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tmp" ContentType="image/png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comments1.xml" ContentType="application/vnd.openxmlformats-officedocument.spreadsheetml.comments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comments2.xml" ContentType="application/vnd.openxmlformats-officedocument.spreadsheetml.comments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609e3ce6fb995ea/Desktop/Obra SDIS/8 - CORTES PARC/CORTE No.1/"/>
    </mc:Choice>
  </mc:AlternateContent>
  <xr:revisionPtr revIDLastSave="1" documentId="8_{290DA601-6A47-48AA-8444-051354A414C2}" xr6:coauthVersionLast="47" xr6:coauthVersionMax="47" xr10:uidLastSave="{AD64B017-A809-4F7E-B8C8-AD77EAF24765}"/>
  <bookViews>
    <workbookView xWindow="-120" yWindow="-120" windowWidth="20730" windowHeight="11040" tabRatio="880" firstSheet="63" activeTab="65" xr2:uid="{00000000-000D-0000-FFFF-FFFF00000000}"/>
  </bookViews>
  <sheets>
    <sheet name="1,1" sheetId="2" state="hidden" r:id="rId1"/>
    <sheet name="1.3" sheetId="46" state="hidden" r:id="rId2"/>
    <sheet name="1.4" sheetId="4" state="hidden" r:id="rId3"/>
    <sheet name="1.5" sheetId="5" state="hidden" r:id="rId4"/>
    <sheet name="1.6" sheetId="6" state="hidden" r:id="rId5"/>
    <sheet name="2.1" sheetId="23" state="hidden" r:id="rId6"/>
    <sheet name="3.3" sheetId="97" state="hidden" r:id="rId7"/>
    <sheet name="4.4" sheetId="31" state="hidden" r:id="rId8"/>
    <sheet name="4,6" sheetId="47" state="hidden" r:id="rId9"/>
    <sheet name="4.10" sheetId="18" state="hidden" r:id="rId10"/>
    <sheet name="4.11" sheetId="19" state="hidden" r:id="rId11"/>
    <sheet name="5,6" sheetId="22" state="hidden" r:id="rId12"/>
    <sheet name="5,7" sheetId="24" state="hidden" r:id="rId13"/>
    <sheet name="5.8" sheetId="65" state="hidden" r:id="rId14"/>
    <sheet name="6,1" sheetId="103" state="hidden" r:id="rId15"/>
    <sheet name="6,3" sheetId="104" state="hidden" r:id="rId16"/>
    <sheet name="6,4" sheetId="105" state="hidden" r:id="rId17"/>
    <sheet name="6,5" sheetId="102" state="hidden" r:id="rId18"/>
    <sheet name="6,6" sheetId="107" state="hidden" r:id="rId19"/>
    <sheet name="6,8" sheetId="109" state="hidden" r:id="rId20"/>
    <sheet name="6,9" sheetId="110" state="hidden" r:id="rId21"/>
    <sheet name="6,10" sheetId="111" state="hidden" r:id="rId22"/>
    <sheet name="6,11" sheetId="112" state="hidden" r:id="rId23"/>
    <sheet name="6,12" sheetId="113" state="hidden" r:id="rId24"/>
    <sheet name="7.1.1" sheetId="92" state="hidden" r:id="rId25"/>
    <sheet name="7.1.2" sheetId="93" state="hidden" r:id="rId26"/>
    <sheet name="7.1.3" sheetId="94" state="hidden" r:id="rId27"/>
    <sheet name="6,7" sheetId="201" state="hidden" r:id="rId28"/>
    <sheet name="7,1,5" sheetId="116" state="hidden" r:id="rId29"/>
    <sheet name="7,1,6" sheetId="114" state="hidden" r:id="rId30"/>
    <sheet name="7,1,7" sheetId="115" state="hidden" r:id="rId31"/>
    <sheet name="7,1,8" sheetId="119" state="hidden" r:id="rId32"/>
    <sheet name="7,1,9" sheetId="118" state="hidden" r:id="rId33"/>
    <sheet name="7,1,10" sheetId="120" state="hidden" r:id="rId34"/>
    <sheet name="7,1,11" sheetId="121" state="hidden" r:id="rId35"/>
    <sheet name="7,1,12" sheetId="117" state="hidden" r:id="rId36"/>
    <sheet name="7,1,13" sheetId="124" state="hidden" r:id="rId37"/>
    <sheet name="7,1,14" sheetId="123" state="hidden" r:id="rId38"/>
    <sheet name="7,1,15" sheetId="125" state="hidden" r:id="rId39"/>
    <sheet name="7,1,16" sheetId="122" state="hidden" r:id="rId40"/>
    <sheet name="7.2,6" sheetId="96" state="hidden" r:id="rId41"/>
    <sheet name="7.2.7" sheetId="42" state="hidden" r:id="rId42"/>
    <sheet name="7,2,8" sheetId="89" state="hidden" r:id="rId43"/>
    <sheet name="7.2.9" sheetId="48" state="hidden" r:id="rId44"/>
    <sheet name="7.2.14" sheetId="133" state="hidden" r:id="rId45"/>
    <sheet name="7.2.15" sheetId="132" state="hidden" r:id="rId46"/>
    <sheet name="7.3.1" sheetId="32" state="hidden" r:id="rId47"/>
    <sheet name="7.3.3" sheetId="146" state="hidden" r:id="rId48"/>
    <sheet name="7.3.6 " sheetId="54" state="hidden" r:id="rId49"/>
    <sheet name="7,3,9" sheetId="43" state="hidden" r:id="rId50"/>
    <sheet name="7.3.10" sheetId="149" state="hidden" r:id="rId51"/>
    <sheet name="7,3,11" sheetId="91" state="hidden" r:id="rId52"/>
    <sheet name="7,3,13" sheetId="153" state="hidden" r:id="rId53"/>
    <sheet name="7,3,14" sheetId="152" state="hidden" r:id="rId54"/>
    <sheet name="8.1.1" sheetId="27" state="hidden" r:id="rId55"/>
    <sheet name="8.4.8" sheetId="76" state="hidden" r:id="rId56"/>
    <sheet name="8.4.10" sheetId="81" state="hidden" r:id="rId57"/>
    <sheet name="8.5.2" sheetId="140" state="hidden" r:id="rId58"/>
    <sheet name="NP 01" sheetId="155" state="hidden" r:id="rId59"/>
    <sheet name="NP 02" sheetId="156" state="hidden" r:id="rId60"/>
    <sheet name="NP 03" sheetId="157" state="hidden" r:id="rId61"/>
    <sheet name="NP 04" sheetId="158" state="hidden" r:id="rId62"/>
    <sheet name="NP 05" sheetId="159" state="hidden" r:id="rId63"/>
    <sheet name="1.3.43" sheetId="173" r:id="rId64"/>
    <sheet name="13.1.7" sheetId="203" r:id="rId65"/>
    <sheet name="13.2.3" sheetId="204" r:id="rId66"/>
  </sheets>
  <externalReferences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</externalReferences>
  <definedNames>
    <definedName name="\b" localSheetId="63">[1]STRSUMM0!#REF!</definedName>
    <definedName name="\b" localSheetId="64">[1]STRSUMM0!#REF!</definedName>
    <definedName name="\b" localSheetId="65">[1]STRSUMM0!#REF!</definedName>
    <definedName name="\b" localSheetId="6">[1]STRSUMM0!#REF!</definedName>
    <definedName name="\b" localSheetId="14">[1]STRSUMM0!#REF!</definedName>
    <definedName name="\b" localSheetId="21">[1]STRSUMM0!#REF!</definedName>
    <definedName name="\b" localSheetId="22">[1]STRSUMM0!#REF!</definedName>
    <definedName name="\b" localSheetId="23">[1]STRSUMM0!#REF!</definedName>
    <definedName name="\b" localSheetId="15">[1]STRSUMM0!#REF!</definedName>
    <definedName name="\b" localSheetId="16">[1]STRSUMM0!#REF!</definedName>
    <definedName name="\b" localSheetId="17">[1]STRSUMM0!#REF!</definedName>
    <definedName name="\b" localSheetId="18">[1]STRSUMM0!#REF!</definedName>
    <definedName name="\b" localSheetId="27">[1]STRSUMM0!#REF!</definedName>
    <definedName name="\b" localSheetId="19">[1]STRSUMM0!#REF!</definedName>
    <definedName name="\b" localSheetId="20">[1]STRSUMM0!#REF!</definedName>
    <definedName name="\b" localSheetId="33">[1]STRSUMM0!#REF!</definedName>
    <definedName name="\b" localSheetId="34">[1]STRSUMM0!#REF!</definedName>
    <definedName name="\b" localSheetId="35">[1]STRSUMM0!#REF!</definedName>
    <definedName name="\b" localSheetId="36">[1]STRSUMM0!#REF!</definedName>
    <definedName name="\b" localSheetId="37">[1]STRSUMM0!#REF!</definedName>
    <definedName name="\b" localSheetId="38">[1]STRSUMM0!#REF!</definedName>
    <definedName name="\b" localSheetId="39">[1]STRSUMM0!#REF!</definedName>
    <definedName name="\b" localSheetId="28">[1]STRSUMM0!#REF!</definedName>
    <definedName name="\b" localSheetId="29">[1]STRSUMM0!#REF!</definedName>
    <definedName name="\b" localSheetId="30">[1]STRSUMM0!#REF!</definedName>
    <definedName name="\b" localSheetId="31">[1]STRSUMM0!#REF!</definedName>
    <definedName name="\b" localSheetId="32">[1]STRSUMM0!#REF!</definedName>
    <definedName name="\b" localSheetId="42">[1]STRSUMM0!#REF!</definedName>
    <definedName name="\b" localSheetId="51">[1]STRSUMM0!#REF!</definedName>
    <definedName name="\b" localSheetId="52">[1]STRSUMM0!#REF!</definedName>
    <definedName name="\b" localSheetId="53">[1]STRSUMM0!#REF!</definedName>
    <definedName name="\b" localSheetId="24">[1]STRSUMM0!#REF!</definedName>
    <definedName name="\b" localSheetId="25">[1]STRSUMM0!#REF!</definedName>
    <definedName name="\b" localSheetId="26">[1]STRSUMM0!#REF!</definedName>
    <definedName name="\b" localSheetId="40">[1]STRSUMM0!#REF!</definedName>
    <definedName name="\b" localSheetId="44">[1]STRSUMM0!#REF!</definedName>
    <definedName name="\b" localSheetId="45">[1]STRSUMM0!#REF!</definedName>
    <definedName name="\b" localSheetId="50">[1]STRSUMM0!#REF!</definedName>
    <definedName name="\b" localSheetId="47">[1]STRSUMM0!#REF!</definedName>
    <definedName name="\b" localSheetId="56">[1]STRSUMM0!#REF!</definedName>
    <definedName name="\b" localSheetId="55">[1]STRSUMM0!#REF!</definedName>
    <definedName name="\b" localSheetId="58">[1]STRSUMM0!#REF!</definedName>
    <definedName name="\b" localSheetId="59">[1]STRSUMM0!#REF!</definedName>
    <definedName name="\b" localSheetId="60">[1]STRSUMM0!#REF!</definedName>
    <definedName name="\b" localSheetId="61">[1]STRSUMM0!#REF!</definedName>
    <definedName name="\b" localSheetId="62">[1]STRSUMM0!#REF!</definedName>
    <definedName name="\b">[1]STRSUMM0!#REF!</definedName>
    <definedName name="\k" localSheetId="63">'[2]7422CW00'!#REF!</definedName>
    <definedName name="\k" localSheetId="64">'[2]7422CW00'!#REF!</definedName>
    <definedName name="\k" localSheetId="65">'[2]7422CW00'!#REF!</definedName>
    <definedName name="\k" localSheetId="6">'[2]7422CW00'!#REF!</definedName>
    <definedName name="\k" localSheetId="14">'[2]7422CW00'!#REF!</definedName>
    <definedName name="\k" localSheetId="21">'[2]7422CW00'!#REF!</definedName>
    <definedName name="\k" localSheetId="22">'[2]7422CW00'!#REF!</definedName>
    <definedName name="\k" localSheetId="23">'[2]7422CW00'!#REF!</definedName>
    <definedName name="\k" localSheetId="15">'[2]7422CW00'!#REF!</definedName>
    <definedName name="\k" localSheetId="16">'[2]7422CW00'!#REF!</definedName>
    <definedName name="\k" localSheetId="17">'[2]7422CW00'!#REF!</definedName>
    <definedName name="\k" localSheetId="18">'[2]7422CW00'!#REF!</definedName>
    <definedName name="\k" localSheetId="27">'[2]7422CW00'!#REF!</definedName>
    <definedName name="\k" localSheetId="19">'[2]7422CW00'!#REF!</definedName>
    <definedName name="\k" localSheetId="20">'[2]7422CW00'!#REF!</definedName>
    <definedName name="\k" localSheetId="33">'[2]7422CW00'!#REF!</definedName>
    <definedName name="\k" localSheetId="34">'[2]7422CW00'!#REF!</definedName>
    <definedName name="\k" localSheetId="35">'[2]7422CW00'!#REF!</definedName>
    <definedName name="\k" localSheetId="36">'[2]7422CW00'!#REF!</definedName>
    <definedName name="\k" localSheetId="37">'[2]7422CW00'!#REF!</definedName>
    <definedName name="\k" localSheetId="38">'[2]7422CW00'!#REF!</definedName>
    <definedName name="\k" localSheetId="39">'[2]7422CW00'!#REF!</definedName>
    <definedName name="\k" localSheetId="28">'[2]7422CW00'!#REF!</definedName>
    <definedName name="\k" localSheetId="29">'[2]7422CW00'!#REF!</definedName>
    <definedName name="\k" localSheetId="30">'[2]7422CW00'!#REF!</definedName>
    <definedName name="\k" localSheetId="31">'[2]7422CW00'!#REF!</definedName>
    <definedName name="\k" localSheetId="32">'[2]7422CW00'!#REF!</definedName>
    <definedName name="\k" localSheetId="42">'[2]7422CW00'!#REF!</definedName>
    <definedName name="\k" localSheetId="51">'[2]7422CW00'!#REF!</definedName>
    <definedName name="\k" localSheetId="52">'[2]7422CW00'!#REF!</definedName>
    <definedName name="\k" localSheetId="53">'[2]7422CW00'!#REF!</definedName>
    <definedName name="\k" localSheetId="24">'[2]7422CW00'!#REF!</definedName>
    <definedName name="\k" localSheetId="25">'[2]7422CW00'!#REF!</definedName>
    <definedName name="\k" localSheetId="26">'[2]7422CW00'!#REF!</definedName>
    <definedName name="\k" localSheetId="40">'[2]7422CW00'!#REF!</definedName>
    <definedName name="\k" localSheetId="44">'[2]7422CW00'!#REF!</definedName>
    <definedName name="\k" localSheetId="45">'[2]7422CW00'!#REF!</definedName>
    <definedName name="\k" localSheetId="50">'[2]7422CW00'!#REF!</definedName>
    <definedName name="\k" localSheetId="47">'[2]7422CW00'!#REF!</definedName>
    <definedName name="\k" localSheetId="56">'[2]7422CW00'!#REF!</definedName>
    <definedName name="\k" localSheetId="55">'[2]7422CW00'!#REF!</definedName>
    <definedName name="\k" localSheetId="58">'[2]7422CW00'!#REF!</definedName>
    <definedName name="\k" localSheetId="59">'[2]7422CW00'!#REF!</definedName>
    <definedName name="\k" localSheetId="60">'[2]7422CW00'!#REF!</definedName>
    <definedName name="\k" localSheetId="61">'[2]7422CW00'!#REF!</definedName>
    <definedName name="\k" localSheetId="62">'[2]7422CW00'!#REF!</definedName>
    <definedName name="\k">'[2]7422CW00'!#REF!</definedName>
    <definedName name="\l" localSheetId="63">[3]STRSUMM0!#REF!</definedName>
    <definedName name="\l" localSheetId="64">[3]STRSUMM0!#REF!</definedName>
    <definedName name="\l" localSheetId="65">[3]STRSUMM0!#REF!</definedName>
    <definedName name="\l" localSheetId="6">[3]STRSUMM0!#REF!</definedName>
    <definedName name="\l" localSheetId="14">[3]STRSUMM0!#REF!</definedName>
    <definedName name="\l" localSheetId="21">[3]STRSUMM0!#REF!</definedName>
    <definedName name="\l" localSheetId="22">[3]STRSUMM0!#REF!</definedName>
    <definedName name="\l" localSheetId="23">[3]STRSUMM0!#REF!</definedName>
    <definedName name="\l" localSheetId="15">[3]STRSUMM0!#REF!</definedName>
    <definedName name="\l" localSheetId="16">[3]STRSUMM0!#REF!</definedName>
    <definedName name="\l" localSheetId="17">[3]STRSUMM0!#REF!</definedName>
    <definedName name="\l" localSheetId="18">[3]STRSUMM0!#REF!</definedName>
    <definedName name="\l" localSheetId="27">[3]STRSUMM0!#REF!</definedName>
    <definedName name="\l" localSheetId="19">[3]STRSUMM0!#REF!</definedName>
    <definedName name="\l" localSheetId="20">[3]STRSUMM0!#REF!</definedName>
    <definedName name="\l" localSheetId="33">[3]STRSUMM0!#REF!</definedName>
    <definedName name="\l" localSheetId="34">[3]STRSUMM0!#REF!</definedName>
    <definedName name="\l" localSheetId="35">[3]STRSUMM0!#REF!</definedName>
    <definedName name="\l" localSheetId="36">[3]STRSUMM0!#REF!</definedName>
    <definedName name="\l" localSheetId="37">[3]STRSUMM0!#REF!</definedName>
    <definedName name="\l" localSheetId="38">[3]STRSUMM0!#REF!</definedName>
    <definedName name="\l" localSheetId="39">[3]STRSUMM0!#REF!</definedName>
    <definedName name="\l" localSheetId="28">[3]STRSUMM0!#REF!</definedName>
    <definedName name="\l" localSheetId="29">[3]STRSUMM0!#REF!</definedName>
    <definedName name="\l" localSheetId="30">[3]STRSUMM0!#REF!</definedName>
    <definedName name="\l" localSheetId="31">[3]STRSUMM0!#REF!</definedName>
    <definedName name="\l" localSheetId="32">[3]STRSUMM0!#REF!</definedName>
    <definedName name="\l" localSheetId="42">[3]STRSUMM0!#REF!</definedName>
    <definedName name="\l" localSheetId="51">[3]STRSUMM0!#REF!</definedName>
    <definedName name="\l" localSheetId="52">[3]STRSUMM0!#REF!</definedName>
    <definedName name="\l" localSheetId="53">[3]STRSUMM0!#REF!</definedName>
    <definedName name="\l" localSheetId="24">[3]STRSUMM0!#REF!</definedName>
    <definedName name="\l" localSheetId="25">[3]STRSUMM0!#REF!</definedName>
    <definedName name="\l" localSheetId="26">[3]STRSUMM0!#REF!</definedName>
    <definedName name="\l" localSheetId="40">[3]STRSUMM0!#REF!</definedName>
    <definedName name="\l" localSheetId="44">[3]STRSUMM0!#REF!</definedName>
    <definedName name="\l" localSheetId="45">[3]STRSUMM0!#REF!</definedName>
    <definedName name="\l" localSheetId="50">[3]STRSUMM0!#REF!</definedName>
    <definedName name="\l" localSheetId="47">[3]STRSUMM0!#REF!</definedName>
    <definedName name="\l" localSheetId="56">[3]STRSUMM0!#REF!</definedName>
    <definedName name="\l" localSheetId="55">[3]STRSUMM0!#REF!</definedName>
    <definedName name="\l" localSheetId="58">[3]STRSUMM0!#REF!</definedName>
    <definedName name="\l" localSheetId="59">[3]STRSUMM0!#REF!</definedName>
    <definedName name="\l" localSheetId="60">[3]STRSUMM0!#REF!</definedName>
    <definedName name="\l" localSheetId="61">[3]STRSUMM0!#REF!</definedName>
    <definedName name="\l" localSheetId="62">[3]STRSUMM0!#REF!</definedName>
    <definedName name="\l">[3]STRSUMM0!#REF!</definedName>
    <definedName name="\ñ" localSheetId="63">'[4]7422CW00'!#REF!</definedName>
    <definedName name="\ñ" localSheetId="64">'[4]7422CW00'!#REF!</definedName>
    <definedName name="\ñ" localSheetId="65">'[4]7422CW00'!#REF!</definedName>
    <definedName name="\ñ" localSheetId="6">'[4]7422CW00'!#REF!</definedName>
    <definedName name="\ñ" localSheetId="14">'[4]7422CW00'!#REF!</definedName>
    <definedName name="\ñ" localSheetId="21">'[4]7422CW00'!#REF!</definedName>
    <definedName name="\ñ" localSheetId="22">'[4]7422CW00'!#REF!</definedName>
    <definedName name="\ñ" localSheetId="23">'[4]7422CW00'!#REF!</definedName>
    <definedName name="\ñ" localSheetId="15">'[4]7422CW00'!#REF!</definedName>
    <definedName name="\ñ" localSheetId="16">'[4]7422CW00'!#REF!</definedName>
    <definedName name="\ñ" localSheetId="17">'[4]7422CW00'!#REF!</definedName>
    <definedName name="\ñ" localSheetId="18">'[4]7422CW00'!#REF!</definedName>
    <definedName name="\ñ" localSheetId="27">'[4]7422CW00'!#REF!</definedName>
    <definedName name="\ñ" localSheetId="19">'[4]7422CW00'!#REF!</definedName>
    <definedName name="\ñ" localSheetId="20">'[4]7422CW00'!#REF!</definedName>
    <definedName name="\ñ" localSheetId="33">'[4]7422CW00'!#REF!</definedName>
    <definedName name="\ñ" localSheetId="34">'[4]7422CW00'!#REF!</definedName>
    <definedName name="\ñ" localSheetId="35">'[4]7422CW00'!#REF!</definedName>
    <definedName name="\ñ" localSheetId="36">'[4]7422CW00'!#REF!</definedName>
    <definedName name="\ñ" localSheetId="37">'[4]7422CW00'!#REF!</definedName>
    <definedName name="\ñ" localSheetId="38">'[4]7422CW00'!#REF!</definedName>
    <definedName name="\ñ" localSheetId="39">'[4]7422CW00'!#REF!</definedName>
    <definedName name="\ñ" localSheetId="28">'[4]7422CW00'!#REF!</definedName>
    <definedName name="\ñ" localSheetId="29">'[4]7422CW00'!#REF!</definedName>
    <definedName name="\ñ" localSheetId="30">'[4]7422CW00'!#REF!</definedName>
    <definedName name="\ñ" localSheetId="31">'[4]7422CW00'!#REF!</definedName>
    <definedName name="\ñ" localSheetId="32">'[4]7422CW00'!#REF!</definedName>
    <definedName name="\ñ" localSheetId="42">'[4]7422CW00'!#REF!</definedName>
    <definedName name="\ñ" localSheetId="51">'[4]7422CW00'!#REF!</definedName>
    <definedName name="\ñ" localSheetId="52">'[4]7422CW00'!#REF!</definedName>
    <definedName name="\ñ" localSheetId="53">'[4]7422CW00'!#REF!</definedName>
    <definedName name="\ñ" localSheetId="24">'[4]7422CW00'!#REF!</definedName>
    <definedName name="\ñ" localSheetId="25">'[4]7422CW00'!#REF!</definedName>
    <definedName name="\ñ" localSheetId="26">'[4]7422CW00'!#REF!</definedName>
    <definedName name="\ñ" localSheetId="40">'[4]7422CW00'!#REF!</definedName>
    <definedName name="\ñ" localSheetId="44">'[4]7422CW00'!#REF!</definedName>
    <definedName name="\ñ" localSheetId="45">'[4]7422CW00'!#REF!</definedName>
    <definedName name="\ñ" localSheetId="50">'[4]7422CW00'!#REF!</definedName>
    <definedName name="\ñ" localSheetId="47">'[4]7422CW00'!#REF!</definedName>
    <definedName name="\ñ" localSheetId="56">'[4]7422CW00'!#REF!</definedName>
    <definedName name="\ñ" localSheetId="55">'[4]7422CW00'!#REF!</definedName>
    <definedName name="\ñ" localSheetId="58">'[4]7422CW00'!#REF!</definedName>
    <definedName name="\ñ" localSheetId="59">'[4]7422CW00'!#REF!</definedName>
    <definedName name="\ñ" localSheetId="60">'[4]7422CW00'!#REF!</definedName>
    <definedName name="\ñ" localSheetId="61">'[4]7422CW00'!#REF!</definedName>
    <definedName name="\ñ" localSheetId="62">'[4]7422CW00'!#REF!</definedName>
    <definedName name="\ñ">'[4]7422CW00'!#REF!</definedName>
    <definedName name="_____key3" localSheetId="63" hidden="1">#REF!</definedName>
    <definedName name="_____key3" localSheetId="64" hidden="1">#REF!</definedName>
    <definedName name="_____key3" localSheetId="65" hidden="1">#REF!</definedName>
    <definedName name="_____key3" localSheetId="6" hidden="1">#REF!</definedName>
    <definedName name="_____key3" localSheetId="14" hidden="1">#REF!</definedName>
    <definedName name="_____key3" localSheetId="21" hidden="1">#REF!</definedName>
    <definedName name="_____key3" localSheetId="22" hidden="1">#REF!</definedName>
    <definedName name="_____key3" localSheetId="23" hidden="1">#REF!</definedName>
    <definedName name="_____key3" localSheetId="15" hidden="1">#REF!</definedName>
    <definedName name="_____key3" localSheetId="16" hidden="1">#REF!</definedName>
    <definedName name="_____key3" localSheetId="17" hidden="1">#REF!</definedName>
    <definedName name="_____key3" localSheetId="18" hidden="1">#REF!</definedName>
    <definedName name="_____key3" localSheetId="27" hidden="1">#REF!</definedName>
    <definedName name="_____key3" localSheetId="19" hidden="1">#REF!</definedName>
    <definedName name="_____key3" localSheetId="20" hidden="1">#REF!</definedName>
    <definedName name="_____key3" localSheetId="33" hidden="1">#REF!</definedName>
    <definedName name="_____key3" localSheetId="34" hidden="1">#REF!</definedName>
    <definedName name="_____key3" localSheetId="35" hidden="1">#REF!</definedName>
    <definedName name="_____key3" localSheetId="36" hidden="1">#REF!</definedName>
    <definedName name="_____key3" localSheetId="37" hidden="1">#REF!</definedName>
    <definedName name="_____key3" localSheetId="38" hidden="1">#REF!</definedName>
    <definedName name="_____key3" localSheetId="39" hidden="1">#REF!</definedName>
    <definedName name="_____key3" localSheetId="28" hidden="1">#REF!</definedName>
    <definedName name="_____key3" localSheetId="29" hidden="1">#REF!</definedName>
    <definedName name="_____key3" localSheetId="30" hidden="1">#REF!</definedName>
    <definedName name="_____key3" localSheetId="31" hidden="1">#REF!</definedName>
    <definedName name="_____key3" localSheetId="32" hidden="1">#REF!</definedName>
    <definedName name="_____key3" localSheetId="42" hidden="1">#REF!</definedName>
    <definedName name="_____key3" localSheetId="51" hidden="1">#REF!</definedName>
    <definedName name="_____key3" localSheetId="52" hidden="1">#REF!</definedName>
    <definedName name="_____key3" localSheetId="53" hidden="1">#REF!</definedName>
    <definedName name="_____key3" localSheetId="24" hidden="1">#REF!</definedName>
    <definedName name="_____key3" localSheetId="25" hidden="1">#REF!</definedName>
    <definedName name="_____key3" localSheetId="26" hidden="1">#REF!</definedName>
    <definedName name="_____key3" localSheetId="40" hidden="1">#REF!</definedName>
    <definedName name="_____key3" localSheetId="44" hidden="1">#REF!</definedName>
    <definedName name="_____key3" localSheetId="45" hidden="1">#REF!</definedName>
    <definedName name="_____key3" localSheetId="50" hidden="1">#REF!</definedName>
    <definedName name="_____key3" localSheetId="47" hidden="1">#REF!</definedName>
    <definedName name="_____key3" localSheetId="56" hidden="1">#REF!</definedName>
    <definedName name="_____key3" localSheetId="55" hidden="1">#REF!</definedName>
    <definedName name="_____key3" localSheetId="58" hidden="1">#REF!</definedName>
    <definedName name="_____key3" localSheetId="59" hidden="1">#REF!</definedName>
    <definedName name="_____key3" localSheetId="60" hidden="1">#REF!</definedName>
    <definedName name="_____key3" localSheetId="61" hidden="1">#REF!</definedName>
    <definedName name="_____key3" localSheetId="62" hidden="1">#REF!</definedName>
    <definedName name="_____key3" hidden="1">#REF!</definedName>
    <definedName name="____key3" localSheetId="63" hidden="1">#REF!</definedName>
    <definedName name="____key3" localSheetId="64" hidden="1">#REF!</definedName>
    <definedName name="____key3" localSheetId="65" hidden="1">#REF!</definedName>
    <definedName name="____key3" localSheetId="6" hidden="1">#REF!</definedName>
    <definedName name="____key3" localSheetId="14" hidden="1">#REF!</definedName>
    <definedName name="____key3" localSheetId="21" hidden="1">#REF!</definedName>
    <definedName name="____key3" localSheetId="22" hidden="1">#REF!</definedName>
    <definedName name="____key3" localSheetId="23" hidden="1">#REF!</definedName>
    <definedName name="____key3" localSheetId="15" hidden="1">#REF!</definedName>
    <definedName name="____key3" localSheetId="16" hidden="1">#REF!</definedName>
    <definedName name="____key3" localSheetId="17" hidden="1">#REF!</definedName>
    <definedName name="____key3" localSheetId="18" hidden="1">#REF!</definedName>
    <definedName name="____key3" localSheetId="27" hidden="1">#REF!</definedName>
    <definedName name="____key3" localSheetId="19" hidden="1">#REF!</definedName>
    <definedName name="____key3" localSheetId="20" hidden="1">#REF!</definedName>
    <definedName name="____key3" localSheetId="33" hidden="1">#REF!</definedName>
    <definedName name="____key3" localSheetId="34" hidden="1">#REF!</definedName>
    <definedName name="____key3" localSheetId="35" hidden="1">#REF!</definedName>
    <definedName name="____key3" localSheetId="36" hidden="1">#REF!</definedName>
    <definedName name="____key3" localSheetId="37" hidden="1">#REF!</definedName>
    <definedName name="____key3" localSheetId="38" hidden="1">#REF!</definedName>
    <definedName name="____key3" localSheetId="39" hidden="1">#REF!</definedName>
    <definedName name="____key3" localSheetId="28" hidden="1">#REF!</definedName>
    <definedName name="____key3" localSheetId="29" hidden="1">#REF!</definedName>
    <definedName name="____key3" localSheetId="30" hidden="1">#REF!</definedName>
    <definedName name="____key3" localSheetId="31" hidden="1">#REF!</definedName>
    <definedName name="____key3" localSheetId="32" hidden="1">#REF!</definedName>
    <definedName name="____key3" localSheetId="42" hidden="1">#REF!</definedName>
    <definedName name="____key3" localSheetId="51" hidden="1">#REF!</definedName>
    <definedName name="____key3" localSheetId="52" hidden="1">#REF!</definedName>
    <definedName name="____key3" localSheetId="53" hidden="1">#REF!</definedName>
    <definedName name="____key3" localSheetId="24" hidden="1">#REF!</definedName>
    <definedName name="____key3" localSheetId="25" hidden="1">#REF!</definedName>
    <definedName name="____key3" localSheetId="26" hidden="1">#REF!</definedName>
    <definedName name="____key3" localSheetId="40" hidden="1">#REF!</definedName>
    <definedName name="____key3" localSheetId="44" hidden="1">#REF!</definedName>
    <definedName name="____key3" localSheetId="45" hidden="1">#REF!</definedName>
    <definedName name="____key3" localSheetId="50" hidden="1">#REF!</definedName>
    <definedName name="____key3" localSheetId="47" hidden="1">#REF!</definedName>
    <definedName name="____key3" localSheetId="56" hidden="1">#REF!</definedName>
    <definedName name="____key3" localSheetId="55" hidden="1">#REF!</definedName>
    <definedName name="____key3" localSheetId="58" hidden="1">#REF!</definedName>
    <definedName name="____key3" localSheetId="59" hidden="1">#REF!</definedName>
    <definedName name="____key3" localSheetId="60" hidden="1">#REF!</definedName>
    <definedName name="____key3" localSheetId="61" hidden="1">#REF!</definedName>
    <definedName name="____key3" localSheetId="62" hidden="1">#REF!</definedName>
    <definedName name="____key3" hidden="1">#REF!</definedName>
    <definedName name="___key2" localSheetId="63" hidden="1">[5]INST!#REF!</definedName>
    <definedName name="___key2" localSheetId="64" hidden="1">[5]INST!#REF!</definedName>
    <definedName name="___key2" localSheetId="65" hidden="1">[5]INST!#REF!</definedName>
    <definedName name="___key2" localSheetId="6" hidden="1">[5]INST!#REF!</definedName>
    <definedName name="___key2" localSheetId="14" hidden="1">[5]INST!#REF!</definedName>
    <definedName name="___key2" localSheetId="21" hidden="1">[5]INST!#REF!</definedName>
    <definedName name="___key2" localSheetId="22" hidden="1">[5]INST!#REF!</definedName>
    <definedName name="___key2" localSheetId="23" hidden="1">[5]INST!#REF!</definedName>
    <definedName name="___key2" localSheetId="15" hidden="1">[5]INST!#REF!</definedName>
    <definedName name="___key2" localSheetId="16" hidden="1">[5]INST!#REF!</definedName>
    <definedName name="___key2" localSheetId="17" hidden="1">[5]INST!#REF!</definedName>
    <definedName name="___key2" localSheetId="18" hidden="1">[5]INST!#REF!</definedName>
    <definedName name="___key2" localSheetId="27" hidden="1">[5]INST!#REF!</definedName>
    <definedName name="___key2" localSheetId="19" hidden="1">[5]INST!#REF!</definedName>
    <definedName name="___key2" localSheetId="20" hidden="1">[5]INST!#REF!</definedName>
    <definedName name="___key2" localSheetId="33" hidden="1">[5]INST!#REF!</definedName>
    <definedName name="___key2" localSheetId="34" hidden="1">[5]INST!#REF!</definedName>
    <definedName name="___key2" localSheetId="35" hidden="1">[5]INST!#REF!</definedName>
    <definedName name="___key2" localSheetId="36" hidden="1">[5]INST!#REF!</definedName>
    <definedName name="___key2" localSheetId="37" hidden="1">[5]INST!#REF!</definedName>
    <definedName name="___key2" localSheetId="38" hidden="1">[5]INST!#REF!</definedName>
    <definedName name="___key2" localSheetId="39" hidden="1">[5]INST!#REF!</definedName>
    <definedName name="___key2" localSheetId="28" hidden="1">[5]INST!#REF!</definedName>
    <definedName name="___key2" localSheetId="29" hidden="1">[5]INST!#REF!</definedName>
    <definedName name="___key2" localSheetId="30" hidden="1">[5]INST!#REF!</definedName>
    <definedName name="___key2" localSheetId="31" hidden="1">[5]INST!#REF!</definedName>
    <definedName name="___key2" localSheetId="32" hidden="1">[5]INST!#REF!</definedName>
    <definedName name="___key2" localSheetId="42" hidden="1">[5]INST!#REF!</definedName>
    <definedName name="___key2" localSheetId="51" hidden="1">[5]INST!#REF!</definedName>
    <definedName name="___key2" localSheetId="52" hidden="1">[5]INST!#REF!</definedName>
    <definedName name="___key2" localSheetId="53" hidden="1">[5]INST!#REF!</definedName>
    <definedName name="___key2" localSheetId="24" hidden="1">[5]INST!#REF!</definedName>
    <definedName name="___key2" localSheetId="25" hidden="1">[5]INST!#REF!</definedName>
    <definedName name="___key2" localSheetId="26" hidden="1">[5]INST!#REF!</definedName>
    <definedName name="___key2" localSheetId="40" hidden="1">[5]INST!#REF!</definedName>
    <definedName name="___key2" localSheetId="44" hidden="1">[5]INST!#REF!</definedName>
    <definedName name="___key2" localSheetId="45" hidden="1">[5]INST!#REF!</definedName>
    <definedName name="___key2" localSheetId="50" hidden="1">[5]INST!#REF!</definedName>
    <definedName name="___key2" localSheetId="47" hidden="1">[5]INST!#REF!</definedName>
    <definedName name="___key2" localSheetId="56" hidden="1">[5]INST!#REF!</definedName>
    <definedName name="___key2" localSheetId="55" hidden="1">[5]INST!#REF!</definedName>
    <definedName name="___key2" localSheetId="58" hidden="1">[5]INST!#REF!</definedName>
    <definedName name="___key2" localSheetId="59" hidden="1">[5]INST!#REF!</definedName>
    <definedName name="___key2" localSheetId="60" hidden="1">[5]INST!#REF!</definedName>
    <definedName name="___key2" localSheetId="61" hidden="1">[5]INST!#REF!</definedName>
    <definedName name="___key2" localSheetId="62" hidden="1">[5]INST!#REF!</definedName>
    <definedName name="___key2" hidden="1">[5]INST!#REF!</definedName>
    <definedName name="___key3" localSheetId="63" hidden="1">#REF!</definedName>
    <definedName name="___key3" localSheetId="64" hidden="1">#REF!</definedName>
    <definedName name="___key3" localSheetId="65" hidden="1">#REF!</definedName>
    <definedName name="___key3" localSheetId="6" hidden="1">#REF!</definedName>
    <definedName name="___key3" localSheetId="14" hidden="1">#REF!</definedName>
    <definedName name="___key3" localSheetId="21" hidden="1">#REF!</definedName>
    <definedName name="___key3" localSheetId="22" hidden="1">#REF!</definedName>
    <definedName name="___key3" localSheetId="23" hidden="1">#REF!</definedName>
    <definedName name="___key3" localSheetId="15" hidden="1">#REF!</definedName>
    <definedName name="___key3" localSheetId="16" hidden="1">#REF!</definedName>
    <definedName name="___key3" localSheetId="17" hidden="1">#REF!</definedName>
    <definedName name="___key3" localSheetId="18" hidden="1">#REF!</definedName>
    <definedName name="___key3" localSheetId="27" hidden="1">#REF!</definedName>
    <definedName name="___key3" localSheetId="19" hidden="1">#REF!</definedName>
    <definedName name="___key3" localSheetId="20" hidden="1">#REF!</definedName>
    <definedName name="___key3" localSheetId="33" hidden="1">#REF!</definedName>
    <definedName name="___key3" localSheetId="34" hidden="1">#REF!</definedName>
    <definedName name="___key3" localSheetId="35" hidden="1">#REF!</definedName>
    <definedName name="___key3" localSheetId="36" hidden="1">#REF!</definedName>
    <definedName name="___key3" localSheetId="37" hidden="1">#REF!</definedName>
    <definedName name="___key3" localSheetId="38" hidden="1">#REF!</definedName>
    <definedName name="___key3" localSheetId="39" hidden="1">#REF!</definedName>
    <definedName name="___key3" localSheetId="28" hidden="1">#REF!</definedName>
    <definedName name="___key3" localSheetId="29" hidden="1">#REF!</definedName>
    <definedName name="___key3" localSheetId="30" hidden="1">#REF!</definedName>
    <definedName name="___key3" localSheetId="31" hidden="1">#REF!</definedName>
    <definedName name="___key3" localSheetId="32" hidden="1">#REF!</definedName>
    <definedName name="___key3" localSheetId="42" hidden="1">#REF!</definedName>
    <definedName name="___key3" localSheetId="51" hidden="1">#REF!</definedName>
    <definedName name="___key3" localSheetId="52" hidden="1">#REF!</definedName>
    <definedName name="___key3" localSheetId="53" hidden="1">#REF!</definedName>
    <definedName name="___key3" localSheetId="24" hidden="1">#REF!</definedName>
    <definedName name="___key3" localSheetId="25" hidden="1">#REF!</definedName>
    <definedName name="___key3" localSheetId="26" hidden="1">#REF!</definedName>
    <definedName name="___key3" localSheetId="40" hidden="1">#REF!</definedName>
    <definedName name="___key3" localSheetId="44" hidden="1">#REF!</definedName>
    <definedName name="___key3" localSheetId="45" hidden="1">#REF!</definedName>
    <definedName name="___key3" localSheetId="50" hidden="1">#REF!</definedName>
    <definedName name="___key3" localSheetId="47" hidden="1">#REF!</definedName>
    <definedName name="___key3" localSheetId="56" hidden="1">#REF!</definedName>
    <definedName name="___key3" localSheetId="55" hidden="1">#REF!</definedName>
    <definedName name="___key3" localSheetId="58" hidden="1">#REF!</definedName>
    <definedName name="___key3" localSheetId="59" hidden="1">#REF!</definedName>
    <definedName name="___key3" localSheetId="60" hidden="1">#REF!</definedName>
    <definedName name="___key3" localSheetId="61" hidden="1">#REF!</definedName>
    <definedName name="___key3" localSheetId="62" hidden="1">#REF!</definedName>
    <definedName name="___key3" hidden="1">#REF!</definedName>
    <definedName name="__123Graph_A" localSheetId="63" hidden="1">#REF!</definedName>
    <definedName name="__123Graph_A" localSheetId="64" hidden="1">#REF!</definedName>
    <definedName name="__123Graph_A" localSheetId="65" hidden="1">#REF!</definedName>
    <definedName name="__123Graph_A" localSheetId="6" hidden="1">#REF!</definedName>
    <definedName name="__123Graph_A" localSheetId="14" hidden="1">#REF!</definedName>
    <definedName name="__123Graph_A" localSheetId="21" hidden="1">#REF!</definedName>
    <definedName name="__123Graph_A" localSheetId="22" hidden="1">#REF!</definedName>
    <definedName name="__123Graph_A" localSheetId="23" hidden="1">#REF!</definedName>
    <definedName name="__123Graph_A" localSheetId="15" hidden="1">#REF!</definedName>
    <definedName name="__123Graph_A" localSheetId="16" hidden="1">#REF!</definedName>
    <definedName name="__123Graph_A" localSheetId="17" hidden="1">#REF!</definedName>
    <definedName name="__123Graph_A" localSheetId="18" hidden="1">#REF!</definedName>
    <definedName name="__123Graph_A" localSheetId="27" hidden="1">#REF!</definedName>
    <definedName name="__123Graph_A" localSheetId="19" hidden="1">#REF!</definedName>
    <definedName name="__123Graph_A" localSheetId="20" hidden="1">#REF!</definedName>
    <definedName name="__123Graph_A" localSheetId="33" hidden="1">#REF!</definedName>
    <definedName name="__123Graph_A" localSheetId="34" hidden="1">#REF!</definedName>
    <definedName name="__123Graph_A" localSheetId="35" hidden="1">#REF!</definedName>
    <definedName name="__123Graph_A" localSheetId="36" hidden="1">#REF!</definedName>
    <definedName name="__123Graph_A" localSheetId="37" hidden="1">#REF!</definedName>
    <definedName name="__123Graph_A" localSheetId="38" hidden="1">#REF!</definedName>
    <definedName name="__123Graph_A" localSheetId="39" hidden="1">#REF!</definedName>
    <definedName name="__123Graph_A" localSheetId="28" hidden="1">#REF!</definedName>
    <definedName name="__123Graph_A" localSheetId="29" hidden="1">#REF!</definedName>
    <definedName name="__123Graph_A" localSheetId="30" hidden="1">#REF!</definedName>
    <definedName name="__123Graph_A" localSheetId="31" hidden="1">#REF!</definedName>
    <definedName name="__123Graph_A" localSheetId="32" hidden="1">#REF!</definedName>
    <definedName name="__123Graph_A" localSheetId="42" hidden="1">#REF!</definedName>
    <definedName name="__123Graph_A" localSheetId="51" hidden="1">#REF!</definedName>
    <definedName name="__123Graph_A" localSheetId="52" hidden="1">#REF!</definedName>
    <definedName name="__123Graph_A" localSheetId="53" hidden="1">#REF!</definedName>
    <definedName name="__123Graph_A" localSheetId="24" hidden="1">#REF!</definedName>
    <definedName name="__123Graph_A" localSheetId="25" hidden="1">#REF!</definedName>
    <definedName name="__123Graph_A" localSheetId="26" hidden="1">#REF!</definedName>
    <definedName name="__123Graph_A" localSheetId="40" hidden="1">#REF!</definedName>
    <definedName name="__123Graph_A" localSheetId="44" hidden="1">#REF!</definedName>
    <definedName name="__123Graph_A" localSheetId="45" hidden="1">#REF!</definedName>
    <definedName name="__123Graph_A" localSheetId="50" hidden="1">#REF!</definedName>
    <definedName name="__123Graph_A" localSheetId="47" hidden="1">#REF!</definedName>
    <definedName name="__123Graph_A" localSheetId="56" hidden="1">#REF!</definedName>
    <definedName name="__123Graph_A" localSheetId="55" hidden="1">#REF!</definedName>
    <definedName name="__123Graph_A" localSheetId="58" hidden="1">#REF!</definedName>
    <definedName name="__123Graph_A" localSheetId="59" hidden="1">#REF!</definedName>
    <definedName name="__123Graph_A" localSheetId="60" hidden="1">#REF!</definedName>
    <definedName name="__123Graph_A" localSheetId="61" hidden="1">#REF!</definedName>
    <definedName name="__123Graph_A" localSheetId="62" hidden="1">#REF!</definedName>
    <definedName name="__123Graph_A" hidden="1">#REF!</definedName>
    <definedName name="__123Graph_B" localSheetId="63" hidden="1">#REF!</definedName>
    <definedName name="__123Graph_B" localSheetId="64" hidden="1">#REF!</definedName>
    <definedName name="__123Graph_B" localSheetId="65" hidden="1">#REF!</definedName>
    <definedName name="__123Graph_B" localSheetId="6" hidden="1">#REF!</definedName>
    <definedName name="__123Graph_B" localSheetId="14" hidden="1">#REF!</definedName>
    <definedName name="__123Graph_B" localSheetId="21" hidden="1">#REF!</definedName>
    <definedName name="__123Graph_B" localSheetId="22" hidden="1">#REF!</definedName>
    <definedName name="__123Graph_B" localSheetId="23" hidden="1">#REF!</definedName>
    <definedName name="__123Graph_B" localSheetId="15" hidden="1">#REF!</definedName>
    <definedName name="__123Graph_B" localSheetId="16" hidden="1">#REF!</definedName>
    <definedName name="__123Graph_B" localSheetId="17" hidden="1">#REF!</definedName>
    <definedName name="__123Graph_B" localSheetId="18" hidden="1">#REF!</definedName>
    <definedName name="__123Graph_B" localSheetId="27" hidden="1">#REF!</definedName>
    <definedName name="__123Graph_B" localSheetId="19" hidden="1">#REF!</definedName>
    <definedName name="__123Graph_B" localSheetId="20" hidden="1">#REF!</definedName>
    <definedName name="__123Graph_B" localSheetId="33" hidden="1">#REF!</definedName>
    <definedName name="__123Graph_B" localSheetId="34" hidden="1">#REF!</definedName>
    <definedName name="__123Graph_B" localSheetId="35" hidden="1">#REF!</definedName>
    <definedName name="__123Graph_B" localSheetId="36" hidden="1">#REF!</definedName>
    <definedName name="__123Graph_B" localSheetId="37" hidden="1">#REF!</definedName>
    <definedName name="__123Graph_B" localSheetId="38" hidden="1">#REF!</definedName>
    <definedName name="__123Graph_B" localSheetId="39" hidden="1">#REF!</definedName>
    <definedName name="__123Graph_B" localSheetId="28" hidden="1">#REF!</definedName>
    <definedName name="__123Graph_B" localSheetId="29" hidden="1">#REF!</definedName>
    <definedName name="__123Graph_B" localSheetId="30" hidden="1">#REF!</definedName>
    <definedName name="__123Graph_B" localSheetId="31" hidden="1">#REF!</definedName>
    <definedName name="__123Graph_B" localSheetId="32" hidden="1">#REF!</definedName>
    <definedName name="__123Graph_B" localSheetId="42" hidden="1">#REF!</definedName>
    <definedName name="__123Graph_B" localSheetId="51" hidden="1">#REF!</definedName>
    <definedName name="__123Graph_B" localSheetId="52" hidden="1">#REF!</definedName>
    <definedName name="__123Graph_B" localSheetId="53" hidden="1">#REF!</definedName>
    <definedName name="__123Graph_B" localSheetId="24" hidden="1">#REF!</definedName>
    <definedName name="__123Graph_B" localSheetId="25" hidden="1">#REF!</definedName>
    <definedName name="__123Graph_B" localSheetId="26" hidden="1">#REF!</definedName>
    <definedName name="__123Graph_B" localSheetId="40" hidden="1">#REF!</definedName>
    <definedName name="__123Graph_B" localSheetId="44" hidden="1">#REF!</definedName>
    <definedName name="__123Graph_B" localSheetId="45" hidden="1">#REF!</definedName>
    <definedName name="__123Graph_B" localSheetId="50" hidden="1">#REF!</definedName>
    <definedName name="__123Graph_B" localSheetId="47" hidden="1">#REF!</definedName>
    <definedName name="__123Graph_B" localSheetId="56" hidden="1">#REF!</definedName>
    <definedName name="__123Graph_B" localSheetId="55" hidden="1">#REF!</definedName>
    <definedName name="__123Graph_B" localSheetId="58" hidden="1">#REF!</definedName>
    <definedName name="__123Graph_B" localSheetId="59" hidden="1">#REF!</definedName>
    <definedName name="__123Graph_B" localSheetId="60" hidden="1">#REF!</definedName>
    <definedName name="__123Graph_B" localSheetId="61" hidden="1">#REF!</definedName>
    <definedName name="__123Graph_B" localSheetId="62" hidden="1">#REF!</definedName>
    <definedName name="__123Graph_B" hidden="1">#REF!</definedName>
    <definedName name="__a1" localSheetId="42" hidden="1">{"TAB1",#N/A,TRUE,"GENERAL";"TAB2",#N/A,TRUE,"GENERAL";"TAB3",#N/A,TRUE,"GENERAL";"TAB4",#N/A,TRUE,"GENERAL";"TAB5",#N/A,TRUE,"GENERAL"}</definedName>
    <definedName name="__a1" localSheetId="51" hidden="1">{"TAB1",#N/A,TRUE,"GENERAL";"TAB2",#N/A,TRUE,"GENERAL";"TAB3",#N/A,TRUE,"GENERAL";"TAB4",#N/A,TRUE,"GENERAL";"TAB5",#N/A,TRUE,"GENERAL"}</definedName>
    <definedName name="__a1" localSheetId="24" hidden="1">{"TAB1",#N/A,TRUE,"GENERAL";"TAB2",#N/A,TRUE,"GENERAL";"TAB3",#N/A,TRUE,"GENERAL";"TAB4",#N/A,TRUE,"GENERAL";"TAB5",#N/A,TRUE,"GENERAL"}</definedName>
    <definedName name="__a1" localSheetId="25" hidden="1">{"TAB1",#N/A,TRUE,"GENERAL";"TAB2",#N/A,TRUE,"GENERAL";"TAB3",#N/A,TRUE,"GENERAL";"TAB4",#N/A,TRUE,"GENERAL";"TAB5",#N/A,TRUE,"GENERAL"}</definedName>
    <definedName name="__a1" localSheetId="26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42" hidden="1">{"TAB1",#N/A,TRUE,"GENERAL";"TAB2",#N/A,TRUE,"GENERAL";"TAB3",#N/A,TRUE,"GENERAL";"TAB4",#N/A,TRUE,"GENERAL";"TAB5",#N/A,TRUE,"GENERAL"}</definedName>
    <definedName name="__a3" localSheetId="51" hidden="1">{"TAB1",#N/A,TRUE,"GENERAL";"TAB2",#N/A,TRUE,"GENERAL";"TAB3",#N/A,TRUE,"GENERAL";"TAB4",#N/A,TRUE,"GENERAL";"TAB5",#N/A,TRUE,"GENERAL"}</definedName>
    <definedName name="__a3" localSheetId="24" hidden="1">{"TAB1",#N/A,TRUE,"GENERAL";"TAB2",#N/A,TRUE,"GENERAL";"TAB3",#N/A,TRUE,"GENERAL";"TAB4",#N/A,TRUE,"GENERAL";"TAB5",#N/A,TRUE,"GENERAL"}</definedName>
    <definedName name="__a3" localSheetId="25" hidden="1">{"TAB1",#N/A,TRUE,"GENERAL";"TAB2",#N/A,TRUE,"GENERAL";"TAB3",#N/A,TRUE,"GENERAL";"TAB4",#N/A,TRUE,"GENERAL";"TAB5",#N/A,TRUE,"GENERAL"}</definedName>
    <definedName name="__a3" localSheetId="26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42" hidden="1">{"via1",#N/A,TRUE,"general";"via2",#N/A,TRUE,"general";"via3",#N/A,TRUE,"general"}</definedName>
    <definedName name="__a4" localSheetId="51" hidden="1">{"via1",#N/A,TRUE,"general";"via2",#N/A,TRUE,"general";"via3",#N/A,TRUE,"general"}</definedName>
    <definedName name="__a4" localSheetId="24" hidden="1">{"via1",#N/A,TRUE,"general";"via2",#N/A,TRUE,"general";"via3",#N/A,TRUE,"general"}</definedName>
    <definedName name="__a4" localSheetId="25" hidden="1">{"via1",#N/A,TRUE,"general";"via2",#N/A,TRUE,"general";"via3",#N/A,TRUE,"general"}</definedName>
    <definedName name="__a4" localSheetId="26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42" hidden="1">{"TAB1",#N/A,TRUE,"GENERAL";"TAB2",#N/A,TRUE,"GENERAL";"TAB3",#N/A,TRUE,"GENERAL";"TAB4",#N/A,TRUE,"GENERAL";"TAB5",#N/A,TRUE,"GENERAL"}</definedName>
    <definedName name="__a5" localSheetId="51" hidden="1">{"TAB1",#N/A,TRUE,"GENERAL";"TAB2",#N/A,TRUE,"GENERAL";"TAB3",#N/A,TRUE,"GENERAL";"TAB4",#N/A,TRUE,"GENERAL";"TAB5",#N/A,TRUE,"GENERAL"}</definedName>
    <definedName name="__a5" localSheetId="24" hidden="1">{"TAB1",#N/A,TRUE,"GENERAL";"TAB2",#N/A,TRUE,"GENERAL";"TAB3",#N/A,TRUE,"GENERAL";"TAB4",#N/A,TRUE,"GENERAL";"TAB5",#N/A,TRUE,"GENERAL"}</definedName>
    <definedName name="__a5" localSheetId="25" hidden="1">{"TAB1",#N/A,TRUE,"GENERAL";"TAB2",#N/A,TRUE,"GENERAL";"TAB3",#N/A,TRUE,"GENERAL";"TAB4",#N/A,TRUE,"GENERAL";"TAB5",#N/A,TRUE,"GENERAL"}</definedName>
    <definedName name="__a5" localSheetId="26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42" hidden="1">{"TAB1",#N/A,TRUE,"GENERAL";"TAB2",#N/A,TRUE,"GENERAL";"TAB3",#N/A,TRUE,"GENERAL";"TAB4",#N/A,TRUE,"GENERAL";"TAB5",#N/A,TRUE,"GENERAL"}</definedName>
    <definedName name="__a6" localSheetId="51" hidden="1">{"TAB1",#N/A,TRUE,"GENERAL";"TAB2",#N/A,TRUE,"GENERAL";"TAB3",#N/A,TRUE,"GENERAL";"TAB4",#N/A,TRUE,"GENERAL";"TAB5",#N/A,TRUE,"GENERAL"}</definedName>
    <definedName name="__a6" localSheetId="24" hidden="1">{"TAB1",#N/A,TRUE,"GENERAL";"TAB2",#N/A,TRUE,"GENERAL";"TAB3",#N/A,TRUE,"GENERAL";"TAB4",#N/A,TRUE,"GENERAL";"TAB5",#N/A,TRUE,"GENERAL"}</definedName>
    <definedName name="__a6" localSheetId="25" hidden="1">{"TAB1",#N/A,TRUE,"GENERAL";"TAB2",#N/A,TRUE,"GENERAL";"TAB3",#N/A,TRUE,"GENERAL";"TAB4",#N/A,TRUE,"GENERAL";"TAB5",#N/A,TRUE,"GENERAL"}</definedName>
    <definedName name="__a6" localSheetId="26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localSheetId="42" hidden="1">{"TAB1",#N/A,TRUE,"GENERAL";"TAB2",#N/A,TRUE,"GENERAL";"TAB3",#N/A,TRUE,"GENERAL";"TAB4",#N/A,TRUE,"GENERAL";"TAB5",#N/A,TRUE,"GENERAL"}</definedName>
    <definedName name="__b2" localSheetId="51" hidden="1">{"TAB1",#N/A,TRUE,"GENERAL";"TAB2",#N/A,TRUE,"GENERAL";"TAB3",#N/A,TRUE,"GENERAL";"TAB4",#N/A,TRUE,"GENERAL";"TAB5",#N/A,TRUE,"GENERAL"}</definedName>
    <definedName name="__b2" localSheetId="24" hidden="1">{"TAB1",#N/A,TRUE,"GENERAL";"TAB2",#N/A,TRUE,"GENERAL";"TAB3",#N/A,TRUE,"GENERAL";"TAB4",#N/A,TRUE,"GENERAL";"TAB5",#N/A,TRUE,"GENERAL"}</definedName>
    <definedName name="__b2" localSheetId="25" hidden="1">{"TAB1",#N/A,TRUE,"GENERAL";"TAB2",#N/A,TRUE,"GENERAL";"TAB3",#N/A,TRUE,"GENERAL";"TAB4",#N/A,TRUE,"GENERAL";"TAB5",#N/A,TRUE,"GENERAL"}</definedName>
    <definedName name="__b2" localSheetId="2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42" hidden="1">{"TAB1",#N/A,TRUE,"GENERAL";"TAB2",#N/A,TRUE,"GENERAL";"TAB3",#N/A,TRUE,"GENERAL";"TAB4",#N/A,TRUE,"GENERAL";"TAB5",#N/A,TRUE,"GENERAL"}</definedName>
    <definedName name="__b3" localSheetId="51" hidden="1">{"TAB1",#N/A,TRUE,"GENERAL";"TAB2",#N/A,TRUE,"GENERAL";"TAB3",#N/A,TRUE,"GENERAL";"TAB4",#N/A,TRUE,"GENERAL";"TAB5",#N/A,TRUE,"GENERAL"}</definedName>
    <definedName name="__b3" localSheetId="24" hidden="1">{"TAB1",#N/A,TRUE,"GENERAL";"TAB2",#N/A,TRUE,"GENERAL";"TAB3",#N/A,TRUE,"GENERAL";"TAB4",#N/A,TRUE,"GENERAL";"TAB5",#N/A,TRUE,"GENERAL"}</definedName>
    <definedName name="__b3" localSheetId="25" hidden="1">{"TAB1",#N/A,TRUE,"GENERAL";"TAB2",#N/A,TRUE,"GENERAL";"TAB3",#N/A,TRUE,"GENERAL";"TAB4",#N/A,TRUE,"GENERAL";"TAB5",#N/A,TRUE,"GENERAL"}</definedName>
    <definedName name="__b3" localSheetId="26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42" hidden="1">{"TAB1",#N/A,TRUE,"GENERAL";"TAB2",#N/A,TRUE,"GENERAL";"TAB3",#N/A,TRUE,"GENERAL";"TAB4",#N/A,TRUE,"GENERAL";"TAB5",#N/A,TRUE,"GENERAL"}</definedName>
    <definedName name="__b4" localSheetId="51" hidden="1">{"TAB1",#N/A,TRUE,"GENERAL";"TAB2",#N/A,TRUE,"GENERAL";"TAB3",#N/A,TRUE,"GENERAL";"TAB4",#N/A,TRUE,"GENERAL";"TAB5",#N/A,TRUE,"GENERAL"}</definedName>
    <definedName name="__b4" localSheetId="24" hidden="1">{"TAB1",#N/A,TRUE,"GENERAL";"TAB2",#N/A,TRUE,"GENERAL";"TAB3",#N/A,TRUE,"GENERAL";"TAB4",#N/A,TRUE,"GENERAL";"TAB5",#N/A,TRUE,"GENERAL"}</definedName>
    <definedName name="__b4" localSheetId="25" hidden="1">{"TAB1",#N/A,TRUE,"GENERAL";"TAB2",#N/A,TRUE,"GENERAL";"TAB3",#N/A,TRUE,"GENERAL";"TAB4",#N/A,TRUE,"GENERAL";"TAB5",#N/A,TRUE,"GENERAL"}</definedName>
    <definedName name="__b4" localSheetId="26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42" hidden="1">{"TAB1",#N/A,TRUE,"GENERAL";"TAB2",#N/A,TRUE,"GENERAL";"TAB3",#N/A,TRUE,"GENERAL";"TAB4",#N/A,TRUE,"GENERAL";"TAB5",#N/A,TRUE,"GENERAL"}</definedName>
    <definedName name="__b5" localSheetId="51" hidden="1">{"TAB1",#N/A,TRUE,"GENERAL";"TAB2",#N/A,TRUE,"GENERAL";"TAB3",#N/A,TRUE,"GENERAL";"TAB4",#N/A,TRUE,"GENERAL";"TAB5",#N/A,TRUE,"GENERAL"}</definedName>
    <definedName name="__b5" localSheetId="24" hidden="1">{"TAB1",#N/A,TRUE,"GENERAL";"TAB2",#N/A,TRUE,"GENERAL";"TAB3",#N/A,TRUE,"GENERAL";"TAB4",#N/A,TRUE,"GENERAL";"TAB5",#N/A,TRUE,"GENERAL"}</definedName>
    <definedName name="__b5" localSheetId="25" hidden="1">{"TAB1",#N/A,TRUE,"GENERAL";"TAB2",#N/A,TRUE,"GENERAL";"TAB3",#N/A,TRUE,"GENERAL";"TAB4",#N/A,TRUE,"GENERAL";"TAB5",#N/A,TRUE,"GENERAL"}</definedName>
    <definedName name="__b5" localSheetId="26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42" hidden="1">{"TAB1",#N/A,TRUE,"GENERAL";"TAB2",#N/A,TRUE,"GENERAL";"TAB3",#N/A,TRUE,"GENERAL";"TAB4",#N/A,TRUE,"GENERAL";"TAB5",#N/A,TRUE,"GENERAL"}</definedName>
    <definedName name="__b6" localSheetId="51" hidden="1">{"TAB1",#N/A,TRUE,"GENERAL";"TAB2",#N/A,TRUE,"GENERAL";"TAB3",#N/A,TRUE,"GENERAL";"TAB4",#N/A,TRUE,"GENERAL";"TAB5",#N/A,TRUE,"GENERAL"}</definedName>
    <definedName name="__b6" localSheetId="24" hidden="1">{"TAB1",#N/A,TRUE,"GENERAL";"TAB2",#N/A,TRUE,"GENERAL";"TAB3",#N/A,TRUE,"GENERAL";"TAB4",#N/A,TRUE,"GENERAL";"TAB5",#N/A,TRUE,"GENERAL"}</definedName>
    <definedName name="__b6" localSheetId="25" hidden="1">{"TAB1",#N/A,TRUE,"GENERAL";"TAB2",#N/A,TRUE,"GENERAL";"TAB3",#N/A,TRUE,"GENERAL";"TAB4",#N/A,TRUE,"GENERAL";"TAB5",#N/A,TRUE,"GENERAL"}</definedName>
    <definedName name="__b6" localSheetId="26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42" hidden="1">{"via1",#N/A,TRUE,"general";"via2",#N/A,TRUE,"general";"via3",#N/A,TRUE,"general"}</definedName>
    <definedName name="__b7" localSheetId="51" hidden="1">{"via1",#N/A,TRUE,"general";"via2",#N/A,TRUE,"general";"via3",#N/A,TRUE,"general"}</definedName>
    <definedName name="__b7" localSheetId="24" hidden="1">{"via1",#N/A,TRUE,"general";"via2",#N/A,TRUE,"general";"via3",#N/A,TRUE,"general"}</definedName>
    <definedName name="__b7" localSheetId="25" hidden="1">{"via1",#N/A,TRUE,"general";"via2",#N/A,TRUE,"general";"via3",#N/A,TRUE,"general"}</definedName>
    <definedName name="__b7" localSheetId="26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42" hidden="1">{"via1",#N/A,TRUE,"general";"via2",#N/A,TRUE,"general";"via3",#N/A,TRUE,"general"}</definedName>
    <definedName name="__b8" localSheetId="51" hidden="1">{"via1",#N/A,TRUE,"general";"via2",#N/A,TRUE,"general";"via3",#N/A,TRUE,"general"}</definedName>
    <definedName name="__b8" localSheetId="24" hidden="1">{"via1",#N/A,TRUE,"general";"via2",#N/A,TRUE,"general";"via3",#N/A,TRUE,"general"}</definedName>
    <definedName name="__b8" localSheetId="25" hidden="1">{"via1",#N/A,TRUE,"general";"via2",#N/A,TRUE,"general";"via3",#N/A,TRUE,"general"}</definedName>
    <definedName name="__b8" localSheetId="26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42" hidden="1">{"TAB1",#N/A,TRUE,"GENERAL";"TAB2",#N/A,TRUE,"GENERAL";"TAB3",#N/A,TRUE,"GENERAL";"TAB4",#N/A,TRUE,"GENERAL";"TAB5",#N/A,TRUE,"GENERAL"}</definedName>
    <definedName name="__bb9" localSheetId="51" hidden="1">{"TAB1",#N/A,TRUE,"GENERAL";"TAB2",#N/A,TRUE,"GENERAL";"TAB3",#N/A,TRUE,"GENERAL";"TAB4",#N/A,TRUE,"GENERAL";"TAB5",#N/A,TRUE,"GENERAL"}</definedName>
    <definedName name="__bb9" localSheetId="24" hidden="1">{"TAB1",#N/A,TRUE,"GENERAL";"TAB2",#N/A,TRUE,"GENERAL";"TAB3",#N/A,TRUE,"GENERAL";"TAB4",#N/A,TRUE,"GENERAL";"TAB5",#N/A,TRUE,"GENERAL"}</definedName>
    <definedName name="__bb9" localSheetId="25" hidden="1">{"TAB1",#N/A,TRUE,"GENERAL";"TAB2",#N/A,TRUE,"GENERAL";"TAB3",#N/A,TRUE,"GENERAL";"TAB4",#N/A,TRUE,"GENERAL";"TAB5",#N/A,TRUE,"GENERAL"}</definedName>
    <definedName name="__bb9" localSheetId="26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42" hidden="1">{"TAB1",#N/A,TRUE,"GENERAL";"TAB2",#N/A,TRUE,"GENERAL";"TAB3",#N/A,TRUE,"GENERAL";"TAB4",#N/A,TRUE,"GENERAL";"TAB5",#N/A,TRUE,"GENERAL"}</definedName>
    <definedName name="__bgb5" localSheetId="51" hidden="1">{"TAB1",#N/A,TRUE,"GENERAL";"TAB2",#N/A,TRUE,"GENERAL";"TAB3",#N/A,TRUE,"GENERAL";"TAB4",#N/A,TRUE,"GENERAL";"TAB5",#N/A,TRUE,"GENERAL"}</definedName>
    <definedName name="__bgb5" localSheetId="24" hidden="1">{"TAB1",#N/A,TRUE,"GENERAL";"TAB2",#N/A,TRUE,"GENERAL";"TAB3",#N/A,TRUE,"GENERAL";"TAB4",#N/A,TRUE,"GENERAL";"TAB5",#N/A,TRUE,"GENERAL"}</definedName>
    <definedName name="__bgb5" localSheetId="25" hidden="1">{"TAB1",#N/A,TRUE,"GENERAL";"TAB2",#N/A,TRUE,"GENERAL";"TAB3",#N/A,TRUE,"GENERAL";"TAB4",#N/A,TRUE,"GENERAL";"TAB5",#N/A,TRUE,"GENERAL"}</definedName>
    <definedName name="__bgb5" localSheetId="26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localSheetId="42" hidden="1">{"TAB1",#N/A,TRUE,"GENERAL";"TAB2",#N/A,TRUE,"GENERAL";"TAB3",#N/A,TRUE,"GENERAL";"TAB4",#N/A,TRUE,"GENERAL";"TAB5",#N/A,TRUE,"GENERAL"}</definedName>
    <definedName name="__g2" localSheetId="51" hidden="1">{"TAB1",#N/A,TRUE,"GENERAL";"TAB2",#N/A,TRUE,"GENERAL";"TAB3",#N/A,TRUE,"GENERAL";"TAB4",#N/A,TRUE,"GENERAL";"TAB5",#N/A,TRUE,"GENERAL"}</definedName>
    <definedName name="__g2" localSheetId="24" hidden="1">{"TAB1",#N/A,TRUE,"GENERAL";"TAB2",#N/A,TRUE,"GENERAL";"TAB3",#N/A,TRUE,"GENERAL";"TAB4",#N/A,TRUE,"GENERAL";"TAB5",#N/A,TRUE,"GENERAL"}</definedName>
    <definedName name="__g2" localSheetId="25" hidden="1">{"TAB1",#N/A,TRUE,"GENERAL";"TAB2",#N/A,TRUE,"GENERAL";"TAB3",#N/A,TRUE,"GENERAL";"TAB4",#N/A,TRUE,"GENERAL";"TAB5",#N/A,TRUE,"GENERAL"}</definedName>
    <definedName name="__g2" localSheetId="26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42" hidden="1">{"via1",#N/A,TRUE,"general";"via2",#N/A,TRUE,"general";"via3",#N/A,TRUE,"general"}</definedName>
    <definedName name="__g3" localSheetId="51" hidden="1">{"via1",#N/A,TRUE,"general";"via2",#N/A,TRUE,"general";"via3",#N/A,TRUE,"general"}</definedName>
    <definedName name="__g3" localSheetId="24" hidden="1">{"via1",#N/A,TRUE,"general";"via2",#N/A,TRUE,"general";"via3",#N/A,TRUE,"general"}</definedName>
    <definedName name="__g3" localSheetId="25" hidden="1">{"via1",#N/A,TRUE,"general";"via2",#N/A,TRUE,"general";"via3",#N/A,TRUE,"general"}</definedName>
    <definedName name="__g3" localSheetId="26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42" hidden="1">{"via1",#N/A,TRUE,"general";"via2",#N/A,TRUE,"general";"via3",#N/A,TRUE,"general"}</definedName>
    <definedName name="__g4" localSheetId="51" hidden="1">{"via1",#N/A,TRUE,"general";"via2",#N/A,TRUE,"general";"via3",#N/A,TRUE,"general"}</definedName>
    <definedName name="__g4" localSheetId="24" hidden="1">{"via1",#N/A,TRUE,"general";"via2",#N/A,TRUE,"general";"via3",#N/A,TRUE,"general"}</definedName>
    <definedName name="__g4" localSheetId="25" hidden="1">{"via1",#N/A,TRUE,"general";"via2",#N/A,TRUE,"general";"via3",#N/A,TRUE,"general"}</definedName>
    <definedName name="__g4" localSheetId="26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42" hidden="1">{"via1",#N/A,TRUE,"general";"via2",#N/A,TRUE,"general";"via3",#N/A,TRUE,"general"}</definedName>
    <definedName name="__g5" localSheetId="51" hidden="1">{"via1",#N/A,TRUE,"general";"via2",#N/A,TRUE,"general";"via3",#N/A,TRUE,"general"}</definedName>
    <definedName name="__g5" localSheetId="24" hidden="1">{"via1",#N/A,TRUE,"general";"via2",#N/A,TRUE,"general";"via3",#N/A,TRUE,"general"}</definedName>
    <definedName name="__g5" localSheetId="25" hidden="1">{"via1",#N/A,TRUE,"general";"via2",#N/A,TRUE,"general";"via3",#N/A,TRUE,"general"}</definedName>
    <definedName name="__g5" localSheetId="26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42" hidden="1">{"via1",#N/A,TRUE,"general";"via2",#N/A,TRUE,"general";"via3",#N/A,TRUE,"general"}</definedName>
    <definedName name="__g6" localSheetId="51" hidden="1">{"via1",#N/A,TRUE,"general";"via2",#N/A,TRUE,"general";"via3",#N/A,TRUE,"general"}</definedName>
    <definedName name="__g6" localSheetId="24" hidden="1">{"via1",#N/A,TRUE,"general";"via2",#N/A,TRUE,"general";"via3",#N/A,TRUE,"general"}</definedName>
    <definedName name="__g6" localSheetId="25" hidden="1">{"via1",#N/A,TRUE,"general";"via2",#N/A,TRUE,"general";"via3",#N/A,TRUE,"general"}</definedName>
    <definedName name="__g6" localSheetId="26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42" hidden="1">{"TAB1",#N/A,TRUE,"GENERAL";"TAB2",#N/A,TRUE,"GENERAL";"TAB3",#N/A,TRUE,"GENERAL";"TAB4",#N/A,TRUE,"GENERAL";"TAB5",#N/A,TRUE,"GENERAL"}</definedName>
    <definedName name="__g7" localSheetId="51" hidden="1">{"TAB1",#N/A,TRUE,"GENERAL";"TAB2",#N/A,TRUE,"GENERAL";"TAB3",#N/A,TRUE,"GENERAL";"TAB4",#N/A,TRUE,"GENERAL";"TAB5",#N/A,TRUE,"GENERAL"}</definedName>
    <definedName name="__g7" localSheetId="24" hidden="1">{"TAB1",#N/A,TRUE,"GENERAL";"TAB2",#N/A,TRUE,"GENERAL";"TAB3",#N/A,TRUE,"GENERAL";"TAB4",#N/A,TRUE,"GENERAL";"TAB5",#N/A,TRUE,"GENERAL"}</definedName>
    <definedName name="__g7" localSheetId="25" hidden="1">{"TAB1",#N/A,TRUE,"GENERAL";"TAB2",#N/A,TRUE,"GENERAL";"TAB3",#N/A,TRUE,"GENERAL";"TAB4",#N/A,TRUE,"GENERAL";"TAB5",#N/A,TRUE,"GENERAL"}</definedName>
    <definedName name="__g7" localSheetId="26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42" hidden="1">{"TAB1",#N/A,TRUE,"GENERAL";"TAB2",#N/A,TRUE,"GENERAL";"TAB3",#N/A,TRUE,"GENERAL";"TAB4",#N/A,TRUE,"GENERAL";"TAB5",#N/A,TRUE,"GENERAL"}</definedName>
    <definedName name="__GR1" localSheetId="51" hidden="1">{"TAB1",#N/A,TRUE,"GENERAL";"TAB2",#N/A,TRUE,"GENERAL";"TAB3",#N/A,TRUE,"GENERAL";"TAB4",#N/A,TRUE,"GENERAL";"TAB5",#N/A,TRUE,"GENERAL"}</definedName>
    <definedName name="__GR1" localSheetId="24" hidden="1">{"TAB1",#N/A,TRUE,"GENERAL";"TAB2",#N/A,TRUE,"GENERAL";"TAB3",#N/A,TRUE,"GENERAL";"TAB4",#N/A,TRUE,"GENERAL";"TAB5",#N/A,TRUE,"GENERAL"}</definedName>
    <definedName name="__GR1" localSheetId="25" hidden="1">{"TAB1",#N/A,TRUE,"GENERAL";"TAB2",#N/A,TRUE,"GENERAL";"TAB3",#N/A,TRUE,"GENERAL";"TAB4",#N/A,TRUE,"GENERAL";"TAB5",#N/A,TRUE,"GENERAL"}</definedName>
    <definedName name="__GR1" localSheetId="26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42" hidden="1">{"via1",#N/A,TRUE,"general";"via2",#N/A,TRUE,"general";"via3",#N/A,TRUE,"general"}</definedName>
    <definedName name="__gtr4" localSheetId="51" hidden="1">{"via1",#N/A,TRUE,"general";"via2",#N/A,TRUE,"general";"via3",#N/A,TRUE,"general"}</definedName>
    <definedName name="__gtr4" localSheetId="24" hidden="1">{"via1",#N/A,TRUE,"general";"via2",#N/A,TRUE,"general";"via3",#N/A,TRUE,"general"}</definedName>
    <definedName name="__gtr4" localSheetId="25" hidden="1">{"via1",#N/A,TRUE,"general";"via2",#N/A,TRUE,"general";"via3",#N/A,TRUE,"general"}</definedName>
    <definedName name="__gtr4" localSheetId="26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42" hidden="1">{"via1",#N/A,TRUE,"general";"via2",#N/A,TRUE,"general";"via3",#N/A,TRUE,"general"}</definedName>
    <definedName name="__h2" localSheetId="51" hidden="1">{"via1",#N/A,TRUE,"general";"via2",#N/A,TRUE,"general";"via3",#N/A,TRUE,"general"}</definedName>
    <definedName name="__h2" localSheetId="24" hidden="1">{"via1",#N/A,TRUE,"general";"via2",#N/A,TRUE,"general";"via3",#N/A,TRUE,"general"}</definedName>
    <definedName name="__h2" localSheetId="25" hidden="1">{"via1",#N/A,TRUE,"general";"via2",#N/A,TRUE,"general";"via3",#N/A,TRUE,"general"}</definedName>
    <definedName name="__h2" localSheetId="26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42" hidden="1">{"via1",#N/A,TRUE,"general";"via2",#N/A,TRUE,"general";"via3",#N/A,TRUE,"general"}</definedName>
    <definedName name="__h3" localSheetId="51" hidden="1">{"via1",#N/A,TRUE,"general";"via2",#N/A,TRUE,"general";"via3",#N/A,TRUE,"general"}</definedName>
    <definedName name="__h3" localSheetId="24" hidden="1">{"via1",#N/A,TRUE,"general";"via2",#N/A,TRUE,"general";"via3",#N/A,TRUE,"general"}</definedName>
    <definedName name="__h3" localSheetId="25" hidden="1">{"via1",#N/A,TRUE,"general";"via2",#N/A,TRUE,"general";"via3",#N/A,TRUE,"general"}</definedName>
    <definedName name="__h3" localSheetId="26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42" hidden="1">{"TAB1",#N/A,TRUE,"GENERAL";"TAB2",#N/A,TRUE,"GENERAL";"TAB3",#N/A,TRUE,"GENERAL";"TAB4",#N/A,TRUE,"GENERAL";"TAB5",#N/A,TRUE,"GENERAL"}</definedName>
    <definedName name="__h4" localSheetId="51" hidden="1">{"TAB1",#N/A,TRUE,"GENERAL";"TAB2",#N/A,TRUE,"GENERAL";"TAB3",#N/A,TRUE,"GENERAL";"TAB4",#N/A,TRUE,"GENERAL";"TAB5",#N/A,TRUE,"GENERAL"}</definedName>
    <definedName name="__h4" localSheetId="24" hidden="1">{"TAB1",#N/A,TRUE,"GENERAL";"TAB2",#N/A,TRUE,"GENERAL";"TAB3",#N/A,TRUE,"GENERAL";"TAB4",#N/A,TRUE,"GENERAL";"TAB5",#N/A,TRUE,"GENERAL"}</definedName>
    <definedName name="__h4" localSheetId="25" hidden="1">{"TAB1",#N/A,TRUE,"GENERAL";"TAB2",#N/A,TRUE,"GENERAL";"TAB3",#N/A,TRUE,"GENERAL";"TAB4",#N/A,TRUE,"GENERAL";"TAB5",#N/A,TRUE,"GENERAL"}</definedName>
    <definedName name="__h4" localSheetId="26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42" hidden="1">{"TAB1",#N/A,TRUE,"GENERAL";"TAB2",#N/A,TRUE,"GENERAL";"TAB3",#N/A,TRUE,"GENERAL";"TAB4",#N/A,TRUE,"GENERAL";"TAB5",#N/A,TRUE,"GENERAL"}</definedName>
    <definedName name="__h5" localSheetId="51" hidden="1">{"TAB1",#N/A,TRUE,"GENERAL";"TAB2",#N/A,TRUE,"GENERAL";"TAB3",#N/A,TRUE,"GENERAL";"TAB4",#N/A,TRUE,"GENERAL";"TAB5",#N/A,TRUE,"GENERAL"}</definedName>
    <definedName name="__h5" localSheetId="24" hidden="1">{"TAB1",#N/A,TRUE,"GENERAL";"TAB2",#N/A,TRUE,"GENERAL";"TAB3",#N/A,TRUE,"GENERAL";"TAB4",#N/A,TRUE,"GENERAL";"TAB5",#N/A,TRUE,"GENERAL"}</definedName>
    <definedName name="__h5" localSheetId="25" hidden="1">{"TAB1",#N/A,TRUE,"GENERAL";"TAB2",#N/A,TRUE,"GENERAL";"TAB3",#N/A,TRUE,"GENERAL";"TAB4",#N/A,TRUE,"GENERAL";"TAB5",#N/A,TRUE,"GENERAL"}</definedName>
    <definedName name="__h5" localSheetId="26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42" hidden="1">{"via1",#N/A,TRUE,"general";"via2",#N/A,TRUE,"general";"via3",#N/A,TRUE,"general"}</definedName>
    <definedName name="__h6" localSheetId="51" hidden="1">{"via1",#N/A,TRUE,"general";"via2",#N/A,TRUE,"general";"via3",#N/A,TRUE,"general"}</definedName>
    <definedName name="__h6" localSheetId="24" hidden="1">{"via1",#N/A,TRUE,"general";"via2",#N/A,TRUE,"general";"via3",#N/A,TRUE,"general"}</definedName>
    <definedName name="__h6" localSheetId="25" hidden="1">{"via1",#N/A,TRUE,"general";"via2",#N/A,TRUE,"general";"via3",#N/A,TRUE,"general"}</definedName>
    <definedName name="__h6" localSheetId="26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42" hidden="1">{"TAB1",#N/A,TRUE,"GENERAL";"TAB2",#N/A,TRUE,"GENERAL";"TAB3",#N/A,TRUE,"GENERAL";"TAB4",#N/A,TRUE,"GENERAL";"TAB5",#N/A,TRUE,"GENERAL"}</definedName>
    <definedName name="__h7" localSheetId="51" hidden="1">{"TAB1",#N/A,TRUE,"GENERAL";"TAB2",#N/A,TRUE,"GENERAL";"TAB3",#N/A,TRUE,"GENERAL";"TAB4",#N/A,TRUE,"GENERAL";"TAB5",#N/A,TRUE,"GENERAL"}</definedName>
    <definedName name="__h7" localSheetId="24" hidden="1">{"TAB1",#N/A,TRUE,"GENERAL";"TAB2",#N/A,TRUE,"GENERAL";"TAB3",#N/A,TRUE,"GENERAL";"TAB4",#N/A,TRUE,"GENERAL";"TAB5",#N/A,TRUE,"GENERAL"}</definedName>
    <definedName name="__h7" localSheetId="25" hidden="1">{"TAB1",#N/A,TRUE,"GENERAL";"TAB2",#N/A,TRUE,"GENERAL";"TAB3",#N/A,TRUE,"GENERAL";"TAB4",#N/A,TRUE,"GENERAL";"TAB5",#N/A,TRUE,"GENERAL"}</definedName>
    <definedName name="__h7" localSheetId="26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42" hidden="1">{"via1",#N/A,TRUE,"general";"via2",#N/A,TRUE,"general";"via3",#N/A,TRUE,"general"}</definedName>
    <definedName name="__h8" localSheetId="51" hidden="1">{"via1",#N/A,TRUE,"general";"via2",#N/A,TRUE,"general";"via3",#N/A,TRUE,"general"}</definedName>
    <definedName name="__h8" localSheetId="24" hidden="1">{"via1",#N/A,TRUE,"general";"via2",#N/A,TRUE,"general";"via3",#N/A,TRUE,"general"}</definedName>
    <definedName name="__h8" localSheetId="25" hidden="1">{"via1",#N/A,TRUE,"general";"via2",#N/A,TRUE,"general";"via3",#N/A,TRUE,"general"}</definedName>
    <definedName name="__h8" localSheetId="26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42" hidden="1">{"via1",#N/A,TRUE,"general";"via2",#N/A,TRUE,"general";"via3",#N/A,TRUE,"general"}</definedName>
    <definedName name="__hfh7" localSheetId="51" hidden="1">{"via1",#N/A,TRUE,"general";"via2",#N/A,TRUE,"general";"via3",#N/A,TRUE,"general"}</definedName>
    <definedName name="__hfh7" localSheetId="24" hidden="1">{"via1",#N/A,TRUE,"general";"via2",#N/A,TRUE,"general";"via3",#N/A,TRUE,"general"}</definedName>
    <definedName name="__hfh7" localSheetId="25" hidden="1">{"via1",#N/A,TRUE,"general";"via2",#N/A,TRUE,"general";"via3",#N/A,TRUE,"general"}</definedName>
    <definedName name="__hfh7" localSheetId="26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42" hidden="1">{"via1",#N/A,TRUE,"general";"via2",#N/A,TRUE,"general";"via3",#N/A,TRUE,"general"}</definedName>
    <definedName name="__i4" localSheetId="51" hidden="1">{"via1",#N/A,TRUE,"general";"via2",#N/A,TRUE,"general";"via3",#N/A,TRUE,"general"}</definedName>
    <definedName name="__i4" localSheetId="24" hidden="1">{"via1",#N/A,TRUE,"general";"via2",#N/A,TRUE,"general";"via3",#N/A,TRUE,"general"}</definedName>
    <definedName name="__i4" localSheetId="25" hidden="1">{"via1",#N/A,TRUE,"general";"via2",#N/A,TRUE,"general";"via3",#N/A,TRUE,"general"}</definedName>
    <definedName name="__i4" localSheetId="26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42" hidden="1">{"TAB1",#N/A,TRUE,"GENERAL";"TAB2",#N/A,TRUE,"GENERAL";"TAB3",#N/A,TRUE,"GENERAL";"TAB4",#N/A,TRUE,"GENERAL";"TAB5",#N/A,TRUE,"GENERAL"}</definedName>
    <definedName name="__i5" localSheetId="51" hidden="1">{"TAB1",#N/A,TRUE,"GENERAL";"TAB2",#N/A,TRUE,"GENERAL";"TAB3",#N/A,TRUE,"GENERAL";"TAB4",#N/A,TRUE,"GENERAL";"TAB5",#N/A,TRUE,"GENERAL"}</definedName>
    <definedName name="__i5" localSheetId="24" hidden="1">{"TAB1",#N/A,TRUE,"GENERAL";"TAB2",#N/A,TRUE,"GENERAL";"TAB3",#N/A,TRUE,"GENERAL";"TAB4",#N/A,TRUE,"GENERAL";"TAB5",#N/A,TRUE,"GENERAL"}</definedName>
    <definedName name="__i5" localSheetId="25" hidden="1">{"TAB1",#N/A,TRUE,"GENERAL";"TAB2",#N/A,TRUE,"GENERAL";"TAB3",#N/A,TRUE,"GENERAL";"TAB4",#N/A,TRUE,"GENERAL";"TAB5",#N/A,TRUE,"GENERAL"}</definedName>
    <definedName name="__i5" localSheetId="26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42" hidden="1">{"TAB1",#N/A,TRUE,"GENERAL";"TAB2",#N/A,TRUE,"GENERAL";"TAB3",#N/A,TRUE,"GENERAL";"TAB4",#N/A,TRUE,"GENERAL";"TAB5",#N/A,TRUE,"GENERAL"}</definedName>
    <definedName name="__i6" localSheetId="51" hidden="1">{"TAB1",#N/A,TRUE,"GENERAL";"TAB2",#N/A,TRUE,"GENERAL";"TAB3",#N/A,TRUE,"GENERAL";"TAB4",#N/A,TRUE,"GENERAL";"TAB5",#N/A,TRUE,"GENERAL"}</definedName>
    <definedName name="__i6" localSheetId="24" hidden="1">{"TAB1",#N/A,TRUE,"GENERAL";"TAB2",#N/A,TRUE,"GENERAL";"TAB3",#N/A,TRUE,"GENERAL";"TAB4",#N/A,TRUE,"GENERAL";"TAB5",#N/A,TRUE,"GENERAL"}</definedName>
    <definedName name="__i6" localSheetId="25" hidden="1">{"TAB1",#N/A,TRUE,"GENERAL";"TAB2",#N/A,TRUE,"GENERAL";"TAB3",#N/A,TRUE,"GENERAL";"TAB4",#N/A,TRUE,"GENERAL";"TAB5",#N/A,TRUE,"GENERAL"}</definedName>
    <definedName name="__i6" localSheetId="26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42" hidden="1">{"via1",#N/A,TRUE,"general";"via2",#N/A,TRUE,"general";"via3",#N/A,TRUE,"general"}</definedName>
    <definedName name="__i7" localSheetId="51" hidden="1">{"via1",#N/A,TRUE,"general";"via2",#N/A,TRUE,"general";"via3",#N/A,TRUE,"general"}</definedName>
    <definedName name="__i7" localSheetId="24" hidden="1">{"via1",#N/A,TRUE,"general";"via2",#N/A,TRUE,"general";"via3",#N/A,TRUE,"general"}</definedName>
    <definedName name="__i7" localSheetId="25" hidden="1">{"via1",#N/A,TRUE,"general";"via2",#N/A,TRUE,"general";"via3",#N/A,TRUE,"general"}</definedName>
    <definedName name="__i7" localSheetId="26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42" hidden="1">{"TAB1",#N/A,TRUE,"GENERAL";"TAB2",#N/A,TRUE,"GENERAL";"TAB3",#N/A,TRUE,"GENERAL";"TAB4",#N/A,TRUE,"GENERAL";"TAB5",#N/A,TRUE,"GENERAL"}</definedName>
    <definedName name="__i77" localSheetId="51" hidden="1">{"TAB1",#N/A,TRUE,"GENERAL";"TAB2",#N/A,TRUE,"GENERAL";"TAB3",#N/A,TRUE,"GENERAL";"TAB4",#N/A,TRUE,"GENERAL";"TAB5",#N/A,TRUE,"GENERAL"}</definedName>
    <definedName name="__i77" localSheetId="24" hidden="1">{"TAB1",#N/A,TRUE,"GENERAL";"TAB2",#N/A,TRUE,"GENERAL";"TAB3",#N/A,TRUE,"GENERAL";"TAB4",#N/A,TRUE,"GENERAL";"TAB5",#N/A,TRUE,"GENERAL"}</definedName>
    <definedName name="__i77" localSheetId="25" hidden="1">{"TAB1",#N/A,TRUE,"GENERAL";"TAB2",#N/A,TRUE,"GENERAL";"TAB3",#N/A,TRUE,"GENERAL";"TAB4",#N/A,TRUE,"GENERAL";"TAB5",#N/A,TRUE,"GENERAL"}</definedName>
    <definedName name="__i77" localSheetId="26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42" hidden="1">{"via1",#N/A,TRUE,"general";"via2",#N/A,TRUE,"general";"via3",#N/A,TRUE,"general"}</definedName>
    <definedName name="__i8" localSheetId="51" hidden="1">{"via1",#N/A,TRUE,"general";"via2",#N/A,TRUE,"general";"via3",#N/A,TRUE,"general"}</definedName>
    <definedName name="__i8" localSheetId="24" hidden="1">{"via1",#N/A,TRUE,"general";"via2",#N/A,TRUE,"general";"via3",#N/A,TRUE,"general"}</definedName>
    <definedName name="__i8" localSheetId="25" hidden="1">{"via1",#N/A,TRUE,"general";"via2",#N/A,TRUE,"general";"via3",#N/A,TRUE,"general"}</definedName>
    <definedName name="__i8" localSheetId="26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42" hidden="1">{"TAB1",#N/A,TRUE,"GENERAL";"TAB2",#N/A,TRUE,"GENERAL";"TAB3",#N/A,TRUE,"GENERAL";"TAB4",#N/A,TRUE,"GENERAL";"TAB5",#N/A,TRUE,"GENERAL"}</definedName>
    <definedName name="__i9" localSheetId="51" hidden="1">{"TAB1",#N/A,TRUE,"GENERAL";"TAB2",#N/A,TRUE,"GENERAL";"TAB3",#N/A,TRUE,"GENERAL";"TAB4",#N/A,TRUE,"GENERAL";"TAB5",#N/A,TRUE,"GENERAL"}</definedName>
    <definedName name="__i9" localSheetId="24" hidden="1">{"TAB1",#N/A,TRUE,"GENERAL";"TAB2",#N/A,TRUE,"GENERAL";"TAB3",#N/A,TRUE,"GENERAL";"TAB4",#N/A,TRUE,"GENERAL";"TAB5",#N/A,TRUE,"GENERAL"}</definedName>
    <definedName name="__i9" localSheetId="25" hidden="1">{"TAB1",#N/A,TRUE,"GENERAL";"TAB2",#N/A,TRUE,"GENERAL";"TAB3",#N/A,TRUE,"GENERAL";"TAB4",#N/A,TRUE,"GENERAL";"TAB5",#N/A,TRUE,"GENERAL"}</definedName>
    <definedName name="__i9" localSheetId="26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42" hidden="1">{"TAB1",#N/A,TRUE,"GENERAL";"TAB2",#N/A,TRUE,"GENERAL";"TAB3",#N/A,TRUE,"GENERAL";"TAB4",#N/A,TRUE,"GENERAL";"TAB5",#N/A,TRUE,"GENERAL"}</definedName>
    <definedName name="__k3" localSheetId="51" hidden="1">{"TAB1",#N/A,TRUE,"GENERAL";"TAB2",#N/A,TRUE,"GENERAL";"TAB3",#N/A,TRUE,"GENERAL";"TAB4",#N/A,TRUE,"GENERAL";"TAB5",#N/A,TRUE,"GENERAL"}</definedName>
    <definedName name="__k3" localSheetId="24" hidden="1">{"TAB1",#N/A,TRUE,"GENERAL";"TAB2",#N/A,TRUE,"GENERAL";"TAB3",#N/A,TRUE,"GENERAL";"TAB4",#N/A,TRUE,"GENERAL";"TAB5",#N/A,TRUE,"GENERAL"}</definedName>
    <definedName name="__k3" localSheetId="25" hidden="1">{"TAB1",#N/A,TRUE,"GENERAL";"TAB2",#N/A,TRUE,"GENERAL";"TAB3",#N/A,TRUE,"GENERAL";"TAB4",#N/A,TRUE,"GENERAL";"TAB5",#N/A,TRUE,"GENERAL"}</definedName>
    <definedName name="__k3" localSheetId="26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42" hidden="1">{"via1",#N/A,TRUE,"general";"via2",#N/A,TRUE,"general";"via3",#N/A,TRUE,"general"}</definedName>
    <definedName name="__k4" localSheetId="51" hidden="1">{"via1",#N/A,TRUE,"general";"via2",#N/A,TRUE,"general";"via3",#N/A,TRUE,"general"}</definedName>
    <definedName name="__k4" localSheetId="24" hidden="1">{"via1",#N/A,TRUE,"general";"via2",#N/A,TRUE,"general";"via3",#N/A,TRUE,"general"}</definedName>
    <definedName name="__k4" localSheetId="25" hidden="1">{"via1",#N/A,TRUE,"general";"via2",#N/A,TRUE,"general";"via3",#N/A,TRUE,"general"}</definedName>
    <definedName name="__k4" localSheetId="26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42" hidden="1">{"via1",#N/A,TRUE,"general";"via2",#N/A,TRUE,"general";"via3",#N/A,TRUE,"general"}</definedName>
    <definedName name="__k5" localSheetId="51" hidden="1">{"via1",#N/A,TRUE,"general";"via2",#N/A,TRUE,"general";"via3",#N/A,TRUE,"general"}</definedName>
    <definedName name="__k5" localSheetId="24" hidden="1">{"via1",#N/A,TRUE,"general";"via2",#N/A,TRUE,"general";"via3",#N/A,TRUE,"general"}</definedName>
    <definedName name="__k5" localSheetId="25" hidden="1">{"via1",#N/A,TRUE,"general";"via2",#N/A,TRUE,"general";"via3",#N/A,TRUE,"general"}</definedName>
    <definedName name="__k5" localSheetId="26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42" hidden="1">{"TAB1",#N/A,TRUE,"GENERAL";"TAB2",#N/A,TRUE,"GENERAL";"TAB3",#N/A,TRUE,"GENERAL";"TAB4",#N/A,TRUE,"GENERAL";"TAB5",#N/A,TRUE,"GENERAL"}</definedName>
    <definedName name="__k6" localSheetId="51" hidden="1">{"TAB1",#N/A,TRUE,"GENERAL";"TAB2",#N/A,TRUE,"GENERAL";"TAB3",#N/A,TRUE,"GENERAL";"TAB4",#N/A,TRUE,"GENERAL";"TAB5",#N/A,TRUE,"GENERAL"}</definedName>
    <definedName name="__k6" localSheetId="24" hidden="1">{"TAB1",#N/A,TRUE,"GENERAL";"TAB2",#N/A,TRUE,"GENERAL";"TAB3",#N/A,TRUE,"GENERAL";"TAB4",#N/A,TRUE,"GENERAL";"TAB5",#N/A,TRUE,"GENERAL"}</definedName>
    <definedName name="__k6" localSheetId="25" hidden="1">{"TAB1",#N/A,TRUE,"GENERAL";"TAB2",#N/A,TRUE,"GENERAL";"TAB3",#N/A,TRUE,"GENERAL";"TAB4",#N/A,TRUE,"GENERAL";"TAB5",#N/A,TRUE,"GENERAL"}</definedName>
    <definedName name="__k6" localSheetId="26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42" hidden="1">{"via1",#N/A,TRUE,"general";"via2",#N/A,TRUE,"general";"via3",#N/A,TRUE,"general"}</definedName>
    <definedName name="__k7" localSheetId="51" hidden="1">{"via1",#N/A,TRUE,"general";"via2",#N/A,TRUE,"general";"via3",#N/A,TRUE,"general"}</definedName>
    <definedName name="__k7" localSheetId="24" hidden="1">{"via1",#N/A,TRUE,"general";"via2",#N/A,TRUE,"general";"via3",#N/A,TRUE,"general"}</definedName>
    <definedName name="__k7" localSheetId="25" hidden="1">{"via1",#N/A,TRUE,"general";"via2",#N/A,TRUE,"general";"via3",#N/A,TRUE,"general"}</definedName>
    <definedName name="__k7" localSheetId="26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42" hidden="1">{"via1",#N/A,TRUE,"general";"via2",#N/A,TRUE,"general";"via3",#N/A,TRUE,"general"}</definedName>
    <definedName name="__k8" localSheetId="51" hidden="1">{"via1",#N/A,TRUE,"general";"via2",#N/A,TRUE,"general";"via3",#N/A,TRUE,"general"}</definedName>
    <definedName name="__k8" localSheetId="24" hidden="1">{"via1",#N/A,TRUE,"general";"via2",#N/A,TRUE,"general";"via3",#N/A,TRUE,"general"}</definedName>
    <definedName name="__k8" localSheetId="25" hidden="1">{"via1",#N/A,TRUE,"general";"via2",#N/A,TRUE,"general";"via3",#N/A,TRUE,"general"}</definedName>
    <definedName name="__k8" localSheetId="26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42" hidden="1">{"TAB1",#N/A,TRUE,"GENERAL";"TAB2",#N/A,TRUE,"GENERAL";"TAB3",#N/A,TRUE,"GENERAL";"TAB4",#N/A,TRUE,"GENERAL";"TAB5",#N/A,TRUE,"GENERAL"}</definedName>
    <definedName name="__k9" localSheetId="51" hidden="1">{"TAB1",#N/A,TRUE,"GENERAL";"TAB2",#N/A,TRUE,"GENERAL";"TAB3",#N/A,TRUE,"GENERAL";"TAB4",#N/A,TRUE,"GENERAL";"TAB5",#N/A,TRUE,"GENERAL"}</definedName>
    <definedName name="__k9" localSheetId="24" hidden="1">{"TAB1",#N/A,TRUE,"GENERAL";"TAB2",#N/A,TRUE,"GENERAL";"TAB3",#N/A,TRUE,"GENERAL";"TAB4",#N/A,TRUE,"GENERAL";"TAB5",#N/A,TRUE,"GENERAL"}</definedName>
    <definedName name="__k9" localSheetId="25" hidden="1">{"TAB1",#N/A,TRUE,"GENERAL";"TAB2",#N/A,TRUE,"GENERAL";"TAB3",#N/A,TRUE,"GENERAL";"TAB4",#N/A,TRUE,"GENERAL";"TAB5",#N/A,TRUE,"GENERAL"}</definedName>
    <definedName name="__k9" localSheetId="26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63" hidden="1">[5]INST!#REF!</definedName>
    <definedName name="__key2" localSheetId="64" hidden="1">[5]INST!#REF!</definedName>
    <definedName name="__key2" localSheetId="65" hidden="1">[5]INST!#REF!</definedName>
    <definedName name="__key2" localSheetId="6" hidden="1">[5]INST!#REF!</definedName>
    <definedName name="__key2" localSheetId="14" hidden="1">[5]INST!#REF!</definedName>
    <definedName name="__key2" localSheetId="21" hidden="1">[5]INST!#REF!</definedName>
    <definedName name="__key2" localSheetId="22" hidden="1">[5]INST!#REF!</definedName>
    <definedName name="__key2" localSheetId="23" hidden="1">[5]INST!#REF!</definedName>
    <definedName name="__key2" localSheetId="15" hidden="1">[5]INST!#REF!</definedName>
    <definedName name="__key2" localSheetId="16" hidden="1">[5]INST!#REF!</definedName>
    <definedName name="__key2" localSheetId="17" hidden="1">[5]INST!#REF!</definedName>
    <definedName name="__key2" localSheetId="18" hidden="1">[5]INST!#REF!</definedName>
    <definedName name="__key2" localSheetId="27" hidden="1">[5]INST!#REF!</definedName>
    <definedName name="__key2" localSheetId="19" hidden="1">[5]INST!#REF!</definedName>
    <definedName name="__key2" localSheetId="20" hidden="1">[5]INST!#REF!</definedName>
    <definedName name="__key2" localSheetId="33" hidden="1">[5]INST!#REF!</definedName>
    <definedName name="__key2" localSheetId="34" hidden="1">[5]INST!#REF!</definedName>
    <definedName name="__key2" localSheetId="35" hidden="1">[5]INST!#REF!</definedName>
    <definedName name="__key2" localSheetId="36" hidden="1">[5]INST!#REF!</definedName>
    <definedName name="__key2" localSheetId="37" hidden="1">[5]INST!#REF!</definedName>
    <definedName name="__key2" localSheetId="38" hidden="1">[5]INST!#REF!</definedName>
    <definedName name="__key2" localSheetId="39" hidden="1">[5]INST!#REF!</definedName>
    <definedName name="__key2" localSheetId="28" hidden="1">[5]INST!#REF!</definedName>
    <definedName name="__key2" localSheetId="29" hidden="1">[5]INST!#REF!</definedName>
    <definedName name="__key2" localSheetId="30" hidden="1">[5]INST!#REF!</definedName>
    <definedName name="__key2" localSheetId="31" hidden="1">[5]INST!#REF!</definedName>
    <definedName name="__key2" localSheetId="32" hidden="1">[5]INST!#REF!</definedName>
    <definedName name="__key2" localSheetId="42" hidden="1">[5]INST!#REF!</definedName>
    <definedName name="__key2" localSheetId="51" hidden="1">[5]INST!#REF!</definedName>
    <definedName name="__key2" localSheetId="52" hidden="1">[5]INST!#REF!</definedName>
    <definedName name="__key2" localSheetId="53" hidden="1">[5]INST!#REF!</definedName>
    <definedName name="__key2" localSheetId="24" hidden="1">[5]INST!#REF!</definedName>
    <definedName name="__key2" localSheetId="25" hidden="1">[5]INST!#REF!</definedName>
    <definedName name="__key2" localSheetId="26" hidden="1">[5]INST!#REF!</definedName>
    <definedName name="__key2" localSheetId="40" hidden="1">[5]INST!#REF!</definedName>
    <definedName name="__key2" localSheetId="44" hidden="1">[5]INST!#REF!</definedName>
    <definedName name="__key2" localSheetId="45" hidden="1">[5]INST!#REF!</definedName>
    <definedName name="__key2" localSheetId="50" hidden="1">[5]INST!#REF!</definedName>
    <definedName name="__key2" localSheetId="47" hidden="1">[5]INST!#REF!</definedName>
    <definedName name="__key2" localSheetId="56" hidden="1">[5]INST!#REF!</definedName>
    <definedName name="__key2" localSheetId="55" hidden="1">[5]INST!#REF!</definedName>
    <definedName name="__key2" localSheetId="58" hidden="1">[5]INST!#REF!</definedName>
    <definedName name="__key2" localSheetId="59" hidden="1">[5]INST!#REF!</definedName>
    <definedName name="__key2" localSheetId="60" hidden="1">[5]INST!#REF!</definedName>
    <definedName name="__key2" localSheetId="61" hidden="1">[5]INST!#REF!</definedName>
    <definedName name="__key2" localSheetId="62" hidden="1">[5]INST!#REF!</definedName>
    <definedName name="__key2" hidden="1">[5]INST!#REF!</definedName>
    <definedName name="__key3" localSheetId="63" hidden="1">#REF!</definedName>
    <definedName name="__key3" localSheetId="64" hidden="1">#REF!</definedName>
    <definedName name="__key3" localSheetId="65" hidden="1">#REF!</definedName>
    <definedName name="__key3" localSheetId="6" hidden="1">#REF!</definedName>
    <definedName name="__key3" localSheetId="14" hidden="1">#REF!</definedName>
    <definedName name="__key3" localSheetId="21" hidden="1">#REF!</definedName>
    <definedName name="__key3" localSheetId="22" hidden="1">#REF!</definedName>
    <definedName name="__key3" localSheetId="23" hidden="1">#REF!</definedName>
    <definedName name="__key3" localSheetId="15" hidden="1">#REF!</definedName>
    <definedName name="__key3" localSheetId="16" hidden="1">#REF!</definedName>
    <definedName name="__key3" localSheetId="17" hidden="1">#REF!</definedName>
    <definedName name="__key3" localSheetId="18" hidden="1">#REF!</definedName>
    <definedName name="__key3" localSheetId="27" hidden="1">#REF!</definedName>
    <definedName name="__key3" localSheetId="19" hidden="1">#REF!</definedName>
    <definedName name="__key3" localSheetId="20" hidden="1">#REF!</definedName>
    <definedName name="__key3" localSheetId="33" hidden="1">#REF!</definedName>
    <definedName name="__key3" localSheetId="34" hidden="1">#REF!</definedName>
    <definedName name="__key3" localSheetId="35" hidden="1">#REF!</definedName>
    <definedName name="__key3" localSheetId="36" hidden="1">#REF!</definedName>
    <definedName name="__key3" localSheetId="37" hidden="1">#REF!</definedName>
    <definedName name="__key3" localSheetId="38" hidden="1">#REF!</definedName>
    <definedName name="__key3" localSheetId="39" hidden="1">#REF!</definedName>
    <definedName name="__key3" localSheetId="28" hidden="1">#REF!</definedName>
    <definedName name="__key3" localSheetId="29" hidden="1">#REF!</definedName>
    <definedName name="__key3" localSheetId="30" hidden="1">#REF!</definedName>
    <definedName name="__key3" localSheetId="31" hidden="1">#REF!</definedName>
    <definedName name="__key3" localSheetId="32" hidden="1">#REF!</definedName>
    <definedName name="__key3" localSheetId="42" hidden="1">#REF!</definedName>
    <definedName name="__key3" localSheetId="51" hidden="1">#REF!</definedName>
    <definedName name="__key3" localSheetId="52" hidden="1">#REF!</definedName>
    <definedName name="__key3" localSheetId="53" hidden="1">#REF!</definedName>
    <definedName name="__key3" localSheetId="24" hidden="1">#REF!</definedName>
    <definedName name="__key3" localSheetId="25" hidden="1">#REF!</definedName>
    <definedName name="__key3" localSheetId="26" hidden="1">#REF!</definedName>
    <definedName name="__key3" localSheetId="40" hidden="1">#REF!</definedName>
    <definedName name="__key3" localSheetId="44" hidden="1">#REF!</definedName>
    <definedName name="__key3" localSheetId="45" hidden="1">#REF!</definedName>
    <definedName name="__key3" localSheetId="50" hidden="1">#REF!</definedName>
    <definedName name="__key3" localSheetId="47" hidden="1">#REF!</definedName>
    <definedName name="__key3" localSheetId="56" hidden="1">#REF!</definedName>
    <definedName name="__key3" localSheetId="55" hidden="1">#REF!</definedName>
    <definedName name="__key3" localSheetId="58" hidden="1">#REF!</definedName>
    <definedName name="__key3" localSheetId="59" hidden="1">#REF!</definedName>
    <definedName name="__key3" localSheetId="60" hidden="1">#REF!</definedName>
    <definedName name="__key3" localSheetId="61" hidden="1">#REF!</definedName>
    <definedName name="__key3" localSheetId="62" hidden="1">#REF!</definedName>
    <definedName name="__key3" hidden="1">#REF!</definedName>
    <definedName name="__kjk6" localSheetId="42" hidden="1">{"TAB1",#N/A,TRUE,"GENERAL";"TAB2",#N/A,TRUE,"GENERAL";"TAB3",#N/A,TRUE,"GENERAL";"TAB4",#N/A,TRUE,"GENERAL";"TAB5",#N/A,TRUE,"GENERAL"}</definedName>
    <definedName name="__kjk6" localSheetId="51" hidden="1">{"TAB1",#N/A,TRUE,"GENERAL";"TAB2",#N/A,TRUE,"GENERAL";"TAB3",#N/A,TRUE,"GENERAL";"TAB4",#N/A,TRUE,"GENERAL";"TAB5",#N/A,TRUE,"GENERAL"}</definedName>
    <definedName name="__kjk6" localSheetId="24" hidden="1">{"TAB1",#N/A,TRUE,"GENERAL";"TAB2",#N/A,TRUE,"GENERAL";"TAB3",#N/A,TRUE,"GENERAL";"TAB4",#N/A,TRUE,"GENERAL";"TAB5",#N/A,TRUE,"GENERAL"}</definedName>
    <definedName name="__kjk6" localSheetId="25" hidden="1">{"TAB1",#N/A,TRUE,"GENERAL";"TAB2",#N/A,TRUE,"GENERAL";"TAB3",#N/A,TRUE,"GENERAL";"TAB4",#N/A,TRUE,"GENERAL";"TAB5",#N/A,TRUE,"GENERAL"}</definedName>
    <definedName name="__kjk6" localSheetId="26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42" hidden="1">{"via1",#N/A,TRUE,"general";"via2",#N/A,TRUE,"general";"via3",#N/A,TRUE,"general"}</definedName>
    <definedName name="__m3" localSheetId="51" hidden="1">{"via1",#N/A,TRUE,"general";"via2",#N/A,TRUE,"general";"via3",#N/A,TRUE,"general"}</definedName>
    <definedName name="__m3" localSheetId="24" hidden="1">{"via1",#N/A,TRUE,"general";"via2",#N/A,TRUE,"general";"via3",#N/A,TRUE,"general"}</definedName>
    <definedName name="__m3" localSheetId="25" hidden="1">{"via1",#N/A,TRUE,"general";"via2",#N/A,TRUE,"general";"via3",#N/A,TRUE,"general"}</definedName>
    <definedName name="__m3" localSheetId="26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42" hidden="1">{"TAB1",#N/A,TRUE,"GENERAL";"TAB2",#N/A,TRUE,"GENERAL";"TAB3",#N/A,TRUE,"GENERAL";"TAB4",#N/A,TRUE,"GENERAL";"TAB5",#N/A,TRUE,"GENERAL"}</definedName>
    <definedName name="__m4" localSheetId="51" hidden="1">{"TAB1",#N/A,TRUE,"GENERAL";"TAB2",#N/A,TRUE,"GENERAL";"TAB3",#N/A,TRUE,"GENERAL";"TAB4",#N/A,TRUE,"GENERAL";"TAB5",#N/A,TRUE,"GENERAL"}</definedName>
    <definedName name="__m4" localSheetId="24" hidden="1">{"TAB1",#N/A,TRUE,"GENERAL";"TAB2",#N/A,TRUE,"GENERAL";"TAB3",#N/A,TRUE,"GENERAL";"TAB4",#N/A,TRUE,"GENERAL";"TAB5",#N/A,TRUE,"GENERAL"}</definedName>
    <definedName name="__m4" localSheetId="25" hidden="1">{"TAB1",#N/A,TRUE,"GENERAL";"TAB2",#N/A,TRUE,"GENERAL";"TAB3",#N/A,TRUE,"GENERAL";"TAB4",#N/A,TRUE,"GENERAL";"TAB5",#N/A,TRUE,"GENERAL"}</definedName>
    <definedName name="__m4" localSheetId="26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42" hidden="1">{"via1",#N/A,TRUE,"general";"via2",#N/A,TRUE,"general";"via3",#N/A,TRUE,"general"}</definedName>
    <definedName name="__m5" localSheetId="51" hidden="1">{"via1",#N/A,TRUE,"general";"via2",#N/A,TRUE,"general";"via3",#N/A,TRUE,"general"}</definedName>
    <definedName name="__m5" localSheetId="24" hidden="1">{"via1",#N/A,TRUE,"general";"via2",#N/A,TRUE,"general";"via3",#N/A,TRUE,"general"}</definedName>
    <definedName name="__m5" localSheetId="25" hidden="1">{"via1",#N/A,TRUE,"general";"via2",#N/A,TRUE,"general";"via3",#N/A,TRUE,"general"}</definedName>
    <definedName name="__m5" localSheetId="26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42" hidden="1">{"TAB1",#N/A,TRUE,"GENERAL";"TAB2",#N/A,TRUE,"GENERAL";"TAB3",#N/A,TRUE,"GENERAL";"TAB4",#N/A,TRUE,"GENERAL";"TAB5",#N/A,TRUE,"GENERAL"}</definedName>
    <definedName name="__m6" localSheetId="51" hidden="1">{"TAB1",#N/A,TRUE,"GENERAL";"TAB2",#N/A,TRUE,"GENERAL";"TAB3",#N/A,TRUE,"GENERAL";"TAB4",#N/A,TRUE,"GENERAL";"TAB5",#N/A,TRUE,"GENERAL"}</definedName>
    <definedName name="__m6" localSheetId="24" hidden="1">{"TAB1",#N/A,TRUE,"GENERAL";"TAB2",#N/A,TRUE,"GENERAL";"TAB3",#N/A,TRUE,"GENERAL";"TAB4",#N/A,TRUE,"GENERAL";"TAB5",#N/A,TRUE,"GENERAL"}</definedName>
    <definedName name="__m6" localSheetId="25" hidden="1">{"TAB1",#N/A,TRUE,"GENERAL";"TAB2",#N/A,TRUE,"GENERAL";"TAB3",#N/A,TRUE,"GENERAL";"TAB4",#N/A,TRUE,"GENERAL";"TAB5",#N/A,TRUE,"GENERAL"}</definedName>
    <definedName name="__m6" localSheetId="26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42" hidden="1">{"TAB1",#N/A,TRUE,"GENERAL";"TAB2",#N/A,TRUE,"GENERAL";"TAB3",#N/A,TRUE,"GENERAL";"TAB4",#N/A,TRUE,"GENERAL";"TAB5",#N/A,TRUE,"GENERAL"}</definedName>
    <definedName name="__m7" localSheetId="51" hidden="1">{"TAB1",#N/A,TRUE,"GENERAL";"TAB2",#N/A,TRUE,"GENERAL";"TAB3",#N/A,TRUE,"GENERAL";"TAB4",#N/A,TRUE,"GENERAL";"TAB5",#N/A,TRUE,"GENERAL"}</definedName>
    <definedName name="__m7" localSheetId="24" hidden="1">{"TAB1",#N/A,TRUE,"GENERAL";"TAB2",#N/A,TRUE,"GENERAL";"TAB3",#N/A,TRUE,"GENERAL";"TAB4",#N/A,TRUE,"GENERAL";"TAB5",#N/A,TRUE,"GENERAL"}</definedName>
    <definedName name="__m7" localSheetId="25" hidden="1">{"TAB1",#N/A,TRUE,"GENERAL";"TAB2",#N/A,TRUE,"GENERAL";"TAB3",#N/A,TRUE,"GENERAL";"TAB4",#N/A,TRUE,"GENERAL";"TAB5",#N/A,TRUE,"GENERAL"}</definedName>
    <definedName name="__m7" localSheetId="2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42" hidden="1">{"via1",#N/A,TRUE,"general";"via2",#N/A,TRUE,"general";"via3",#N/A,TRUE,"general"}</definedName>
    <definedName name="__m8" localSheetId="51" hidden="1">{"via1",#N/A,TRUE,"general";"via2",#N/A,TRUE,"general";"via3",#N/A,TRUE,"general"}</definedName>
    <definedName name="__m8" localSheetId="24" hidden="1">{"via1",#N/A,TRUE,"general";"via2",#N/A,TRUE,"general";"via3",#N/A,TRUE,"general"}</definedName>
    <definedName name="__m8" localSheetId="25" hidden="1">{"via1",#N/A,TRUE,"general";"via2",#N/A,TRUE,"general";"via3",#N/A,TRUE,"general"}</definedName>
    <definedName name="__m8" localSheetId="26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42" hidden="1">{"via1",#N/A,TRUE,"general";"via2",#N/A,TRUE,"general";"via3",#N/A,TRUE,"general"}</definedName>
    <definedName name="__m9" localSheetId="51" hidden="1">{"via1",#N/A,TRUE,"general";"via2",#N/A,TRUE,"general";"via3",#N/A,TRUE,"general"}</definedName>
    <definedName name="__m9" localSheetId="24" hidden="1">{"via1",#N/A,TRUE,"general";"via2",#N/A,TRUE,"general";"via3",#N/A,TRUE,"general"}</definedName>
    <definedName name="__m9" localSheetId="25" hidden="1">{"via1",#N/A,TRUE,"general";"via2",#N/A,TRUE,"general";"via3",#N/A,TRUE,"general"}</definedName>
    <definedName name="__m9" localSheetId="26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42" hidden="1">{"TAB1",#N/A,TRUE,"GENERAL";"TAB2",#N/A,TRUE,"GENERAL";"TAB3",#N/A,TRUE,"GENERAL";"TAB4",#N/A,TRUE,"GENERAL";"TAB5",#N/A,TRUE,"GENERAL"}</definedName>
    <definedName name="__n3" localSheetId="51" hidden="1">{"TAB1",#N/A,TRUE,"GENERAL";"TAB2",#N/A,TRUE,"GENERAL";"TAB3",#N/A,TRUE,"GENERAL";"TAB4",#N/A,TRUE,"GENERAL";"TAB5",#N/A,TRUE,"GENERAL"}</definedName>
    <definedName name="__n3" localSheetId="24" hidden="1">{"TAB1",#N/A,TRUE,"GENERAL";"TAB2",#N/A,TRUE,"GENERAL";"TAB3",#N/A,TRUE,"GENERAL";"TAB4",#N/A,TRUE,"GENERAL";"TAB5",#N/A,TRUE,"GENERAL"}</definedName>
    <definedName name="__n3" localSheetId="25" hidden="1">{"TAB1",#N/A,TRUE,"GENERAL";"TAB2",#N/A,TRUE,"GENERAL";"TAB3",#N/A,TRUE,"GENERAL";"TAB4",#N/A,TRUE,"GENERAL";"TAB5",#N/A,TRUE,"GENERAL"}</definedName>
    <definedName name="__n3" localSheetId="26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42" hidden="1">{"via1",#N/A,TRUE,"general";"via2",#N/A,TRUE,"general";"via3",#N/A,TRUE,"general"}</definedName>
    <definedName name="__n4" localSheetId="51" hidden="1">{"via1",#N/A,TRUE,"general";"via2",#N/A,TRUE,"general";"via3",#N/A,TRUE,"general"}</definedName>
    <definedName name="__n4" localSheetId="24" hidden="1">{"via1",#N/A,TRUE,"general";"via2",#N/A,TRUE,"general";"via3",#N/A,TRUE,"general"}</definedName>
    <definedName name="__n4" localSheetId="25" hidden="1">{"via1",#N/A,TRUE,"general";"via2",#N/A,TRUE,"general";"via3",#N/A,TRUE,"general"}</definedName>
    <definedName name="__n4" localSheetId="26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42" hidden="1">{"TAB1",#N/A,TRUE,"GENERAL";"TAB2",#N/A,TRUE,"GENERAL";"TAB3",#N/A,TRUE,"GENERAL";"TAB4",#N/A,TRUE,"GENERAL";"TAB5",#N/A,TRUE,"GENERAL"}</definedName>
    <definedName name="__n5" localSheetId="51" hidden="1">{"TAB1",#N/A,TRUE,"GENERAL";"TAB2",#N/A,TRUE,"GENERAL";"TAB3",#N/A,TRUE,"GENERAL";"TAB4",#N/A,TRUE,"GENERAL";"TAB5",#N/A,TRUE,"GENERAL"}</definedName>
    <definedName name="__n5" localSheetId="24" hidden="1">{"TAB1",#N/A,TRUE,"GENERAL";"TAB2",#N/A,TRUE,"GENERAL";"TAB3",#N/A,TRUE,"GENERAL";"TAB4",#N/A,TRUE,"GENERAL";"TAB5",#N/A,TRUE,"GENERAL"}</definedName>
    <definedName name="__n5" localSheetId="25" hidden="1">{"TAB1",#N/A,TRUE,"GENERAL";"TAB2",#N/A,TRUE,"GENERAL";"TAB3",#N/A,TRUE,"GENERAL";"TAB4",#N/A,TRUE,"GENERAL";"TAB5",#N/A,TRUE,"GENERAL"}</definedName>
    <definedName name="__n5" localSheetId="26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42" hidden="1">{"via1",#N/A,TRUE,"general";"via2",#N/A,TRUE,"general";"via3",#N/A,TRUE,"general"}</definedName>
    <definedName name="__nyn7" localSheetId="51" hidden="1">{"via1",#N/A,TRUE,"general";"via2",#N/A,TRUE,"general";"via3",#N/A,TRUE,"general"}</definedName>
    <definedName name="__nyn7" localSheetId="24" hidden="1">{"via1",#N/A,TRUE,"general";"via2",#N/A,TRUE,"general";"via3",#N/A,TRUE,"general"}</definedName>
    <definedName name="__nyn7" localSheetId="25" hidden="1">{"via1",#N/A,TRUE,"general";"via2",#N/A,TRUE,"general";"via3",#N/A,TRUE,"general"}</definedName>
    <definedName name="__nyn7" localSheetId="26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42" hidden="1">{"via1",#N/A,TRUE,"general";"via2",#N/A,TRUE,"general";"via3",#N/A,TRUE,"general"}</definedName>
    <definedName name="__o4" localSheetId="51" hidden="1">{"via1",#N/A,TRUE,"general";"via2",#N/A,TRUE,"general";"via3",#N/A,TRUE,"general"}</definedName>
    <definedName name="__o4" localSheetId="24" hidden="1">{"via1",#N/A,TRUE,"general";"via2",#N/A,TRUE,"general";"via3",#N/A,TRUE,"general"}</definedName>
    <definedName name="__o4" localSheetId="25" hidden="1">{"via1",#N/A,TRUE,"general";"via2",#N/A,TRUE,"general";"via3",#N/A,TRUE,"general"}</definedName>
    <definedName name="__o4" localSheetId="26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42" hidden="1">{"TAB1",#N/A,TRUE,"GENERAL";"TAB2",#N/A,TRUE,"GENERAL";"TAB3",#N/A,TRUE,"GENERAL";"TAB4",#N/A,TRUE,"GENERAL";"TAB5",#N/A,TRUE,"GENERAL"}</definedName>
    <definedName name="__o5" localSheetId="51" hidden="1">{"TAB1",#N/A,TRUE,"GENERAL";"TAB2",#N/A,TRUE,"GENERAL";"TAB3",#N/A,TRUE,"GENERAL";"TAB4",#N/A,TRUE,"GENERAL";"TAB5",#N/A,TRUE,"GENERAL"}</definedName>
    <definedName name="__o5" localSheetId="24" hidden="1">{"TAB1",#N/A,TRUE,"GENERAL";"TAB2",#N/A,TRUE,"GENERAL";"TAB3",#N/A,TRUE,"GENERAL";"TAB4",#N/A,TRUE,"GENERAL";"TAB5",#N/A,TRUE,"GENERAL"}</definedName>
    <definedName name="__o5" localSheetId="25" hidden="1">{"TAB1",#N/A,TRUE,"GENERAL";"TAB2",#N/A,TRUE,"GENERAL";"TAB3",#N/A,TRUE,"GENERAL";"TAB4",#N/A,TRUE,"GENERAL";"TAB5",#N/A,TRUE,"GENERAL"}</definedName>
    <definedName name="__o5" localSheetId="26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42" hidden="1">{"TAB1",#N/A,TRUE,"GENERAL";"TAB2",#N/A,TRUE,"GENERAL";"TAB3",#N/A,TRUE,"GENERAL";"TAB4",#N/A,TRUE,"GENERAL";"TAB5",#N/A,TRUE,"GENERAL"}</definedName>
    <definedName name="__o6" localSheetId="51" hidden="1">{"TAB1",#N/A,TRUE,"GENERAL";"TAB2",#N/A,TRUE,"GENERAL";"TAB3",#N/A,TRUE,"GENERAL";"TAB4",#N/A,TRUE,"GENERAL";"TAB5",#N/A,TRUE,"GENERAL"}</definedName>
    <definedName name="__o6" localSheetId="24" hidden="1">{"TAB1",#N/A,TRUE,"GENERAL";"TAB2",#N/A,TRUE,"GENERAL";"TAB3",#N/A,TRUE,"GENERAL";"TAB4",#N/A,TRUE,"GENERAL";"TAB5",#N/A,TRUE,"GENERAL"}</definedName>
    <definedName name="__o6" localSheetId="25" hidden="1">{"TAB1",#N/A,TRUE,"GENERAL";"TAB2",#N/A,TRUE,"GENERAL";"TAB3",#N/A,TRUE,"GENERAL";"TAB4",#N/A,TRUE,"GENERAL";"TAB5",#N/A,TRUE,"GENERAL"}</definedName>
    <definedName name="__o6" localSheetId="26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42" hidden="1">{"TAB1",#N/A,TRUE,"GENERAL";"TAB2",#N/A,TRUE,"GENERAL";"TAB3",#N/A,TRUE,"GENERAL";"TAB4",#N/A,TRUE,"GENERAL";"TAB5",#N/A,TRUE,"GENERAL"}</definedName>
    <definedName name="__o7" localSheetId="51" hidden="1">{"TAB1",#N/A,TRUE,"GENERAL";"TAB2",#N/A,TRUE,"GENERAL";"TAB3",#N/A,TRUE,"GENERAL";"TAB4",#N/A,TRUE,"GENERAL";"TAB5",#N/A,TRUE,"GENERAL"}</definedName>
    <definedName name="__o7" localSheetId="24" hidden="1">{"TAB1",#N/A,TRUE,"GENERAL";"TAB2",#N/A,TRUE,"GENERAL";"TAB3",#N/A,TRUE,"GENERAL";"TAB4",#N/A,TRUE,"GENERAL";"TAB5",#N/A,TRUE,"GENERAL"}</definedName>
    <definedName name="__o7" localSheetId="25" hidden="1">{"TAB1",#N/A,TRUE,"GENERAL";"TAB2",#N/A,TRUE,"GENERAL";"TAB3",#N/A,TRUE,"GENERAL";"TAB4",#N/A,TRUE,"GENERAL";"TAB5",#N/A,TRUE,"GENERAL"}</definedName>
    <definedName name="__o7" localSheetId="2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42" hidden="1">{"via1",#N/A,TRUE,"general";"via2",#N/A,TRUE,"general";"via3",#N/A,TRUE,"general"}</definedName>
    <definedName name="__o8" localSheetId="51" hidden="1">{"via1",#N/A,TRUE,"general";"via2",#N/A,TRUE,"general";"via3",#N/A,TRUE,"general"}</definedName>
    <definedName name="__o8" localSheetId="24" hidden="1">{"via1",#N/A,TRUE,"general";"via2",#N/A,TRUE,"general";"via3",#N/A,TRUE,"general"}</definedName>
    <definedName name="__o8" localSheetId="25" hidden="1">{"via1",#N/A,TRUE,"general";"via2",#N/A,TRUE,"general";"via3",#N/A,TRUE,"general"}</definedName>
    <definedName name="__o8" localSheetId="26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42" hidden="1">{"TAB1",#N/A,TRUE,"GENERAL";"TAB2",#N/A,TRUE,"GENERAL";"TAB3",#N/A,TRUE,"GENERAL";"TAB4",#N/A,TRUE,"GENERAL";"TAB5",#N/A,TRUE,"GENERAL"}</definedName>
    <definedName name="__o9" localSheetId="51" hidden="1">{"TAB1",#N/A,TRUE,"GENERAL";"TAB2",#N/A,TRUE,"GENERAL";"TAB3",#N/A,TRUE,"GENERAL";"TAB4",#N/A,TRUE,"GENERAL";"TAB5",#N/A,TRUE,"GENERAL"}</definedName>
    <definedName name="__o9" localSheetId="24" hidden="1">{"TAB1",#N/A,TRUE,"GENERAL";"TAB2",#N/A,TRUE,"GENERAL";"TAB3",#N/A,TRUE,"GENERAL";"TAB4",#N/A,TRUE,"GENERAL";"TAB5",#N/A,TRUE,"GENERAL"}</definedName>
    <definedName name="__o9" localSheetId="25" hidden="1">{"TAB1",#N/A,TRUE,"GENERAL";"TAB2",#N/A,TRUE,"GENERAL";"TAB3",#N/A,TRUE,"GENERAL";"TAB4",#N/A,TRUE,"GENERAL";"TAB5",#N/A,TRUE,"GENERAL"}</definedName>
    <definedName name="__o9" localSheetId="26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42" hidden="1">{"via1",#N/A,TRUE,"general";"via2",#N/A,TRUE,"general";"via3",#N/A,TRUE,"general"}</definedName>
    <definedName name="__p6" localSheetId="51" hidden="1">{"via1",#N/A,TRUE,"general";"via2",#N/A,TRUE,"general";"via3",#N/A,TRUE,"general"}</definedName>
    <definedName name="__p6" localSheetId="24" hidden="1">{"via1",#N/A,TRUE,"general";"via2",#N/A,TRUE,"general";"via3",#N/A,TRUE,"general"}</definedName>
    <definedName name="__p6" localSheetId="25" hidden="1">{"via1",#N/A,TRUE,"general";"via2",#N/A,TRUE,"general";"via3",#N/A,TRUE,"general"}</definedName>
    <definedName name="__p6" localSheetId="26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42" hidden="1">{"via1",#N/A,TRUE,"general";"via2",#N/A,TRUE,"general";"via3",#N/A,TRUE,"general"}</definedName>
    <definedName name="__p7" localSheetId="51" hidden="1">{"via1",#N/A,TRUE,"general";"via2",#N/A,TRUE,"general";"via3",#N/A,TRUE,"general"}</definedName>
    <definedName name="__p7" localSheetId="24" hidden="1">{"via1",#N/A,TRUE,"general";"via2",#N/A,TRUE,"general";"via3",#N/A,TRUE,"general"}</definedName>
    <definedName name="__p7" localSheetId="25" hidden="1">{"via1",#N/A,TRUE,"general";"via2",#N/A,TRUE,"general";"via3",#N/A,TRUE,"general"}</definedName>
    <definedName name="__p7" localSheetId="26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42" hidden="1">{"TAB1",#N/A,TRUE,"GENERAL";"TAB2",#N/A,TRUE,"GENERAL";"TAB3",#N/A,TRUE,"GENERAL";"TAB4",#N/A,TRUE,"GENERAL";"TAB5",#N/A,TRUE,"GENERAL"}</definedName>
    <definedName name="__p8" localSheetId="51" hidden="1">{"TAB1",#N/A,TRUE,"GENERAL";"TAB2",#N/A,TRUE,"GENERAL";"TAB3",#N/A,TRUE,"GENERAL";"TAB4",#N/A,TRUE,"GENERAL";"TAB5",#N/A,TRUE,"GENERAL"}</definedName>
    <definedName name="__p8" localSheetId="24" hidden="1">{"TAB1",#N/A,TRUE,"GENERAL";"TAB2",#N/A,TRUE,"GENERAL";"TAB3",#N/A,TRUE,"GENERAL";"TAB4",#N/A,TRUE,"GENERAL";"TAB5",#N/A,TRUE,"GENERAL"}</definedName>
    <definedName name="__p8" localSheetId="25" hidden="1">{"TAB1",#N/A,TRUE,"GENERAL";"TAB2",#N/A,TRUE,"GENERAL";"TAB3",#N/A,TRUE,"GENERAL";"TAB4",#N/A,TRUE,"GENERAL";"TAB5",#N/A,TRUE,"GENERAL"}</definedName>
    <definedName name="__p8" localSheetId="26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42" hidden="1">{"TAB1",#N/A,TRUE,"GENERAL";"TAB2",#N/A,TRUE,"GENERAL";"TAB3",#N/A,TRUE,"GENERAL";"TAB4",#N/A,TRUE,"GENERAL";"TAB5",#N/A,TRUE,"GENERAL"}</definedName>
    <definedName name="__r" localSheetId="51" hidden="1">{"TAB1",#N/A,TRUE,"GENERAL";"TAB2",#N/A,TRUE,"GENERAL";"TAB3",#N/A,TRUE,"GENERAL";"TAB4",#N/A,TRUE,"GENERAL";"TAB5",#N/A,TRUE,"GENERAL"}</definedName>
    <definedName name="__r" localSheetId="24" hidden="1">{"TAB1",#N/A,TRUE,"GENERAL";"TAB2",#N/A,TRUE,"GENERAL";"TAB3",#N/A,TRUE,"GENERAL";"TAB4",#N/A,TRUE,"GENERAL";"TAB5",#N/A,TRUE,"GENERAL"}</definedName>
    <definedName name="__r" localSheetId="25" hidden="1">{"TAB1",#N/A,TRUE,"GENERAL";"TAB2",#N/A,TRUE,"GENERAL";"TAB3",#N/A,TRUE,"GENERAL";"TAB4",#N/A,TRUE,"GENERAL";"TAB5",#N/A,TRUE,"GENERAL"}</definedName>
    <definedName name="__r" localSheetId="26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42" hidden="1">{"via1",#N/A,TRUE,"general";"via2",#N/A,TRUE,"general";"via3",#N/A,TRUE,"general"}</definedName>
    <definedName name="__r4r" localSheetId="51" hidden="1">{"via1",#N/A,TRUE,"general";"via2",#N/A,TRUE,"general";"via3",#N/A,TRUE,"general"}</definedName>
    <definedName name="__r4r" localSheetId="24" hidden="1">{"via1",#N/A,TRUE,"general";"via2",#N/A,TRUE,"general";"via3",#N/A,TRUE,"general"}</definedName>
    <definedName name="__r4r" localSheetId="25" hidden="1">{"via1",#N/A,TRUE,"general";"via2",#N/A,TRUE,"general";"via3",#N/A,TRUE,"general"}</definedName>
    <definedName name="__r4r" localSheetId="26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42" hidden="1">{"via1",#N/A,TRUE,"general";"via2",#N/A,TRUE,"general";"via3",#N/A,TRUE,"general"}</definedName>
    <definedName name="__rtu6" localSheetId="51" hidden="1">{"via1",#N/A,TRUE,"general";"via2",#N/A,TRUE,"general";"via3",#N/A,TRUE,"general"}</definedName>
    <definedName name="__rtu6" localSheetId="24" hidden="1">{"via1",#N/A,TRUE,"general";"via2",#N/A,TRUE,"general";"via3",#N/A,TRUE,"general"}</definedName>
    <definedName name="__rtu6" localSheetId="25" hidden="1">{"via1",#N/A,TRUE,"general";"via2",#N/A,TRUE,"general";"via3",#N/A,TRUE,"general"}</definedName>
    <definedName name="__rtu6" localSheetId="26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42" hidden="1">{"via1",#N/A,TRUE,"general";"via2",#N/A,TRUE,"general";"via3",#N/A,TRUE,"general"}</definedName>
    <definedName name="__s1" localSheetId="51" hidden="1">{"via1",#N/A,TRUE,"general";"via2",#N/A,TRUE,"general";"via3",#N/A,TRUE,"general"}</definedName>
    <definedName name="__s1" localSheetId="24" hidden="1">{"via1",#N/A,TRUE,"general";"via2",#N/A,TRUE,"general";"via3",#N/A,TRUE,"general"}</definedName>
    <definedName name="__s1" localSheetId="25" hidden="1">{"via1",#N/A,TRUE,"general";"via2",#N/A,TRUE,"general";"via3",#N/A,TRUE,"general"}</definedName>
    <definedName name="__s1" localSheetId="26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42" hidden="1">{"TAB1",#N/A,TRUE,"GENERAL";"TAB2",#N/A,TRUE,"GENERAL";"TAB3",#N/A,TRUE,"GENERAL";"TAB4",#N/A,TRUE,"GENERAL";"TAB5",#N/A,TRUE,"GENERAL"}</definedName>
    <definedName name="__s2" localSheetId="51" hidden="1">{"TAB1",#N/A,TRUE,"GENERAL";"TAB2",#N/A,TRUE,"GENERAL";"TAB3",#N/A,TRUE,"GENERAL";"TAB4",#N/A,TRUE,"GENERAL";"TAB5",#N/A,TRUE,"GENERAL"}</definedName>
    <definedName name="__s2" localSheetId="24" hidden="1">{"TAB1",#N/A,TRUE,"GENERAL";"TAB2",#N/A,TRUE,"GENERAL";"TAB3",#N/A,TRUE,"GENERAL";"TAB4",#N/A,TRUE,"GENERAL";"TAB5",#N/A,TRUE,"GENERAL"}</definedName>
    <definedName name="__s2" localSheetId="25" hidden="1">{"TAB1",#N/A,TRUE,"GENERAL";"TAB2",#N/A,TRUE,"GENERAL";"TAB3",#N/A,TRUE,"GENERAL";"TAB4",#N/A,TRUE,"GENERAL";"TAB5",#N/A,TRUE,"GENERAL"}</definedName>
    <definedName name="__s2" localSheetId="26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42" hidden="1">{"TAB1",#N/A,TRUE,"GENERAL";"TAB2",#N/A,TRUE,"GENERAL";"TAB3",#N/A,TRUE,"GENERAL";"TAB4",#N/A,TRUE,"GENERAL";"TAB5",#N/A,TRUE,"GENERAL"}</definedName>
    <definedName name="__s3" localSheetId="51" hidden="1">{"TAB1",#N/A,TRUE,"GENERAL";"TAB2",#N/A,TRUE,"GENERAL";"TAB3",#N/A,TRUE,"GENERAL";"TAB4",#N/A,TRUE,"GENERAL";"TAB5",#N/A,TRUE,"GENERAL"}</definedName>
    <definedName name="__s3" localSheetId="24" hidden="1">{"TAB1",#N/A,TRUE,"GENERAL";"TAB2",#N/A,TRUE,"GENERAL";"TAB3",#N/A,TRUE,"GENERAL";"TAB4",#N/A,TRUE,"GENERAL";"TAB5",#N/A,TRUE,"GENERAL"}</definedName>
    <definedName name="__s3" localSheetId="25" hidden="1">{"TAB1",#N/A,TRUE,"GENERAL";"TAB2",#N/A,TRUE,"GENERAL";"TAB3",#N/A,TRUE,"GENERAL";"TAB4",#N/A,TRUE,"GENERAL";"TAB5",#N/A,TRUE,"GENERAL"}</definedName>
    <definedName name="__s3" localSheetId="26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42" hidden="1">{"via1",#N/A,TRUE,"general";"via2",#N/A,TRUE,"general";"via3",#N/A,TRUE,"general"}</definedName>
    <definedName name="__s4" localSheetId="51" hidden="1">{"via1",#N/A,TRUE,"general";"via2",#N/A,TRUE,"general";"via3",#N/A,TRUE,"general"}</definedName>
    <definedName name="__s4" localSheetId="24" hidden="1">{"via1",#N/A,TRUE,"general";"via2",#N/A,TRUE,"general";"via3",#N/A,TRUE,"general"}</definedName>
    <definedName name="__s4" localSheetId="25" hidden="1">{"via1",#N/A,TRUE,"general";"via2",#N/A,TRUE,"general";"via3",#N/A,TRUE,"general"}</definedName>
    <definedName name="__s4" localSheetId="26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42" hidden="1">{"via1",#N/A,TRUE,"general";"via2",#N/A,TRUE,"general";"via3",#N/A,TRUE,"general"}</definedName>
    <definedName name="__s5" localSheetId="51" hidden="1">{"via1",#N/A,TRUE,"general";"via2",#N/A,TRUE,"general";"via3",#N/A,TRUE,"general"}</definedName>
    <definedName name="__s5" localSheetId="24" hidden="1">{"via1",#N/A,TRUE,"general";"via2",#N/A,TRUE,"general";"via3",#N/A,TRUE,"general"}</definedName>
    <definedName name="__s5" localSheetId="25" hidden="1">{"via1",#N/A,TRUE,"general";"via2",#N/A,TRUE,"general";"via3",#N/A,TRUE,"general"}</definedName>
    <definedName name="__s5" localSheetId="26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42" hidden="1">{"TAB1",#N/A,TRUE,"GENERAL";"TAB2",#N/A,TRUE,"GENERAL";"TAB3",#N/A,TRUE,"GENERAL";"TAB4",#N/A,TRUE,"GENERAL";"TAB5",#N/A,TRUE,"GENERAL"}</definedName>
    <definedName name="__s6" localSheetId="51" hidden="1">{"TAB1",#N/A,TRUE,"GENERAL";"TAB2",#N/A,TRUE,"GENERAL";"TAB3",#N/A,TRUE,"GENERAL";"TAB4",#N/A,TRUE,"GENERAL";"TAB5",#N/A,TRUE,"GENERAL"}</definedName>
    <definedName name="__s6" localSheetId="24" hidden="1">{"TAB1",#N/A,TRUE,"GENERAL";"TAB2",#N/A,TRUE,"GENERAL";"TAB3",#N/A,TRUE,"GENERAL";"TAB4",#N/A,TRUE,"GENERAL";"TAB5",#N/A,TRUE,"GENERAL"}</definedName>
    <definedName name="__s6" localSheetId="25" hidden="1">{"TAB1",#N/A,TRUE,"GENERAL";"TAB2",#N/A,TRUE,"GENERAL";"TAB3",#N/A,TRUE,"GENERAL";"TAB4",#N/A,TRUE,"GENERAL";"TAB5",#N/A,TRUE,"GENERAL"}</definedName>
    <definedName name="__s6" localSheetId="26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42" hidden="1">{"via1",#N/A,TRUE,"general";"via2",#N/A,TRUE,"general";"via3",#N/A,TRUE,"general"}</definedName>
    <definedName name="__s7" localSheetId="51" hidden="1">{"via1",#N/A,TRUE,"general";"via2",#N/A,TRUE,"general";"via3",#N/A,TRUE,"general"}</definedName>
    <definedName name="__s7" localSheetId="24" hidden="1">{"via1",#N/A,TRUE,"general";"via2",#N/A,TRUE,"general";"via3",#N/A,TRUE,"general"}</definedName>
    <definedName name="__s7" localSheetId="25" hidden="1">{"via1",#N/A,TRUE,"general";"via2",#N/A,TRUE,"general";"via3",#N/A,TRUE,"general"}</definedName>
    <definedName name="__s7" localSheetId="26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42" hidden="1">{"TAB1",#N/A,TRUE,"GENERAL";"TAB2",#N/A,TRUE,"GENERAL";"TAB3",#N/A,TRUE,"GENERAL";"TAB4",#N/A,TRUE,"GENERAL";"TAB5",#N/A,TRUE,"GENERAL"}</definedName>
    <definedName name="__t3" localSheetId="51" hidden="1">{"TAB1",#N/A,TRUE,"GENERAL";"TAB2",#N/A,TRUE,"GENERAL";"TAB3",#N/A,TRUE,"GENERAL";"TAB4",#N/A,TRUE,"GENERAL";"TAB5",#N/A,TRUE,"GENERAL"}</definedName>
    <definedName name="__t3" localSheetId="24" hidden="1">{"TAB1",#N/A,TRUE,"GENERAL";"TAB2",#N/A,TRUE,"GENERAL";"TAB3",#N/A,TRUE,"GENERAL";"TAB4",#N/A,TRUE,"GENERAL";"TAB5",#N/A,TRUE,"GENERAL"}</definedName>
    <definedName name="__t3" localSheetId="25" hidden="1">{"TAB1",#N/A,TRUE,"GENERAL";"TAB2",#N/A,TRUE,"GENERAL";"TAB3",#N/A,TRUE,"GENERAL";"TAB4",#N/A,TRUE,"GENERAL";"TAB5",#N/A,TRUE,"GENERAL"}</definedName>
    <definedName name="__t3" localSheetId="26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42" hidden="1">{"via1",#N/A,TRUE,"general";"via2",#N/A,TRUE,"general";"via3",#N/A,TRUE,"general"}</definedName>
    <definedName name="__t4" localSheetId="51" hidden="1">{"via1",#N/A,TRUE,"general";"via2",#N/A,TRUE,"general";"via3",#N/A,TRUE,"general"}</definedName>
    <definedName name="__t4" localSheetId="24" hidden="1">{"via1",#N/A,TRUE,"general";"via2",#N/A,TRUE,"general";"via3",#N/A,TRUE,"general"}</definedName>
    <definedName name="__t4" localSheetId="25" hidden="1">{"via1",#N/A,TRUE,"general";"via2",#N/A,TRUE,"general";"via3",#N/A,TRUE,"general"}</definedName>
    <definedName name="__t4" localSheetId="26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42" hidden="1">{"TAB1",#N/A,TRUE,"GENERAL";"TAB2",#N/A,TRUE,"GENERAL";"TAB3",#N/A,TRUE,"GENERAL";"TAB4",#N/A,TRUE,"GENERAL";"TAB5",#N/A,TRUE,"GENERAL"}</definedName>
    <definedName name="__t5" localSheetId="51" hidden="1">{"TAB1",#N/A,TRUE,"GENERAL";"TAB2",#N/A,TRUE,"GENERAL";"TAB3",#N/A,TRUE,"GENERAL";"TAB4",#N/A,TRUE,"GENERAL";"TAB5",#N/A,TRUE,"GENERAL"}</definedName>
    <definedName name="__t5" localSheetId="24" hidden="1">{"TAB1",#N/A,TRUE,"GENERAL";"TAB2",#N/A,TRUE,"GENERAL";"TAB3",#N/A,TRUE,"GENERAL";"TAB4",#N/A,TRUE,"GENERAL";"TAB5",#N/A,TRUE,"GENERAL"}</definedName>
    <definedName name="__t5" localSheetId="25" hidden="1">{"TAB1",#N/A,TRUE,"GENERAL";"TAB2",#N/A,TRUE,"GENERAL";"TAB3",#N/A,TRUE,"GENERAL";"TAB4",#N/A,TRUE,"GENERAL";"TAB5",#N/A,TRUE,"GENERAL"}</definedName>
    <definedName name="__t5" localSheetId="26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42" hidden="1">{"via1",#N/A,TRUE,"general";"via2",#N/A,TRUE,"general";"via3",#N/A,TRUE,"general"}</definedName>
    <definedName name="__t6" localSheetId="51" hidden="1">{"via1",#N/A,TRUE,"general";"via2",#N/A,TRUE,"general";"via3",#N/A,TRUE,"general"}</definedName>
    <definedName name="__t6" localSheetId="24" hidden="1">{"via1",#N/A,TRUE,"general";"via2",#N/A,TRUE,"general";"via3",#N/A,TRUE,"general"}</definedName>
    <definedName name="__t6" localSheetId="25" hidden="1">{"via1",#N/A,TRUE,"general";"via2",#N/A,TRUE,"general";"via3",#N/A,TRUE,"general"}</definedName>
    <definedName name="__t6" localSheetId="26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42" hidden="1">{"TAB1",#N/A,TRUE,"GENERAL";"TAB2",#N/A,TRUE,"GENERAL";"TAB3",#N/A,TRUE,"GENERAL";"TAB4",#N/A,TRUE,"GENERAL";"TAB5",#N/A,TRUE,"GENERAL"}</definedName>
    <definedName name="__t66" localSheetId="51" hidden="1">{"TAB1",#N/A,TRUE,"GENERAL";"TAB2",#N/A,TRUE,"GENERAL";"TAB3",#N/A,TRUE,"GENERAL";"TAB4",#N/A,TRUE,"GENERAL";"TAB5",#N/A,TRUE,"GENERAL"}</definedName>
    <definedName name="__t66" localSheetId="24" hidden="1">{"TAB1",#N/A,TRUE,"GENERAL";"TAB2",#N/A,TRUE,"GENERAL";"TAB3",#N/A,TRUE,"GENERAL";"TAB4",#N/A,TRUE,"GENERAL";"TAB5",#N/A,TRUE,"GENERAL"}</definedName>
    <definedName name="__t66" localSheetId="25" hidden="1">{"TAB1",#N/A,TRUE,"GENERAL";"TAB2",#N/A,TRUE,"GENERAL";"TAB3",#N/A,TRUE,"GENERAL";"TAB4",#N/A,TRUE,"GENERAL";"TAB5",#N/A,TRUE,"GENERAL"}</definedName>
    <definedName name="__t66" localSheetId="26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42" hidden="1">{"via1",#N/A,TRUE,"general";"via2",#N/A,TRUE,"general";"via3",#N/A,TRUE,"general"}</definedName>
    <definedName name="__t7" localSheetId="51" hidden="1">{"via1",#N/A,TRUE,"general";"via2",#N/A,TRUE,"general";"via3",#N/A,TRUE,"general"}</definedName>
    <definedName name="__t7" localSheetId="24" hidden="1">{"via1",#N/A,TRUE,"general";"via2",#N/A,TRUE,"general";"via3",#N/A,TRUE,"general"}</definedName>
    <definedName name="__t7" localSheetId="25" hidden="1">{"via1",#N/A,TRUE,"general";"via2",#N/A,TRUE,"general";"via3",#N/A,TRUE,"general"}</definedName>
    <definedName name="__t7" localSheetId="26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42" hidden="1">{"TAB1",#N/A,TRUE,"GENERAL";"TAB2",#N/A,TRUE,"GENERAL";"TAB3",#N/A,TRUE,"GENERAL";"TAB4",#N/A,TRUE,"GENERAL";"TAB5",#N/A,TRUE,"GENERAL"}</definedName>
    <definedName name="__t77" localSheetId="51" hidden="1">{"TAB1",#N/A,TRUE,"GENERAL";"TAB2",#N/A,TRUE,"GENERAL";"TAB3",#N/A,TRUE,"GENERAL";"TAB4",#N/A,TRUE,"GENERAL";"TAB5",#N/A,TRUE,"GENERAL"}</definedName>
    <definedName name="__t77" localSheetId="24" hidden="1">{"TAB1",#N/A,TRUE,"GENERAL";"TAB2",#N/A,TRUE,"GENERAL";"TAB3",#N/A,TRUE,"GENERAL";"TAB4",#N/A,TRUE,"GENERAL";"TAB5",#N/A,TRUE,"GENERAL"}</definedName>
    <definedName name="__t77" localSheetId="25" hidden="1">{"TAB1",#N/A,TRUE,"GENERAL";"TAB2",#N/A,TRUE,"GENERAL";"TAB3",#N/A,TRUE,"GENERAL";"TAB4",#N/A,TRUE,"GENERAL";"TAB5",#N/A,TRUE,"GENERAL"}</definedName>
    <definedName name="__t77" localSheetId="26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42" hidden="1">{"TAB1",#N/A,TRUE,"GENERAL";"TAB2",#N/A,TRUE,"GENERAL";"TAB3",#N/A,TRUE,"GENERAL";"TAB4",#N/A,TRUE,"GENERAL";"TAB5",#N/A,TRUE,"GENERAL"}</definedName>
    <definedName name="__t8" localSheetId="51" hidden="1">{"TAB1",#N/A,TRUE,"GENERAL";"TAB2",#N/A,TRUE,"GENERAL";"TAB3",#N/A,TRUE,"GENERAL";"TAB4",#N/A,TRUE,"GENERAL";"TAB5",#N/A,TRUE,"GENERAL"}</definedName>
    <definedName name="__t8" localSheetId="24" hidden="1">{"TAB1",#N/A,TRUE,"GENERAL";"TAB2",#N/A,TRUE,"GENERAL";"TAB3",#N/A,TRUE,"GENERAL";"TAB4",#N/A,TRUE,"GENERAL";"TAB5",#N/A,TRUE,"GENERAL"}</definedName>
    <definedName name="__t8" localSheetId="25" hidden="1">{"TAB1",#N/A,TRUE,"GENERAL";"TAB2",#N/A,TRUE,"GENERAL";"TAB3",#N/A,TRUE,"GENERAL";"TAB4",#N/A,TRUE,"GENERAL";"TAB5",#N/A,TRUE,"GENERAL"}</definedName>
    <definedName name="__t8" localSheetId="26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42" hidden="1">{"via1",#N/A,TRUE,"general";"via2",#N/A,TRUE,"general";"via3",#N/A,TRUE,"general"}</definedName>
    <definedName name="__t88" localSheetId="51" hidden="1">{"via1",#N/A,TRUE,"general";"via2",#N/A,TRUE,"general";"via3",#N/A,TRUE,"general"}</definedName>
    <definedName name="__t88" localSheetId="24" hidden="1">{"via1",#N/A,TRUE,"general";"via2",#N/A,TRUE,"general";"via3",#N/A,TRUE,"general"}</definedName>
    <definedName name="__t88" localSheetId="25" hidden="1">{"via1",#N/A,TRUE,"general";"via2",#N/A,TRUE,"general";"via3",#N/A,TRUE,"general"}</definedName>
    <definedName name="__t88" localSheetId="26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42" hidden="1">{"TAB1",#N/A,TRUE,"GENERAL";"TAB2",#N/A,TRUE,"GENERAL";"TAB3",#N/A,TRUE,"GENERAL";"TAB4",#N/A,TRUE,"GENERAL";"TAB5",#N/A,TRUE,"GENERAL"}</definedName>
    <definedName name="__t9" localSheetId="51" hidden="1">{"TAB1",#N/A,TRUE,"GENERAL";"TAB2",#N/A,TRUE,"GENERAL";"TAB3",#N/A,TRUE,"GENERAL";"TAB4",#N/A,TRUE,"GENERAL";"TAB5",#N/A,TRUE,"GENERAL"}</definedName>
    <definedName name="__t9" localSheetId="24" hidden="1">{"TAB1",#N/A,TRUE,"GENERAL";"TAB2",#N/A,TRUE,"GENERAL";"TAB3",#N/A,TRUE,"GENERAL";"TAB4",#N/A,TRUE,"GENERAL";"TAB5",#N/A,TRUE,"GENERAL"}</definedName>
    <definedName name="__t9" localSheetId="25" hidden="1">{"TAB1",#N/A,TRUE,"GENERAL";"TAB2",#N/A,TRUE,"GENERAL";"TAB3",#N/A,TRUE,"GENERAL";"TAB4",#N/A,TRUE,"GENERAL";"TAB5",#N/A,TRUE,"GENERAL"}</definedName>
    <definedName name="__t9" localSheetId="26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42" hidden="1">{"via1",#N/A,TRUE,"general";"via2",#N/A,TRUE,"general";"via3",#N/A,TRUE,"general"}</definedName>
    <definedName name="__t99" localSheetId="51" hidden="1">{"via1",#N/A,TRUE,"general";"via2",#N/A,TRUE,"general";"via3",#N/A,TRUE,"general"}</definedName>
    <definedName name="__t99" localSheetId="24" hidden="1">{"via1",#N/A,TRUE,"general";"via2",#N/A,TRUE,"general";"via3",#N/A,TRUE,"general"}</definedName>
    <definedName name="__t99" localSheetId="25" hidden="1">{"via1",#N/A,TRUE,"general";"via2",#N/A,TRUE,"general";"via3",#N/A,TRUE,"general"}</definedName>
    <definedName name="__t99" localSheetId="26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42" hidden="1">{"TAB1",#N/A,TRUE,"GENERAL";"TAB2",#N/A,TRUE,"GENERAL";"TAB3",#N/A,TRUE,"GENERAL";"TAB4",#N/A,TRUE,"GENERAL";"TAB5",#N/A,TRUE,"GENERAL"}</definedName>
    <definedName name="__u4" localSheetId="51" hidden="1">{"TAB1",#N/A,TRUE,"GENERAL";"TAB2",#N/A,TRUE,"GENERAL";"TAB3",#N/A,TRUE,"GENERAL";"TAB4",#N/A,TRUE,"GENERAL";"TAB5",#N/A,TRUE,"GENERAL"}</definedName>
    <definedName name="__u4" localSheetId="24" hidden="1">{"TAB1",#N/A,TRUE,"GENERAL";"TAB2",#N/A,TRUE,"GENERAL";"TAB3",#N/A,TRUE,"GENERAL";"TAB4",#N/A,TRUE,"GENERAL";"TAB5",#N/A,TRUE,"GENERAL"}</definedName>
    <definedName name="__u4" localSheetId="25" hidden="1">{"TAB1",#N/A,TRUE,"GENERAL";"TAB2",#N/A,TRUE,"GENERAL";"TAB3",#N/A,TRUE,"GENERAL";"TAB4",#N/A,TRUE,"GENERAL";"TAB5",#N/A,TRUE,"GENERAL"}</definedName>
    <definedName name="__u4" localSheetId="26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42" hidden="1">{"TAB1",#N/A,TRUE,"GENERAL";"TAB2",#N/A,TRUE,"GENERAL";"TAB3",#N/A,TRUE,"GENERAL";"TAB4",#N/A,TRUE,"GENERAL";"TAB5",#N/A,TRUE,"GENERAL"}</definedName>
    <definedName name="__u5" localSheetId="51" hidden="1">{"TAB1",#N/A,TRUE,"GENERAL";"TAB2",#N/A,TRUE,"GENERAL";"TAB3",#N/A,TRUE,"GENERAL";"TAB4",#N/A,TRUE,"GENERAL";"TAB5",#N/A,TRUE,"GENERAL"}</definedName>
    <definedName name="__u5" localSheetId="24" hidden="1">{"TAB1",#N/A,TRUE,"GENERAL";"TAB2",#N/A,TRUE,"GENERAL";"TAB3",#N/A,TRUE,"GENERAL";"TAB4",#N/A,TRUE,"GENERAL";"TAB5",#N/A,TRUE,"GENERAL"}</definedName>
    <definedName name="__u5" localSheetId="25" hidden="1">{"TAB1",#N/A,TRUE,"GENERAL";"TAB2",#N/A,TRUE,"GENERAL";"TAB3",#N/A,TRUE,"GENERAL";"TAB4",#N/A,TRUE,"GENERAL";"TAB5",#N/A,TRUE,"GENERAL"}</definedName>
    <definedName name="__u5" localSheetId="26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42" hidden="1">{"TAB1",#N/A,TRUE,"GENERAL";"TAB2",#N/A,TRUE,"GENERAL";"TAB3",#N/A,TRUE,"GENERAL";"TAB4",#N/A,TRUE,"GENERAL";"TAB5",#N/A,TRUE,"GENERAL"}</definedName>
    <definedName name="__u6" localSheetId="51" hidden="1">{"TAB1",#N/A,TRUE,"GENERAL";"TAB2",#N/A,TRUE,"GENERAL";"TAB3",#N/A,TRUE,"GENERAL";"TAB4",#N/A,TRUE,"GENERAL";"TAB5",#N/A,TRUE,"GENERAL"}</definedName>
    <definedName name="__u6" localSheetId="24" hidden="1">{"TAB1",#N/A,TRUE,"GENERAL";"TAB2",#N/A,TRUE,"GENERAL";"TAB3",#N/A,TRUE,"GENERAL";"TAB4",#N/A,TRUE,"GENERAL";"TAB5",#N/A,TRUE,"GENERAL"}</definedName>
    <definedName name="__u6" localSheetId="25" hidden="1">{"TAB1",#N/A,TRUE,"GENERAL";"TAB2",#N/A,TRUE,"GENERAL";"TAB3",#N/A,TRUE,"GENERAL";"TAB4",#N/A,TRUE,"GENERAL";"TAB5",#N/A,TRUE,"GENERAL"}</definedName>
    <definedName name="__u6" localSheetId="26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42" hidden="1">{"via1",#N/A,TRUE,"general";"via2",#N/A,TRUE,"general";"via3",#N/A,TRUE,"general"}</definedName>
    <definedName name="__u7" localSheetId="51" hidden="1">{"via1",#N/A,TRUE,"general";"via2",#N/A,TRUE,"general";"via3",#N/A,TRUE,"general"}</definedName>
    <definedName name="__u7" localSheetId="24" hidden="1">{"via1",#N/A,TRUE,"general";"via2",#N/A,TRUE,"general";"via3",#N/A,TRUE,"general"}</definedName>
    <definedName name="__u7" localSheetId="25" hidden="1">{"via1",#N/A,TRUE,"general";"via2",#N/A,TRUE,"general";"via3",#N/A,TRUE,"general"}</definedName>
    <definedName name="__u7" localSheetId="26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42" hidden="1">{"TAB1",#N/A,TRUE,"GENERAL";"TAB2",#N/A,TRUE,"GENERAL";"TAB3",#N/A,TRUE,"GENERAL";"TAB4",#N/A,TRUE,"GENERAL";"TAB5",#N/A,TRUE,"GENERAL"}</definedName>
    <definedName name="__u8" localSheetId="51" hidden="1">{"TAB1",#N/A,TRUE,"GENERAL";"TAB2",#N/A,TRUE,"GENERAL";"TAB3",#N/A,TRUE,"GENERAL";"TAB4",#N/A,TRUE,"GENERAL";"TAB5",#N/A,TRUE,"GENERAL"}</definedName>
    <definedName name="__u8" localSheetId="24" hidden="1">{"TAB1",#N/A,TRUE,"GENERAL";"TAB2",#N/A,TRUE,"GENERAL";"TAB3",#N/A,TRUE,"GENERAL";"TAB4",#N/A,TRUE,"GENERAL";"TAB5",#N/A,TRUE,"GENERAL"}</definedName>
    <definedName name="__u8" localSheetId="25" hidden="1">{"TAB1",#N/A,TRUE,"GENERAL";"TAB2",#N/A,TRUE,"GENERAL";"TAB3",#N/A,TRUE,"GENERAL";"TAB4",#N/A,TRUE,"GENERAL";"TAB5",#N/A,TRUE,"GENERAL"}</definedName>
    <definedName name="__u8" localSheetId="26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42" hidden="1">{"TAB1",#N/A,TRUE,"GENERAL";"TAB2",#N/A,TRUE,"GENERAL";"TAB3",#N/A,TRUE,"GENERAL";"TAB4",#N/A,TRUE,"GENERAL";"TAB5",#N/A,TRUE,"GENERAL"}</definedName>
    <definedName name="__u9" localSheetId="51" hidden="1">{"TAB1",#N/A,TRUE,"GENERAL";"TAB2",#N/A,TRUE,"GENERAL";"TAB3",#N/A,TRUE,"GENERAL";"TAB4",#N/A,TRUE,"GENERAL";"TAB5",#N/A,TRUE,"GENERAL"}</definedName>
    <definedName name="__u9" localSheetId="24" hidden="1">{"TAB1",#N/A,TRUE,"GENERAL";"TAB2",#N/A,TRUE,"GENERAL";"TAB3",#N/A,TRUE,"GENERAL";"TAB4",#N/A,TRUE,"GENERAL";"TAB5",#N/A,TRUE,"GENERAL"}</definedName>
    <definedName name="__u9" localSheetId="25" hidden="1">{"TAB1",#N/A,TRUE,"GENERAL";"TAB2",#N/A,TRUE,"GENERAL";"TAB3",#N/A,TRUE,"GENERAL";"TAB4",#N/A,TRUE,"GENERAL";"TAB5",#N/A,TRUE,"GENERAL"}</definedName>
    <definedName name="__u9" localSheetId="26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42" hidden="1">{"TAB1",#N/A,TRUE,"GENERAL";"TAB2",#N/A,TRUE,"GENERAL";"TAB3",#N/A,TRUE,"GENERAL";"TAB4",#N/A,TRUE,"GENERAL";"TAB5",#N/A,TRUE,"GENERAL"}</definedName>
    <definedName name="__ur7" localSheetId="51" hidden="1">{"TAB1",#N/A,TRUE,"GENERAL";"TAB2",#N/A,TRUE,"GENERAL";"TAB3",#N/A,TRUE,"GENERAL";"TAB4",#N/A,TRUE,"GENERAL";"TAB5",#N/A,TRUE,"GENERAL"}</definedName>
    <definedName name="__ur7" localSheetId="24" hidden="1">{"TAB1",#N/A,TRUE,"GENERAL";"TAB2",#N/A,TRUE,"GENERAL";"TAB3",#N/A,TRUE,"GENERAL";"TAB4",#N/A,TRUE,"GENERAL";"TAB5",#N/A,TRUE,"GENERAL"}</definedName>
    <definedName name="__ur7" localSheetId="25" hidden="1">{"TAB1",#N/A,TRUE,"GENERAL";"TAB2",#N/A,TRUE,"GENERAL";"TAB3",#N/A,TRUE,"GENERAL";"TAB4",#N/A,TRUE,"GENERAL";"TAB5",#N/A,TRUE,"GENERAL"}</definedName>
    <definedName name="__ur7" localSheetId="26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42" hidden="1">{"via1",#N/A,TRUE,"general";"via2",#N/A,TRUE,"general";"via3",#N/A,TRUE,"general"}</definedName>
    <definedName name="__v2" localSheetId="51" hidden="1">{"via1",#N/A,TRUE,"general";"via2",#N/A,TRUE,"general";"via3",#N/A,TRUE,"general"}</definedName>
    <definedName name="__v2" localSheetId="24" hidden="1">{"via1",#N/A,TRUE,"general";"via2",#N/A,TRUE,"general";"via3",#N/A,TRUE,"general"}</definedName>
    <definedName name="__v2" localSheetId="25" hidden="1">{"via1",#N/A,TRUE,"general";"via2",#N/A,TRUE,"general";"via3",#N/A,TRUE,"general"}</definedName>
    <definedName name="__v2" localSheetId="26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42" hidden="1">{"TAB1",#N/A,TRUE,"GENERAL";"TAB2",#N/A,TRUE,"GENERAL";"TAB3",#N/A,TRUE,"GENERAL";"TAB4",#N/A,TRUE,"GENERAL";"TAB5",#N/A,TRUE,"GENERAL"}</definedName>
    <definedName name="__v3" localSheetId="51" hidden="1">{"TAB1",#N/A,TRUE,"GENERAL";"TAB2",#N/A,TRUE,"GENERAL";"TAB3",#N/A,TRUE,"GENERAL";"TAB4",#N/A,TRUE,"GENERAL";"TAB5",#N/A,TRUE,"GENERAL"}</definedName>
    <definedName name="__v3" localSheetId="24" hidden="1">{"TAB1",#N/A,TRUE,"GENERAL";"TAB2",#N/A,TRUE,"GENERAL";"TAB3",#N/A,TRUE,"GENERAL";"TAB4",#N/A,TRUE,"GENERAL";"TAB5",#N/A,TRUE,"GENERAL"}</definedName>
    <definedName name="__v3" localSheetId="25" hidden="1">{"TAB1",#N/A,TRUE,"GENERAL";"TAB2",#N/A,TRUE,"GENERAL";"TAB3",#N/A,TRUE,"GENERAL";"TAB4",#N/A,TRUE,"GENERAL";"TAB5",#N/A,TRUE,"GENERAL"}</definedName>
    <definedName name="__v3" localSheetId="26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42" hidden="1">{"TAB1",#N/A,TRUE,"GENERAL";"TAB2",#N/A,TRUE,"GENERAL";"TAB3",#N/A,TRUE,"GENERAL";"TAB4",#N/A,TRUE,"GENERAL";"TAB5",#N/A,TRUE,"GENERAL"}</definedName>
    <definedName name="__v4" localSheetId="51" hidden="1">{"TAB1",#N/A,TRUE,"GENERAL";"TAB2",#N/A,TRUE,"GENERAL";"TAB3",#N/A,TRUE,"GENERAL";"TAB4",#N/A,TRUE,"GENERAL";"TAB5",#N/A,TRUE,"GENERAL"}</definedName>
    <definedName name="__v4" localSheetId="24" hidden="1">{"TAB1",#N/A,TRUE,"GENERAL";"TAB2",#N/A,TRUE,"GENERAL";"TAB3",#N/A,TRUE,"GENERAL";"TAB4",#N/A,TRUE,"GENERAL";"TAB5",#N/A,TRUE,"GENERAL"}</definedName>
    <definedName name="__v4" localSheetId="25" hidden="1">{"TAB1",#N/A,TRUE,"GENERAL";"TAB2",#N/A,TRUE,"GENERAL";"TAB3",#N/A,TRUE,"GENERAL";"TAB4",#N/A,TRUE,"GENERAL";"TAB5",#N/A,TRUE,"GENERAL"}</definedName>
    <definedName name="__v4" localSheetId="26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42" hidden="1">{"TAB1",#N/A,TRUE,"GENERAL";"TAB2",#N/A,TRUE,"GENERAL";"TAB3",#N/A,TRUE,"GENERAL";"TAB4",#N/A,TRUE,"GENERAL";"TAB5",#N/A,TRUE,"GENERAL"}</definedName>
    <definedName name="__v5" localSheetId="51" hidden="1">{"TAB1",#N/A,TRUE,"GENERAL";"TAB2",#N/A,TRUE,"GENERAL";"TAB3",#N/A,TRUE,"GENERAL";"TAB4",#N/A,TRUE,"GENERAL";"TAB5",#N/A,TRUE,"GENERAL"}</definedName>
    <definedName name="__v5" localSheetId="24" hidden="1">{"TAB1",#N/A,TRUE,"GENERAL";"TAB2",#N/A,TRUE,"GENERAL";"TAB3",#N/A,TRUE,"GENERAL";"TAB4",#N/A,TRUE,"GENERAL";"TAB5",#N/A,TRUE,"GENERAL"}</definedName>
    <definedName name="__v5" localSheetId="25" hidden="1">{"TAB1",#N/A,TRUE,"GENERAL";"TAB2",#N/A,TRUE,"GENERAL";"TAB3",#N/A,TRUE,"GENERAL";"TAB4",#N/A,TRUE,"GENERAL";"TAB5",#N/A,TRUE,"GENERAL"}</definedName>
    <definedName name="__v5" localSheetId="26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42" hidden="1">{"TAB1",#N/A,TRUE,"GENERAL";"TAB2",#N/A,TRUE,"GENERAL";"TAB3",#N/A,TRUE,"GENERAL";"TAB4",#N/A,TRUE,"GENERAL";"TAB5",#N/A,TRUE,"GENERAL"}</definedName>
    <definedName name="__v6" localSheetId="51" hidden="1">{"TAB1",#N/A,TRUE,"GENERAL";"TAB2",#N/A,TRUE,"GENERAL";"TAB3",#N/A,TRUE,"GENERAL";"TAB4",#N/A,TRUE,"GENERAL";"TAB5",#N/A,TRUE,"GENERAL"}</definedName>
    <definedName name="__v6" localSheetId="24" hidden="1">{"TAB1",#N/A,TRUE,"GENERAL";"TAB2",#N/A,TRUE,"GENERAL";"TAB3",#N/A,TRUE,"GENERAL";"TAB4",#N/A,TRUE,"GENERAL";"TAB5",#N/A,TRUE,"GENERAL"}</definedName>
    <definedName name="__v6" localSheetId="25" hidden="1">{"TAB1",#N/A,TRUE,"GENERAL";"TAB2",#N/A,TRUE,"GENERAL";"TAB3",#N/A,TRUE,"GENERAL";"TAB4",#N/A,TRUE,"GENERAL";"TAB5",#N/A,TRUE,"GENERAL"}</definedName>
    <definedName name="__v6" localSheetId="26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42" hidden="1">{"via1",#N/A,TRUE,"general";"via2",#N/A,TRUE,"general";"via3",#N/A,TRUE,"general"}</definedName>
    <definedName name="__v7" localSheetId="51" hidden="1">{"via1",#N/A,TRUE,"general";"via2",#N/A,TRUE,"general";"via3",#N/A,TRUE,"general"}</definedName>
    <definedName name="__v7" localSheetId="24" hidden="1">{"via1",#N/A,TRUE,"general";"via2",#N/A,TRUE,"general";"via3",#N/A,TRUE,"general"}</definedName>
    <definedName name="__v7" localSheetId="25" hidden="1">{"via1",#N/A,TRUE,"general";"via2",#N/A,TRUE,"general";"via3",#N/A,TRUE,"general"}</definedName>
    <definedName name="__v7" localSheetId="26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42" hidden="1">{"TAB1",#N/A,TRUE,"GENERAL";"TAB2",#N/A,TRUE,"GENERAL";"TAB3",#N/A,TRUE,"GENERAL";"TAB4",#N/A,TRUE,"GENERAL";"TAB5",#N/A,TRUE,"GENERAL"}</definedName>
    <definedName name="__v8" localSheetId="51" hidden="1">{"TAB1",#N/A,TRUE,"GENERAL";"TAB2",#N/A,TRUE,"GENERAL";"TAB3",#N/A,TRUE,"GENERAL";"TAB4",#N/A,TRUE,"GENERAL";"TAB5",#N/A,TRUE,"GENERAL"}</definedName>
    <definedName name="__v8" localSheetId="24" hidden="1">{"TAB1",#N/A,TRUE,"GENERAL";"TAB2",#N/A,TRUE,"GENERAL";"TAB3",#N/A,TRUE,"GENERAL";"TAB4",#N/A,TRUE,"GENERAL";"TAB5",#N/A,TRUE,"GENERAL"}</definedName>
    <definedName name="__v8" localSheetId="25" hidden="1">{"TAB1",#N/A,TRUE,"GENERAL";"TAB2",#N/A,TRUE,"GENERAL";"TAB3",#N/A,TRUE,"GENERAL";"TAB4",#N/A,TRUE,"GENERAL";"TAB5",#N/A,TRUE,"GENERAL"}</definedName>
    <definedName name="__v8" localSheetId="26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42" hidden="1">{"TAB1",#N/A,TRUE,"GENERAL";"TAB2",#N/A,TRUE,"GENERAL";"TAB3",#N/A,TRUE,"GENERAL";"TAB4",#N/A,TRUE,"GENERAL";"TAB5",#N/A,TRUE,"GENERAL"}</definedName>
    <definedName name="__v9" localSheetId="51" hidden="1">{"TAB1",#N/A,TRUE,"GENERAL";"TAB2",#N/A,TRUE,"GENERAL";"TAB3",#N/A,TRUE,"GENERAL";"TAB4",#N/A,TRUE,"GENERAL";"TAB5",#N/A,TRUE,"GENERAL"}</definedName>
    <definedName name="__v9" localSheetId="24" hidden="1">{"TAB1",#N/A,TRUE,"GENERAL";"TAB2",#N/A,TRUE,"GENERAL";"TAB3",#N/A,TRUE,"GENERAL";"TAB4",#N/A,TRUE,"GENERAL";"TAB5",#N/A,TRUE,"GENERAL"}</definedName>
    <definedName name="__v9" localSheetId="25" hidden="1">{"TAB1",#N/A,TRUE,"GENERAL";"TAB2",#N/A,TRUE,"GENERAL";"TAB3",#N/A,TRUE,"GENERAL";"TAB4",#N/A,TRUE,"GENERAL";"TAB5",#N/A,TRUE,"GENERAL"}</definedName>
    <definedName name="__v9" localSheetId="26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42" hidden="1">{"via1",#N/A,TRUE,"general";"via2",#N/A,TRUE,"general";"via3",#N/A,TRUE,"general"}</definedName>
    <definedName name="__vfv4" localSheetId="51" hidden="1">{"via1",#N/A,TRUE,"general";"via2",#N/A,TRUE,"general";"via3",#N/A,TRUE,"general"}</definedName>
    <definedName name="__vfv4" localSheetId="24" hidden="1">{"via1",#N/A,TRUE,"general";"via2",#N/A,TRUE,"general";"via3",#N/A,TRUE,"general"}</definedName>
    <definedName name="__vfv4" localSheetId="25" hidden="1">{"via1",#N/A,TRUE,"general";"via2",#N/A,TRUE,"general";"via3",#N/A,TRUE,"general"}</definedName>
    <definedName name="__vfv4" localSheetId="26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42" hidden="1">{"TAB1",#N/A,TRUE,"GENERAL";"TAB2",#N/A,TRUE,"GENERAL";"TAB3",#N/A,TRUE,"GENERAL";"TAB4",#N/A,TRUE,"GENERAL";"TAB5",#N/A,TRUE,"GENERAL"}</definedName>
    <definedName name="__x1" localSheetId="51" hidden="1">{"TAB1",#N/A,TRUE,"GENERAL";"TAB2",#N/A,TRUE,"GENERAL";"TAB3",#N/A,TRUE,"GENERAL";"TAB4",#N/A,TRUE,"GENERAL";"TAB5",#N/A,TRUE,"GENERAL"}</definedName>
    <definedName name="__x1" localSheetId="24" hidden="1">{"TAB1",#N/A,TRUE,"GENERAL";"TAB2",#N/A,TRUE,"GENERAL";"TAB3",#N/A,TRUE,"GENERAL";"TAB4",#N/A,TRUE,"GENERAL";"TAB5",#N/A,TRUE,"GENERAL"}</definedName>
    <definedName name="__x1" localSheetId="25" hidden="1">{"TAB1",#N/A,TRUE,"GENERAL";"TAB2",#N/A,TRUE,"GENERAL";"TAB3",#N/A,TRUE,"GENERAL";"TAB4",#N/A,TRUE,"GENERAL";"TAB5",#N/A,TRUE,"GENERAL"}</definedName>
    <definedName name="__x1" localSheetId="26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42" hidden="1">{"via1",#N/A,TRUE,"general";"via2",#N/A,TRUE,"general";"via3",#N/A,TRUE,"general"}</definedName>
    <definedName name="__x2" localSheetId="51" hidden="1">{"via1",#N/A,TRUE,"general";"via2",#N/A,TRUE,"general";"via3",#N/A,TRUE,"general"}</definedName>
    <definedName name="__x2" localSheetId="24" hidden="1">{"via1",#N/A,TRUE,"general";"via2",#N/A,TRUE,"general";"via3",#N/A,TRUE,"general"}</definedName>
    <definedName name="__x2" localSheetId="25" hidden="1">{"via1",#N/A,TRUE,"general";"via2",#N/A,TRUE,"general";"via3",#N/A,TRUE,"general"}</definedName>
    <definedName name="__x2" localSheetId="26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42" hidden="1">{"via1",#N/A,TRUE,"general";"via2",#N/A,TRUE,"general";"via3",#N/A,TRUE,"general"}</definedName>
    <definedName name="__x3" localSheetId="51" hidden="1">{"via1",#N/A,TRUE,"general";"via2",#N/A,TRUE,"general";"via3",#N/A,TRUE,"general"}</definedName>
    <definedName name="__x3" localSheetId="24" hidden="1">{"via1",#N/A,TRUE,"general";"via2",#N/A,TRUE,"general";"via3",#N/A,TRUE,"general"}</definedName>
    <definedName name="__x3" localSheetId="25" hidden="1">{"via1",#N/A,TRUE,"general";"via2",#N/A,TRUE,"general";"via3",#N/A,TRUE,"general"}</definedName>
    <definedName name="__x3" localSheetId="26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42" hidden="1">{"via1",#N/A,TRUE,"general";"via2",#N/A,TRUE,"general";"via3",#N/A,TRUE,"general"}</definedName>
    <definedName name="__x4" localSheetId="51" hidden="1">{"via1",#N/A,TRUE,"general";"via2",#N/A,TRUE,"general";"via3",#N/A,TRUE,"general"}</definedName>
    <definedName name="__x4" localSheetId="24" hidden="1">{"via1",#N/A,TRUE,"general";"via2",#N/A,TRUE,"general";"via3",#N/A,TRUE,"general"}</definedName>
    <definedName name="__x4" localSheetId="25" hidden="1">{"via1",#N/A,TRUE,"general";"via2",#N/A,TRUE,"general";"via3",#N/A,TRUE,"general"}</definedName>
    <definedName name="__x4" localSheetId="26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42" hidden="1">{"TAB1",#N/A,TRUE,"GENERAL";"TAB2",#N/A,TRUE,"GENERAL";"TAB3",#N/A,TRUE,"GENERAL";"TAB4",#N/A,TRUE,"GENERAL";"TAB5",#N/A,TRUE,"GENERAL"}</definedName>
    <definedName name="__x5" localSheetId="51" hidden="1">{"TAB1",#N/A,TRUE,"GENERAL";"TAB2",#N/A,TRUE,"GENERAL";"TAB3",#N/A,TRUE,"GENERAL";"TAB4",#N/A,TRUE,"GENERAL";"TAB5",#N/A,TRUE,"GENERAL"}</definedName>
    <definedName name="__x5" localSheetId="24" hidden="1">{"TAB1",#N/A,TRUE,"GENERAL";"TAB2",#N/A,TRUE,"GENERAL";"TAB3",#N/A,TRUE,"GENERAL";"TAB4",#N/A,TRUE,"GENERAL";"TAB5",#N/A,TRUE,"GENERAL"}</definedName>
    <definedName name="__x5" localSheetId="25" hidden="1">{"TAB1",#N/A,TRUE,"GENERAL";"TAB2",#N/A,TRUE,"GENERAL";"TAB3",#N/A,TRUE,"GENERAL";"TAB4",#N/A,TRUE,"GENERAL";"TAB5",#N/A,TRUE,"GENERAL"}</definedName>
    <definedName name="__x5" localSheetId="26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42" hidden="1">{"TAB1",#N/A,TRUE,"GENERAL";"TAB2",#N/A,TRUE,"GENERAL";"TAB3",#N/A,TRUE,"GENERAL";"TAB4",#N/A,TRUE,"GENERAL";"TAB5",#N/A,TRUE,"GENERAL"}</definedName>
    <definedName name="__x6" localSheetId="51" hidden="1">{"TAB1",#N/A,TRUE,"GENERAL";"TAB2",#N/A,TRUE,"GENERAL";"TAB3",#N/A,TRUE,"GENERAL";"TAB4",#N/A,TRUE,"GENERAL";"TAB5",#N/A,TRUE,"GENERAL"}</definedName>
    <definedName name="__x6" localSheetId="24" hidden="1">{"TAB1",#N/A,TRUE,"GENERAL";"TAB2",#N/A,TRUE,"GENERAL";"TAB3",#N/A,TRUE,"GENERAL";"TAB4",#N/A,TRUE,"GENERAL";"TAB5",#N/A,TRUE,"GENERAL"}</definedName>
    <definedName name="__x6" localSheetId="25" hidden="1">{"TAB1",#N/A,TRUE,"GENERAL";"TAB2",#N/A,TRUE,"GENERAL";"TAB3",#N/A,TRUE,"GENERAL";"TAB4",#N/A,TRUE,"GENERAL";"TAB5",#N/A,TRUE,"GENERAL"}</definedName>
    <definedName name="__x6" localSheetId="26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42" hidden="1">{"TAB1",#N/A,TRUE,"GENERAL";"TAB2",#N/A,TRUE,"GENERAL";"TAB3",#N/A,TRUE,"GENERAL";"TAB4",#N/A,TRUE,"GENERAL";"TAB5",#N/A,TRUE,"GENERAL"}</definedName>
    <definedName name="__x7" localSheetId="51" hidden="1">{"TAB1",#N/A,TRUE,"GENERAL";"TAB2",#N/A,TRUE,"GENERAL";"TAB3",#N/A,TRUE,"GENERAL";"TAB4",#N/A,TRUE,"GENERAL";"TAB5",#N/A,TRUE,"GENERAL"}</definedName>
    <definedName name="__x7" localSheetId="24" hidden="1">{"TAB1",#N/A,TRUE,"GENERAL";"TAB2",#N/A,TRUE,"GENERAL";"TAB3",#N/A,TRUE,"GENERAL";"TAB4",#N/A,TRUE,"GENERAL";"TAB5",#N/A,TRUE,"GENERAL"}</definedName>
    <definedName name="__x7" localSheetId="25" hidden="1">{"TAB1",#N/A,TRUE,"GENERAL";"TAB2",#N/A,TRUE,"GENERAL";"TAB3",#N/A,TRUE,"GENERAL";"TAB4",#N/A,TRUE,"GENERAL";"TAB5",#N/A,TRUE,"GENERAL"}</definedName>
    <definedName name="__x7" localSheetId="2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42" hidden="1">{"via1",#N/A,TRUE,"general";"via2",#N/A,TRUE,"general";"via3",#N/A,TRUE,"general"}</definedName>
    <definedName name="__x8" localSheetId="51" hidden="1">{"via1",#N/A,TRUE,"general";"via2",#N/A,TRUE,"general";"via3",#N/A,TRUE,"general"}</definedName>
    <definedName name="__x8" localSheetId="24" hidden="1">{"via1",#N/A,TRUE,"general";"via2",#N/A,TRUE,"general";"via3",#N/A,TRUE,"general"}</definedName>
    <definedName name="__x8" localSheetId="25" hidden="1">{"via1",#N/A,TRUE,"general";"via2",#N/A,TRUE,"general";"via3",#N/A,TRUE,"general"}</definedName>
    <definedName name="__x8" localSheetId="26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42" hidden="1">{"TAB1",#N/A,TRUE,"GENERAL";"TAB2",#N/A,TRUE,"GENERAL";"TAB3",#N/A,TRUE,"GENERAL";"TAB4",#N/A,TRUE,"GENERAL";"TAB5",#N/A,TRUE,"GENERAL"}</definedName>
    <definedName name="__x9" localSheetId="51" hidden="1">{"TAB1",#N/A,TRUE,"GENERAL";"TAB2",#N/A,TRUE,"GENERAL";"TAB3",#N/A,TRUE,"GENERAL";"TAB4",#N/A,TRUE,"GENERAL";"TAB5",#N/A,TRUE,"GENERAL"}</definedName>
    <definedName name="__x9" localSheetId="24" hidden="1">{"TAB1",#N/A,TRUE,"GENERAL";"TAB2",#N/A,TRUE,"GENERAL";"TAB3",#N/A,TRUE,"GENERAL";"TAB4",#N/A,TRUE,"GENERAL";"TAB5",#N/A,TRUE,"GENERAL"}</definedName>
    <definedName name="__x9" localSheetId="25" hidden="1">{"TAB1",#N/A,TRUE,"GENERAL";"TAB2",#N/A,TRUE,"GENERAL";"TAB3",#N/A,TRUE,"GENERAL";"TAB4",#N/A,TRUE,"GENERAL";"TAB5",#N/A,TRUE,"GENERAL"}</definedName>
    <definedName name="__x9" localSheetId="26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42" hidden="1">{"TAB1",#N/A,TRUE,"GENERAL";"TAB2",#N/A,TRUE,"GENERAL";"TAB3",#N/A,TRUE,"GENERAL";"TAB4",#N/A,TRUE,"GENERAL";"TAB5",#N/A,TRUE,"GENERAL"}</definedName>
    <definedName name="__y2" localSheetId="51" hidden="1">{"TAB1",#N/A,TRUE,"GENERAL";"TAB2",#N/A,TRUE,"GENERAL";"TAB3",#N/A,TRUE,"GENERAL";"TAB4",#N/A,TRUE,"GENERAL";"TAB5",#N/A,TRUE,"GENERAL"}</definedName>
    <definedName name="__y2" localSheetId="24" hidden="1">{"TAB1",#N/A,TRUE,"GENERAL";"TAB2",#N/A,TRUE,"GENERAL";"TAB3",#N/A,TRUE,"GENERAL";"TAB4",#N/A,TRUE,"GENERAL";"TAB5",#N/A,TRUE,"GENERAL"}</definedName>
    <definedName name="__y2" localSheetId="25" hidden="1">{"TAB1",#N/A,TRUE,"GENERAL";"TAB2",#N/A,TRUE,"GENERAL";"TAB3",#N/A,TRUE,"GENERAL";"TAB4",#N/A,TRUE,"GENERAL";"TAB5",#N/A,TRUE,"GENERAL"}</definedName>
    <definedName name="__y2" localSheetId="26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42" hidden="1">{"via1",#N/A,TRUE,"general";"via2",#N/A,TRUE,"general";"via3",#N/A,TRUE,"general"}</definedName>
    <definedName name="__y3" localSheetId="51" hidden="1">{"via1",#N/A,TRUE,"general";"via2",#N/A,TRUE,"general";"via3",#N/A,TRUE,"general"}</definedName>
    <definedName name="__y3" localSheetId="24" hidden="1">{"via1",#N/A,TRUE,"general";"via2",#N/A,TRUE,"general";"via3",#N/A,TRUE,"general"}</definedName>
    <definedName name="__y3" localSheetId="25" hidden="1">{"via1",#N/A,TRUE,"general";"via2",#N/A,TRUE,"general";"via3",#N/A,TRUE,"general"}</definedName>
    <definedName name="__y3" localSheetId="26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42" hidden="1">{"via1",#N/A,TRUE,"general";"via2",#N/A,TRUE,"general";"via3",#N/A,TRUE,"general"}</definedName>
    <definedName name="__y4" localSheetId="51" hidden="1">{"via1",#N/A,TRUE,"general";"via2",#N/A,TRUE,"general";"via3",#N/A,TRUE,"general"}</definedName>
    <definedName name="__y4" localSheetId="24" hidden="1">{"via1",#N/A,TRUE,"general";"via2",#N/A,TRUE,"general";"via3",#N/A,TRUE,"general"}</definedName>
    <definedName name="__y4" localSheetId="25" hidden="1">{"via1",#N/A,TRUE,"general";"via2",#N/A,TRUE,"general";"via3",#N/A,TRUE,"general"}</definedName>
    <definedName name="__y4" localSheetId="26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42" hidden="1">{"TAB1",#N/A,TRUE,"GENERAL";"TAB2",#N/A,TRUE,"GENERAL";"TAB3",#N/A,TRUE,"GENERAL";"TAB4",#N/A,TRUE,"GENERAL";"TAB5",#N/A,TRUE,"GENERAL"}</definedName>
    <definedName name="__y5" localSheetId="51" hidden="1">{"TAB1",#N/A,TRUE,"GENERAL";"TAB2",#N/A,TRUE,"GENERAL";"TAB3",#N/A,TRUE,"GENERAL";"TAB4",#N/A,TRUE,"GENERAL";"TAB5",#N/A,TRUE,"GENERAL"}</definedName>
    <definedName name="__y5" localSheetId="24" hidden="1">{"TAB1",#N/A,TRUE,"GENERAL";"TAB2",#N/A,TRUE,"GENERAL";"TAB3",#N/A,TRUE,"GENERAL";"TAB4",#N/A,TRUE,"GENERAL";"TAB5",#N/A,TRUE,"GENERAL"}</definedName>
    <definedName name="__y5" localSheetId="25" hidden="1">{"TAB1",#N/A,TRUE,"GENERAL";"TAB2",#N/A,TRUE,"GENERAL";"TAB3",#N/A,TRUE,"GENERAL";"TAB4",#N/A,TRUE,"GENERAL";"TAB5",#N/A,TRUE,"GENERAL"}</definedName>
    <definedName name="__y5" localSheetId="26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42" hidden="1">{"via1",#N/A,TRUE,"general";"via2",#N/A,TRUE,"general";"via3",#N/A,TRUE,"general"}</definedName>
    <definedName name="__y6" localSheetId="51" hidden="1">{"via1",#N/A,TRUE,"general";"via2",#N/A,TRUE,"general";"via3",#N/A,TRUE,"general"}</definedName>
    <definedName name="__y6" localSheetId="24" hidden="1">{"via1",#N/A,TRUE,"general";"via2",#N/A,TRUE,"general";"via3",#N/A,TRUE,"general"}</definedName>
    <definedName name="__y6" localSheetId="25" hidden="1">{"via1",#N/A,TRUE,"general";"via2",#N/A,TRUE,"general";"via3",#N/A,TRUE,"general"}</definedName>
    <definedName name="__y6" localSheetId="26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42" hidden="1">{"via1",#N/A,TRUE,"general";"via2",#N/A,TRUE,"general";"via3",#N/A,TRUE,"general"}</definedName>
    <definedName name="__y7" localSheetId="51" hidden="1">{"via1",#N/A,TRUE,"general";"via2",#N/A,TRUE,"general";"via3",#N/A,TRUE,"general"}</definedName>
    <definedName name="__y7" localSheetId="24" hidden="1">{"via1",#N/A,TRUE,"general";"via2",#N/A,TRUE,"general";"via3",#N/A,TRUE,"general"}</definedName>
    <definedName name="__y7" localSheetId="25" hidden="1">{"via1",#N/A,TRUE,"general";"via2",#N/A,TRUE,"general";"via3",#N/A,TRUE,"general"}</definedName>
    <definedName name="__y7" localSheetId="26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42" hidden="1">{"via1",#N/A,TRUE,"general";"via2",#N/A,TRUE,"general";"via3",#N/A,TRUE,"general"}</definedName>
    <definedName name="__y8" localSheetId="51" hidden="1">{"via1",#N/A,TRUE,"general";"via2",#N/A,TRUE,"general";"via3",#N/A,TRUE,"general"}</definedName>
    <definedName name="__y8" localSheetId="24" hidden="1">{"via1",#N/A,TRUE,"general";"via2",#N/A,TRUE,"general";"via3",#N/A,TRUE,"general"}</definedName>
    <definedName name="__y8" localSheetId="25" hidden="1">{"via1",#N/A,TRUE,"general";"via2",#N/A,TRUE,"general";"via3",#N/A,TRUE,"general"}</definedName>
    <definedName name="__y8" localSheetId="26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42" hidden="1">{"TAB1",#N/A,TRUE,"GENERAL";"TAB2",#N/A,TRUE,"GENERAL";"TAB3",#N/A,TRUE,"GENERAL";"TAB4",#N/A,TRUE,"GENERAL";"TAB5",#N/A,TRUE,"GENERAL"}</definedName>
    <definedName name="__y9" localSheetId="51" hidden="1">{"TAB1",#N/A,TRUE,"GENERAL";"TAB2",#N/A,TRUE,"GENERAL";"TAB3",#N/A,TRUE,"GENERAL";"TAB4",#N/A,TRUE,"GENERAL";"TAB5",#N/A,TRUE,"GENERAL"}</definedName>
    <definedName name="__y9" localSheetId="24" hidden="1">{"TAB1",#N/A,TRUE,"GENERAL";"TAB2",#N/A,TRUE,"GENERAL";"TAB3",#N/A,TRUE,"GENERAL";"TAB4",#N/A,TRUE,"GENERAL";"TAB5",#N/A,TRUE,"GENERAL"}</definedName>
    <definedName name="__y9" localSheetId="25" hidden="1">{"TAB1",#N/A,TRUE,"GENERAL";"TAB2",#N/A,TRUE,"GENERAL";"TAB3",#N/A,TRUE,"GENERAL";"TAB4",#N/A,TRUE,"GENERAL";"TAB5",#N/A,TRUE,"GENERAL"}</definedName>
    <definedName name="__y9" localSheetId="26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42" hidden="1">{"TAB1",#N/A,TRUE,"GENERAL";"TAB2",#N/A,TRUE,"GENERAL";"TAB3",#N/A,TRUE,"GENERAL";"TAB4",#N/A,TRUE,"GENERAL";"TAB5",#N/A,TRUE,"GENERAL"}</definedName>
    <definedName name="__z1" localSheetId="51" hidden="1">{"TAB1",#N/A,TRUE,"GENERAL";"TAB2",#N/A,TRUE,"GENERAL";"TAB3",#N/A,TRUE,"GENERAL";"TAB4",#N/A,TRUE,"GENERAL";"TAB5",#N/A,TRUE,"GENERAL"}</definedName>
    <definedName name="__z1" localSheetId="24" hidden="1">{"TAB1",#N/A,TRUE,"GENERAL";"TAB2",#N/A,TRUE,"GENERAL";"TAB3",#N/A,TRUE,"GENERAL";"TAB4",#N/A,TRUE,"GENERAL";"TAB5",#N/A,TRUE,"GENERAL"}</definedName>
    <definedName name="__z1" localSheetId="25" hidden="1">{"TAB1",#N/A,TRUE,"GENERAL";"TAB2",#N/A,TRUE,"GENERAL";"TAB3",#N/A,TRUE,"GENERAL";"TAB4",#N/A,TRUE,"GENERAL";"TAB5",#N/A,TRUE,"GENERAL"}</definedName>
    <definedName name="__z1" localSheetId="26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42" hidden="1">{"via1",#N/A,TRUE,"general";"via2",#N/A,TRUE,"general";"via3",#N/A,TRUE,"general"}</definedName>
    <definedName name="__z2" localSheetId="51" hidden="1">{"via1",#N/A,TRUE,"general";"via2",#N/A,TRUE,"general";"via3",#N/A,TRUE,"general"}</definedName>
    <definedName name="__z2" localSheetId="24" hidden="1">{"via1",#N/A,TRUE,"general";"via2",#N/A,TRUE,"general";"via3",#N/A,TRUE,"general"}</definedName>
    <definedName name="__z2" localSheetId="25" hidden="1">{"via1",#N/A,TRUE,"general";"via2",#N/A,TRUE,"general";"via3",#N/A,TRUE,"general"}</definedName>
    <definedName name="__z2" localSheetId="26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42" hidden="1">{"via1",#N/A,TRUE,"general";"via2",#N/A,TRUE,"general";"via3",#N/A,TRUE,"general"}</definedName>
    <definedName name="__z3" localSheetId="51" hidden="1">{"via1",#N/A,TRUE,"general";"via2",#N/A,TRUE,"general";"via3",#N/A,TRUE,"general"}</definedName>
    <definedName name="__z3" localSheetId="24" hidden="1">{"via1",#N/A,TRUE,"general";"via2",#N/A,TRUE,"general";"via3",#N/A,TRUE,"general"}</definedName>
    <definedName name="__z3" localSheetId="25" hidden="1">{"via1",#N/A,TRUE,"general";"via2",#N/A,TRUE,"general";"via3",#N/A,TRUE,"general"}</definedName>
    <definedName name="__z3" localSheetId="26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42" hidden="1">{"TAB1",#N/A,TRUE,"GENERAL";"TAB2",#N/A,TRUE,"GENERAL";"TAB3",#N/A,TRUE,"GENERAL";"TAB4",#N/A,TRUE,"GENERAL";"TAB5",#N/A,TRUE,"GENERAL"}</definedName>
    <definedName name="__z4" localSheetId="51" hidden="1">{"TAB1",#N/A,TRUE,"GENERAL";"TAB2",#N/A,TRUE,"GENERAL";"TAB3",#N/A,TRUE,"GENERAL";"TAB4",#N/A,TRUE,"GENERAL";"TAB5",#N/A,TRUE,"GENERAL"}</definedName>
    <definedName name="__z4" localSheetId="24" hidden="1">{"TAB1",#N/A,TRUE,"GENERAL";"TAB2",#N/A,TRUE,"GENERAL";"TAB3",#N/A,TRUE,"GENERAL";"TAB4",#N/A,TRUE,"GENERAL";"TAB5",#N/A,TRUE,"GENERAL"}</definedName>
    <definedName name="__z4" localSheetId="25" hidden="1">{"TAB1",#N/A,TRUE,"GENERAL";"TAB2",#N/A,TRUE,"GENERAL";"TAB3",#N/A,TRUE,"GENERAL";"TAB4",#N/A,TRUE,"GENERAL";"TAB5",#N/A,TRUE,"GENERAL"}</definedName>
    <definedName name="__z4" localSheetId="26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42" hidden="1">{"via1",#N/A,TRUE,"general";"via2",#N/A,TRUE,"general";"via3",#N/A,TRUE,"general"}</definedName>
    <definedName name="__z5" localSheetId="51" hidden="1">{"via1",#N/A,TRUE,"general";"via2",#N/A,TRUE,"general";"via3",#N/A,TRUE,"general"}</definedName>
    <definedName name="__z5" localSheetId="24" hidden="1">{"via1",#N/A,TRUE,"general";"via2",#N/A,TRUE,"general";"via3",#N/A,TRUE,"general"}</definedName>
    <definedName name="__z5" localSheetId="25" hidden="1">{"via1",#N/A,TRUE,"general";"via2",#N/A,TRUE,"general";"via3",#N/A,TRUE,"general"}</definedName>
    <definedName name="__z5" localSheetId="26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42" hidden="1">{"TAB1",#N/A,TRUE,"GENERAL";"TAB2",#N/A,TRUE,"GENERAL";"TAB3",#N/A,TRUE,"GENERAL";"TAB4",#N/A,TRUE,"GENERAL";"TAB5",#N/A,TRUE,"GENERAL"}</definedName>
    <definedName name="__z6" localSheetId="51" hidden="1">{"TAB1",#N/A,TRUE,"GENERAL";"TAB2",#N/A,TRUE,"GENERAL";"TAB3",#N/A,TRUE,"GENERAL";"TAB4",#N/A,TRUE,"GENERAL";"TAB5",#N/A,TRUE,"GENERAL"}</definedName>
    <definedName name="__z6" localSheetId="24" hidden="1">{"TAB1",#N/A,TRUE,"GENERAL";"TAB2",#N/A,TRUE,"GENERAL";"TAB3",#N/A,TRUE,"GENERAL";"TAB4",#N/A,TRUE,"GENERAL";"TAB5",#N/A,TRUE,"GENERAL"}</definedName>
    <definedName name="__z6" localSheetId="25" hidden="1">{"TAB1",#N/A,TRUE,"GENERAL";"TAB2",#N/A,TRUE,"GENERAL";"TAB3",#N/A,TRUE,"GENERAL";"TAB4",#N/A,TRUE,"GENERAL";"TAB5",#N/A,TRUE,"GENERAL"}</definedName>
    <definedName name="__z6" localSheetId="26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a1" localSheetId="42" hidden="1">{"TAB1",#N/A,TRUE,"GENERAL";"TAB2",#N/A,TRUE,"GENERAL";"TAB3",#N/A,TRUE,"GENERAL";"TAB4",#N/A,TRUE,"GENERAL";"TAB5",#N/A,TRUE,"GENERAL"}</definedName>
    <definedName name="_a1" localSheetId="51" hidden="1">{"TAB1",#N/A,TRUE,"GENERAL";"TAB2",#N/A,TRUE,"GENERAL";"TAB3",#N/A,TRUE,"GENERAL";"TAB4",#N/A,TRUE,"GENERAL";"TAB5",#N/A,TRUE,"GENERAL"}</definedName>
    <definedName name="_a1" localSheetId="24" hidden="1">{"TAB1",#N/A,TRUE,"GENERAL";"TAB2",#N/A,TRUE,"GENERAL";"TAB3",#N/A,TRUE,"GENERAL";"TAB4",#N/A,TRUE,"GENERAL";"TAB5",#N/A,TRUE,"GENERAL"}</definedName>
    <definedName name="_a1" localSheetId="25" hidden="1">{"TAB1",#N/A,TRUE,"GENERAL";"TAB2",#N/A,TRUE,"GENERAL";"TAB3",#N/A,TRUE,"GENERAL";"TAB4",#N/A,TRUE,"GENERAL";"TAB5",#N/A,TRUE,"GENERAL"}</definedName>
    <definedName name="_a1" localSheetId="2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42" hidden="1">{"TAB1",#N/A,TRUE,"GENERAL";"TAB2",#N/A,TRUE,"GENERAL";"TAB3",#N/A,TRUE,"GENERAL";"TAB4",#N/A,TRUE,"GENERAL";"TAB5",#N/A,TRUE,"GENERAL"}</definedName>
    <definedName name="_a3" localSheetId="51" hidden="1">{"TAB1",#N/A,TRUE,"GENERAL";"TAB2",#N/A,TRUE,"GENERAL";"TAB3",#N/A,TRUE,"GENERAL";"TAB4",#N/A,TRUE,"GENERAL";"TAB5",#N/A,TRUE,"GENERAL"}</definedName>
    <definedName name="_a3" localSheetId="24" hidden="1">{"TAB1",#N/A,TRUE,"GENERAL";"TAB2",#N/A,TRUE,"GENERAL";"TAB3",#N/A,TRUE,"GENERAL";"TAB4",#N/A,TRUE,"GENERAL";"TAB5",#N/A,TRUE,"GENERAL"}</definedName>
    <definedName name="_a3" localSheetId="25" hidden="1">{"TAB1",#N/A,TRUE,"GENERAL";"TAB2",#N/A,TRUE,"GENERAL";"TAB3",#N/A,TRUE,"GENERAL";"TAB4",#N/A,TRUE,"GENERAL";"TAB5",#N/A,TRUE,"GENERAL"}</definedName>
    <definedName name="_a3" localSheetId="26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42" hidden="1">{"via1",#N/A,TRUE,"general";"via2",#N/A,TRUE,"general";"via3",#N/A,TRUE,"general"}</definedName>
    <definedName name="_a4" localSheetId="51" hidden="1">{"via1",#N/A,TRUE,"general";"via2",#N/A,TRUE,"general";"via3",#N/A,TRUE,"general"}</definedName>
    <definedName name="_a4" localSheetId="24" hidden="1">{"via1",#N/A,TRUE,"general";"via2",#N/A,TRUE,"general";"via3",#N/A,TRUE,"general"}</definedName>
    <definedName name="_a4" localSheetId="25" hidden="1">{"via1",#N/A,TRUE,"general";"via2",#N/A,TRUE,"general";"via3",#N/A,TRUE,"general"}</definedName>
    <definedName name="_a4" localSheetId="26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42" hidden="1">{"TAB1",#N/A,TRUE,"GENERAL";"TAB2",#N/A,TRUE,"GENERAL";"TAB3",#N/A,TRUE,"GENERAL";"TAB4",#N/A,TRUE,"GENERAL";"TAB5",#N/A,TRUE,"GENERAL"}</definedName>
    <definedName name="_a5" localSheetId="51" hidden="1">{"TAB1",#N/A,TRUE,"GENERAL";"TAB2",#N/A,TRUE,"GENERAL";"TAB3",#N/A,TRUE,"GENERAL";"TAB4",#N/A,TRUE,"GENERAL";"TAB5",#N/A,TRUE,"GENERAL"}</definedName>
    <definedName name="_a5" localSheetId="24" hidden="1">{"TAB1",#N/A,TRUE,"GENERAL";"TAB2",#N/A,TRUE,"GENERAL";"TAB3",#N/A,TRUE,"GENERAL";"TAB4",#N/A,TRUE,"GENERAL";"TAB5",#N/A,TRUE,"GENERAL"}</definedName>
    <definedName name="_a5" localSheetId="25" hidden="1">{"TAB1",#N/A,TRUE,"GENERAL";"TAB2",#N/A,TRUE,"GENERAL";"TAB3",#N/A,TRUE,"GENERAL";"TAB4",#N/A,TRUE,"GENERAL";"TAB5",#N/A,TRUE,"GENERAL"}</definedName>
    <definedName name="_a5" localSheetId="26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42" hidden="1">{"TAB1",#N/A,TRUE,"GENERAL";"TAB2",#N/A,TRUE,"GENERAL";"TAB3",#N/A,TRUE,"GENERAL";"TAB4",#N/A,TRUE,"GENERAL";"TAB5",#N/A,TRUE,"GENERAL"}</definedName>
    <definedName name="_a6" localSheetId="51" hidden="1">{"TAB1",#N/A,TRUE,"GENERAL";"TAB2",#N/A,TRUE,"GENERAL";"TAB3",#N/A,TRUE,"GENERAL";"TAB4",#N/A,TRUE,"GENERAL";"TAB5",#N/A,TRUE,"GENERAL"}</definedName>
    <definedName name="_a6" localSheetId="24" hidden="1">{"TAB1",#N/A,TRUE,"GENERAL";"TAB2",#N/A,TRUE,"GENERAL";"TAB3",#N/A,TRUE,"GENERAL";"TAB4",#N/A,TRUE,"GENERAL";"TAB5",#N/A,TRUE,"GENERAL"}</definedName>
    <definedName name="_a6" localSheetId="25" hidden="1">{"TAB1",#N/A,TRUE,"GENERAL";"TAB2",#N/A,TRUE,"GENERAL";"TAB3",#N/A,TRUE,"GENERAL";"TAB4",#N/A,TRUE,"GENERAL";"TAB5",#N/A,TRUE,"GENERAL"}</definedName>
    <definedName name="_a6" localSheetId="26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localSheetId="42" hidden="1">{"TAB1",#N/A,TRUE,"GENERAL";"TAB2",#N/A,TRUE,"GENERAL";"TAB3",#N/A,TRUE,"GENERAL";"TAB4",#N/A,TRUE,"GENERAL";"TAB5",#N/A,TRUE,"GENERAL"}</definedName>
    <definedName name="_b2" localSheetId="51" hidden="1">{"TAB1",#N/A,TRUE,"GENERAL";"TAB2",#N/A,TRUE,"GENERAL";"TAB3",#N/A,TRUE,"GENERAL";"TAB4",#N/A,TRUE,"GENERAL";"TAB5",#N/A,TRUE,"GENERAL"}</definedName>
    <definedName name="_b2" localSheetId="24" hidden="1">{"TAB1",#N/A,TRUE,"GENERAL";"TAB2",#N/A,TRUE,"GENERAL";"TAB3",#N/A,TRUE,"GENERAL";"TAB4",#N/A,TRUE,"GENERAL";"TAB5",#N/A,TRUE,"GENERAL"}</definedName>
    <definedName name="_b2" localSheetId="25" hidden="1">{"TAB1",#N/A,TRUE,"GENERAL";"TAB2",#N/A,TRUE,"GENERAL";"TAB3",#N/A,TRUE,"GENERAL";"TAB4",#N/A,TRUE,"GENERAL";"TAB5",#N/A,TRUE,"GENERAL"}</definedName>
    <definedName name="_b2" localSheetId="2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42" hidden="1">{"TAB1",#N/A,TRUE,"GENERAL";"TAB2",#N/A,TRUE,"GENERAL";"TAB3",#N/A,TRUE,"GENERAL";"TAB4",#N/A,TRUE,"GENERAL";"TAB5",#N/A,TRUE,"GENERAL"}</definedName>
    <definedName name="_b3" localSheetId="51" hidden="1">{"TAB1",#N/A,TRUE,"GENERAL";"TAB2",#N/A,TRUE,"GENERAL";"TAB3",#N/A,TRUE,"GENERAL";"TAB4",#N/A,TRUE,"GENERAL";"TAB5",#N/A,TRUE,"GENERAL"}</definedName>
    <definedName name="_b3" localSheetId="24" hidden="1">{"TAB1",#N/A,TRUE,"GENERAL";"TAB2",#N/A,TRUE,"GENERAL";"TAB3",#N/A,TRUE,"GENERAL";"TAB4",#N/A,TRUE,"GENERAL";"TAB5",#N/A,TRUE,"GENERAL"}</definedName>
    <definedName name="_b3" localSheetId="25" hidden="1">{"TAB1",#N/A,TRUE,"GENERAL";"TAB2",#N/A,TRUE,"GENERAL";"TAB3",#N/A,TRUE,"GENERAL";"TAB4",#N/A,TRUE,"GENERAL";"TAB5",#N/A,TRUE,"GENERAL"}</definedName>
    <definedName name="_b3" localSheetId="26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42" hidden="1">{"TAB1",#N/A,TRUE,"GENERAL";"TAB2",#N/A,TRUE,"GENERAL";"TAB3",#N/A,TRUE,"GENERAL";"TAB4",#N/A,TRUE,"GENERAL";"TAB5",#N/A,TRUE,"GENERAL"}</definedName>
    <definedName name="_b4" localSheetId="51" hidden="1">{"TAB1",#N/A,TRUE,"GENERAL";"TAB2",#N/A,TRUE,"GENERAL";"TAB3",#N/A,TRUE,"GENERAL";"TAB4",#N/A,TRUE,"GENERAL";"TAB5",#N/A,TRUE,"GENERAL"}</definedName>
    <definedName name="_b4" localSheetId="24" hidden="1">{"TAB1",#N/A,TRUE,"GENERAL";"TAB2",#N/A,TRUE,"GENERAL";"TAB3",#N/A,TRUE,"GENERAL";"TAB4",#N/A,TRUE,"GENERAL";"TAB5",#N/A,TRUE,"GENERAL"}</definedName>
    <definedName name="_b4" localSheetId="25" hidden="1">{"TAB1",#N/A,TRUE,"GENERAL";"TAB2",#N/A,TRUE,"GENERAL";"TAB3",#N/A,TRUE,"GENERAL";"TAB4",#N/A,TRUE,"GENERAL";"TAB5",#N/A,TRUE,"GENERAL"}</definedName>
    <definedName name="_b4" localSheetId="26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42" hidden="1">{"TAB1",#N/A,TRUE,"GENERAL";"TAB2",#N/A,TRUE,"GENERAL";"TAB3",#N/A,TRUE,"GENERAL";"TAB4",#N/A,TRUE,"GENERAL";"TAB5",#N/A,TRUE,"GENERAL"}</definedName>
    <definedName name="_b5" localSheetId="51" hidden="1">{"TAB1",#N/A,TRUE,"GENERAL";"TAB2",#N/A,TRUE,"GENERAL";"TAB3",#N/A,TRUE,"GENERAL";"TAB4",#N/A,TRUE,"GENERAL";"TAB5",#N/A,TRUE,"GENERAL"}</definedName>
    <definedName name="_b5" localSheetId="24" hidden="1">{"TAB1",#N/A,TRUE,"GENERAL";"TAB2",#N/A,TRUE,"GENERAL";"TAB3",#N/A,TRUE,"GENERAL";"TAB4",#N/A,TRUE,"GENERAL";"TAB5",#N/A,TRUE,"GENERAL"}</definedName>
    <definedName name="_b5" localSheetId="25" hidden="1">{"TAB1",#N/A,TRUE,"GENERAL";"TAB2",#N/A,TRUE,"GENERAL";"TAB3",#N/A,TRUE,"GENERAL";"TAB4",#N/A,TRUE,"GENERAL";"TAB5",#N/A,TRUE,"GENERAL"}</definedName>
    <definedName name="_b5" localSheetId="26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42" hidden="1">{"TAB1",#N/A,TRUE,"GENERAL";"TAB2",#N/A,TRUE,"GENERAL";"TAB3",#N/A,TRUE,"GENERAL";"TAB4",#N/A,TRUE,"GENERAL";"TAB5",#N/A,TRUE,"GENERAL"}</definedName>
    <definedName name="_b6" localSheetId="51" hidden="1">{"TAB1",#N/A,TRUE,"GENERAL";"TAB2",#N/A,TRUE,"GENERAL";"TAB3",#N/A,TRUE,"GENERAL";"TAB4",#N/A,TRUE,"GENERAL";"TAB5",#N/A,TRUE,"GENERAL"}</definedName>
    <definedName name="_b6" localSheetId="24" hidden="1">{"TAB1",#N/A,TRUE,"GENERAL";"TAB2",#N/A,TRUE,"GENERAL";"TAB3",#N/A,TRUE,"GENERAL";"TAB4",#N/A,TRUE,"GENERAL";"TAB5",#N/A,TRUE,"GENERAL"}</definedName>
    <definedName name="_b6" localSheetId="25" hidden="1">{"TAB1",#N/A,TRUE,"GENERAL";"TAB2",#N/A,TRUE,"GENERAL";"TAB3",#N/A,TRUE,"GENERAL";"TAB4",#N/A,TRUE,"GENERAL";"TAB5",#N/A,TRUE,"GENERAL"}</definedName>
    <definedName name="_b6" localSheetId="26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42" hidden="1">{"via1",#N/A,TRUE,"general";"via2",#N/A,TRUE,"general";"via3",#N/A,TRUE,"general"}</definedName>
    <definedName name="_b7" localSheetId="51" hidden="1">{"via1",#N/A,TRUE,"general";"via2",#N/A,TRUE,"general";"via3",#N/A,TRUE,"general"}</definedName>
    <definedName name="_b7" localSheetId="24" hidden="1">{"via1",#N/A,TRUE,"general";"via2",#N/A,TRUE,"general";"via3",#N/A,TRUE,"general"}</definedName>
    <definedName name="_b7" localSheetId="25" hidden="1">{"via1",#N/A,TRUE,"general";"via2",#N/A,TRUE,"general";"via3",#N/A,TRUE,"general"}</definedName>
    <definedName name="_b7" localSheetId="26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42" hidden="1">{"via1",#N/A,TRUE,"general";"via2",#N/A,TRUE,"general";"via3",#N/A,TRUE,"general"}</definedName>
    <definedName name="_b8" localSheetId="51" hidden="1">{"via1",#N/A,TRUE,"general";"via2",#N/A,TRUE,"general";"via3",#N/A,TRUE,"general"}</definedName>
    <definedName name="_b8" localSheetId="24" hidden="1">{"via1",#N/A,TRUE,"general";"via2",#N/A,TRUE,"general";"via3",#N/A,TRUE,"general"}</definedName>
    <definedName name="_b8" localSheetId="25" hidden="1">{"via1",#N/A,TRUE,"general";"via2",#N/A,TRUE,"general";"via3",#N/A,TRUE,"general"}</definedName>
    <definedName name="_b8" localSheetId="26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42" hidden="1">{"TAB1",#N/A,TRUE,"GENERAL";"TAB2",#N/A,TRUE,"GENERAL";"TAB3",#N/A,TRUE,"GENERAL";"TAB4",#N/A,TRUE,"GENERAL";"TAB5",#N/A,TRUE,"GENERAL"}</definedName>
    <definedName name="_bb9" localSheetId="51" hidden="1">{"TAB1",#N/A,TRUE,"GENERAL";"TAB2",#N/A,TRUE,"GENERAL";"TAB3",#N/A,TRUE,"GENERAL";"TAB4",#N/A,TRUE,"GENERAL";"TAB5",#N/A,TRUE,"GENERAL"}</definedName>
    <definedName name="_bb9" localSheetId="24" hidden="1">{"TAB1",#N/A,TRUE,"GENERAL";"TAB2",#N/A,TRUE,"GENERAL";"TAB3",#N/A,TRUE,"GENERAL";"TAB4",#N/A,TRUE,"GENERAL";"TAB5",#N/A,TRUE,"GENERAL"}</definedName>
    <definedName name="_bb9" localSheetId="25" hidden="1">{"TAB1",#N/A,TRUE,"GENERAL";"TAB2",#N/A,TRUE,"GENERAL";"TAB3",#N/A,TRUE,"GENERAL";"TAB4",#N/A,TRUE,"GENERAL";"TAB5",#N/A,TRUE,"GENERAL"}</definedName>
    <definedName name="_bb9" localSheetId="26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42" hidden="1">{"TAB1",#N/A,TRUE,"GENERAL";"TAB2",#N/A,TRUE,"GENERAL";"TAB3",#N/A,TRUE,"GENERAL";"TAB4",#N/A,TRUE,"GENERAL";"TAB5",#N/A,TRUE,"GENERAL"}</definedName>
    <definedName name="_bgb5" localSheetId="51" hidden="1">{"TAB1",#N/A,TRUE,"GENERAL";"TAB2",#N/A,TRUE,"GENERAL";"TAB3",#N/A,TRUE,"GENERAL";"TAB4",#N/A,TRUE,"GENERAL";"TAB5",#N/A,TRUE,"GENERAL"}</definedName>
    <definedName name="_bgb5" localSheetId="24" hidden="1">{"TAB1",#N/A,TRUE,"GENERAL";"TAB2",#N/A,TRUE,"GENERAL";"TAB3",#N/A,TRUE,"GENERAL";"TAB4",#N/A,TRUE,"GENERAL";"TAB5",#N/A,TRUE,"GENERAL"}</definedName>
    <definedName name="_bgb5" localSheetId="25" hidden="1">{"TAB1",#N/A,TRUE,"GENERAL";"TAB2",#N/A,TRUE,"GENERAL";"TAB3",#N/A,TRUE,"GENERAL";"TAB4",#N/A,TRUE,"GENERAL";"TAB5",#N/A,TRUE,"GENERAL"}</definedName>
    <definedName name="_bgb5" localSheetId="26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Dist_Bin" hidden="1">[6]MPC3I4!$A$2040:$DD$3161</definedName>
    <definedName name="_Dist_Values" hidden="1">[6]MPC3I4!$A$2552:$IV$3906</definedName>
    <definedName name="_Fill" localSheetId="63" hidden="1">#REF!</definedName>
    <definedName name="_Fill" localSheetId="64" hidden="1">#REF!</definedName>
    <definedName name="_Fill" localSheetId="65" hidden="1">#REF!</definedName>
    <definedName name="_Fill" localSheetId="6" hidden="1">#REF!</definedName>
    <definedName name="_Fill" localSheetId="14" hidden="1">#REF!</definedName>
    <definedName name="_Fill" localSheetId="21" hidden="1">#REF!</definedName>
    <definedName name="_Fill" localSheetId="22" hidden="1">#REF!</definedName>
    <definedName name="_Fill" localSheetId="23" hidden="1">#REF!</definedName>
    <definedName name="_Fill" localSheetId="15" hidden="1">#REF!</definedName>
    <definedName name="_Fill" localSheetId="16" hidden="1">#REF!</definedName>
    <definedName name="_Fill" localSheetId="17" hidden="1">#REF!</definedName>
    <definedName name="_Fill" localSheetId="18" hidden="1">#REF!</definedName>
    <definedName name="_Fill" localSheetId="27" hidden="1">#REF!</definedName>
    <definedName name="_Fill" localSheetId="19" hidden="1">#REF!</definedName>
    <definedName name="_Fill" localSheetId="20" hidden="1">#REF!</definedName>
    <definedName name="_Fill" localSheetId="33" hidden="1">#REF!</definedName>
    <definedName name="_Fill" localSheetId="34" hidden="1">#REF!</definedName>
    <definedName name="_Fill" localSheetId="35" hidden="1">#REF!</definedName>
    <definedName name="_Fill" localSheetId="36" hidden="1">#REF!</definedName>
    <definedName name="_Fill" localSheetId="37" hidden="1">#REF!</definedName>
    <definedName name="_Fill" localSheetId="38" hidden="1">#REF!</definedName>
    <definedName name="_Fill" localSheetId="39" hidden="1">#REF!</definedName>
    <definedName name="_Fill" localSheetId="28" hidden="1">#REF!</definedName>
    <definedName name="_Fill" localSheetId="29" hidden="1">#REF!</definedName>
    <definedName name="_Fill" localSheetId="30" hidden="1">#REF!</definedName>
    <definedName name="_Fill" localSheetId="31" hidden="1">#REF!</definedName>
    <definedName name="_Fill" localSheetId="32" hidden="1">#REF!</definedName>
    <definedName name="_Fill" localSheetId="42" hidden="1">#REF!</definedName>
    <definedName name="_Fill" localSheetId="51" hidden="1">#REF!</definedName>
    <definedName name="_Fill" localSheetId="52" hidden="1">#REF!</definedName>
    <definedName name="_Fill" localSheetId="53" hidden="1">#REF!</definedName>
    <definedName name="_Fill" localSheetId="24" hidden="1">#REF!</definedName>
    <definedName name="_Fill" localSheetId="25" hidden="1">#REF!</definedName>
    <definedName name="_Fill" localSheetId="26" hidden="1">#REF!</definedName>
    <definedName name="_Fill" localSheetId="40" hidden="1">#REF!</definedName>
    <definedName name="_Fill" localSheetId="44" hidden="1">#REF!</definedName>
    <definedName name="_Fill" localSheetId="45" hidden="1">#REF!</definedName>
    <definedName name="_Fill" localSheetId="50" hidden="1">#REF!</definedName>
    <definedName name="_Fill" localSheetId="47" hidden="1">#REF!</definedName>
    <definedName name="_Fill" localSheetId="56" hidden="1">#REF!</definedName>
    <definedName name="_Fill" localSheetId="55" hidden="1">#REF!</definedName>
    <definedName name="_Fill" localSheetId="58" hidden="1">#REF!</definedName>
    <definedName name="_Fill" localSheetId="59" hidden="1">#REF!</definedName>
    <definedName name="_Fill" localSheetId="60" hidden="1">#REF!</definedName>
    <definedName name="_Fill" localSheetId="61" hidden="1">#REF!</definedName>
    <definedName name="_Fill" localSheetId="62" hidden="1">#REF!</definedName>
    <definedName name="_Fill" hidden="1">#REF!</definedName>
    <definedName name="_xlnm._FilterDatabase" hidden="1">[7]Presupuesto_Via_distribuidora!$A$9:$H$344</definedName>
    <definedName name="_g2" localSheetId="42" hidden="1">{"TAB1",#N/A,TRUE,"GENERAL";"TAB2",#N/A,TRUE,"GENERAL";"TAB3",#N/A,TRUE,"GENERAL";"TAB4",#N/A,TRUE,"GENERAL";"TAB5",#N/A,TRUE,"GENERAL"}</definedName>
    <definedName name="_g2" localSheetId="51" hidden="1">{"TAB1",#N/A,TRUE,"GENERAL";"TAB2",#N/A,TRUE,"GENERAL";"TAB3",#N/A,TRUE,"GENERAL";"TAB4",#N/A,TRUE,"GENERAL";"TAB5",#N/A,TRUE,"GENERAL"}</definedName>
    <definedName name="_g2" localSheetId="24" hidden="1">{"TAB1",#N/A,TRUE,"GENERAL";"TAB2",#N/A,TRUE,"GENERAL";"TAB3",#N/A,TRUE,"GENERAL";"TAB4",#N/A,TRUE,"GENERAL";"TAB5",#N/A,TRUE,"GENERAL"}</definedName>
    <definedName name="_g2" localSheetId="25" hidden="1">{"TAB1",#N/A,TRUE,"GENERAL";"TAB2",#N/A,TRUE,"GENERAL";"TAB3",#N/A,TRUE,"GENERAL";"TAB4",#N/A,TRUE,"GENERAL";"TAB5",#N/A,TRUE,"GENERAL"}</definedName>
    <definedName name="_g2" localSheetId="26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42" hidden="1">{"via1",#N/A,TRUE,"general";"via2",#N/A,TRUE,"general";"via3",#N/A,TRUE,"general"}</definedName>
    <definedName name="_g3" localSheetId="51" hidden="1">{"via1",#N/A,TRUE,"general";"via2",#N/A,TRUE,"general";"via3",#N/A,TRUE,"general"}</definedName>
    <definedName name="_g3" localSheetId="24" hidden="1">{"via1",#N/A,TRUE,"general";"via2",#N/A,TRUE,"general";"via3",#N/A,TRUE,"general"}</definedName>
    <definedName name="_g3" localSheetId="25" hidden="1">{"via1",#N/A,TRUE,"general";"via2",#N/A,TRUE,"general";"via3",#N/A,TRUE,"general"}</definedName>
    <definedName name="_g3" localSheetId="26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42" hidden="1">{"via1",#N/A,TRUE,"general";"via2",#N/A,TRUE,"general";"via3",#N/A,TRUE,"general"}</definedName>
    <definedName name="_g4" localSheetId="51" hidden="1">{"via1",#N/A,TRUE,"general";"via2",#N/A,TRUE,"general";"via3",#N/A,TRUE,"general"}</definedName>
    <definedName name="_g4" localSheetId="24" hidden="1">{"via1",#N/A,TRUE,"general";"via2",#N/A,TRUE,"general";"via3",#N/A,TRUE,"general"}</definedName>
    <definedName name="_g4" localSheetId="25" hidden="1">{"via1",#N/A,TRUE,"general";"via2",#N/A,TRUE,"general";"via3",#N/A,TRUE,"general"}</definedName>
    <definedName name="_g4" localSheetId="26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42" hidden="1">{"via1",#N/A,TRUE,"general";"via2",#N/A,TRUE,"general";"via3",#N/A,TRUE,"general"}</definedName>
    <definedName name="_g5" localSheetId="51" hidden="1">{"via1",#N/A,TRUE,"general";"via2",#N/A,TRUE,"general";"via3",#N/A,TRUE,"general"}</definedName>
    <definedName name="_g5" localSheetId="24" hidden="1">{"via1",#N/A,TRUE,"general";"via2",#N/A,TRUE,"general";"via3",#N/A,TRUE,"general"}</definedName>
    <definedName name="_g5" localSheetId="25" hidden="1">{"via1",#N/A,TRUE,"general";"via2",#N/A,TRUE,"general";"via3",#N/A,TRUE,"general"}</definedName>
    <definedName name="_g5" localSheetId="26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42" hidden="1">{"via1",#N/A,TRUE,"general";"via2",#N/A,TRUE,"general";"via3",#N/A,TRUE,"general"}</definedName>
    <definedName name="_g6" localSheetId="51" hidden="1">{"via1",#N/A,TRUE,"general";"via2",#N/A,TRUE,"general";"via3",#N/A,TRUE,"general"}</definedName>
    <definedName name="_g6" localSheetId="24" hidden="1">{"via1",#N/A,TRUE,"general";"via2",#N/A,TRUE,"general";"via3",#N/A,TRUE,"general"}</definedName>
    <definedName name="_g6" localSheetId="25" hidden="1">{"via1",#N/A,TRUE,"general";"via2",#N/A,TRUE,"general";"via3",#N/A,TRUE,"general"}</definedName>
    <definedName name="_g6" localSheetId="26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42" hidden="1">{"TAB1",#N/A,TRUE,"GENERAL";"TAB2",#N/A,TRUE,"GENERAL";"TAB3",#N/A,TRUE,"GENERAL";"TAB4",#N/A,TRUE,"GENERAL";"TAB5",#N/A,TRUE,"GENERAL"}</definedName>
    <definedName name="_g7" localSheetId="51" hidden="1">{"TAB1",#N/A,TRUE,"GENERAL";"TAB2",#N/A,TRUE,"GENERAL";"TAB3",#N/A,TRUE,"GENERAL";"TAB4",#N/A,TRUE,"GENERAL";"TAB5",#N/A,TRUE,"GENERAL"}</definedName>
    <definedName name="_g7" localSheetId="24" hidden="1">{"TAB1",#N/A,TRUE,"GENERAL";"TAB2",#N/A,TRUE,"GENERAL";"TAB3",#N/A,TRUE,"GENERAL";"TAB4",#N/A,TRUE,"GENERAL";"TAB5",#N/A,TRUE,"GENERAL"}</definedName>
    <definedName name="_g7" localSheetId="25" hidden="1">{"TAB1",#N/A,TRUE,"GENERAL";"TAB2",#N/A,TRUE,"GENERAL";"TAB3",#N/A,TRUE,"GENERAL";"TAB4",#N/A,TRUE,"GENERAL";"TAB5",#N/A,TRUE,"GENERAL"}</definedName>
    <definedName name="_g7" localSheetId="26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42" hidden="1">{"TAB1",#N/A,TRUE,"GENERAL";"TAB2",#N/A,TRUE,"GENERAL";"TAB3",#N/A,TRUE,"GENERAL";"TAB4",#N/A,TRUE,"GENERAL";"TAB5",#N/A,TRUE,"GENERAL"}</definedName>
    <definedName name="_GR1" localSheetId="51" hidden="1">{"TAB1",#N/A,TRUE,"GENERAL";"TAB2",#N/A,TRUE,"GENERAL";"TAB3",#N/A,TRUE,"GENERAL";"TAB4",#N/A,TRUE,"GENERAL";"TAB5",#N/A,TRUE,"GENERAL"}</definedName>
    <definedName name="_GR1" localSheetId="24" hidden="1">{"TAB1",#N/A,TRUE,"GENERAL";"TAB2",#N/A,TRUE,"GENERAL";"TAB3",#N/A,TRUE,"GENERAL";"TAB4",#N/A,TRUE,"GENERAL";"TAB5",#N/A,TRUE,"GENERAL"}</definedName>
    <definedName name="_GR1" localSheetId="25" hidden="1">{"TAB1",#N/A,TRUE,"GENERAL";"TAB2",#N/A,TRUE,"GENERAL";"TAB3",#N/A,TRUE,"GENERAL";"TAB4",#N/A,TRUE,"GENERAL";"TAB5",#N/A,TRUE,"GENERAL"}</definedName>
    <definedName name="_GR1" localSheetId="26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42" hidden="1">{"via1",#N/A,TRUE,"general";"via2",#N/A,TRUE,"general";"via3",#N/A,TRUE,"general"}</definedName>
    <definedName name="_gtr4" localSheetId="51" hidden="1">{"via1",#N/A,TRUE,"general";"via2",#N/A,TRUE,"general";"via3",#N/A,TRUE,"general"}</definedName>
    <definedName name="_gtr4" localSheetId="24" hidden="1">{"via1",#N/A,TRUE,"general";"via2",#N/A,TRUE,"general";"via3",#N/A,TRUE,"general"}</definedName>
    <definedName name="_gtr4" localSheetId="25" hidden="1">{"via1",#N/A,TRUE,"general";"via2",#N/A,TRUE,"general";"via3",#N/A,TRUE,"general"}</definedName>
    <definedName name="_gtr4" localSheetId="26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42" hidden="1">{"via1",#N/A,TRUE,"general";"via2",#N/A,TRUE,"general";"via3",#N/A,TRUE,"general"}</definedName>
    <definedName name="_h2" localSheetId="51" hidden="1">{"via1",#N/A,TRUE,"general";"via2",#N/A,TRUE,"general";"via3",#N/A,TRUE,"general"}</definedName>
    <definedName name="_h2" localSheetId="24" hidden="1">{"via1",#N/A,TRUE,"general";"via2",#N/A,TRUE,"general";"via3",#N/A,TRUE,"general"}</definedName>
    <definedName name="_h2" localSheetId="25" hidden="1">{"via1",#N/A,TRUE,"general";"via2",#N/A,TRUE,"general";"via3",#N/A,TRUE,"general"}</definedName>
    <definedName name="_h2" localSheetId="26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42" hidden="1">{"via1",#N/A,TRUE,"general";"via2",#N/A,TRUE,"general";"via3",#N/A,TRUE,"general"}</definedName>
    <definedName name="_h3" localSheetId="51" hidden="1">{"via1",#N/A,TRUE,"general";"via2",#N/A,TRUE,"general";"via3",#N/A,TRUE,"general"}</definedName>
    <definedName name="_h3" localSheetId="24" hidden="1">{"via1",#N/A,TRUE,"general";"via2",#N/A,TRUE,"general";"via3",#N/A,TRUE,"general"}</definedName>
    <definedName name="_h3" localSheetId="25" hidden="1">{"via1",#N/A,TRUE,"general";"via2",#N/A,TRUE,"general";"via3",#N/A,TRUE,"general"}</definedName>
    <definedName name="_h3" localSheetId="26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42" hidden="1">{"TAB1",#N/A,TRUE,"GENERAL";"TAB2",#N/A,TRUE,"GENERAL";"TAB3",#N/A,TRUE,"GENERAL";"TAB4",#N/A,TRUE,"GENERAL";"TAB5",#N/A,TRUE,"GENERAL"}</definedName>
    <definedName name="_h4" localSheetId="51" hidden="1">{"TAB1",#N/A,TRUE,"GENERAL";"TAB2",#N/A,TRUE,"GENERAL";"TAB3",#N/A,TRUE,"GENERAL";"TAB4",#N/A,TRUE,"GENERAL";"TAB5",#N/A,TRUE,"GENERAL"}</definedName>
    <definedName name="_h4" localSheetId="24" hidden="1">{"TAB1",#N/A,TRUE,"GENERAL";"TAB2",#N/A,TRUE,"GENERAL";"TAB3",#N/A,TRUE,"GENERAL";"TAB4",#N/A,TRUE,"GENERAL";"TAB5",#N/A,TRUE,"GENERAL"}</definedName>
    <definedName name="_h4" localSheetId="25" hidden="1">{"TAB1",#N/A,TRUE,"GENERAL";"TAB2",#N/A,TRUE,"GENERAL";"TAB3",#N/A,TRUE,"GENERAL";"TAB4",#N/A,TRUE,"GENERAL";"TAB5",#N/A,TRUE,"GENERAL"}</definedName>
    <definedName name="_h4" localSheetId="26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42" hidden="1">{"TAB1",#N/A,TRUE,"GENERAL";"TAB2",#N/A,TRUE,"GENERAL";"TAB3",#N/A,TRUE,"GENERAL";"TAB4",#N/A,TRUE,"GENERAL";"TAB5",#N/A,TRUE,"GENERAL"}</definedName>
    <definedName name="_h5" localSheetId="51" hidden="1">{"TAB1",#N/A,TRUE,"GENERAL";"TAB2",#N/A,TRUE,"GENERAL";"TAB3",#N/A,TRUE,"GENERAL";"TAB4",#N/A,TRUE,"GENERAL";"TAB5",#N/A,TRUE,"GENERAL"}</definedName>
    <definedName name="_h5" localSheetId="24" hidden="1">{"TAB1",#N/A,TRUE,"GENERAL";"TAB2",#N/A,TRUE,"GENERAL";"TAB3",#N/A,TRUE,"GENERAL";"TAB4",#N/A,TRUE,"GENERAL";"TAB5",#N/A,TRUE,"GENERAL"}</definedName>
    <definedName name="_h5" localSheetId="25" hidden="1">{"TAB1",#N/A,TRUE,"GENERAL";"TAB2",#N/A,TRUE,"GENERAL";"TAB3",#N/A,TRUE,"GENERAL";"TAB4",#N/A,TRUE,"GENERAL";"TAB5",#N/A,TRUE,"GENERAL"}</definedName>
    <definedName name="_h5" localSheetId="26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42" hidden="1">{"via1",#N/A,TRUE,"general";"via2",#N/A,TRUE,"general";"via3",#N/A,TRUE,"general"}</definedName>
    <definedName name="_h6" localSheetId="51" hidden="1">{"via1",#N/A,TRUE,"general";"via2",#N/A,TRUE,"general";"via3",#N/A,TRUE,"general"}</definedName>
    <definedName name="_h6" localSheetId="24" hidden="1">{"via1",#N/A,TRUE,"general";"via2",#N/A,TRUE,"general";"via3",#N/A,TRUE,"general"}</definedName>
    <definedName name="_h6" localSheetId="25" hidden="1">{"via1",#N/A,TRUE,"general";"via2",#N/A,TRUE,"general";"via3",#N/A,TRUE,"general"}</definedName>
    <definedName name="_h6" localSheetId="26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42" hidden="1">{"TAB1",#N/A,TRUE,"GENERAL";"TAB2",#N/A,TRUE,"GENERAL";"TAB3",#N/A,TRUE,"GENERAL";"TAB4",#N/A,TRUE,"GENERAL";"TAB5",#N/A,TRUE,"GENERAL"}</definedName>
    <definedName name="_h7" localSheetId="51" hidden="1">{"TAB1",#N/A,TRUE,"GENERAL";"TAB2",#N/A,TRUE,"GENERAL";"TAB3",#N/A,TRUE,"GENERAL";"TAB4",#N/A,TRUE,"GENERAL";"TAB5",#N/A,TRUE,"GENERAL"}</definedName>
    <definedName name="_h7" localSheetId="24" hidden="1">{"TAB1",#N/A,TRUE,"GENERAL";"TAB2",#N/A,TRUE,"GENERAL";"TAB3",#N/A,TRUE,"GENERAL";"TAB4",#N/A,TRUE,"GENERAL";"TAB5",#N/A,TRUE,"GENERAL"}</definedName>
    <definedName name="_h7" localSheetId="25" hidden="1">{"TAB1",#N/A,TRUE,"GENERAL";"TAB2",#N/A,TRUE,"GENERAL";"TAB3",#N/A,TRUE,"GENERAL";"TAB4",#N/A,TRUE,"GENERAL";"TAB5",#N/A,TRUE,"GENERAL"}</definedName>
    <definedName name="_h7" localSheetId="26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42" hidden="1">{"via1",#N/A,TRUE,"general";"via2",#N/A,TRUE,"general";"via3",#N/A,TRUE,"general"}</definedName>
    <definedName name="_h8" localSheetId="51" hidden="1">{"via1",#N/A,TRUE,"general";"via2",#N/A,TRUE,"general";"via3",#N/A,TRUE,"general"}</definedName>
    <definedName name="_h8" localSheetId="24" hidden="1">{"via1",#N/A,TRUE,"general";"via2",#N/A,TRUE,"general";"via3",#N/A,TRUE,"general"}</definedName>
    <definedName name="_h8" localSheetId="25" hidden="1">{"via1",#N/A,TRUE,"general";"via2",#N/A,TRUE,"general";"via3",#N/A,TRUE,"general"}</definedName>
    <definedName name="_h8" localSheetId="26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42" hidden="1">{"via1",#N/A,TRUE,"general";"via2",#N/A,TRUE,"general";"via3",#N/A,TRUE,"general"}</definedName>
    <definedName name="_hfh7" localSheetId="51" hidden="1">{"via1",#N/A,TRUE,"general";"via2",#N/A,TRUE,"general";"via3",#N/A,TRUE,"general"}</definedName>
    <definedName name="_hfh7" localSheetId="24" hidden="1">{"via1",#N/A,TRUE,"general";"via2",#N/A,TRUE,"general";"via3",#N/A,TRUE,"general"}</definedName>
    <definedName name="_hfh7" localSheetId="25" hidden="1">{"via1",#N/A,TRUE,"general";"via2",#N/A,TRUE,"general";"via3",#N/A,TRUE,"general"}</definedName>
    <definedName name="_hfh7" localSheetId="26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42" hidden="1">{"via1",#N/A,TRUE,"general";"via2",#N/A,TRUE,"general";"via3",#N/A,TRUE,"general"}</definedName>
    <definedName name="_i4" localSheetId="51" hidden="1">{"via1",#N/A,TRUE,"general";"via2",#N/A,TRUE,"general";"via3",#N/A,TRUE,"general"}</definedName>
    <definedName name="_i4" localSheetId="24" hidden="1">{"via1",#N/A,TRUE,"general";"via2",#N/A,TRUE,"general";"via3",#N/A,TRUE,"general"}</definedName>
    <definedName name="_i4" localSheetId="25" hidden="1">{"via1",#N/A,TRUE,"general";"via2",#N/A,TRUE,"general";"via3",#N/A,TRUE,"general"}</definedName>
    <definedName name="_i4" localSheetId="26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42" hidden="1">{"TAB1",#N/A,TRUE,"GENERAL";"TAB2",#N/A,TRUE,"GENERAL";"TAB3",#N/A,TRUE,"GENERAL";"TAB4",#N/A,TRUE,"GENERAL";"TAB5",#N/A,TRUE,"GENERAL"}</definedName>
    <definedName name="_i5" localSheetId="51" hidden="1">{"TAB1",#N/A,TRUE,"GENERAL";"TAB2",#N/A,TRUE,"GENERAL";"TAB3",#N/A,TRUE,"GENERAL";"TAB4",#N/A,TRUE,"GENERAL";"TAB5",#N/A,TRUE,"GENERAL"}</definedName>
    <definedName name="_i5" localSheetId="24" hidden="1">{"TAB1",#N/A,TRUE,"GENERAL";"TAB2",#N/A,TRUE,"GENERAL";"TAB3",#N/A,TRUE,"GENERAL";"TAB4",#N/A,TRUE,"GENERAL";"TAB5",#N/A,TRUE,"GENERAL"}</definedName>
    <definedName name="_i5" localSheetId="25" hidden="1">{"TAB1",#N/A,TRUE,"GENERAL";"TAB2",#N/A,TRUE,"GENERAL";"TAB3",#N/A,TRUE,"GENERAL";"TAB4",#N/A,TRUE,"GENERAL";"TAB5",#N/A,TRUE,"GENERAL"}</definedName>
    <definedName name="_i5" localSheetId="26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42" hidden="1">{"TAB1",#N/A,TRUE,"GENERAL";"TAB2",#N/A,TRUE,"GENERAL";"TAB3",#N/A,TRUE,"GENERAL";"TAB4",#N/A,TRUE,"GENERAL";"TAB5",#N/A,TRUE,"GENERAL"}</definedName>
    <definedName name="_i6" localSheetId="51" hidden="1">{"TAB1",#N/A,TRUE,"GENERAL";"TAB2",#N/A,TRUE,"GENERAL";"TAB3",#N/A,TRUE,"GENERAL";"TAB4",#N/A,TRUE,"GENERAL";"TAB5",#N/A,TRUE,"GENERAL"}</definedName>
    <definedName name="_i6" localSheetId="24" hidden="1">{"TAB1",#N/A,TRUE,"GENERAL";"TAB2",#N/A,TRUE,"GENERAL";"TAB3",#N/A,TRUE,"GENERAL";"TAB4",#N/A,TRUE,"GENERAL";"TAB5",#N/A,TRUE,"GENERAL"}</definedName>
    <definedName name="_i6" localSheetId="25" hidden="1">{"TAB1",#N/A,TRUE,"GENERAL";"TAB2",#N/A,TRUE,"GENERAL";"TAB3",#N/A,TRUE,"GENERAL";"TAB4",#N/A,TRUE,"GENERAL";"TAB5",#N/A,TRUE,"GENERAL"}</definedName>
    <definedName name="_i6" localSheetId="26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42" hidden="1">{"via1",#N/A,TRUE,"general";"via2",#N/A,TRUE,"general";"via3",#N/A,TRUE,"general"}</definedName>
    <definedName name="_i7" localSheetId="51" hidden="1">{"via1",#N/A,TRUE,"general";"via2",#N/A,TRUE,"general";"via3",#N/A,TRUE,"general"}</definedName>
    <definedName name="_i7" localSheetId="24" hidden="1">{"via1",#N/A,TRUE,"general";"via2",#N/A,TRUE,"general";"via3",#N/A,TRUE,"general"}</definedName>
    <definedName name="_i7" localSheetId="25" hidden="1">{"via1",#N/A,TRUE,"general";"via2",#N/A,TRUE,"general";"via3",#N/A,TRUE,"general"}</definedName>
    <definedName name="_i7" localSheetId="26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42" hidden="1">{"TAB1",#N/A,TRUE,"GENERAL";"TAB2",#N/A,TRUE,"GENERAL";"TAB3",#N/A,TRUE,"GENERAL";"TAB4",#N/A,TRUE,"GENERAL";"TAB5",#N/A,TRUE,"GENERAL"}</definedName>
    <definedName name="_i77" localSheetId="51" hidden="1">{"TAB1",#N/A,TRUE,"GENERAL";"TAB2",#N/A,TRUE,"GENERAL";"TAB3",#N/A,TRUE,"GENERAL";"TAB4",#N/A,TRUE,"GENERAL";"TAB5",#N/A,TRUE,"GENERAL"}</definedName>
    <definedName name="_i77" localSheetId="24" hidden="1">{"TAB1",#N/A,TRUE,"GENERAL";"TAB2",#N/A,TRUE,"GENERAL";"TAB3",#N/A,TRUE,"GENERAL";"TAB4",#N/A,TRUE,"GENERAL";"TAB5",#N/A,TRUE,"GENERAL"}</definedName>
    <definedName name="_i77" localSheetId="25" hidden="1">{"TAB1",#N/A,TRUE,"GENERAL";"TAB2",#N/A,TRUE,"GENERAL";"TAB3",#N/A,TRUE,"GENERAL";"TAB4",#N/A,TRUE,"GENERAL";"TAB5",#N/A,TRUE,"GENERAL"}</definedName>
    <definedName name="_i77" localSheetId="26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42" hidden="1">{"via1",#N/A,TRUE,"general";"via2",#N/A,TRUE,"general";"via3",#N/A,TRUE,"general"}</definedName>
    <definedName name="_i8" localSheetId="51" hidden="1">{"via1",#N/A,TRUE,"general";"via2",#N/A,TRUE,"general";"via3",#N/A,TRUE,"general"}</definedName>
    <definedName name="_i8" localSheetId="24" hidden="1">{"via1",#N/A,TRUE,"general";"via2",#N/A,TRUE,"general";"via3",#N/A,TRUE,"general"}</definedName>
    <definedName name="_i8" localSheetId="25" hidden="1">{"via1",#N/A,TRUE,"general";"via2",#N/A,TRUE,"general";"via3",#N/A,TRUE,"general"}</definedName>
    <definedName name="_i8" localSheetId="26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42" hidden="1">{"TAB1",#N/A,TRUE,"GENERAL";"TAB2",#N/A,TRUE,"GENERAL";"TAB3",#N/A,TRUE,"GENERAL";"TAB4",#N/A,TRUE,"GENERAL";"TAB5",#N/A,TRUE,"GENERAL"}</definedName>
    <definedName name="_i9" localSheetId="51" hidden="1">{"TAB1",#N/A,TRUE,"GENERAL";"TAB2",#N/A,TRUE,"GENERAL";"TAB3",#N/A,TRUE,"GENERAL";"TAB4",#N/A,TRUE,"GENERAL";"TAB5",#N/A,TRUE,"GENERAL"}</definedName>
    <definedName name="_i9" localSheetId="24" hidden="1">{"TAB1",#N/A,TRUE,"GENERAL";"TAB2",#N/A,TRUE,"GENERAL";"TAB3",#N/A,TRUE,"GENERAL";"TAB4",#N/A,TRUE,"GENERAL";"TAB5",#N/A,TRUE,"GENERAL"}</definedName>
    <definedName name="_i9" localSheetId="25" hidden="1">{"TAB1",#N/A,TRUE,"GENERAL";"TAB2",#N/A,TRUE,"GENERAL";"TAB3",#N/A,TRUE,"GENERAL";"TAB4",#N/A,TRUE,"GENERAL";"TAB5",#N/A,TRUE,"GENERAL"}</definedName>
    <definedName name="_i9" localSheetId="26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42" hidden="1">{"TAB1",#N/A,TRUE,"GENERAL";"TAB2",#N/A,TRUE,"GENERAL";"TAB3",#N/A,TRUE,"GENERAL";"TAB4",#N/A,TRUE,"GENERAL";"TAB5",#N/A,TRUE,"GENERAL"}</definedName>
    <definedName name="_k3" localSheetId="51" hidden="1">{"TAB1",#N/A,TRUE,"GENERAL";"TAB2",#N/A,TRUE,"GENERAL";"TAB3",#N/A,TRUE,"GENERAL";"TAB4",#N/A,TRUE,"GENERAL";"TAB5",#N/A,TRUE,"GENERAL"}</definedName>
    <definedName name="_k3" localSheetId="24" hidden="1">{"TAB1",#N/A,TRUE,"GENERAL";"TAB2",#N/A,TRUE,"GENERAL";"TAB3",#N/A,TRUE,"GENERAL";"TAB4",#N/A,TRUE,"GENERAL";"TAB5",#N/A,TRUE,"GENERAL"}</definedName>
    <definedName name="_k3" localSheetId="25" hidden="1">{"TAB1",#N/A,TRUE,"GENERAL";"TAB2",#N/A,TRUE,"GENERAL";"TAB3",#N/A,TRUE,"GENERAL";"TAB4",#N/A,TRUE,"GENERAL";"TAB5",#N/A,TRUE,"GENERAL"}</definedName>
    <definedName name="_k3" localSheetId="26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42" hidden="1">{"via1",#N/A,TRUE,"general";"via2",#N/A,TRUE,"general";"via3",#N/A,TRUE,"general"}</definedName>
    <definedName name="_k4" localSheetId="51" hidden="1">{"via1",#N/A,TRUE,"general";"via2",#N/A,TRUE,"general";"via3",#N/A,TRUE,"general"}</definedName>
    <definedName name="_k4" localSheetId="24" hidden="1">{"via1",#N/A,TRUE,"general";"via2",#N/A,TRUE,"general";"via3",#N/A,TRUE,"general"}</definedName>
    <definedName name="_k4" localSheetId="25" hidden="1">{"via1",#N/A,TRUE,"general";"via2",#N/A,TRUE,"general";"via3",#N/A,TRUE,"general"}</definedName>
    <definedName name="_k4" localSheetId="26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42" hidden="1">{"via1",#N/A,TRUE,"general";"via2",#N/A,TRUE,"general";"via3",#N/A,TRUE,"general"}</definedName>
    <definedName name="_k5" localSheetId="51" hidden="1">{"via1",#N/A,TRUE,"general";"via2",#N/A,TRUE,"general";"via3",#N/A,TRUE,"general"}</definedName>
    <definedName name="_k5" localSheetId="24" hidden="1">{"via1",#N/A,TRUE,"general";"via2",#N/A,TRUE,"general";"via3",#N/A,TRUE,"general"}</definedName>
    <definedName name="_k5" localSheetId="25" hidden="1">{"via1",#N/A,TRUE,"general";"via2",#N/A,TRUE,"general";"via3",#N/A,TRUE,"general"}</definedName>
    <definedName name="_k5" localSheetId="26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42" hidden="1">{"TAB1",#N/A,TRUE,"GENERAL";"TAB2",#N/A,TRUE,"GENERAL";"TAB3",#N/A,TRUE,"GENERAL";"TAB4",#N/A,TRUE,"GENERAL";"TAB5",#N/A,TRUE,"GENERAL"}</definedName>
    <definedName name="_k6" localSheetId="51" hidden="1">{"TAB1",#N/A,TRUE,"GENERAL";"TAB2",#N/A,TRUE,"GENERAL";"TAB3",#N/A,TRUE,"GENERAL";"TAB4",#N/A,TRUE,"GENERAL";"TAB5",#N/A,TRUE,"GENERAL"}</definedName>
    <definedName name="_k6" localSheetId="24" hidden="1">{"TAB1",#N/A,TRUE,"GENERAL";"TAB2",#N/A,TRUE,"GENERAL";"TAB3",#N/A,TRUE,"GENERAL";"TAB4",#N/A,TRUE,"GENERAL";"TAB5",#N/A,TRUE,"GENERAL"}</definedName>
    <definedName name="_k6" localSheetId="25" hidden="1">{"TAB1",#N/A,TRUE,"GENERAL";"TAB2",#N/A,TRUE,"GENERAL";"TAB3",#N/A,TRUE,"GENERAL";"TAB4",#N/A,TRUE,"GENERAL";"TAB5",#N/A,TRUE,"GENERAL"}</definedName>
    <definedName name="_k6" localSheetId="26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42" hidden="1">{"via1",#N/A,TRUE,"general";"via2",#N/A,TRUE,"general";"via3",#N/A,TRUE,"general"}</definedName>
    <definedName name="_k7" localSheetId="51" hidden="1">{"via1",#N/A,TRUE,"general";"via2",#N/A,TRUE,"general";"via3",#N/A,TRUE,"general"}</definedName>
    <definedName name="_k7" localSheetId="24" hidden="1">{"via1",#N/A,TRUE,"general";"via2",#N/A,TRUE,"general";"via3",#N/A,TRUE,"general"}</definedName>
    <definedName name="_k7" localSheetId="25" hidden="1">{"via1",#N/A,TRUE,"general";"via2",#N/A,TRUE,"general";"via3",#N/A,TRUE,"general"}</definedName>
    <definedName name="_k7" localSheetId="26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42" hidden="1">{"via1",#N/A,TRUE,"general";"via2",#N/A,TRUE,"general";"via3",#N/A,TRUE,"general"}</definedName>
    <definedName name="_k8" localSheetId="51" hidden="1">{"via1",#N/A,TRUE,"general";"via2",#N/A,TRUE,"general";"via3",#N/A,TRUE,"general"}</definedName>
    <definedName name="_k8" localSheetId="24" hidden="1">{"via1",#N/A,TRUE,"general";"via2",#N/A,TRUE,"general";"via3",#N/A,TRUE,"general"}</definedName>
    <definedName name="_k8" localSheetId="25" hidden="1">{"via1",#N/A,TRUE,"general";"via2",#N/A,TRUE,"general";"via3",#N/A,TRUE,"general"}</definedName>
    <definedName name="_k8" localSheetId="26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42" hidden="1">{"TAB1",#N/A,TRUE,"GENERAL";"TAB2",#N/A,TRUE,"GENERAL";"TAB3",#N/A,TRUE,"GENERAL";"TAB4",#N/A,TRUE,"GENERAL";"TAB5",#N/A,TRUE,"GENERAL"}</definedName>
    <definedName name="_k9" localSheetId="51" hidden="1">{"TAB1",#N/A,TRUE,"GENERAL";"TAB2",#N/A,TRUE,"GENERAL";"TAB3",#N/A,TRUE,"GENERAL";"TAB4",#N/A,TRUE,"GENERAL";"TAB5",#N/A,TRUE,"GENERAL"}</definedName>
    <definedName name="_k9" localSheetId="24" hidden="1">{"TAB1",#N/A,TRUE,"GENERAL";"TAB2",#N/A,TRUE,"GENERAL";"TAB3",#N/A,TRUE,"GENERAL";"TAB4",#N/A,TRUE,"GENERAL";"TAB5",#N/A,TRUE,"GENERAL"}</definedName>
    <definedName name="_k9" localSheetId="25" hidden="1">{"TAB1",#N/A,TRUE,"GENERAL";"TAB2",#N/A,TRUE,"GENERAL";"TAB3",#N/A,TRUE,"GENERAL";"TAB4",#N/A,TRUE,"GENERAL";"TAB5",#N/A,TRUE,"GENERAL"}</definedName>
    <definedName name="_k9" localSheetId="26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63" hidden="1">[8]INST!#REF!</definedName>
    <definedName name="_Key1" localSheetId="64" hidden="1">[8]INST!#REF!</definedName>
    <definedName name="_Key1" localSheetId="65" hidden="1">[8]INST!#REF!</definedName>
    <definedName name="_Key1" localSheetId="6" hidden="1">[8]INST!#REF!</definedName>
    <definedName name="_Key1" localSheetId="14" hidden="1">[8]INST!#REF!</definedName>
    <definedName name="_Key1" localSheetId="21" hidden="1">[8]INST!#REF!</definedName>
    <definedName name="_Key1" localSheetId="22" hidden="1">[8]INST!#REF!</definedName>
    <definedName name="_Key1" localSheetId="23" hidden="1">[8]INST!#REF!</definedName>
    <definedName name="_Key1" localSheetId="15" hidden="1">[8]INST!#REF!</definedName>
    <definedName name="_Key1" localSheetId="16" hidden="1">[8]INST!#REF!</definedName>
    <definedName name="_Key1" localSheetId="17" hidden="1">[8]INST!#REF!</definedName>
    <definedName name="_Key1" localSheetId="18" hidden="1">[8]INST!#REF!</definedName>
    <definedName name="_Key1" localSheetId="27" hidden="1">[8]INST!#REF!</definedName>
    <definedName name="_Key1" localSheetId="19" hidden="1">[8]INST!#REF!</definedName>
    <definedName name="_Key1" localSheetId="20" hidden="1">[8]INST!#REF!</definedName>
    <definedName name="_Key1" localSheetId="33" hidden="1">[8]INST!#REF!</definedName>
    <definedName name="_Key1" localSheetId="34" hidden="1">[8]INST!#REF!</definedName>
    <definedName name="_Key1" localSheetId="35" hidden="1">[8]INST!#REF!</definedName>
    <definedName name="_Key1" localSheetId="36" hidden="1">[8]INST!#REF!</definedName>
    <definedName name="_Key1" localSheetId="37" hidden="1">[8]INST!#REF!</definedName>
    <definedName name="_Key1" localSheetId="38" hidden="1">[8]INST!#REF!</definedName>
    <definedName name="_Key1" localSheetId="39" hidden="1">[8]INST!#REF!</definedName>
    <definedName name="_Key1" localSheetId="28" hidden="1">[8]INST!#REF!</definedName>
    <definedName name="_Key1" localSheetId="29" hidden="1">[8]INST!#REF!</definedName>
    <definedName name="_Key1" localSheetId="30" hidden="1">[8]INST!#REF!</definedName>
    <definedName name="_Key1" localSheetId="31" hidden="1">[8]INST!#REF!</definedName>
    <definedName name="_Key1" localSheetId="32" hidden="1">[8]INST!#REF!</definedName>
    <definedName name="_Key1" localSheetId="42" hidden="1">[8]INST!#REF!</definedName>
    <definedName name="_Key1" localSheetId="51" hidden="1">[8]INST!#REF!</definedName>
    <definedName name="_Key1" localSheetId="52" hidden="1">[8]INST!#REF!</definedName>
    <definedName name="_Key1" localSheetId="53" hidden="1">[8]INST!#REF!</definedName>
    <definedName name="_Key1" localSheetId="24" hidden="1">[8]INST!#REF!</definedName>
    <definedName name="_Key1" localSheetId="25" hidden="1">[8]INST!#REF!</definedName>
    <definedName name="_Key1" localSheetId="26" hidden="1">[8]INST!#REF!</definedName>
    <definedName name="_Key1" localSheetId="40" hidden="1">[8]INST!#REF!</definedName>
    <definedName name="_Key1" localSheetId="44" hidden="1">[8]INST!#REF!</definedName>
    <definedName name="_Key1" localSheetId="45" hidden="1">[8]INST!#REF!</definedName>
    <definedName name="_Key1" localSheetId="50" hidden="1">[8]INST!#REF!</definedName>
    <definedName name="_Key1" localSheetId="47" hidden="1">[8]INST!#REF!</definedName>
    <definedName name="_Key1" localSheetId="56" hidden="1">[8]INST!#REF!</definedName>
    <definedName name="_Key1" localSheetId="55" hidden="1">[8]INST!#REF!</definedName>
    <definedName name="_Key1" localSheetId="58" hidden="1">[8]INST!#REF!</definedName>
    <definedName name="_Key1" localSheetId="59" hidden="1">[8]INST!#REF!</definedName>
    <definedName name="_Key1" localSheetId="60" hidden="1">[8]INST!#REF!</definedName>
    <definedName name="_Key1" localSheetId="61" hidden="1">[8]INST!#REF!</definedName>
    <definedName name="_Key1" localSheetId="62" hidden="1">[8]INST!#REF!</definedName>
    <definedName name="_Key1" hidden="1">[8]INST!#REF!</definedName>
    <definedName name="_Key2" localSheetId="63" hidden="1">#REF!</definedName>
    <definedName name="_Key2" localSheetId="64" hidden="1">#REF!</definedName>
    <definedName name="_Key2" localSheetId="65" hidden="1">#REF!</definedName>
    <definedName name="_Key2" localSheetId="6" hidden="1">#REF!</definedName>
    <definedName name="_Key2" localSheetId="14" hidden="1">#REF!</definedName>
    <definedName name="_Key2" localSheetId="21" hidden="1">#REF!</definedName>
    <definedName name="_Key2" localSheetId="22" hidden="1">#REF!</definedName>
    <definedName name="_Key2" localSheetId="23" hidden="1">#REF!</definedName>
    <definedName name="_Key2" localSheetId="15" hidden="1">#REF!</definedName>
    <definedName name="_Key2" localSheetId="16" hidden="1">#REF!</definedName>
    <definedName name="_Key2" localSheetId="17" hidden="1">#REF!</definedName>
    <definedName name="_Key2" localSheetId="18" hidden="1">#REF!</definedName>
    <definedName name="_Key2" localSheetId="27" hidden="1">#REF!</definedName>
    <definedName name="_Key2" localSheetId="19" hidden="1">#REF!</definedName>
    <definedName name="_Key2" localSheetId="20" hidden="1">#REF!</definedName>
    <definedName name="_Key2" localSheetId="33" hidden="1">#REF!</definedName>
    <definedName name="_Key2" localSheetId="34" hidden="1">#REF!</definedName>
    <definedName name="_Key2" localSheetId="35" hidden="1">#REF!</definedName>
    <definedName name="_Key2" localSheetId="36" hidden="1">#REF!</definedName>
    <definedName name="_Key2" localSheetId="37" hidden="1">#REF!</definedName>
    <definedName name="_Key2" localSheetId="38" hidden="1">#REF!</definedName>
    <definedName name="_Key2" localSheetId="39" hidden="1">#REF!</definedName>
    <definedName name="_Key2" localSheetId="28" hidden="1">#REF!</definedName>
    <definedName name="_Key2" localSheetId="29" hidden="1">#REF!</definedName>
    <definedName name="_Key2" localSheetId="30" hidden="1">#REF!</definedName>
    <definedName name="_Key2" localSheetId="31" hidden="1">#REF!</definedName>
    <definedName name="_Key2" localSheetId="32" hidden="1">#REF!</definedName>
    <definedName name="_Key2" localSheetId="42" hidden="1">#REF!</definedName>
    <definedName name="_Key2" localSheetId="51" hidden="1">#REF!</definedName>
    <definedName name="_Key2" localSheetId="52" hidden="1">#REF!</definedName>
    <definedName name="_Key2" localSheetId="53" hidden="1">#REF!</definedName>
    <definedName name="_Key2" localSheetId="24" hidden="1">#REF!</definedName>
    <definedName name="_Key2" localSheetId="25" hidden="1">#REF!</definedName>
    <definedName name="_Key2" localSheetId="26" hidden="1">#REF!</definedName>
    <definedName name="_Key2" localSheetId="40" hidden="1">#REF!</definedName>
    <definedName name="_Key2" localSheetId="44" hidden="1">#REF!</definedName>
    <definedName name="_Key2" localSheetId="45" hidden="1">#REF!</definedName>
    <definedName name="_Key2" localSheetId="50" hidden="1">#REF!</definedName>
    <definedName name="_Key2" localSheetId="47" hidden="1">#REF!</definedName>
    <definedName name="_Key2" localSheetId="56" hidden="1">#REF!</definedName>
    <definedName name="_Key2" localSheetId="55" hidden="1">#REF!</definedName>
    <definedName name="_Key2" localSheetId="58" hidden="1">#REF!</definedName>
    <definedName name="_Key2" localSheetId="59" hidden="1">#REF!</definedName>
    <definedName name="_Key2" localSheetId="60" hidden="1">#REF!</definedName>
    <definedName name="_Key2" localSheetId="61" hidden="1">#REF!</definedName>
    <definedName name="_Key2" localSheetId="62" hidden="1">#REF!</definedName>
    <definedName name="_Key2" hidden="1">#REF!</definedName>
    <definedName name="_key3" localSheetId="63" hidden="1">#REF!</definedName>
    <definedName name="_key3" localSheetId="64" hidden="1">#REF!</definedName>
    <definedName name="_key3" localSheetId="65" hidden="1">#REF!</definedName>
    <definedName name="_key3" localSheetId="6" hidden="1">#REF!</definedName>
    <definedName name="_key3" localSheetId="14" hidden="1">#REF!</definedName>
    <definedName name="_key3" localSheetId="21" hidden="1">#REF!</definedName>
    <definedName name="_key3" localSheetId="22" hidden="1">#REF!</definedName>
    <definedName name="_key3" localSheetId="23" hidden="1">#REF!</definedName>
    <definedName name="_key3" localSheetId="15" hidden="1">#REF!</definedName>
    <definedName name="_key3" localSheetId="16" hidden="1">#REF!</definedName>
    <definedName name="_key3" localSheetId="17" hidden="1">#REF!</definedName>
    <definedName name="_key3" localSheetId="18" hidden="1">#REF!</definedName>
    <definedName name="_key3" localSheetId="27" hidden="1">#REF!</definedName>
    <definedName name="_key3" localSheetId="19" hidden="1">#REF!</definedName>
    <definedName name="_key3" localSheetId="20" hidden="1">#REF!</definedName>
    <definedName name="_key3" localSheetId="33" hidden="1">#REF!</definedName>
    <definedName name="_key3" localSheetId="34" hidden="1">#REF!</definedName>
    <definedName name="_key3" localSheetId="35" hidden="1">#REF!</definedName>
    <definedName name="_key3" localSheetId="36" hidden="1">#REF!</definedName>
    <definedName name="_key3" localSheetId="37" hidden="1">#REF!</definedName>
    <definedName name="_key3" localSheetId="38" hidden="1">#REF!</definedName>
    <definedName name="_key3" localSheetId="39" hidden="1">#REF!</definedName>
    <definedName name="_key3" localSheetId="28" hidden="1">#REF!</definedName>
    <definedName name="_key3" localSheetId="29" hidden="1">#REF!</definedName>
    <definedName name="_key3" localSheetId="30" hidden="1">#REF!</definedName>
    <definedName name="_key3" localSheetId="31" hidden="1">#REF!</definedName>
    <definedName name="_key3" localSheetId="32" hidden="1">#REF!</definedName>
    <definedName name="_key3" localSheetId="42" hidden="1">#REF!</definedName>
    <definedName name="_key3" localSheetId="51" hidden="1">#REF!</definedName>
    <definedName name="_key3" localSheetId="52" hidden="1">#REF!</definedName>
    <definedName name="_key3" localSheetId="53" hidden="1">#REF!</definedName>
    <definedName name="_key3" localSheetId="24" hidden="1">#REF!</definedName>
    <definedName name="_key3" localSheetId="25" hidden="1">#REF!</definedName>
    <definedName name="_key3" localSheetId="26" hidden="1">#REF!</definedName>
    <definedName name="_key3" localSheetId="40" hidden="1">#REF!</definedName>
    <definedName name="_key3" localSheetId="44" hidden="1">#REF!</definedName>
    <definedName name="_key3" localSheetId="45" hidden="1">#REF!</definedName>
    <definedName name="_key3" localSheetId="50" hidden="1">#REF!</definedName>
    <definedName name="_key3" localSheetId="47" hidden="1">#REF!</definedName>
    <definedName name="_key3" localSheetId="56" hidden="1">#REF!</definedName>
    <definedName name="_key3" localSheetId="55" hidden="1">#REF!</definedName>
    <definedName name="_key3" localSheetId="58" hidden="1">#REF!</definedName>
    <definedName name="_key3" localSheetId="59" hidden="1">#REF!</definedName>
    <definedName name="_key3" localSheetId="60" hidden="1">#REF!</definedName>
    <definedName name="_key3" localSheetId="61" hidden="1">#REF!</definedName>
    <definedName name="_key3" localSheetId="62" hidden="1">#REF!</definedName>
    <definedName name="_key3" hidden="1">#REF!</definedName>
    <definedName name="_kjk6" localSheetId="42" hidden="1">{"TAB1",#N/A,TRUE,"GENERAL";"TAB2",#N/A,TRUE,"GENERAL";"TAB3",#N/A,TRUE,"GENERAL";"TAB4",#N/A,TRUE,"GENERAL";"TAB5",#N/A,TRUE,"GENERAL"}</definedName>
    <definedName name="_kjk6" localSheetId="51" hidden="1">{"TAB1",#N/A,TRUE,"GENERAL";"TAB2",#N/A,TRUE,"GENERAL";"TAB3",#N/A,TRUE,"GENERAL";"TAB4",#N/A,TRUE,"GENERAL";"TAB5",#N/A,TRUE,"GENERAL"}</definedName>
    <definedName name="_kjk6" localSheetId="24" hidden="1">{"TAB1",#N/A,TRUE,"GENERAL";"TAB2",#N/A,TRUE,"GENERAL";"TAB3",#N/A,TRUE,"GENERAL";"TAB4",#N/A,TRUE,"GENERAL";"TAB5",#N/A,TRUE,"GENERAL"}</definedName>
    <definedName name="_kjk6" localSheetId="25" hidden="1">{"TAB1",#N/A,TRUE,"GENERAL";"TAB2",#N/A,TRUE,"GENERAL";"TAB3",#N/A,TRUE,"GENERAL";"TAB4",#N/A,TRUE,"GENERAL";"TAB5",#N/A,TRUE,"GENERAL"}</definedName>
    <definedName name="_kjk6" localSheetId="26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42" hidden="1">{"via1",#N/A,TRUE,"general";"via2",#N/A,TRUE,"general";"via3",#N/A,TRUE,"general"}</definedName>
    <definedName name="_m3" localSheetId="51" hidden="1">{"via1",#N/A,TRUE,"general";"via2",#N/A,TRUE,"general";"via3",#N/A,TRUE,"general"}</definedName>
    <definedName name="_m3" localSheetId="24" hidden="1">{"via1",#N/A,TRUE,"general";"via2",#N/A,TRUE,"general";"via3",#N/A,TRUE,"general"}</definedName>
    <definedName name="_m3" localSheetId="25" hidden="1">{"via1",#N/A,TRUE,"general";"via2",#N/A,TRUE,"general";"via3",#N/A,TRUE,"general"}</definedName>
    <definedName name="_m3" localSheetId="26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42" hidden="1">{"TAB1",#N/A,TRUE,"GENERAL";"TAB2",#N/A,TRUE,"GENERAL";"TAB3",#N/A,TRUE,"GENERAL";"TAB4",#N/A,TRUE,"GENERAL";"TAB5",#N/A,TRUE,"GENERAL"}</definedName>
    <definedName name="_m4" localSheetId="51" hidden="1">{"TAB1",#N/A,TRUE,"GENERAL";"TAB2",#N/A,TRUE,"GENERAL";"TAB3",#N/A,TRUE,"GENERAL";"TAB4",#N/A,TRUE,"GENERAL";"TAB5",#N/A,TRUE,"GENERAL"}</definedName>
    <definedName name="_m4" localSheetId="24" hidden="1">{"TAB1",#N/A,TRUE,"GENERAL";"TAB2",#N/A,TRUE,"GENERAL";"TAB3",#N/A,TRUE,"GENERAL";"TAB4",#N/A,TRUE,"GENERAL";"TAB5",#N/A,TRUE,"GENERAL"}</definedName>
    <definedName name="_m4" localSheetId="25" hidden="1">{"TAB1",#N/A,TRUE,"GENERAL";"TAB2",#N/A,TRUE,"GENERAL";"TAB3",#N/A,TRUE,"GENERAL";"TAB4",#N/A,TRUE,"GENERAL";"TAB5",#N/A,TRUE,"GENERAL"}</definedName>
    <definedName name="_m4" localSheetId="26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42" hidden="1">{"via1",#N/A,TRUE,"general";"via2",#N/A,TRUE,"general";"via3",#N/A,TRUE,"general"}</definedName>
    <definedName name="_m5" localSheetId="51" hidden="1">{"via1",#N/A,TRUE,"general";"via2",#N/A,TRUE,"general";"via3",#N/A,TRUE,"general"}</definedName>
    <definedName name="_m5" localSheetId="24" hidden="1">{"via1",#N/A,TRUE,"general";"via2",#N/A,TRUE,"general";"via3",#N/A,TRUE,"general"}</definedName>
    <definedName name="_m5" localSheetId="25" hidden="1">{"via1",#N/A,TRUE,"general";"via2",#N/A,TRUE,"general";"via3",#N/A,TRUE,"general"}</definedName>
    <definedName name="_m5" localSheetId="26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42" hidden="1">{"TAB1",#N/A,TRUE,"GENERAL";"TAB2",#N/A,TRUE,"GENERAL";"TAB3",#N/A,TRUE,"GENERAL";"TAB4",#N/A,TRUE,"GENERAL";"TAB5",#N/A,TRUE,"GENERAL"}</definedName>
    <definedName name="_m6" localSheetId="51" hidden="1">{"TAB1",#N/A,TRUE,"GENERAL";"TAB2",#N/A,TRUE,"GENERAL";"TAB3",#N/A,TRUE,"GENERAL";"TAB4",#N/A,TRUE,"GENERAL";"TAB5",#N/A,TRUE,"GENERAL"}</definedName>
    <definedName name="_m6" localSheetId="24" hidden="1">{"TAB1",#N/A,TRUE,"GENERAL";"TAB2",#N/A,TRUE,"GENERAL";"TAB3",#N/A,TRUE,"GENERAL";"TAB4",#N/A,TRUE,"GENERAL";"TAB5",#N/A,TRUE,"GENERAL"}</definedName>
    <definedName name="_m6" localSheetId="25" hidden="1">{"TAB1",#N/A,TRUE,"GENERAL";"TAB2",#N/A,TRUE,"GENERAL";"TAB3",#N/A,TRUE,"GENERAL";"TAB4",#N/A,TRUE,"GENERAL";"TAB5",#N/A,TRUE,"GENERAL"}</definedName>
    <definedName name="_m6" localSheetId="26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42" hidden="1">{"TAB1",#N/A,TRUE,"GENERAL";"TAB2",#N/A,TRUE,"GENERAL";"TAB3",#N/A,TRUE,"GENERAL";"TAB4",#N/A,TRUE,"GENERAL";"TAB5",#N/A,TRUE,"GENERAL"}</definedName>
    <definedName name="_m7" localSheetId="51" hidden="1">{"TAB1",#N/A,TRUE,"GENERAL";"TAB2",#N/A,TRUE,"GENERAL";"TAB3",#N/A,TRUE,"GENERAL";"TAB4",#N/A,TRUE,"GENERAL";"TAB5",#N/A,TRUE,"GENERAL"}</definedName>
    <definedName name="_m7" localSheetId="24" hidden="1">{"TAB1",#N/A,TRUE,"GENERAL";"TAB2",#N/A,TRUE,"GENERAL";"TAB3",#N/A,TRUE,"GENERAL";"TAB4",#N/A,TRUE,"GENERAL";"TAB5",#N/A,TRUE,"GENERAL"}</definedName>
    <definedName name="_m7" localSheetId="25" hidden="1">{"TAB1",#N/A,TRUE,"GENERAL";"TAB2",#N/A,TRUE,"GENERAL";"TAB3",#N/A,TRUE,"GENERAL";"TAB4",#N/A,TRUE,"GENERAL";"TAB5",#N/A,TRUE,"GENERAL"}</definedName>
    <definedName name="_m7" localSheetId="2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42" hidden="1">{"via1",#N/A,TRUE,"general";"via2",#N/A,TRUE,"general";"via3",#N/A,TRUE,"general"}</definedName>
    <definedName name="_m8" localSheetId="51" hidden="1">{"via1",#N/A,TRUE,"general";"via2",#N/A,TRUE,"general";"via3",#N/A,TRUE,"general"}</definedName>
    <definedName name="_m8" localSheetId="24" hidden="1">{"via1",#N/A,TRUE,"general";"via2",#N/A,TRUE,"general";"via3",#N/A,TRUE,"general"}</definedName>
    <definedName name="_m8" localSheetId="25" hidden="1">{"via1",#N/A,TRUE,"general";"via2",#N/A,TRUE,"general";"via3",#N/A,TRUE,"general"}</definedName>
    <definedName name="_m8" localSheetId="26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42" hidden="1">{"via1",#N/A,TRUE,"general";"via2",#N/A,TRUE,"general";"via3",#N/A,TRUE,"general"}</definedName>
    <definedName name="_m9" localSheetId="51" hidden="1">{"via1",#N/A,TRUE,"general";"via2",#N/A,TRUE,"general";"via3",#N/A,TRUE,"general"}</definedName>
    <definedName name="_m9" localSheetId="24" hidden="1">{"via1",#N/A,TRUE,"general";"via2",#N/A,TRUE,"general";"via3",#N/A,TRUE,"general"}</definedName>
    <definedName name="_m9" localSheetId="25" hidden="1">{"via1",#N/A,TRUE,"general";"via2",#N/A,TRUE,"general";"via3",#N/A,TRUE,"general"}</definedName>
    <definedName name="_m9" localSheetId="26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42" hidden="1">{"TAB1",#N/A,TRUE,"GENERAL";"TAB2",#N/A,TRUE,"GENERAL";"TAB3",#N/A,TRUE,"GENERAL";"TAB4",#N/A,TRUE,"GENERAL";"TAB5",#N/A,TRUE,"GENERAL"}</definedName>
    <definedName name="_n3" localSheetId="51" hidden="1">{"TAB1",#N/A,TRUE,"GENERAL";"TAB2",#N/A,TRUE,"GENERAL";"TAB3",#N/A,TRUE,"GENERAL";"TAB4",#N/A,TRUE,"GENERAL";"TAB5",#N/A,TRUE,"GENERAL"}</definedName>
    <definedName name="_n3" localSheetId="24" hidden="1">{"TAB1",#N/A,TRUE,"GENERAL";"TAB2",#N/A,TRUE,"GENERAL";"TAB3",#N/A,TRUE,"GENERAL";"TAB4",#N/A,TRUE,"GENERAL";"TAB5",#N/A,TRUE,"GENERAL"}</definedName>
    <definedName name="_n3" localSheetId="25" hidden="1">{"TAB1",#N/A,TRUE,"GENERAL";"TAB2",#N/A,TRUE,"GENERAL";"TAB3",#N/A,TRUE,"GENERAL";"TAB4",#N/A,TRUE,"GENERAL";"TAB5",#N/A,TRUE,"GENERAL"}</definedName>
    <definedName name="_n3" localSheetId="26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42" hidden="1">{"via1",#N/A,TRUE,"general";"via2",#N/A,TRUE,"general";"via3",#N/A,TRUE,"general"}</definedName>
    <definedName name="_n4" localSheetId="51" hidden="1">{"via1",#N/A,TRUE,"general";"via2",#N/A,TRUE,"general";"via3",#N/A,TRUE,"general"}</definedName>
    <definedName name="_n4" localSheetId="24" hidden="1">{"via1",#N/A,TRUE,"general";"via2",#N/A,TRUE,"general";"via3",#N/A,TRUE,"general"}</definedName>
    <definedName name="_n4" localSheetId="25" hidden="1">{"via1",#N/A,TRUE,"general";"via2",#N/A,TRUE,"general";"via3",#N/A,TRUE,"general"}</definedName>
    <definedName name="_n4" localSheetId="26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42" hidden="1">{"TAB1",#N/A,TRUE,"GENERAL";"TAB2",#N/A,TRUE,"GENERAL";"TAB3",#N/A,TRUE,"GENERAL";"TAB4",#N/A,TRUE,"GENERAL";"TAB5",#N/A,TRUE,"GENERAL"}</definedName>
    <definedName name="_n5" localSheetId="51" hidden="1">{"TAB1",#N/A,TRUE,"GENERAL";"TAB2",#N/A,TRUE,"GENERAL";"TAB3",#N/A,TRUE,"GENERAL";"TAB4",#N/A,TRUE,"GENERAL";"TAB5",#N/A,TRUE,"GENERAL"}</definedName>
    <definedName name="_n5" localSheetId="24" hidden="1">{"TAB1",#N/A,TRUE,"GENERAL";"TAB2",#N/A,TRUE,"GENERAL";"TAB3",#N/A,TRUE,"GENERAL";"TAB4",#N/A,TRUE,"GENERAL";"TAB5",#N/A,TRUE,"GENERAL"}</definedName>
    <definedName name="_n5" localSheetId="25" hidden="1">{"TAB1",#N/A,TRUE,"GENERAL";"TAB2",#N/A,TRUE,"GENERAL";"TAB3",#N/A,TRUE,"GENERAL";"TAB4",#N/A,TRUE,"GENERAL";"TAB5",#N/A,TRUE,"GENERAL"}</definedName>
    <definedName name="_n5" localSheetId="26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42" hidden="1">{"via1",#N/A,TRUE,"general";"via2",#N/A,TRUE,"general";"via3",#N/A,TRUE,"general"}</definedName>
    <definedName name="_nyn7" localSheetId="51" hidden="1">{"via1",#N/A,TRUE,"general";"via2",#N/A,TRUE,"general";"via3",#N/A,TRUE,"general"}</definedName>
    <definedName name="_nyn7" localSheetId="24" hidden="1">{"via1",#N/A,TRUE,"general";"via2",#N/A,TRUE,"general";"via3",#N/A,TRUE,"general"}</definedName>
    <definedName name="_nyn7" localSheetId="25" hidden="1">{"via1",#N/A,TRUE,"general";"via2",#N/A,TRUE,"general";"via3",#N/A,TRUE,"general"}</definedName>
    <definedName name="_nyn7" localSheetId="26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42" hidden="1">{"via1",#N/A,TRUE,"general";"via2",#N/A,TRUE,"general";"via3",#N/A,TRUE,"general"}</definedName>
    <definedName name="_o4" localSheetId="51" hidden="1">{"via1",#N/A,TRUE,"general";"via2",#N/A,TRUE,"general";"via3",#N/A,TRUE,"general"}</definedName>
    <definedName name="_o4" localSheetId="24" hidden="1">{"via1",#N/A,TRUE,"general";"via2",#N/A,TRUE,"general";"via3",#N/A,TRUE,"general"}</definedName>
    <definedName name="_o4" localSheetId="25" hidden="1">{"via1",#N/A,TRUE,"general";"via2",#N/A,TRUE,"general";"via3",#N/A,TRUE,"general"}</definedName>
    <definedName name="_o4" localSheetId="26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42" hidden="1">{"TAB1",#N/A,TRUE,"GENERAL";"TAB2",#N/A,TRUE,"GENERAL";"TAB3",#N/A,TRUE,"GENERAL";"TAB4",#N/A,TRUE,"GENERAL";"TAB5",#N/A,TRUE,"GENERAL"}</definedName>
    <definedName name="_o5" localSheetId="51" hidden="1">{"TAB1",#N/A,TRUE,"GENERAL";"TAB2",#N/A,TRUE,"GENERAL";"TAB3",#N/A,TRUE,"GENERAL";"TAB4",#N/A,TRUE,"GENERAL";"TAB5",#N/A,TRUE,"GENERAL"}</definedName>
    <definedName name="_o5" localSheetId="24" hidden="1">{"TAB1",#N/A,TRUE,"GENERAL";"TAB2",#N/A,TRUE,"GENERAL";"TAB3",#N/A,TRUE,"GENERAL";"TAB4",#N/A,TRUE,"GENERAL";"TAB5",#N/A,TRUE,"GENERAL"}</definedName>
    <definedName name="_o5" localSheetId="25" hidden="1">{"TAB1",#N/A,TRUE,"GENERAL";"TAB2",#N/A,TRUE,"GENERAL";"TAB3",#N/A,TRUE,"GENERAL";"TAB4",#N/A,TRUE,"GENERAL";"TAB5",#N/A,TRUE,"GENERAL"}</definedName>
    <definedName name="_o5" localSheetId="26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42" hidden="1">{"TAB1",#N/A,TRUE,"GENERAL";"TAB2",#N/A,TRUE,"GENERAL";"TAB3",#N/A,TRUE,"GENERAL";"TAB4",#N/A,TRUE,"GENERAL";"TAB5",#N/A,TRUE,"GENERAL"}</definedName>
    <definedName name="_o6" localSheetId="51" hidden="1">{"TAB1",#N/A,TRUE,"GENERAL";"TAB2",#N/A,TRUE,"GENERAL";"TAB3",#N/A,TRUE,"GENERAL";"TAB4",#N/A,TRUE,"GENERAL";"TAB5",#N/A,TRUE,"GENERAL"}</definedName>
    <definedName name="_o6" localSheetId="24" hidden="1">{"TAB1",#N/A,TRUE,"GENERAL";"TAB2",#N/A,TRUE,"GENERAL";"TAB3",#N/A,TRUE,"GENERAL";"TAB4",#N/A,TRUE,"GENERAL";"TAB5",#N/A,TRUE,"GENERAL"}</definedName>
    <definedName name="_o6" localSheetId="25" hidden="1">{"TAB1",#N/A,TRUE,"GENERAL";"TAB2",#N/A,TRUE,"GENERAL";"TAB3",#N/A,TRUE,"GENERAL";"TAB4",#N/A,TRUE,"GENERAL";"TAB5",#N/A,TRUE,"GENERAL"}</definedName>
    <definedName name="_o6" localSheetId="26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42" hidden="1">{"TAB1",#N/A,TRUE,"GENERAL";"TAB2",#N/A,TRUE,"GENERAL";"TAB3",#N/A,TRUE,"GENERAL";"TAB4",#N/A,TRUE,"GENERAL";"TAB5",#N/A,TRUE,"GENERAL"}</definedName>
    <definedName name="_o7" localSheetId="51" hidden="1">{"TAB1",#N/A,TRUE,"GENERAL";"TAB2",#N/A,TRUE,"GENERAL";"TAB3",#N/A,TRUE,"GENERAL";"TAB4",#N/A,TRUE,"GENERAL";"TAB5",#N/A,TRUE,"GENERAL"}</definedName>
    <definedName name="_o7" localSheetId="24" hidden="1">{"TAB1",#N/A,TRUE,"GENERAL";"TAB2",#N/A,TRUE,"GENERAL";"TAB3",#N/A,TRUE,"GENERAL";"TAB4",#N/A,TRUE,"GENERAL";"TAB5",#N/A,TRUE,"GENERAL"}</definedName>
    <definedName name="_o7" localSheetId="25" hidden="1">{"TAB1",#N/A,TRUE,"GENERAL";"TAB2",#N/A,TRUE,"GENERAL";"TAB3",#N/A,TRUE,"GENERAL";"TAB4",#N/A,TRUE,"GENERAL";"TAB5",#N/A,TRUE,"GENERAL"}</definedName>
    <definedName name="_o7" localSheetId="2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42" hidden="1">{"via1",#N/A,TRUE,"general";"via2",#N/A,TRUE,"general";"via3",#N/A,TRUE,"general"}</definedName>
    <definedName name="_o8" localSheetId="51" hidden="1">{"via1",#N/A,TRUE,"general";"via2",#N/A,TRUE,"general";"via3",#N/A,TRUE,"general"}</definedName>
    <definedName name="_o8" localSheetId="24" hidden="1">{"via1",#N/A,TRUE,"general";"via2",#N/A,TRUE,"general";"via3",#N/A,TRUE,"general"}</definedName>
    <definedName name="_o8" localSheetId="25" hidden="1">{"via1",#N/A,TRUE,"general";"via2",#N/A,TRUE,"general";"via3",#N/A,TRUE,"general"}</definedName>
    <definedName name="_o8" localSheetId="26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42" hidden="1">{"TAB1",#N/A,TRUE,"GENERAL";"TAB2",#N/A,TRUE,"GENERAL";"TAB3",#N/A,TRUE,"GENERAL";"TAB4",#N/A,TRUE,"GENERAL";"TAB5",#N/A,TRUE,"GENERAL"}</definedName>
    <definedName name="_o9" localSheetId="51" hidden="1">{"TAB1",#N/A,TRUE,"GENERAL";"TAB2",#N/A,TRUE,"GENERAL";"TAB3",#N/A,TRUE,"GENERAL";"TAB4",#N/A,TRUE,"GENERAL";"TAB5",#N/A,TRUE,"GENERAL"}</definedName>
    <definedName name="_o9" localSheetId="24" hidden="1">{"TAB1",#N/A,TRUE,"GENERAL";"TAB2",#N/A,TRUE,"GENERAL";"TAB3",#N/A,TRUE,"GENERAL";"TAB4",#N/A,TRUE,"GENERAL";"TAB5",#N/A,TRUE,"GENERAL"}</definedName>
    <definedName name="_o9" localSheetId="25" hidden="1">{"TAB1",#N/A,TRUE,"GENERAL";"TAB2",#N/A,TRUE,"GENERAL";"TAB3",#N/A,TRUE,"GENERAL";"TAB4",#N/A,TRUE,"GENERAL";"TAB5",#N/A,TRUE,"GENERAL"}</definedName>
    <definedName name="_o9" localSheetId="26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42" hidden="1">{"via1",#N/A,TRUE,"general";"via2",#N/A,TRUE,"general";"via3",#N/A,TRUE,"general"}</definedName>
    <definedName name="_p6" localSheetId="51" hidden="1">{"via1",#N/A,TRUE,"general";"via2",#N/A,TRUE,"general";"via3",#N/A,TRUE,"general"}</definedName>
    <definedName name="_p6" localSheetId="24" hidden="1">{"via1",#N/A,TRUE,"general";"via2",#N/A,TRUE,"general";"via3",#N/A,TRUE,"general"}</definedName>
    <definedName name="_p6" localSheetId="25" hidden="1">{"via1",#N/A,TRUE,"general";"via2",#N/A,TRUE,"general";"via3",#N/A,TRUE,"general"}</definedName>
    <definedName name="_p6" localSheetId="26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42" hidden="1">{"via1",#N/A,TRUE,"general";"via2",#N/A,TRUE,"general";"via3",#N/A,TRUE,"general"}</definedName>
    <definedName name="_p7" localSheetId="51" hidden="1">{"via1",#N/A,TRUE,"general";"via2",#N/A,TRUE,"general";"via3",#N/A,TRUE,"general"}</definedName>
    <definedName name="_p7" localSheetId="24" hidden="1">{"via1",#N/A,TRUE,"general";"via2",#N/A,TRUE,"general";"via3",#N/A,TRUE,"general"}</definedName>
    <definedName name="_p7" localSheetId="25" hidden="1">{"via1",#N/A,TRUE,"general";"via2",#N/A,TRUE,"general";"via3",#N/A,TRUE,"general"}</definedName>
    <definedName name="_p7" localSheetId="26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42" hidden="1">{"TAB1",#N/A,TRUE,"GENERAL";"TAB2",#N/A,TRUE,"GENERAL";"TAB3",#N/A,TRUE,"GENERAL";"TAB4",#N/A,TRUE,"GENERAL";"TAB5",#N/A,TRUE,"GENERAL"}</definedName>
    <definedName name="_p8" localSheetId="51" hidden="1">{"TAB1",#N/A,TRUE,"GENERAL";"TAB2",#N/A,TRUE,"GENERAL";"TAB3",#N/A,TRUE,"GENERAL";"TAB4",#N/A,TRUE,"GENERAL";"TAB5",#N/A,TRUE,"GENERAL"}</definedName>
    <definedName name="_p8" localSheetId="24" hidden="1">{"TAB1",#N/A,TRUE,"GENERAL";"TAB2",#N/A,TRUE,"GENERAL";"TAB3",#N/A,TRUE,"GENERAL";"TAB4",#N/A,TRUE,"GENERAL";"TAB5",#N/A,TRUE,"GENERAL"}</definedName>
    <definedName name="_p8" localSheetId="25" hidden="1">{"TAB1",#N/A,TRUE,"GENERAL";"TAB2",#N/A,TRUE,"GENERAL";"TAB3",#N/A,TRUE,"GENERAL";"TAB4",#N/A,TRUE,"GENERAL";"TAB5",#N/A,TRUE,"GENERAL"}</definedName>
    <definedName name="_p8" localSheetId="26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r" localSheetId="42" hidden="1">{"TAB1",#N/A,TRUE,"GENERAL";"TAB2",#N/A,TRUE,"GENERAL";"TAB3",#N/A,TRUE,"GENERAL";"TAB4",#N/A,TRUE,"GENERAL";"TAB5",#N/A,TRUE,"GENERAL"}</definedName>
    <definedName name="_r" localSheetId="51" hidden="1">{"TAB1",#N/A,TRUE,"GENERAL";"TAB2",#N/A,TRUE,"GENERAL";"TAB3",#N/A,TRUE,"GENERAL";"TAB4",#N/A,TRUE,"GENERAL";"TAB5",#N/A,TRUE,"GENERAL"}</definedName>
    <definedName name="_r" localSheetId="24" hidden="1">{"TAB1",#N/A,TRUE,"GENERAL";"TAB2",#N/A,TRUE,"GENERAL";"TAB3",#N/A,TRUE,"GENERAL";"TAB4",#N/A,TRUE,"GENERAL";"TAB5",#N/A,TRUE,"GENERAL"}</definedName>
    <definedName name="_r" localSheetId="25" hidden="1">{"TAB1",#N/A,TRUE,"GENERAL";"TAB2",#N/A,TRUE,"GENERAL";"TAB3",#N/A,TRUE,"GENERAL";"TAB4",#N/A,TRUE,"GENERAL";"TAB5",#N/A,TRUE,"GENERAL"}</definedName>
    <definedName name="_r" localSheetId="26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42" hidden="1">{"via1",#N/A,TRUE,"general";"via2",#N/A,TRUE,"general";"via3",#N/A,TRUE,"general"}</definedName>
    <definedName name="_r4r" localSheetId="51" hidden="1">{"via1",#N/A,TRUE,"general";"via2",#N/A,TRUE,"general";"via3",#N/A,TRUE,"general"}</definedName>
    <definedName name="_r4r" localSheetId="24" hidden="1">{"via1",#N/A,TRUE,"general";"via2",#N/A,TRUE,"general";"via3",#N/A,TRUE,"general"}</definedName>
    <definedName name="_r4r" localSheetId="25" hidden="1">{"via1",#N/A,TRUE,"general";"via2",#N/A,TRUE,"general";"via3",#N/A,TRUE,"general"}</definedName>
    <definedName name="_r4r" localSheetId="26" hidden="1">{"via1",#N/A,TRUE,"general";"via2",#N/A,TRUE,"general";"via3",#N/A,TRUE,"general"}</definedName>
    <definedName name="_r4r" hidden="1">{"via1",#N/A,TRUE,"general";"via2",#N/A,TRUE,"general";"via3",#N/A,TRUE,"general"}</definedName>
    <definedName name="_RET5" localSheetId="63">'[2]7422CW00'!#REF!</definedName>
    <definedName name="_RET5" localSheetId="64">'[2]7422CW00'!#REF!</definedName>
    <definedName name="_RET5" localSheetId="65">'[2]7422CW00'!#REF!</definedName>
    <definedName name="_RET5" localSheetId="6">'[2]7422CW00'!#REF!</definedName>
    <definedName name="_RET5" localSheetId="14">'[2]7422CW00'!#REF!</definedName>
    <definedName name="_RET5" localSheetId="21">'[2]7422CW00'!#REF!</definedName>
    <definedName name="_RET5" localSheetId="22">'[2]7422CW00'!#REF!</definedName>
    <definedName name="_RET5" localSheetId="23">'[2]7422CW00'!#REF!</definedName>
    <definedName name="_RET5" localSheetId="15">'[2]7422CW00'!#REF!</definedName>
    <definedName name="_RET5" localSheetId="16">'[2]7422CW00'!#REF!</definedName>
    <definedName name="_RET5" localSheetId="17">'[2]7422CW00'!#REF!</definedName>
    <definedName name="_RET5" localSheetId="18">'[2]7422CW00'!#REF!</definedName>
    <definedName name="_RET5" localSheetId="27">'[2]7422CW00'!#REF!</definedName>
    <definedName name="_RET5" localSheetId="19">'[2]7422CW00'!#REF!</definedName>
    <definedName name="_RET5" localSheetId="20">'[2]7422CW00'!#REF!</definedName>
    <definedName name="_RET5" localSheetId="33">'[2]7422CW00'!#REF!</definedName>
    <definedName name="_RET5" localSheetId="34">'[2]7422CW00'!#REF!</definedName>
    <definedName name="_RET5" localSheetId="35">'[2]7422CW00'!#REF!</definedName>
    <definedName name="_RET5" localSheetId="36">'[2]7422CW00'!#REF!</definedName>
    <definedName name="_RET5" localSheetId="37">'[2]7422CW00'!#REF!</definedName>
    <definedName name="_RET5" localSheetId="38">'[2]7422CW00'!#REF!</definedName>
    <definedName name="_RET5" localSheetId="39">'[2]7422CW00'!#REF!</definedName>
    <definedName name="_RET5" localSheetId="28">'[2]7422CW00'!#REF!</definedName>
    <definedName name="_RET5" localSheetId="29">'[2]7422CW00'!#REF!</definedName>
    <definedName name="_RET5" localSheetId="30">'[2]7422CW00'!#REF!</definedName>
    <definedName name="_RET5" localSheetId="31">'[2]7422CW00'!#REF!</definedName>
    <definedName name="_RET5" localSheetId="32">'[2]7422CW00'!#REF!</definedName>
    <definedName name="_RET5" localSheetId="42">'[2]7422CW00'!#REF!</definedName>
    <definedName name="_RET5" localSheetId="51">'[2]7422CW00'!#REF!</definedName>
    <definedName name="_RET5" localSheetId="52">'[2]7422CW00'!#REF!</definedName>
    <definedName name="_RET5" localSheetId="53">'[2]7422CW00'!#REF!</definedName>
    <definedName name="_RET5" localSheetId="24">'[2]7422CW00'!#REF!</definedName>
    <definedName name="_RET5" localSheetId="25">'[2]7422CW00'!#REF!</definedName>
    <definedName name="_RET5" localSheetId="26">'[2]7422CW00'!#REF!</definedName>
    <definedName name="_RET5" localSheetId="40">'[2]7422CW00'!#REF!</definedName>
    <definedName name="_RET5" localSheetId="44">'[2]7422CW00'!#REF!</definedName>
    <definedName name="_RET5" localSheetId="45">'[2]7422CW00'!#REF!</definedName>
    <definedName name="_RET5" localSheetId="50">'[2]7422CW00'!#REF!</definedName>
    <definedName name="_RET5" localSheetId="47">'[2]7422CW00'!#REF!</definedName>
    <definedName name="_RET5" localSheetId="56">'[2]7422CW00'!#REF!</definedName>
    <definedName name="_RET5" localSheetId="55">'[2]7422CW00'!#REF!</definedName>
    <definedName name="_RET5" localSheetId="58">'[2]7422CW00'!#REF!</definedName>
    <definedName name="_RET5" localSheetId="59">'[2]7422CW00'!#REF!</definedName>
    <definedName name="_RET5" localSheetId="60">'[2]7422CW00'!#REF!</definedName>
    <definedName name="_RET5" localSheetId="61">'[2]7422CW00'!#REF!</definedName>
    <definedName name="_RET5" localSheetId="62">'[2]7422CW00'!#REF!</definedName>
    <definedName name="_RET5">'[2]7422CW00'!#REF!</definedName>
    <definedName name="_RET6" localSheetId="63">'[2]7422CW00'!#REF!</definedName>
    <definedName name="_RET6" localSheetId="64">'[2]7422CW00'!#REF!</definedName>
    <definedName name="_RET6" localSheetId="65">'[2]7422CW00'!#REF!</definedName>
    <definedName name="_RET6" localSheetId="6">'[2]7422CW00'!#REF!</definedName>
    <definedName name="_RET6" localSheetId="14">'[2]7422CW00'!#REF!</definedName>
    <definedName name="_RET6" localSheetId="21">'[2]7422CW00'!#REF!</definedName>
    <definedName name="_RET6" localSheetId="22">'[2]7422CW00'!#REF!</definedName>
    <definedName name="_RET6" localSheetId="23">'[2]7422CW00'!#REF!</definedName>
    <definedName name="_RET6" localSheetId="15">'[2]7422CW00'!#REF!</definedName>
    <definedName name="_RET6" localSheetId="16">'[2]7422CW00'!#REF!</definedName>
    <definedName name="_RET6" localSheetId="17">'[2]7422CW00'!#REF!</definedName>
    <definedName name="_RET6" localSheetId="18">'[2]7422CW00'!#REF!</definedName>
    <definedName name="_RET6" localSheetId="27">'[2]7422CW00'!#REF!</definedName>
    <definedName name="_RET6" localSheetId="19">'[2]7422CW00'!#REF!</definedName>
    <definedName name="_RET6" localSheetId="20">'[2]7422CW00'!#REF!</definedName>
    <definedName name="_RET6" localSheetId="33">'[2]7422CW00'!#REF!</definedName>
    <definedName name="_RET6" localSheetId="34">'[2]7422CW00'!#REF!</definedName>
    <definedName name="_RET6" localSheetId="35">'[2]7422CW00'!#REF!</definedName>
    <definedName name="_RET6" localSheetId="36">'[2]7422CW00'!#REF!</definedName>
    <definedName name="_RET6" localSheetId="37">'[2]7422CW00'!#REF!</definedName>
    <definedName name="_RET6" localSheetId="38">'[2]7422CW00'!#REF!</definedName>
    <definedName name="_RET6" localSheetId="39">'[2]7422CW00'!#REF!</definedName>
    <definedName name="_RET6" localSheetId="28">'[2]7422CW00'!#REF!</definedName>
    <definedName name="_RET6" localSheetId="29">'[2]7422CW00'!#REF!</definedName>
    <definedName name="_RET6" localSheetId="30">'[2]7422CW00'!#REF!</definedName>
    <definedName name="_RET6" localSheetId="31">'[2]7422CW00'!#REF!</definedName>
    <definedName name="_RET6" localSheetId="32">'[2]7422CW00'!#REF!</definedName>
    <definedName name="_RET6" localSheetId="42">'[2]7422CW00'!#REF!</definedName>
    <definedName name="_RET6" localSheetId="51">'[2]7422CW00'!#REF!</definedName>
    <definedName name="_RET6" localSheetId="52">'[2]7422CW00'!#REF!</definedName>
    <definedName name="_RET6" localSheetId="53">'[2]7422CW00'!#REF!</definedName>
    <definedName name="_RET6" localSheetId="24">'[2]7422CW00'!#REF!</definedName>
    <definedName name="_RET6" localSheetId="25">'[2]7422CW00'!#REF!</definedName>
    <definedName name="_RET6" localSheetId="26">'[2]7422CW00'!#REF!</definedName>
    <definedName name="_RET6" localSheetId="40">'[2]7422CW00'!#REF!</definedName>
    <definedName name="_RET6" localSheetId="44">'[2]7422CW00'!#REF!</definedName>
    <definedName name="_RET6" localSheetId="45">'[2]7422CW00'!#REF!</definedName>
    <definedName name="_RET6" localSheetId="50">'[2]7422CW00'!#REF!</definedName>
    <definedName name="_RET6" localSheetId="47">'[2]7422CW00'!#REF!</definedName>
    <definedName name="_RET6" localSheetId="56">'[2]7422CW00'!#REF!</definedName>
    <definedName name="_RET6" localSheetId="55">'[2]7422CW00'!#REF!</definedName>
    <definedName name="_RET6" localSheetId="58">'[2]7422CW00'!#REF!</definedName>
    <definedName name="_RET6" localSheetId="59">'[2]7422CW00'!#REF!</definedName>
    <definedName name="_RET6" localSheetId="60">'[2]7422CW00'!#REF!</definedName>
    <definedName name="_RET6" localSheetId="61">'[2]7422CW00'!#REF!</definedName>
    <definedName name="_RET6" localSheetId="62">'[2]7422CW00'!#REF!</definedName>
    <definedName name="_RET6">'[2]7422CW00'!#REF!</definedName>
    <definedName name="_rtu6" localSheetId="42" hidden="1">{"via1",#N/A,TRUE,"general";"via2",#N/A,TRUE,"general";"via3",#N/A,TRUE,"general"}</definedName>
    <definedName name="_rtu6" localSheetId="51" hidden="1">{"via1",#N/A,TRUE,"general";"via2",#N/A,TRUE,"general";"via3",#N/A,TRUE,"general"}</definedName>
    <definedName name="_rtu6" localSheetId="24" hidden="1">{"via1",#N/A,TRUE,"general";"via2",#N/A,TRUE,"general";"via3",#N/A,TRUE,"general"}</definedName>
    <definedName name="_rtu6" localSheetId="25" hidden="1">{"via1",#N/A,TRUE,"general";"via2",#N/A,TRUE,"general";"via3",#N/A,TRUE,"general"}</definedName>
    <definedName name="_rtu6" localSheetId="26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42" hidden="1">{"via1",#N/A,TRUE,"general";"via2",#N/A,TRUE,"general";"via3",#N/A,TRUE,"general"}</definedName>
    <definedName name="_s1" localSheetId="51" hidden="1">{"via1",#N/A,TRUE,"general";"via2",#N/A,TRUE,"general";"via3",#N/A,TRUE,"general"}</definedName>
    <definedName name="_s1" localSheetId="24" hidden="1">{"via1",#N/A,TRUE,"general";"via2",#N/A,TRUE,"general";"via3",#N/A,TRUE,"general"}</definedName>
    <definedName name="_s1" localSheetId="25" hidden="1">{"via1",#N/A,TRUE,"general";"via2",#N/A,TRUE,"general";"via3",#N/A,TRUE,"general"}</definedName>
    <definedName name="_s1" localSheetId="26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42" hidden="1">{"TAB1",#N/A,TRUE,"GENERAL";"TAB2",#N/A,TRUE,"GENERAL";"TAB3",#N/A,TRUE,"GENERAL";"TAB4",#N/A,TRUE,"GENERAL";"TAB5",#N/A,TRUE,"GENERAL"}</definedName>
    <definedName name="_s2" localSheetId="51" hidden="1">{"TAB1",#N/A,TRUE,"GENERAL";"TAB2",#N/A,TRUE,"GENERAL";"TAB3",#N/A,TRUE,"GENERAL";"TAB4",#N/A,TRUE,"GENERAL";"TAB5",#N/A,TRUE,"GENERAL"}</definedName>
    <definedName name="_s2" localSheetId="24" hidden="1">{"TAB1",#N/A,TRUE,"GENERAL";"TAB2",#N/A,TRUE,"GENERAL";"TAB3",#N/A,TRUE,"GENERAL";"TAB4",#N/A,TRUE,"GENERAL";"TAB5",#N/A,TRUE,"GENERAL"}</definedName>
    <definedName name="_s2" localSheetId="25" hidden="1">{"TAB1",#N/A,TRUE,"GENERAL";"TAB2",#N/A,TRUE,"GENERAL";"TAB3",#N/A,TRUE,"GENERAL";"TAB4",#N/A,TRUE,"GENERAL";"TAB5",#N/A,TRUE,"GENERAL"}</definedName>
    <definedName name="_s2" localSheetId="26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42" hidden="1">{"TAB1",#N/A,TRUE,"GENERAL";"TAB2",#N/A,TRUE,"GENERAL";"TAB3",#N/A,TRUE,"GENERAL";"TAB4",#N/A,TRUE,"GENERAL";"TAB5",#N/A,TRUE,"GENERAL"}</definedName>
    <definedName name="_s3" localSheetId="51" hidden="1">{"TAB1",#N/A,TRUE,"GENERAL";"TAB2",#N/A,TRUE,"GENERAL";"TAB3",#N/A,TRUE,"GENERAL";"TAB4",#N/A,TRUE,"GENERAL";"TAB5",#N/A,TRUE,"GENERAL"}</definedName>
    <definedName name="_s3" localSheetId="24" hidden="1">{"TAB1",#N/A,TRUE,"GENERAL";"TAB2",#N/A,TRUE,"GENERAL";"TAB3",#N/A,TRUE,"GENERAL";"TAB4",#N/A,TRUE,"GENERAL";"TAB5",#N/A,TRUE,"GENERAL"}</definedName>
    <definedName name="_s3" localSheetId="25" hidden="1">{"TAB1",#N/A,TRUE,"GENERAL";"TAB2",#N/A,TRUE,"GENERAL";"TAB3",#N/A,TRUE,"GENERAL";"TAB4",#N/A,TRUE,"GENERAL";"TAB5",#N/A,TRUE,"GENERAL"}</definedName>
    <definedName name="_s3" localSheetId="26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42" hidden="1">{"via1",#N/A,TRUE,"general";"via2",#N/A,TRUE,"general";"via3",#N/A,TRUE,"general"}</definedName>
    <definedName name="_s4" localSheetId="51" hidden="1">{"via1",#N/A,TRUE,"general";"via2",#N/A,TRUE,"general";"via3",#N/A,TRUE,"general"}</definedName>
    <definedName name="_s4" localSheetId="24" hidden="1">{"via1",#N/A,TRUE,"general";"via2",#N/A,TRUE,"general";"via3",#N/A,TRUE,"general"}</definedName>
    <definedName name="_s4" localSheetId="25" hidden="1">{"via1",#N/A,TRUE,"general";"via2",#N/A,TRUE,"general";"via3",#N/A,TRUE,"general"}</definedName>
    <definedName name="_s4" localSheetId="26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42" hidden="1">{"via1",#N/A,TRUE,"general";"via2",#N/A,TRUE,"general";"via3",#N/A,TRUE,"general"}</definedName>
    <definedName name="_s5" localSheetId="51" hidden="1">{"via1",#N/A,TRUE,"general";"via2",#N/A,TRUE,"general";"via3",#N/A,TRUE,"general"}</definedName>
    <definedName name="_s5" localSheetId="24" hidden="1">{"via1",#N/A,TRUE,"general";"via2",#N/A,TRUE,"general";"via3",#N/A,TRUE,"general"}</definedName>
    <definedName name="_s5" localSheetId="25" hidden="1">{"via1",#N/A,TRUE,"general";"via2",#N/A,TRUE,"general";"via3",#N/A,TRUE,"general"}</definedName>
    <definedName name="_s5" localSheetId="26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42" hidden="1">{"TAB1",#N/A,TRUE,"GENERAL";"TAB2",#N/A,TRUE,"GENERAL";"TAB3",#N/A,TRUE,"GENERAL";"TAB4",#N/A,TRUE,"GENERAL";"TAB5",#N/A,TRUE,"GENERAL"}</definedName>
    <definedName name="_s6" localSheetId="51" hidden="1">{"TAB1",#N/A,TRUE,"GENERAL";"TAB2",#N/A,TRUE,"GENERAL";"TAB3",#N/A,TRUE,"GENERAL";"TAB4",#N/A,TRUE,"GENERAL";"TAB5",#N/A,TRUE,"GENERAL"}</definedName>
    <definedName name="_s6" localSheetId="24" hidden="1">{"TAB1",#N/A,TRUE,"GENERAL";"TAB2",#N/A,TRUE,"GENERAL";"TAB3",#N/A,TRUE,"GENERAL";"TAB4",#N/A,TRUE,"GENERAL";"TAB5",#N/A,TRUE,"GENERAL"}</definedName>
    <definedName name="_s6" localSheetId="25" hidden="1">{"TAB1",#N/A,TRUE,"GENERAL";"TAB2",#N/A,TRUE,"GENERAL";"TAB3",#N/A,TRUE,"GENERAL";"TAB4",#N/A,TRUE,"GENERAL";"TAB5",#N/A,TRUE,"GENERAL"}</definedName>
    <definedName name="_s6" localSheetId="26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42" hidden="1">{"via1",#N/A,TRUE,"general";"via2",#N/A,TRUE,"general";"via3",#N/A,TRUE,"general"}</definedName>
    <definedName name="_s7" localSheetId="51" hidden="1">{"via1",#N/A,TRUE,"general";"via2",#N/A,TRUE,"general";"via3",#N/A,TRUE,"general"}</definedName>
    <definedName name="_s7" localSheetId="24" hidden="1">{"via1",#N/A,TRUE,"general";"via2",#N/A,TRUE,"general";"via3",#N/A,TRUE,"general"}</definedName>
    <definedName name="_s7" localSheetId="25" hidden="1">{"via1",#N/A,TRUE,"general";"via2",#N/A,TRUE,"general";"via3",#N/A,TRUE,"general"}</definedName>
    <definedName name="_s7" localSheetId="26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63" hidden="1">#REF!</definedName>
    <definedName name="_Sort" localSheetId="64" hidden="1">#REF!</definedName>
    <definedName name="_Sort" localSheetId="65" hidden="1">#REF!</definedName>
    <definedName name="_Sort" localSheetId="6" hidden="1">#REF!</definedName>
    <definedName name="_Sort" localSheetId="14" hidden="1">#REF!</definedName>
    <definedName name="_Sort" localSheetId="21" hidden="1">#REF!</definedName>
    <definedName name="_Sort" localSheetId="22" hidden="1">#REF!</definedName>
    <definedName name="_Sort" localSheetId="23" hidden="1">#REF!</definedName>
    <definedName name="_Sort" localSheetId="15" hidden="1">#REF!</definedName>
    <definedName name="_Sort" localSheetId="16" hidden="1">#REF!</definedName>
    <definedName name="_Sort" localSheetId="17" hidden="1">#REF!</definedName>
    <definedName name="_Sort" localSheetId="18" hidden="1">#REF!</definedName>
    <definedName name="_Sort" localSheetId="27" hidden="1">#REF!</definedName>
    <definedName name="_Sort" localSheetId="19" hidden="1">#REF!</definedName>
    <definedName name="_Sort" localSheetId="20" hidden="1">#REF!</definedName>
    <definedName name="_Sort" localSheetId="33" hidden="1">#REF!</definedName>
    <definedName name="_Sort" localSheetId="34" hidden="1">#REF!</definedName>
    <definedName name="_Sort" localSheetId="35" hidden="1">#REF!</definedName>
    <definedName name="_Sort" localSheetId="36" hidden="1">#REF!</definedName>
    <definedName name="_Sort" localSheetId="37" hidden="1">#REF!</definedName>
    <definedName name="_Sort" localSheetId="38" hidden="1">#REF!</definedName>
    <definedName name="_Sort" localSheetId="39" hidden="1">#REF!</definedName>
    <definedName name="_Sort" localSheetId="28" hidden="1">#REF!</definedName>
    <definedName name="_Sort" localSheetId="29" hidden="1">#REF!</definedName>
    <definedName name="_Sort" localSheetId="30" hidden="1">#REF!</definedName>
    <definedName name="_Sort" localSheetId="31" hidden="1">#REF!</definedName>
    <definedName name="_Sort" localSheetId="32" hidden="1">#REF!</definedName>
    <definedName name="_Sort" localSheetId="42" hidden="1">#REF!</definedName>
    <definedName name="_Sort" localSheetId="51" hidden="1">#REF!</definedName>
    <definedName name="_Sort" localSheetId="52" hidden="1">#REF!</definedName>
    <definedName name="_Sort" localSheetId="53" hidden="1">#REF!</definedName>
    <definedName name="_Sort" localSheetId="24" hidden="1">#REF!</definedName>
    <definedName name="_Sort" localSheetId="25" hidden="1">#REF!</definedName>
    <definedName name="_Sort" localSheetId="26" hidden="1">#REF!</definedName>
    <definedName name="_Sort" localSheetId="40" hidden="1">#REF!</definedName>
    <definedName name="_Sort" localSheetId="44" hidden="1">#REF!</definedName>
    <definedName name="_Sort" localSheetId="45" hidden="1">#REF!</definedName>
    <definedName name="_Sort" localSheetId="50" hidden="1">#REF!</definedName>
    <definedName name="_Sort" localSheetId="47" hidden="1">#REF!</definedName>
    <definedName name="_Sort" localSheetId="56" hidden="1">#REF!</definedName>
    <definedName name="_Sort" localSheetId="55" hidden="1">#REF!</definedName>
    <definedName name="_Sort" localSheetId="58" hidden="1">#REF!</definedName>
    <definedName name="_Sort" localSheetId="59" hidden="1">#REF!</definedName>
    <definedName name="_Sort" localSheetId="60" hidden="1">#REF!</definedName>
    <definedName name="_Sort" localSheetId="61" hidden="1">#REF!</definedName>
    <definedName name="_Sort" localSheetId="62" hidden="1">#REF!</definedName>
    <definedName name="_Sort" hidden="1">#REF!</definedName>
    <definedName name="_t3" localSheetId="42" hidden="1">{"TAB1",#N/A,TRUE,"GENERAL";"TAB2",#N/A,TRUE,"GENERAL";"TAB3",#N/A,TRUE,"GENERAL";"TAB4",#N/A,TRUE,"GENERAL";"TAB5",#N/A,TRUE,"GENERAL"}</definedName>
    <definedName name="_t3" localSheetId="51" hidden="1">{"TAB1",#N/A,TRUE,"GENERAL";"TAB2",#N/A,TRUE,"GENERAL";"TAB3",#N/A,TRUE,"GENERAL";"TAB4",#N/A,TRUE,"GENERAL";"TAB5",#N/A,TRUE,"GENERAL"}</definedName>
    <definedName name="_t3" localSheetId="24" hidden="1">{"TAB1",#N/A,TRUE,"GENERAL";"TAB2",#N/A,TRUE,"GENERAL";"TAB3",#N/A,TRUE,"GENERAL";"TAB4",#N/A,TRUE,"GENERAL";"TAB5",#N/A,TRUE,"GENERAL"}</definedName>
    <definedName name="_t3" localSheetId="25" hidden="1">{"TAB1",#N/A,TRUE,"GENERAL";"TAB2",#N/A,TRUE,"GENERAL";"TAB3",#N/A,TRUE,"GENERAL";"TAB4",#N/A,TRUE,"GENERAL";"TAB5",#N/A,TRUE,"GENERAL"}</definedName>
    <definedName name="_t3" localSheetId="26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42" hidden="1">{"via1",#N/A,TRUE,"general";"via2",#N/A,TRUE,"general";"via3",#N/A,TRUE,"general"}</definedName>
    <definedName name="_t4" localSheetId="51" hidden="1">{"via1",#N/A,TRUE,"general";"via2",#N/A,TRUE,"general";"via3",#N/A,TRUE,"general"}</definedName>
    <definedName name="_t4" localSheetId="24" hidden="1">{"via1",#N/A,TRUE,"general";"via2",#N/A,TRUE,"general";"via3",#N/A,TRUE,"general"}</definedName>
    <definedName name="_t4" localSheetId="25" hidden="1">{"via1",#N/A,TRUE,"general";"via2",#N/A,TRUE,"general";"via3",#N/A,TRUE,"general"}</definedName>
    <definedName name="_t4" localSheetId="26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42" hidden="1">{"TAB1",#N/A,TRUE,"GENERAL";"TAB2",#N/A,TRUE,"GENERAL";"TAB3",#N/A,TRUE,"GENERAL";"TAB4",#N/A,TRUE,"GENERAL";"TAB5",#N/A,TRUE,"GENERAL"}</definedName>
    <definedName name="_t5" localSheetId="51" hidden="1">{"TAB1",#N/A,TRUE,"GENERAL";"TAB2",#N/A,TRUE,"GENERAL";"TAB3",#N/A,TRUE,"GENERAL";"TAB4",#N/A,TRUE,"GENERAL";"TAB5",#N/A,TRUE,"GENERAL"}</definedName>
    <definedName name="_t5" localSheetId="24" hidden="1">{"TAB1",#N/A,TRUE,"GENERAL";"TAB2",#N/A,TRUE,"GENERAL";"TAB3",#N/A,TRUE,"GENERAL";"TAB4",#N/A,TRUE,"GENERAL";"TAB5",#N/A,TRUE,"GENERAL"}</definedName>
    <definedName name="_t5" localSheetId="25" hidden="1">{"TAB1",#N/A,TRUE,"GENERAL";"TAB2",#N/A,TRUE,"GENERAL";"TAB3",#N/A,TRUE,"GENERAL";"TAB4",#N/A,TRUE,"GENERAL";"TAB5",#N/A,TRUE,"GENERAL"}</definedName>
    <definedName name="_t5" localSheetId="26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42" hidden="1">{"via1",#N/A,TRUE,"general";"via2",#N/A,TRUE,"general";"via3",#N/A,TRUE,"general"}</definedName>
    <definedName name="_t6" localSheetId="51" hidden="1">{"via1",#N/A,TRUE,"general";"via2",#N/A,TRUE,"general";"via3",#N/A,TRUE,"general"}</definedName>
    <definedName name="_t6" localSheetId="24" hidden="1">{"via1",#N/A,TRUE,"general";"via2",#N/A,TRUE,"general";"via3",#N/A,TRUE,"general"}</definedName>
    <definedName name="_t6" localSheetId="25" hidden="1">{"via1",#N/A,TRUE,"general";"via2",#N/A,TRUE,"general";"via3",#N/A,TRUE,"general"}</definedName>
    <definedName name="_t6" localSheetId="26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42" hidden="1">{"TAB1",#N/A,TRUE,"GENERAL";"TAB2",#N/A,TRUE,"GENERAL";"TAB3",#N/A,TRUE,"GENERAL";"TAB4",#N/A,TRUE,"GENERAL";"TAB5",#N/A,TRUE,"GENERAL"}</definedName>
    <definedName name="_t66" localSheetId="51" hidden="1">{"TAB1",#N/A,TRUE,"GENERAL";"TAB2",#N/A,TRUE,"GENERAL";"TAB3",#N/A,TRUE,"GENERAL";"TAB4",#N/A,TRUE,"GENERAL";"TAB5",#N/A,TRUE,"GENERAL"}</definedName>
    <definedName name="_t66" localSheetId="24" hidden="1">{"TAB1",#N/A,TRUE,"GENERAL";"TAB2",#N/A,TRUE,"GENERAL";"TAB3",#N/A,TRUE,"GENERAL";"TAB4",#N/A,TRUE,"GENERAL";"TAB5",#N/A,TRUE,"GENERAL"}</definedName>
    <definedName name="_t66" localSheetId="25" hidden="1">{"TAB1",#N/A,TRUE,"GENERAL";"TAB2",#N/A,TRUE,"GENERAL";"TAB3",#N/A,TRUE,"GENERAL";"TAB4",#N/A,TRUE,"GENERAL";"TAB5",#N/A,TRUE,"GENERAL"}</definedName>
    <definedName name="_t66" localSheetId="26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42" hidden="1">{"via1",#N/A,TRUE,"general";"via2",#N/A,TRUE,"general";"via3",#N/A,TRUE,"general"}</definedName>
    <definedName name="_t7" localSheetId="51" hidden="1">{"via1",#N/A,TRUE,"general";"via2",#N/A,TRUE,"general";"via3",#N/A,TRUE,"general"}</definedName>
    <definedName name="_t7" localSheetId="24" hidden="1">{"via1",#N/A,TRUE,"general";"via2",#N/A,TRUE,"general";"via3",#N/A,TRUE,"general"}</definedName>
    <definedName name="_t7" localSheetId="25" hidden="1">{"via1",#N/A,TRUE,"general";"via2",#N/A,TRUE,"general";"via3",#N/A,TRUE,"general"}</definedName>
    <definedName name="_t7" localSheetId="26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42" hidden="1">{"TAB1",#N/A,TRUE,"GENERAL";"TAB2",#N/A,TRUE,"GENERAL";"TAB3",#N/A,TRUE,"GENERAL";"TAB4",#N/A,TRUE,"GENERAL";"TAB5",#N/A,TRUE,"GENERAL"}</definedName>
    <definedName name="_t77" localSheetId="51" hidden="1">{"TAB1",#N/A,TRUE,"GENERAL";"TAB2",#N/A,TRUE,"GENERAL";"TAB3",#N/A,TRUE,"GENERAL";"TAB4",#N/A,TRUE,"GENERAL";"TAB5",#N/A,TRUE,"GENERAL"}</definedName>
    <definedName name="_t77" localSheetId="24" hidden="1">{"TAB1",#N/A,TRUE,"GENERAL";"TAB2",#N/A,TRUE,"GENERAL";"TAB3",#N/A,TRUE,"GENERAL";"TAB4",#N/A,TRUE,"GENERAL";"TAB5",#N/A,TRUE,"GENERAL"}</definedName>
    <definedName name="_t77" localSheetId="25" hidden="1">{"TAB1",#N/A,TRUE,"GENERAL";"TAB2",#N/A,TRUE,"GENERAL";"TAB3",#N/A,TRUE,"GENERAL";"TAB4",#N/A,TRUE,"GENERAL";"TAB5",#N/A,TRUE,"GENERAL"}</definedName>
    <definedName name="_t77" localSheetId="26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42" hidden="1">{"TAB1",#N/A,TRUE,"GENERAL";"TAB2",#N/A,TRUE,"GENERAL";"TAB3",#N/A,TRUE,"GENERAL";"TAB4",#N/A,TRUE,"GENERAL";"TAB5",#N/A,TRUE,"GENERAL"}</definedName>
    <definedName name="_t8" localSheetId="51" hidden="1">{"TAB1",#N/A,TRUE,"GENERAL";"TAB2",#N/A,TRUE,"GENERAL";"TAB3",#N/A,TRUE,"GENERAL";"TAB4",#N/A,TRUE,"GENERAL";"TAB5",#N/A,TRUE,"GENERAL"}</definedName>
    <definedName name="_t8" localSheetId="24" hidden="1">{"TAB1",#N/A,TRUE,"GENERAL";"TAB2",#N/A,TRUE,"GENERAL";"TAB3",#N/A,TRUE,"GENERAL";"TAB4",#N/A,TRUE,"GENERAL";"TAB5",#N/A,TRUE,"GENERAL"}</definedName>
    <definedName name="_t8" localSheetId="25" hidden="1">{"TAB1",#N/A,TRUE,"GENERAL";"TAB2",#N/A,TRUE,"GENERAL";"TAB3",#N/A,TRUE,"GENERAL";"TAB4",#N/A,TRUE,"GENERAL";"TAB5",#N/A,TRUE,"GENERAL"}</definedName>
    <definedName name="_t8" localSheetId="26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42" hidden="1">{"via1",#N/A,TRUE,"general";"via2",#N/A,TRUE,"general";"via3",#N/A,TRUE,"general"}</definedName>
    <definedName name="_t88" localSheetId="51" hidden="1">{"via1",#N/A,TRUE,"general";"via2",#N/A,TRUE,"general";"via3",#N/A,TRUE,"general"}</definedName>
    <definedName name="_t88" localSheetId="24" hidden="1">{"via1",#N/A,TRUE,"general";"via2",#N/A,TRUE,"general";"via3",#N/A,TRUE,"general"}</definedName>
    <definedName name="_t88" localSheetId="25" hidden="1">{"via1",#N/A,TRUE,"general";"via2",#N/A,TRUE,"general";"via3",#N/A,TRUE,"general"}</definedName>
    <definedName name="_t88" localSheetId="26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42" hidden="1">{"TAB1",#N/A,TRUE,"GENERAL";"TAB2",#N/A,TRUE,"GENERAL";"TAB3",#N/A,TRUE,"GENERAL";"TAB4",#N/A,TRUE,"GENERAL";"TAB5",#N/A,TRUE,"GENERAL"}</definedName>
    <definedName name="_t9" localSheetId="51" hidden="1">{"TAB1",#N/A,TRUE,"GENERAL";"TAB2",#N/A,TRUE,"GENERAL";"TAB3",#N/A,TRUE,"GENERAL";"TAB4",#N/A,TRUE,"GENERAL";"TAB5",#N/A,TRUE,"GENERAL"}</definedName>
    <definedName name="_t9" localSheetId="24" hidden="1">{"TAB1",#N/A,TRUE,"GENERAL";"TAB2",#N/A,TRUE,"GENERAL";"TAB3",#N/A,TRUE,"GENERAL";"TAB4",#N/A,TRUE,"GENERAL";"TAB5",#N/A,TRUE,"GENERAL"}</definedName>
    <definedName name="_t9" localSheetId="25" hidden="1">{"TAB1",#N/A,TRUE,"GENERAL";"TAB2",#N/A,TRUE,"GENERAL";"TAB3",#N/A,TRUE,"GENERAL";"TAB4",#N/A,TRUE,"GENERAL";"TAB5",#N/A,TRUE,"GENERAL"}</definedName>
    <definedName name="_t9" localSheetId="26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42" hidden="1">{"via1",#N/A,TRUE,"general";"via2",#N/A,TRUE,"general";"via3",#N/A,TRUE,"general"}</definedName>
    <definedName name="_t99" localSheetId="51" hidden="1">{"via1",#N/A,TRUE,"general";"via2",#N/A,TRUE,"general";"via3",#N/A,TRUE,"general"}</definedName>
    <definedName name="_t99" localSheetId="24" hidden="1">{"via1",#N/A,TRUE,"general";"via2",#N/A,TRUE,"general";"via3",#N/A,TRUE,"general"}</definedName>
    <definedName name="_t99" localSheetId="25" hidden="1">{"via1",#N/A,TRUE,"general";"via2",#N/A,TRUE,"general";"via3",#N/A,TRUE,"general"}</definedName>
    <definedName name="_t99" localSheetId="26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42" hidden="1">{"TAB1",#N/A,TRUE,"GENERAL";"TAB2",#N/A,TRUE,"GENERAL";"TAB3",#N/A,TRUE,"GENERAL";"TAB4",#N/A,TRUE,"GENERAL";"TAB5",#N/A,TRUE,"GENERAL"}</definedName>
    <definedName name="_u4" localSheetId="51" hidden="1">{"TAB1",#N/A,TRUE,"GENERAL";"TAB2",#N/A,TRUE,"GENERAL";"TAB3",#N/A,TRUE,"GENERAL";"TAB4",#N/A,TRUE,"GENERAL";"TAB5",#N/A,TRUE,"GENERAL"}</definedName>
    <definedName name="_u4" localSheetId="24" hidden="1">{"TAB1",#N/A,TRUE,"GENERAL";"TAB2",#N/A,TRUE,"GENERAL";"TAB3",#N/A,TRUE,"GENERAL";"TAB4",#N/A,TRUE,"GENERAL";"TAB5",#N/A,TRUE,"GENERAL"}</definedName>
    <definedName name="_u4" localSheetId="25" hidden="1">{"TAB1",#N/A,TRUE,"GENERAL";"TAB2",#N/A,TRUE,"GENERAL";"TAB3",#N/A,TRUE,"GENERAL";"TAB4",#N/A,TRUE,"GENERAL";"TAB5",#N/A,TRUE,"GENERAL"}</definedName>
    <definedName name="_u4" localSheetId="26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42" hidden="1">{"TAB1",#N/A,TRUE,"GENERAL";"TAB2",#N/A,TRUE,"GENERAL";"TAB3",#N/A,TRUE,"GENERAL";"TAB4",#N/A,TRUE,"GENERAL";"TAB5",#N/A,TRUE,"GENERAL"}</definedName>
    <definedName name="_u5" localSheetId="51" hidden="1">{"TAB1",#N/A,TRUE,"GENERAL";"TAB2",#N/A,TRUE,"GENERAL";"TAB3",#N/A,TRUE,"GENERAL";"TAB4",#N/A,TRUE,"GENERAL";"TAB5",#N/A,TRUE,"GENERAL"}</definedName>
    <definedName name="_u5" localSheetId="24" hidden="1">{"TAB1",#N/A,TRUE,"GENERAL";"TAB2",#N/A,TRUE,"GENERAL";"TAB3",#N/A,TRUE,"GENERAL";"TAB4",#N/A,TRUE,"GENERAL";"TAB5",#N/A,TRUE,"GENERAL"}</definedName>
    <definedName name="_u5" localSheetId="25" hidden="1">{"TAB1",#N/A,TRUE,"GENERAL";"TAB2",#N/A,TRUE,"GENERAL";"TAB3",#N/A,TRUE,"GENERAL";"TAB4",#N/A,TRUE,"GENERAL";"TAB5",#N/A,TRUE,"GENERAL"}</definedName>
    <definedName name="_u5" localSheetId="26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42" hidden="1">{"TAB1",#N/A,TRUE,"GENERAL";"TAB2",#N/A,TRUE,"GENERAL";"TAB3",#N/A,TRUE,"GENERAL";"TAB4",#N/A,TRUE,"GENERAL";"TAB5",#N/A,TRUE,"GENERAL"}</definedName>
    <definedName name="_u6" localSheetId="51" hidden="1">{"TAB1",#N/A,TRUE,"GENERAL";"TAB2",#N/A,TRUE,"GENERAL";"TAB3",#N/A,TRUE,"GENERAL";"TAB4",#N/A,TRUE,"GENERAL";"TAB5",#N/A,TRUE,"GENERAL"}</definedName>
    <definedName name="_u6" localSheetId="24" hidden="1">{"TAB1",#N/A,TRUE,"GENERAL";"TAB2",#N/A,TRUE,"GENERAL";"TAB3",#N/A,TRUE,"GENERAL";"TAB4",#N/A,TRUE,"GENERAL";"TAB5",#N/A,TRUE,"GENERAL"}</definedName>
    <definedName name="_u6" localSheetId="25" hidden="1">{"TAB1",#N/A,TRUE,"GENERAL";"TAB2",#N/A,TRUE,"GENERAL";"TAB3",#N/A,TRUE,"GENERAL";"TAB4",#N/A,TRUE,"GENERAL";"TAB5",#N/A,TRUE,"GENERAL"}</definedName>
    <definedName name="_u6" localSheetId="26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42" hidden="1">{"via1",#N/A,TRUE,"general";"via2",#N/A,TRUE,"general";"via3",#N/A,TRUE,"general"}</definedName>
    <definedName name="_u7" localSheetId="51" hidden="1">{"via1",#N/A,TRUE,"general";"via2",#N/A,TRUE,"general";"via3",#N/A,TRUE,"general"}</definedName>
    <definedName name="_u7" localSheetId="24" hidden="1">{"via1",#N/A,TRUE,"general";"via2",#N/A,TRUE,"general";"via3",#N/A,TRUE,"general"}</definedName>
    <definedName name="_u7" localSheetId="25" hidden="1">{"via1",#N/A,TRUE,"general";"via2",#N/A,TRUE,"general";"via3",#N/A,TRUE,"general"}</definedName>
    <definedName name="_u7" localSheetId="26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42" hidden="1">{"TAB1",#N/A,TRUE,"GENERAL";"TAB2",#N/A,TRUE,"GENERAL";"TAB3",#N/A,TRUE,"GENERAL";"TAB4",#N/A,TRUE,"GENERAL";"TAB5",#N/A,TRUE,"GENERAL"}</definedName>
    <definedName name="_u8" localSheetId="51" hidden="1">{"TAB1",#N/A,TRUE,"GENERAL";"TAB2",#N/A,TRUE,"GENERAL";"TAB3",#N/A,TRUE,"GENERAL";"TAB4",#N/A,TRUE,"GENERAL";"TAB5",#N/A,TRUE,"GENERAL"}</definedName>
    <definedName name="_u8" localSheetId="24" hidden="1">{"TAB1",#N/A,TRUE,"GENERAL";"TAB2",#N/A,TRUE,"GENERAL";"TAB3",#N/A,TRUE,"GENERAL";"TAB4",#N/A,TRUE,"GENERAL";"TAB5",#N/A,TRUE,"GENERAL"}</definedName>
    <definedName name="_u8" localSheetId="25" hidden="1">{"TAB1",#N/A,TRUE,"GENERAL";"TAB2",#N/A,TRUE,"GENERAL";"TAB3",#N/A,TRUE,"GENERAL";"TAB4",#N/A,TRUE,"GENERAL";"TAB5",#N/A,TRUE,"GENERAL"}</definedName>
    <definedName name="_u8" localSheetId="26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42" hidden="1">{"TAB1",#N/A,TRUE,"GENERAL";"TAB2",#N/A,TRUE,"GENERAL";"TAB3",#N/A,TRUE,"GENERAL";"TAB4",#N/A,TRUE,"GENERAL";"TAB5",#N/A,TRUE,"GENERAL"}</definedName>
    <definedName name="_u9" localSheetId="51" hidden="1">{"TAB1",#N/A,TRUE,"GENERAL";"TAB2",#N/A,TRUE,"GENERAL";"TAB3",#N/A,TRUE,"GENERAL";"TAB4",#N/A,TRUE,"GENERAL";"TAB5",#N/A,TRUE,"GENERAL"}</definedName>
    <definedName name="_u9" localSheetId="24" hidden="1">{"TAB1",#N/A,TRUE,"GENERAL";"TAB2",#N/A,TRUE,"GENERAL";"TAB3",#N/A,TRUE,"GENERAL";"TAB4",#N/A,TRUE,"GENERAL";"TAB5",#N/A,TRUE,"GENERAL"}</definedName>
    <definedName name="_u9" localSheetId="25" hidden="1">{"TAB1",#N/A,TRUE,"GENERAL";"TAB2",#N/A,TRUE,"GENERAL";"TAB3",#N/A,TRUE,"GENERAL";"TAB4",#N/A,TRUE,"GENERAL";"TAB5",#N/A,TRUE,"GENERAL"}</definedName>
    <definedName name="_u9" localSheetId="26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42" hidden="1">{"TAB1",#N/A,TRUE,"GENERAL";"TAB2",#N/A,TRUE,"GENERAL";"TAB3",#N/A,TRUE,"GENERAL";"TAB4",#N/A,TRUE,"GENERAL";"TAB5",#N/A,TRUE,"GENERAL"}</definedName>
    <definedName name="_ur7" localSheetId="51" hidden="1">{"TAB1",#N/A,TRUE,"GENERAL";"TAB2",#N/A,TRUE,"GENERAL";"TAB3",#N/A,TRUE,"GENERAL";"TAB4",#N/A,TRUE,"GENERAL";"TAB5",#N/A,TRUE,"GENERAL"}</definedName>
    <definedName name="_ur7" localSheetId="24" hidden="1">{"TAB1",#N/A,TRUE,"GENERAL";"TAB2",#N/A,TRUE,"GENERAL";"TAB3",#N/A,TRUE,"GENERAL";"TAB4",#N/A,TRUE,"GENERAL";"TAB5",#N/A,TRUE,"GENERAL"}</definedName>
    <definedName name="_ur7" localSheetId="25" hidden="1">{"TAB1",#N/A,TRUE,"GENERAL";"TAB2",#N/A,TRUE,"GENERAL";"TAB3",#N/A,TRUE,"GENERAL";"TAB4",#N/A,TRUE,"GENERAL";"TAB5",#N/A,TRUE,"GENERAL"}</definedName>
    <definedName name="_ur7" localSheetId="26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42" hidden="1">{"via1",#N/A,TRUE,"general";"via2",#N/A,TRUE,"general";"via3",#N/A,TRUE,"general"}</definedName>
    <definedName name="_v2" localSheetId="51" hidden="1">{"via1",#N/A,TRUE,"general";"via2",#N/A,TRUE,"general";"via3",#N/A,TRUE,"general"}</definedName>
    <definedName name="_v2" localSheetId="24" hidden="1">{"via1",#N/A,TRUE,"general";"via2",#N/A,TRUE,"general";"via3",#N/A,TRUE,"general"}</definedName>
    <definedName name="_v2" localSheetId="25" hidden="1">{"via1",#N/A,TRUE,"general";"via2",#N/A,TRUE,"general";"via3",#N/A,TRUE,"general"}</definedName>
    <definedName name="_v2" localSheetId="26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42" hidden="1">{"TAB1",#N/A,TRUE,"GENERAL";"TAB2",#N/A,TRUE,"GENERAL";"TAB3",#N/A,TRUE,"GENERAL";"TAB4",#N/A,TRUE,"GENERAL";"TAB5",#N/A,TRUE,"GENERAL"}</definedName>
    <definedName name="_v3" localSheetId="51" hidden="1">{"TAB1",#N/A,TRUE,"GENERAL";"TAB2",#N/A,TRUE,"GENERAL";"TAB3",#N/A,TRUE,"GENERAL";"TAB4",#N/A,TRUE,"GENERAL";"TAB5",#N/A,TRUE,"GENERAL"}</definedName>
    <definedName name="_v3" localSheetId="24" hidden="1">{"TAB1",#N/A,TRUE,"GENERAL";"TAB2",#N/A,TRUE,"GENERAL";"TAB3",#N/A,TRUE,"GENERAL";"TAB4",#N/A,TRUE,"GENERAL";"TAB5",#N/A,TRUE,"GENERAL"}</definedName>
    <definedName name="_v3" localSheetId="25" hidden="1">{"TAB1",#N/A,TRUE,"GENERAL";"TAB2",#N/A,TRUE,"GENERAL";"TAB3",#N/A,TRUE,"GENERAL";"TAB4",#N/A,TRUE,"GENERAL";"TAB5",#N/A,TRUE,"GENERAL"}</definedName>
    <definedName name="_v3" localSheetId="26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42" hidden="1">{"TAB1",#N/A,TRUE,"GENERAL";"TAB2",#N/A,TRUE,"GENERAL";"TAB3",#N/A,TRUE,"GENERAL";"TAB4",#N/A,TRUE,"GENERAL";"TAB5",#N/A,TRUE,"GENERAL"}</definedName>
    <definedName name="_v4" localSheetId="51" hidden="1">{"TAB1",#N/A,TRUE,"GENERAL";"TAB2",#N/A,TRUE,"GENERAL";"TAB3",#N/A,TRUE,"GENERAL";"TAB4",#N/A,TRUE,"GENERAL";"TAB5",#N/A,TRUE,"GENERAL"}</definedName>
    <definedName name="_v4" localSheetId="24" hidden="1">{"TAB1",#N/A,TRUE,"GENERAL";"TAB2",#N/A,TRUE,"GENERAL";"TAB3",#N/A,TRUE,"GENERAL";"TAB4",#N/A,TRUE,"GENERAL";"TAB5",#N/A,TRUE,"GENERAL"}</definedName>
    <definedName name="_v4" localSheetId="25" hidden="1">{"TAB1",#N/A,TRUE,"GENERAL";"TAB2",#N/A,TRUE,"GENERAL";"TAB3",#N/A,TRUE,"GENERAL";"TAB4",#N/A,TRUE,"GENERAL";"TAB5",#N/A,TRUE,"GENERAL"}</definedName>
    <definedName name="_v4" localSheetId="26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42" hidden="1">{"TAB1",#N/A,TRUE,"GENERAL";"TAB2",#N/A,TRUE,"GENERAL";"TAB3",#N/A,TRUE,"GENERAL";"TAB4",#N/A,TRUE,"GENERAL";"TAB5",#N/A,TRUE,"GENERAL"}</definedName>
    <definedName name="_v5" localSheetId="51" hidden="1">{"TAB1",#N/A,TRUE,"GENERAL";"TAB2",#N/A,TRUE,"GENERAL";"TAB3",#N/A,TRUE,"GENERAL";"TAB4",#N/A,TRUE,"GENERAL";"TAB5",#N/A,TRUE,"GENERAL"}</definedName>
    <definedName name="_v5" localSheetId="24" hidden="1">{"TAB1",#N/A,TRUE,"GENERAL";"TAB2",#N/A,TRUE,"GENERAL";"TAB3",#N/A,TRUE,"GENERAL";"TAB4",#N/A,TRUE,"GENERAL";"TAB5",#N/A,TRUE,"GENERAL"}</definedName>
    <definedName name="_v5" localSheetId="25" hidden="1">{"TAB1",#N/A,TRUE,"GENERAL";"TAB2",#N/A,TRUE,"GENERAL";"TAB3",#N/A,TRUE,"GENERAL";"TAB4",#N/A,TRUE,"GENERAL";"TAB5",#N/A,TRUE,"GENERAL"}</definedName>
    <definedName name="_v5" localSheetId="26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42" hidden="1">{"TAB1",#N/A,TRUE,"GENERAL";"TAB2",#N/A,TRUE,"GENERAL";"TAB3",#N/A,TRUE,"GENERAL";"TAB4",#N/A,TRUE,"GENERAL";"TAB5",#N/A,TRUE,"GENERAL"}</definedName>
    <definedName name="_v6" localSheetId="51" hidden="1">{"TAB1",#N/A,TRUE,"GENERAL";"TAB2",#N/A,TRUE,"GENERAL";"TAB3",#N/A,TRUE,"GENERAL";"TAB4",#N/A,TRUE,"GENERAL";"TAB5",#N/A,TRUE,"GENERAL"}</definedName>
    <definedName name="_v6" localSheetId="24" hidden="1">{"TAB1",#N/A,TRUE,"GENERAL";"TAB2",#N/A,TRUE,"GENERAL";"TAB3",#N/A,TRUE,"GENERAL";"TAB4",#N/A,TRUE,"GENERAL";"TAB5",#N/A,TRUE,"GENERAL"}</definedName>
    <definedName name="_v6" localSheetId="25" hidden="1">{"TAB1",#N/A,TRUE,"GENERAL";"TAB2",#N/A,TRUE,"GENERAL";"TAB3",#N/A,TRUE,"GENERAL";"TAB4",#N/A,TRUE,"GENERAL";"TAB5",#N/A,TRUE,"GENERAL"}</definedName>
    <definedName name="_v6" localSheetId="26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42" hidden="1">{"via1",#N/A,TRUE,"general";"via2",#N/A,TRUE,"general";"via3",#N/A,TRUE,"general"}</definedName>
    <definedName name="_v7" localSheetId="51" hidden="1">{"via1",#N/A,TRUE,"general";"via2",#N/A,TRUE,"general";"via3",#N/A,TRUE,"general"}</definedName>
    <definedName name="_v7" localSheetId="24" hidden="1">{"via1",#N/A,TRUE,"general";"via2",#N/A,TRUE,"general";"via3",#N/A,TRUE,"general"}</definedName>
    <definedName name="_v7" localSheetId="25" hidden="1">{"via1",#N/A,TRUE,"general";"via2",#N/A,TRUE,"general";"via3",#N/A,TRUE,"general"}</definedName>
    <definedName name="_v7" localSheetId="26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42" hidden="1">{"TAB1",#N/A,TRUE,"GENERAL";"TAB2",#N/A,TRUE,"GENERAL";"TAB3",#N/A,TRUE,"GENERAL";"TAB4",#N/A,TRUE,"GENERAL";"TAB5",#N/A,TRUE,"GENERAL"}</definedName>
    <definedName name="_v8" localSheetId="51" hidden="1">{"TAB1",#N/A,TRUE,"GENERAL";"TAB2",#N/A,TRUE,"GENERAL";"TAB3",#N/A,TRUE,"GENERAL";"TAB4",#N/A,TRUE,"GENERAL";"TAB5",#N/A,TRUE,"GENERAL"}</definedName>
    <definedName name="_v8" localSheetId="24" hidden="1">{"TAB1",#N/A,TRUE,"GENERAL";"TAB2",#N/A,TRUE,"GENERAL";"TAB3",#N/A,TRUE,"GENERAL";"TAB4",#N/A,TRUE,"GENERAL";"TAB5",#N/A,TRUE,"GENERAL"}</definedName>
    <definedName name="_v8" localSheetId="25" hidden="1">{"TAB1",#N/A,TRUE,"GENERAL";"TAB2",#N/A,TRUE,"GENERAL";"TAB3",#N/A,TRUE,"GENERAL";"TAB4",#N/A,TRUE,"GENERAL";"TAB5",#N/A,TRUE,"GENERAL"}</definedName>
    <definedName name="_v8" localSheetId="26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42" hidden="1">{"TAB1",#N/A,TRUE,"GENERAL";"TAB2",#N/A,TRUE,"GENERAL";"TAB3",#N/A,TRUE,"GENERAL";"TAB4",#N/A,TRUE,"GENERAL";"TAB5",#N/A,TRUE,"GENERAL"}</definedName>
    <definedName name="_v9" localSheetId="51" hidden="1">{"TAB1",#N/A,TRUE,"GENERAL";"TAB2",#N/A,TRUE,"GENERAL";"TAB3",#N/A,TRUE,"GENERAL";"TAB4",#N/A,TRUE,"GENERAL";"TAB5",#N/A,TRUE,"GENERAL"}</definedName>
    <definedName name="_v9" localSheetId="24" hidden="1">{"TAB1",#N/A,TRUE,"GENERAL";"TAB2",#N/A,TRUE,"GENERAL";"TAB3",#N/A,TRUE,"GENERAL";"TAB4",#N/A,TRUE,"GENERAL";"TAB5",#N/A,TRUE,"GENERAL"}</definedName>
    <definedName name="_v9" localSheetId="25" hidden="1">{"TAB1",#N/A,TRUE,"GENERAL";"TAB2",#N/A,TRUE,"GENERAL";"TAB3",#N/A,TRUE,"GENERAL";"TAB4",#N/A,TRUE,"GENERAL";"TAB5",#N/A,TRUE,"GENERAL"}</definedName>
    <definedName name="_v9" localSheetId="26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42" hidden="1">{"via1",#N/A,TRUE,"general";"via2",#N/A,TRUE,"general";"via3",#N/A,TRUE,"general"}</definedName>
    <definedName name="_vfv4" localSheetId="51" hidden="1">{"via1",#N/A,TRUE,"general";"via2",#N/A,TRUE,"general";"via3",#N/A,TRUE,"general"}</definedName>
    <definedName name="_vfv4" localSheetId="24" hidden="1">{"via1",#N/A,TRUE,"general";"via2",#N/A,TRUE,"general";"via3",#N/A,TRUE,"general"}</definedName>
    <definedName name="_vfv4" localSheetId="25" hidden="1">{"via1",#N/A,TRUE,"general";"via2",#N/A,TRUE,"general";"via3",#N/A,TRUE,"general"}</definedName>
    <definedName name="_vfv4" localSheetId="26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42" hidden="1">{"TAB1",#N/A,TRUE,"GENERAL";"TAB2",#N/A,TRUE,"GENERAL";"TAB3",#N/A,TRUE,"GENERAL";"TAB4",#N/A,TRUE,"GENERAL";"TAB5",#N/A,TRUE,"GENERAL"}</definedName>
    <definedName name="_x1" localSheetId="51" hidden="1">{"TAB1",#N/A,TRUE,"GENERAL";"TAB2",#N/A,TRUE,"GENERAL";"TAB3",#N/A,TRUE,"GENERAL";"TAB4",#N/A,TRUE,"GENERAL";"TAB5",#N/A,TRUE,"GENERAL"}</definedName>
    <definedName name="_x1" localSheetId="24" hidden="1">{"TAB1",#N/A,TRUE,"GENERAL";"TAB2",#N/A,TRUE,"GENERAL";"TAB3",#N/A,TRUE,"GENERAL";"TAB4",#N/A,TRUE,"GENERAL";"TAB5",#N/A,TRUE,"GENERAL"}</definedName>
    <definedName name="_x1" localSheetId="25" hidden="1">{"TAB1",#N/A,TRUE,"GENERAL";"TAB2",#N/A,TRUE,"GENERAL";"TAB3",#N/A,TRUE,"GENERAL";"TAB4",#N/A,TRUE,"GENERAL";"TAB5",#N/A,TRUE,"GENERAL"}</definedName>
    <definedName name="_x1" localSheetId="26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42" hidden="1">{"via1",#N/A,TRUE,"general";"via2",#N/A,TRUE,"general";"via3",#N/A,TRUE,"general"}</definedName>
    <definedName name="_x2" localSheetId="51" hidden="1">{"via1",#N/A,TRUE,"general";"via2",#N/A,TRUE,"general";"via3",#N/A,TRUE,"general"}</definedName>
    <definedName name="_x2" localSheetId="24" hidden="1">{"via1",#N/A,TRUE,"general";"via2",#N/A,TRUE,"general";"via3",#N/A,TRUE,"general"}</definedName>
    <definedName name="_x2" localSheetId="25" hidden="1">{"via1",#N/A,TRUE,"general";"via2",#N/A,TRUE,"general";"via3",#N/A,TRUE,"general"}</definedName>
    <definedName name="_x2" localSheetId="26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42" hidden="1">{"via1",#N/A,TRUE,"general";"via2",#N/A,TRUE,"general";"via3",#N/A,TRUE,"general"}</definedName>
    <definedName name="_x3" localSheetId="51" hidden="1">{"via1",#N/A,TRUE,"general";"via2",#N/A,TRUE,"general";"via3",#N/A,TRUE,"general"}</definedName>
    <definedName name="_x3" localSheetId="24" hidden="1">{"via1",#N/A,TRUE,"general";"via2",#N/A,TRUE,"general";"via3",#N/A,TRUE,"general"}</definedName>
    <definedName name="_x3" localSheetId="25" hidden="1">{"via1",#N/A,TRUE,"general";"via2",#N/A,TRUE,"general";"via3",#N/A,TRUE,"general"}</definedName>
    <definedName name="_x3" localSheetId="26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42" hidden="1">{"via1",#N/A,TRUE,"general";"via2",#N/A,TRUE,"general";"via3",#N/A,TRUE,"general"}</definedName>
    <definedName name="_x4" localSheetId="51" hidden="1">{"via1",#N/A,TRUE,"general";"via2",#N/A,TRUE,"general";"via3",#N/A,TRUE,"general"}</definedName>
    <definedName name="_x4" localSheetId="24" hidden="1">{"via1",#N/A,TRUE,"general";"via2",#N/A,TRUE,"general";"via3",#N/A,TRUE,"general"}</definedName>
    <definedName name="_x4" localSheetId="25" hidden="1">{"via1",#N/A,TRUE,"general";"via2",#N/A,TRUE,"general";"via3",#N/A,TRUE,"general"}</definedName>
    <definedName name="_x4" localSheetId="26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42" hidden="1">{"TAB1",#N/A,TRUE,"GENERAL";"TAB2",#N/A,TRUE,"GENERAL";"TAB3",#N/A,TRUE,"GENERAL";"TAB4",#N/A,TRUE,"GENERAL";"TAB5",#N/A,TRUE,"GENERAL"}</definedName>
    <definedName name="_x5" localSheetId="51" hidden="1">{"TAB1",#N/A,TRUE,"GENERAL";"TAB2",#N/A,TRUE,"GENERAL";"TAB3",#N/A,TRUE,"GENERAL";"TAB4",#N/A,TRUE,"GENERAL";"TAB5",#N/A,TRUE,"GENERAL"}</definedName>
    <definedName name="_x5" localSheetId="24" hidden="1">{"TAB1",#N/A,TRUE,"GENERAL";"TAB2",#N/A,TRUE,"GENERAL";"TAB3",#N/A,TRUE,"GENERAL";"TAB4",#N/A,TRUE,"GENERAL";"TAB5",#N/A,TRUE,"GENERAL"}</definedName>
    <definedName name="_x5" localSheetId="25" hidden="1">{"TAB1",#N/A,TRUE,"GENERAL";"TAB2",#N/A,TRUE,"GENERAL";"TAB3",#N/A,TRUE,"GENERAL";"TAB4",#N/A,TRUE,"GENERAL";"TAB5",#N/A,TRUE,"GENERAL"}</definedName>
    <definedName name="_x5" localSheetId="26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42" hidden="1">{"TAB1",#N/A,TRUE,"GENERAL";"TAB2",#N/A,TRUE,"GENERAL";"TAB3",#N/A,TRUE,"GENERAL";"TAB4",#N/A,TRUE,"GENERAL";"TAB5",#N/A,TRUE,"GENERAL"}</definedName>
    <definedName name="_x6" localSheetId="51" hidden="1">{"TAB1",#N/A,TRUE,"GENERAL";"TAB2",#N/A,TRUE,"GENERAL";"TAB3",#N/A,TRUE,"GENERAL";"TAB4",#N/A,TRUE,"GENERAL";"TAB5",#N/A,TRUE,"GENERAL"}</definedName>
    <definedName name="_x6" localSheetId="24" hidden="1">{"TAB1",#N/A,TRUE,"GENERAL";"TAB2",#N/A,TRUE,"GENERAL";"TAB3",#N/A,TRUE,"GENERAL";"TAB4",#N/A,TRUE,"GENERAL";"TAB5",#N/A,TRUE,"GENERAL"}</definedName>
    <definedName name="_x6" localSheetId="25" hidden="1">{"TAB1",#N/A,TRUE,"GENERAL";"TAB2",#N/A,TRUE,"GENERAL";"TAB3",#N/A,TRUE,"GENERAL";"TAB4",#N/A,TRUE,"GENERAL";"TAB5",#N/A,TRUE,"GENERAL"}</definedName>
    <definedName name="_x6" localSheetId="26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42" hidden="1">{"TAB1",#N/A,TRUE,"GENERAL";"TAB2",#N/A,TRUE,"GENERAL";"TAB3",#N/A,TRUE,"GENERAL";"TAB4",#N/A,TRUE,"GENERAL";"TAB5",#N/A,TRUE,"GENERAL"}</definedName>
    <definedName name="_x7" localSheetId="51" hidden="1">{"TAB1",#N/A,TRUE,"GENERAL";"TAB2",#N/A,TRUE,"GENERAL";"TAB3",#N/A,TRUE,"GENERAL";"TAB4",#N/A,TRUE,"GENERAL";"TAB5",#N/A,TRUE,"GENERAL"}</definedName>
    <definedName name="_x7" localSheetId="24" hidden="1">{"TAB1",#N/A,TRUE,"GENERAL";"TAB2",#N/A,TRUE,"GENERAL";"TAB3",#N/A,TRUE,"GENERAL";"TAB4",#N/A,TRUE,"GENERAL";"TAB5",#N/A,TRUE,"GENERAL"}</definedName>
    <definedName name="_x7" localSheetId="25" hidden="1">{"TAB1",#N/A,TRUE,"GENERAL";"TAB2",#N/A,TRUE,"GENERAL";"TAB3",#N/A,TRUE,"GENERAL";"TAB4",#N/A,TRUE,"GENERAL";"TAB5",#N/A,TRUE,"GENERAL"}</definedName>
    <definedName name="_x7" localSheetId="2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42" hidden="1">{"via1",#N/A,TRUE,"general";"via2",#N/A,TRUE,"general";"via3",#N/A,TRUE,"general"}</definedName>
    <definedName name="_x8" localSheetId="51" hidden="1">{"via1",#N/A,TRUE,"general";"via2",#N/A,TRUE,"general";"via3",#N/A,TRUE,"general"}</definedName>
    <definedName name="_x8" localSheetId="24" hidden="1">{"via1",#N/A,TRUE,"general";"via2",#N/A,TRUE,"general";"via3",#N/A,TRUE,"general"}</definedName>
    <definedName name="_x8" localSheetId="25" hidden="1">{"via1",#N/A,TRUE,"general";"via2",#N/A,TRUE,"general";"via3",#N/A,TRUE,"general"}</definedName>
    <definedName name="_x8" localSheetId="26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42" hidden="1">{"TAB1",#N/A,TRUE,"GENERAL";"TAB2",#N/A,TRUE,"GENERAL";"TAB3",#N/A,TRUE,"GENERAL";"TAB4",#N/A,TRUE,"GENERAL";"TAB5",#N/A,TRUE,"GENERAL"}</definedName>
    <definedName name="_x9" localSheetId="51" hidden="1">{"TAB1",#N/A,TRUE,"GENERAL";"TAB2",#N/A,TRUE,"GENERAL";"TAB3",#N/A,TRUE,"GENERAL";"TAB4",#N/A,TRUE,"GENERAL";"TAB5",#N/A,TRUE,"GENERAL"}</definedName>
    <definedName name="_x9" localSheetId="24" hidden="1">{"TAB1",#N/A,TRUE,"GENERAL";"TAB2",#N/A,TRUE,"GENERAL";"TAB3",#N/A,TRUE,"GENERAL";"TAB4",#N/A,TRUE,"GENERAL";"TAB5",#N/A,TRUE,"GENERAL"}</definedName>
    <definedName name="_x9" localSheetId="25" hidden="1">{"TAB1",#N/A,TRUE,"GENERAL";"TAB2",#N/A,TRUE,"GENERAL";"TAB3",#N/A,TRUE,"GENERAL";"TAB4",#N/A,TRUE,"GENERAL";"TAB5",#N/A,TRUE,"GENERAL"}</definedName>
    <definedName name="_x9" localSheetId="26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42" hidden="1">{"TAB1",#N/A,TRUE,"GENERAL";"TAB2",#N/A,TRUE,"GENERAL";"TAB3",#N/A,TRUE,"GENERAL";"TAB4",#N/A,TRUE,"GENERAL";"TAB5",#N/A,TRUE,"GENERAL"}</definedName>
    <definedName name="_y2" localSheetId="51" hidden="1">{"TAB1",#N/A,TRUE,"GENERAL";"TAB2",#N/A,TRUE,"GENERAL";"TAB3",#N/A,TRUE,"GENERAL";"TAB4",#N/A,TRUE,"GENERAL";"TAB5",#N/A,TRUE,"GENERAL"}</definedName>
    <definedName name="_y2" localSheetId="24" hidden="1">{"TAB1",#N/A,TRUE,"GENERAL";"TAB2",#N/A,TRUE,"GENERAL";"TAB3",#N/A,TRUE,"GENERAL";"TAB4",#N/A,TRUE,"GENERAL";"TAB5",#N/A,TRUE,"GENERAL"}</definedName>
    <definedName name="_y2" localSheetId="25" hidden="1">{"TAB1",#N/A,TRUE,"GENERAL";"TAB2",#N/A,TRUE,"GENERAL";"TAB3",#N/A,TRUE,"GENERAL";"TAB4",#N/A,TRUE,"GENERAL";"TAB5",#N/A,TRUE,"GENERAL"}</definedName>
    <definedName name="_y2" localSheetId="26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42" hidden="1">{"via1",#N/A,TRUE,"general";"via2",#N/A,TRUE,"general";"via3",#N/A,TRUE,"general"}</definedName>
    <definedName name="_y3" localSheetId="51" hidden="1">{"via1",#N/A,TRUE,"general";"via2",#N/A,TRUE,"general";"via3",#N/A,TRUE,"general"}</definedName>
    <definedName name="_y3" localSheetId="24" hidden="1">{"via1",#N/A,TRUE,"general";"via2",#N/A,TRUE,"general";"via3",#N/A,TRUE,"general"}</definedName>
    <definedName name="_y3" localSheetId="25" hidden="1">{"via1",#N/A,TRUE,"general";"via2",#N/A,TRUE,"general";"via3",#N/A,TRUE,"general"}</definedName>
    <definedName name="_y3" localSheetId="26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42" hidden="1">{"via1",#N/A,TRUE,"general";"via2",#N/A,TRUE,"general";"via3",#N/A,TRUE,"general"}</definedName>
    <definedName name="_y4" localSheetId="51" hidden="1">{"via1",#N/A,TRUE,"general";"via2",#N/A,TRUE,"general";"via3",#N/A,TRUE,"general"}</definedName>
    <definedName name="_y4" localSheetId="24" hidden="1">{"via1",#N/A,TRUE,"general";"via2",#N/A,TRUE,"general";"via3",#N/A,TRUE,"general"}</definedName>
    <definedName name="_y4" localSheetId="25" hidden="1">{"via1",#N/A,TRUE,"general";"via2",#N/A,TRUE,"general";"via3",#N/A,TRUE,"general"}</definedName>
    <definedName name="_y4" localSheetId="26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42" hidden="1">{"TAB1",#N/A,TRUE,"GENERAL";"TAB2",#N/A,TRUE,"GENERAL";"TAB3",#N/A,TRUE,"GENERAL";"TAB4",#N/A,TRUE,"GENERAL";"TAB5",#N/A,TRUE,"GENERAL"}</definedName>
    <definedName name="_y5" localSheetId="51" hidden="1">{"TAB1",#N/A,TRUE,"GENERAL";"TAB2",#N/A,TRUE,"GENERAL";"TAB3",#N/A,TRUE,"GENERAL";"TAB4",#N/A,TRUE,"GENERAL";"TAB5",#N/A,TRUE,"GENERAL"}</definedName>
    <definedName name="_y5" localSheetId="24" hidden="1">{"TAB1",#N/A,TRUE,"GENERAL";"TAB2",#N/A,TRUE,"GENERAL";"TAB3",#N/A,TRUE,"GENERAL";"TAB4",#N/A,TRUE,"GENERAL";"TAB5",#N/A,TRUE,"GENERAL"}</definedName>
    <definedName name="_y5" localSheetId="25" hidden="1">{"TAB1",#N/A,TRUE,"GENERAL";"TAB2",#N/A,TRUE,"GENERAL";"TAB3",#N/A,TRUE,"GENERAL";"TAB4",#N/A,TRUE,"GENERAL";"TAB5",#N/A,TRUE,"GENERAL"}</definedName>
    <definedName name="_y5" localSheetId="26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42" hidden="1">{"via1",#N/A,TRUE,"general";"via2",#N/A,TRUE,"general";"via3",#N/A,TRUE,"general"}</definedName>
    <definedName name="_y6" localSheetId="51" hidden="1">{"via1",#N/A,TRUE,"general";"via2",#N/A,TRUE,"general";"via3",#N/A,TRUE,"general"}</definedName>
    <definedName name="_y6" localSheetId="24" hidden="1">{"via1",#N/A,TRUE,"general";"via2",#N/A,TRUE,"general";"via3",#N/A,TRUE,"general"}</definedName>
    <definedName name="_y6" localSheetId="25" hidden="1">{"via1",#N/A,TRUE,"general";"via2",#N/A,TRUE,"general";"via3",#N/A,TRUE,"general"}</definedName>
    <definedName name="_y6" localSheetId="26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42" hidden="1">{"via1",#N/A,TRUE,"general";"via2",#N/A,TRUE,"general";"via3",#N/A,TRUE,"general"}</definedName>
    <definedName name="_y7" localSheetId="51" hidden="1">{"via1",#N/A,TRUE,"general";"via2",#N/A,TRUE,"general";"via3",#N/A,TRUE,"general"}</definedName>
    <definedName name="_y7" localSheetId="24" hidden="1">{"via1",#N/A,TRUE,"general";"via2",#N/A,TRUE,"general";"via3",#N/A,TRUE,"general"}</definedName>
    <definedName name="_y7" localSheetId="25" hidden="1">{"via1",#N/A,TRUE,"general";"via2",#N/A,TRUE,"general";"via3",#N/A,TRUE,"general"}</definedName>
    <definedName name="_y7" localSheetId="26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42" hidden="1">{"via1",#N/A,TRUE,"general";"via2",#N/A,TRUE,"general";"via3",#N/A,TRUE,"general"}</definedName>
    <definedName name="_y8" localSheetId="51" hidden="1">{"via1",#N/A,TRUE,"general";"via2",#N/A,TRUE,"general";"via3",#N/A,TRUE,"general"}</definedName>
    <definedName name="_y8" localSheetId="24" hidden="1">{"via1",#N/A,TRUE,"general";"via2",#N/A,TRUE,"general";"via3",#N/A,TRUE,"general"}</definedName>
    <definedName name="_y8" localSheetId="25" hidden="1">{"via1",#N/A,TRUE,"general";"via2",#N/A,TRUE,"general";"via3",#N/A,TRUE,"general"}</definedName>
    <definedName name="_y8" localSheetId="26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42" hidden="1">{"TAB1",#N/A,TRUE,"GENERAL";"TAB2",#N/A,TRUE,"GENERAL";"TAB3",#N/A,TRUE,"GENERAL";"TAB4",#N/A,TRUE,"GENERAL";"TAB5",#N/A,TRUE,"GENERAL"}</definedName>
    <definedName name="_y9" localSheetId="51" hidden="1">{"TAB1",#N/A,TRUE,"GENERAL";"TAB2",#N/A,TRUE,"GENERAL";"TAB3",#N/A,TRUE,"GENERAL";"TAB4",#N/A,TRUE,"GENERAL";"TAB5",#N/A,TRUE,"GENERAL"}</definedName>
    <definedName name="_y9" localSheetId="24" hidden="1">{"TAB1",#N/A,TRUE,"GENERAL";"TAB2",#N/A,TRUE,"GENERAL";"TAB3",#N/A,TRUE,"GENERAL";"TAB4",#N/A,TRUE,"GENERAL";"TAB5",#N/A,TRUE,"GENERAL"}</definedName>
    <definedName name="_y9" localSheetId="25" hidden="1">{"TAB1",#N/A,TRUE,"GENERAL";"TAB2",#N/A,TRUE,"GENERAL";"TAB3",#N/A,TRUE,"GENERAL";"TAB4",#N/A,TRUE,"GENERAL";"TAB5",#N/A,TRUE,"GENERAL"}</definedName>
    <definedName name="_y9" localSheetId="26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42" hidden="1">{"TAB1",#N/A,TRUE,"GENERAL";"TAB2",#N/A,TRUE,"GENERAL";"TAB3",#N/A,TRUE,"GENERAL";"TAB4",#N/A,TRUE,"GENERAL";"TAB5",#N/A,TRUE,"GENERAL"}</definedName>
    <definedName name="_z1" localSheetId="51" hidden="1">{"TAB1",#N/A,TRUE,"GENERAL";"TAB2",#N/A,TRUE,"GENERAL";"TAB3",#N/A,TRUE,"GENERAL";"TAB4",#N/A,TRUE,"GENERAL";"TAB5",#N/A,TRUE,"GENERAL"}</definedName>
    <definedName name="_z1" localSheetId="24" hidden="1">{"TAB1",#N/A,TRUE,"GENERAL";"TAB2",#N/A,TRUE,"GENERAL";"TAB3",#N/A,TRUE,"GENERAL";"TAB4",#N/A,TRUE,"GENERAL";"TAB5",#N/A,TRUE,"GENERAL"}</definedName>
    <definedName name="_z1" localSheetId="25" hidden="1">{"TAB1",#N/A,TRUE,"GENERAL";"TAB2",#N/A,TRUE,"GENERAL";"TAB3",#N/A,TRUE,"GENERAL";"TAB4",#N/A,TRUE,"GENERAL";"TAB5",#N/A,TRUE,"GENERAL"}</definedName>
    <definedName name="_z1" localSheetId="26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42" hidden="1">{"via1",#N/A,TRUE,"general";"via2",#N/A,TRUE,"general";"via3",#N/A,TRUE,"general"}</definedName>
    <definedName name="_z2" localSheetId="51" hidden="1">{"via1",#N/A,TRUE,"general";"via2",#N/A,TRUE,"general";"via3",#N/A,TRUE,"general"}</definedName>
    <definedName name="_z2" localSheetId="24" hidden="1">{"via1",#N/A,TRUE,"general";"via2",#N/A,TRUE,"general";"via3",#N/A,TRUE,"general"}</definedName>
    <definedName name="_z2" localSheetId="25" hidden="1">{"via1",#N/A,TRUE,"general";"via2",#N/A,TRUE,"general";"via3",#N/A,TRUE,"general"}</definedName>
    <definedName name="_z2" localSheetId="26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42" hidden="1">{"via1",#N/A,TRUE,"general";"via2",#N/A,TRUE,"general";"via3",#N/A,TRUE,"general"}</definedName>
    <definedName name="_z3" localSheetId="51" hidden="1">{"via1",#N/A,TRUE,"general";"via2",#N/A,TRUE,"general";"via3",#N/A,TRUE,"general"}</definedName>
    <definedName name="_z3" localSheetId="24" hidden="1">{"via1",#N/A,TRUE,"general";"via2",#N/A,TRUE,"general";"via3",#N/A,TRUE,"general"}</definedName>
    <definedName name="_z3" localSheetId="25" hidden="1">{"via1",#N/A,TRUE,"general";"via2",#N/A,TRUE,"general";"via3",#N/A,TRUE,"general"}</definedName>
    <definedName name="_z3" localSheetId="26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42" hidden="1">{"TAB1",#N/A,TRUE,"GENERAL";"TAB2",#N/A,TRUE,"GENERAL";"TAB3",#N/A,TRUE,"GENERAL";"TAB4",#N/A,TRUE,"GENERAL";"TAB5",#N/A,TRUE,"GENERAL"}</definedName>
    <definedName name="_z4" localSheetId="51" hidden="1">{"TAB1",#N/A,TRUE,"GENERAL";"TAB2",#N/A,TRUE,"GENERAL";"TAB3",#N/A,TRUE,"GENERAL";"TAB4",#N/A,TRUE,"GENERAL";"TAB5",#N/A,TRUE,"GENERAL"}</definedName>
    <definedName name="_z4" localSheetId="24" hidden="1">{"TAB1",#N/A,TRUE,"GENERAL";"TAB2",#N/A,TRUE,"GENERAL";"TAB3",#N/A,TRUE,"GENERAL";"TAB4",#N/A,TRUE,"GENERAL";"TAB5",#N/A,TRUE,"GENERAL"}</definedName>
    <definedName name="_z4" localSheetId="25" hidden="1">{"TAB1",#N/A,TRUE,"GENERAL";"TAB2",#N/A,TRUE,"GENERAL";"TAB3",#N/A,TRUE,"GENERAL";"TAB4",#N/A,TRUE,"GENERAL";"TAB5",#N/A,TRUE,"GENERAL"}</definedName>
    <definedName name="_z4" localSheetId="26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42" hidden="1">{"via1",#N/A,TRUE,"general";"via2",#N/A,TRUE,"general";"via3",#N/A,TRUE,"general"}</definedName>
    <definedName name="_z5" localSheetId="51" hidden="1">{"via1",#N/A,TRUE,"general";"via2",#N/A,TRUE,"general";"via3",#N/A,TRUE,"general"}</definedName>
    <definedName name="_z5" localSheetId="24" hidden="1">{"via1",#N/A,TRUE,"general";"via2",#N/A,TRUE,"general";"via3",#N/A,TRUE,"general"}</definedName>
    <definedName name="_z5" localSheetId="25" hidden="1">{"via1",#N/A,TRUE,"general";"via2",#N/A,TRUE,"general";"via3",#N/A,TRUE,"general"}</definedName>
    <definedName name="_z5" localSheetId="26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42" hidden="1">{"TAB1",#N/A,TRUE,"GENERAL";"TAB2",#N/A,TRUE,"GENERAL";"TAB3",#N/A,TRUE,"GENERAL";"TAB4",#N/A,TRUE,"GENERAL";"TAB5",#N/A,TRUE,"GENERAL"}</definedName>
    <definedName name="_z6" localSheetId="51" hidden="1">{"TAB1",#N/A,TRUE,"GENERAL";"TAB2",#N/A,TRUE,"GENERAL";"TAB3",#N/A,TRUE,"GENERAL";"TAB4",#N/A,TRUE,"GENERAL";"TAB5",#N/A,TRUE,"GENERAL"}</definedName>
    <definedName name="_z6" localSheetId="24" hidden="1">{"TAB1",#N/A,TRUE,"GENERAL";"TAB2",#N/A,TRUE,"GENERAL";"TAB3",#N/A,TRUE,"GENERAL";"TAB4",#N/A,TRUE,"GENERAL";"TAB5",#N/A,TRUE,"GENERAL"}</definedName>
    <definedName name="_z6" localSheetId="25" hidden="1">{"TAB1",#N/A,TRUE,"GENERAL";"TAB2",#N/A,TRUE,"GENERAL";"TAB3",#N/A,TRUE,"GENERAL";"TAB4",#N/A,TRUE,"GENERAL";"TAB5",#N/A,TRUE,"GENERAL"}</definedName>
    <definedName name="_z6" localSheetId="26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42" hidden="1">{"TAB1",#N/A,TRUE,"GENERAL";"TAB2",#N/A,TRUE,"GENERAL";"TAB3",#N/A,TRUE,"GENERAL";"TAB4",#N/A,TRUE,"GENERAL";"TAB5",#N/A,TRUE,"GENERAL"}</definedName>
    <definedName name="a2a" localSheetId="51" hidden="1">{"TAB1",#N/A,TRUE,"GENERAL";"TAB2",#N/A,TRUE,"GENERAL";"TAB3",#N/A,TRUE,"GENERAL";"TAB4",#N/A,TRUE,"GENERAL";"TAB5",#N/A,TRUE,"GENERAL"}</definedName>
    <definedName name="a2a" localSheetId="24" hidden="1">{"TAB1",#N/A,TRUE,"GENERAL";"TAB2",#N/A,TRUE,"GENERAL";"TAB3",#N/A,TRUE,"GENERAL";"TAB4",#N/A,TRUE,"GENERAL";"TAB5",#N/A,TRUE,"GENERAL"}</definedName>
    <definedName name="a2a" localSheetId="25" hidden="1">{"TAB1",#N/A,TRUE,"GENERAL";"TAB2",#N/A,TRUE,"GENERAL";"TAB3",#N/A,TRUE,"GENERAL";"TAB4",#N/A,TRUE,"GENERAL";"TAB5",#N/A,TRUE,"GENERAL"}</definedName>
    <definedName name="a2a" localSheetId="2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42" hidden="1">{"TAB1",#N/A,TRUE,"GENERAL";"TAB2",#N/A,TRUE,"GENERAL";"TAB3",#N/A,TRUE,"GENERAL";"TAB4",#N/A,TRUE,"GENERAL";"TAB5",#N/A,TRUE,"GENERAL"}</definedName>
    <definedName name="aaaaas" localSheetId="51" hidden="1">{"TAB1",#N/A,TRUE,"GENERAL";"TAB2",#N/A,TRUE,"GENERAL";"TAB3",#N/A,TRUE,"GENERAL";"TAB4",#N/A,TRUE,"GENERAL";"TAB5",#N/A,TRUE,"GENERAL"}</definedName>
    <definedName name="aaaaas" localSheetId="24" hidden="1">{"TAB1",#N/A,TRUE,"GENERAL";"TAB2",#N/A,TRUE,"GENERAL";"TAB3",#N/A,TRUE,"GENERAL";"TAB4",#N/A,TRUE,"GENERAL";"TAB5",#N/A,TRUE,"GENERAL"}</definedName>
    <definedName name="aaaaas" localSheetId="25" hidden="1">{"TAB1",#N/A,TRUE,"GENERAL";"TAB2",#N/A,TRUE,"GENERAL";"TAB3",#N/A,TRUE,"GENERAL";"TAB4",#N/A,TRUE,"GENERAL";"TAB5",#N/A,TRUE,"GENERAL"}</definedName>
    <definedName name="aaaaas" localSheetId="26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42" hidden="1">{"TAB1",#N/A,TRUE,"GENERAL";"TAB2",#N/A,TRUE,"GENERAL";"TAB3",#N/A,TRUE,"GENERAL";"TAB4",#N/A,TRUE,"GENERAL";"TAB5",#N/A,TRUE,"GENERAL"}</definedName>
    <definedName name="aas" localSheetId="51" hidden="1">{"TAB1",#N/A,TRUE,"GENERAL";"TAB2",#N/A,TRUE,"GENERAL";"TAB3",#N/A,TRUE,"GENERAL";"TAB4",#N/A,TRUE,"GENERAL";"TAB5",#N/A,TRUE,"GENERAL"}</definedName>
    <definedName name="aas" localSheetId="24" hidden="1">{"TAB1",#N/A,TRUE,"GENERAL";"TAB2",#N/A,TRUE,"GENERAL";"TAB3",#N/A,TRUE,"GENERAL";"TAB4",#N/A,TRUE,"GENERAL";"TAB5",#N/A,TRUE,"GENERAL"}</definedName>
    <definedName name="aas" localSheetId="25" hidden="1">{"TAB1",#N/A,TRUE,"GENERAL";"TAB2",#N/A,TRUE,"GENERAL";"TAB3",#N/A,TRUE,"GENERAL";"TAB4",#N/A,TRUE,"GENERAL";"TAB5",#N/A,TRUE,"GENERAL"}</definedName>
    <definedName name="aas" localSheetId="26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c" hidden="1">{#N/A,#N/A,FALSE,"310.1";#N/A,#N/A,FALSE,"321.1";#N/A,#N/A,FALSE,"320.3";#N/A,#N/A,FALSE,"330.1"}</definedName>
    <definedName name="AccessDatabase" hidden="1">"C:\C-314\VOLUMENES\volfin4.mdb"</definedName>
    <definedName name="act" hidden="1">{#N/A,#N/A,FALSE,"310.1";#N/A,#N/A,FALSE,"321.1";#N/A,#N/A,FALSE,"320.3";#N/A,#N/A,FALSE,"330.1"}</definedName>
    <definedName name="acta" hidden="1">{#N/A,#N/A,FALSE,"310.1";#N/A,#N/A,FALSE,"321.1";#N/A,#N/A,FALSE,"320.3";#N/A,#N/A,FALSE,"330.1"}</definedName>
    <definedName name="actas" hidden="1">{#N/A,#N/A,FALSE,"310.1";#N/A,#N/A,FALSE,"321.1";#N/A,#N/A,FALSE,"320.3";#N/A,#N/A,FALSE,"330.1"}</definedName>
    <definedName name="acto" hidden="1">{#N/A,#N/A,FALSE,"310.1";#N/A,#N/A,FALSE,"321.1";#N/A,#N/A,FALSE,"320.3";#N/A,#N/A,FALSE,"330.1"}</definedName>
    <definedName name="actos" hidden="1">{#N/A,#N/A,FALSE,"310.1";#N/A,#N/A,FALSE,"321.1";#N/A,#N/A,FALSE,"320.3";#N/A,#N/A,FALSE,"330.1"}</definedName>
    <definedName name="ADFGSDB" localSheetId="42" hidden="1">{"via1",#N/A,TRUE,"general";"via2",#N/A,TRUE,"general";"via3",#N/A,TRUE,"general"}</definedName>
    <definedName name="ADFGSDB" localSheetId="51" hidden="1">{"via1",#N/A,TRUE,"general";"via2",#N/A,TRUE,"general";"via3",#N/A,TRUE,"general"}</definedName>
    <definedName name="ADFGSDB" localSheetId="24" hidden="1">{"via1",#N/A,TRUE,"general";"via2",#N/A,TRUE,"general";"via3",#N/A,TRUE,"general"}</definedName>
    <definedName name="ADFGSDB" localSheetId="25" hidden="1">{"via1",#N/A,TRUE,"general";"via2",#N/A,TRUE,"general";"via3",#N/A,TRUE,"general"}</definedName>
    <definedName name="ADFGSDB" localSheetId="26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42" hidden="1">{"TAB1",#N/A,TRUE,"GENERAL";"TAB2",#N/A,TRUE,"GENERAL";"TAB3",#N/A,TRUE,"GENERAL";"TAB4",#N/A,TRUE,"GENERAL";"TAB5",#N/A,TRUE,"GENERAL"}</definedName>
    <definedName name="ADSAD" localSheetId="51" hidden="1">{"TAB1",#N/A,TRUE,"GENERAL";"TAB2",#N/A,TRUE,"GENERAL";"TAB3",#N/A,TRUE,"GENERAL";"TAB4",#N/A,TRUE,"GENERAL";"TAB5",#N/A,TRUE,"GENERAL"}</definedName>
    <definedName name="ADSAD" localSheetId="24" hidden="1">{"TAB1",#N/A,TRUE,"GENERAL";"TAB2",#N/A,TRUE,"GENERAL";"TAB3",#N/A,TRUE,"GENERAL";"TAB4",#N/A,TRUE,"GENERAL";"TAB5",#N/A,TRUE,"GENERAL"}</definedName>
    <definedName name="ADSAD" localSheetId="25" hidden="1">{"TAB1",#N/A,TRUE,"GENERAL";"TAB2",#N/A,TRUE,"GENERAL";"TAB3",#N/A,TRUE,"GENERAL";"TAB4",#N/A,TRUE,"GENERAL";"TAB5",#N/A,TRUE,"GENERAL"}</definedName>
    <definedName name="ADSAD" localSheetId="26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42" hidden="1">{"via1",#N/A,TRUE,"general";"via2",#N/A,TRUE,"general";"via3",#N/A,TRUE,"general"}</definedName>
    <definedName name="aefa" localSheetId="51" hidden="1">{"via1",#N/A,TRUE,"general";"via2",#N/A,TRUE,"general";"via3",#N/A,TRUE,"general"}</definedName>
    <definedName name="aefa" localSheetId="24" hidden="1">{"via1",#N/A,TRUE,"general";"via2",#N/A,TRUE,"general";"via3",#N/A,TRUE,"general"}</definedName>
    <definedName name="aefa" localSheetId="25" hidden="1">{"via1",#N/A,TRUE,"general";"via2",#N/A,TRUE,"general";"via3",#N/A,TRUE,"general"}</definedName>
    <definedName name="aefa" localSheetId="26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42" hidden="1">{"TAB1",#N/A,TRUE,"GENERAL";"TAB2",#N/A,TRUE,"GENERAL";"TAB3",#N/A,TRUE,"GENERAL";"TAB4",#N/A,TRUE,"GENERAL";"TAB5",#N/A,TRUE,"GENERAL"}</definedName>
    <definedName name="afdsw" localSheetId="51" hidden="1">{"TAB1",#N/A,TRUE,"GENERAL";"TAB2",#N/A,TRUE,"GENERAL";"TAB3",#N/A,TRUE,"GENERAL";"TAB4",#N/A,TRUE,"GENERAL";"TAB5",#N/A,TRUE,"GENERAL"}</definedName>
    <definedName name="afdsw" localSheetId="24" hidden="1">{"TAB1",#N/A,TRUE,"GENERAL";"TAB2",#N/A,TRUE,"GENERAL";"TAB3",#N/A,TRUE,"GENERAL";"TAB4",#N/A,TRUE,"GENERAL";"TAB5",#N/A,TRUE,"GENERAL"}</definedName>
    <definedName name="afdsw" localSheetId="25" hidden="1">{"TAB1",#N/A,TRUE,"GENERAL";"TAB2",#N/A,TRUE,"GENERAL";"TAB3",#N/A,TRUE,"GENERAL";"TAB4",#N/A,TRUE,"GENERAL";"TAB5",#N/A,TRUE,"GENERAL"}</definedName>
    <definedName name="afdsw" localSheetId="26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42" hidden="1">{"via1",#N/A,TRUE,"general";"via2",#N/A,TRUE,"general";"via3",#N/A,TRUE,"general"}</definedName>
    <definedName name="agdsgg" localSheetId="51" hidden="1">{"via1",#N/A,TRUE,"general";"via2",#N/A,TRUE,"general";"via3",#N/A,TRUE,"general"}</definedName>
    <definedName name="agdsgg" localSheetId="24" hidden="1">{"via1",#N/A,TRUE,"general";"via2",#N/A,TRUE,"general";"via3",#N/A,TRUE,"general"}</definedName>
    <definedName name="agdsgg" localSheetId="25" hidden="1">{"via1",#N/A,TRUE,"general";"via2",#N/A,TRUE,"general";"via3",#N/A,TRUE,"general"}</definedName>
    <definedName name="agdsgg" localSheetId="26" hidden="1">{"via1",#N/A,TRUE,"general";"via2",#N/A,TRUE,"general";"via3",#N/A,TRUE,"general"}</definedName>
    <definedName name="agdsgg" hidden="1">{"via1",#N/A,TRUE,"general";"via2",#N/A,TRUE,"general";"via3",#N/A,TRUE,"general"}</definedName>
    <definedName name="anauni102" hidden="1">{#N/A,#N/A,FALSE,"310.1";#N/A,#N/A,FALSE,"321.1";#N/A,#N/A,FALSE,"320.3";#N/A,#N/A,FALSE,"330.1"}</definedName>
    <definedName name="aqaq" localSheetId="42" hidden="1">{"TAB1",#N/A,TRUE,"GENERAL";"TAB2",#N/A,TRUE,"GENERAL";"TAB3",#N/A,TRUE,"GENERAL";"TAB4",#N/A,TRUE,"GENERAL";"TAB5",#N/A,TRUE,"GENERAL"}</definedName>
    <definedName name="aqaq" localSheetId="51" hidden="1">{"TAB1",#N/A,TRUE,"GENERAL";"TAB2",#N/A,TRUE,"GENERAL";"TAB3",#N/A,TRUE,"GENERAL";"TAB4",#N/A,TRUE,"GENERAL";"TAB5",#N/A,TRUE,"GENERAL"}</definedName>
    <definedName name="aqaq" localSheetId="24" hidden="1">{"TAB1",#N/A,TRUE,"GENERAL";"TAB2",#N/A,TRUE,"GENERAL";"TAB3",#N/A,TRUE,"GENERAL";"TAB4",#N/A,TRUE,"GENERAL";"TAB5",#N/A,TRUE,"GENERAL"}</definedName>
    <definedName name="aqaq" localSheetId="25" hidden="1">{"TAB1",#N/A,TRUE,"GENERAL";"TAB2",#N/A,TRUE,"GENERAL";"TAB3",#N/A,TRUE,"GENERAL";"TAB4",#N/A,TRUE,"GENERAL";"TAB5",#N/A,TRUE,"GENERAL"}</definedName>
    <definedName name="aqaq" localSheetId="26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">'1.3'!$A$1:$N$46</definedName>
    <definedName name="_xlnm.Print_Area" localSheetId="63">'1.3.43'!$A$1:$N$52</definedName>
    <definedName name="_xlnm.Print_Area" localSheetId="64">'13.1.7'!$A$1:$N$54</definedName>
    <definedName name="_xlnm.Print_Area" localSheetId="65">'13.2.3'!$A$1:$N$53</definedName>
    <definedName name="_xlnm.Print_Area" localSheetId="5">'2.1'!$A$1:$N$46</definedName>
    <definedName name="_xlnm.Print_Area" localSheetId="6">'3.3'!$A$1:$N$39</definedName>
    <definedName name="_xlnm.Print_Area" localSheetId="7">'4.4'!$A$1:$N$81</definedName>
    <definedName name="_xlnm.Print_Area" localSheetId="13">'5.8'!$A$1:$N$47</definedName>
    <definedName name="_xlnm.Print_Area" localSheetId="14">#REF!</definedName>
    <definedName name="_xlnm.Print_Area" localSheetId="21">#REF!</definedName>
    <definedName name="_xlnm.Print_Area" localSheetId="22">#REF!</definedName>
    <definedName name="_xlnm.Print_Area" localSheetId="23">#REF!</definedName>
    <definedName name="_xlnm.Print_Area" localSheetId="15">'6,3'!$A$1:$N$45</definedName>
    <definedName name="_xlnm.Print_Area" localSheetId="16">'6,4'!$A$1:$N$44</definedName>
    <definedName name="_xlnm.Print_Area" localSheetId="17">#REF!</definedName>
    <definedName name="_xlnm.Print_Area" localSheetId="18">'6,6'!$A$1:$N$42</definedName>
    <definedName name="_xlnm.Print_Area" localSheetId="27">'6,7'!$A$1:$N$42</definedName>
    <definedName name="_xlnm.Print_Area" localSheetId="19">#REF!</definedName>
    <definedName name="_xlnm.Print_Area" localSheetId="20">#REF!</definedName>
    <definedName name="_xlnm.Print_Area" localSheetId="33">#REF!</definedName>
    <definedName name="_xlnm.Print_Area" localSheetId="34">'7,1,11'!$A$1:$N$49</definedName>
    <definedName name="_xlnm.Print_Area" localSheetId="35">#REF!</definedName>
    <definedName name="_xlnm.Print_Area" localSheetId="36">#REF!</definedName>
    <definedName name="_xlnm.Print_Area" localSheetId="37">#REF!</definedName>
    <definedName name="_xlnm.Print_Area" localSheetId="38">#REF!</definedName>
    <definedName name="_xlnm.Print_Area" localSheetId="39">#REF!</definedName>
    <definedName name="_xlnm.Print_Area" localSheetId="28">#REF!</definedName>
    <definedName name="_xlnm.Print_Area" localSheetId="29">'7,1,6'!$A$1:$N$64</definedName>
    <definedName name="_xlnm.Print_Area" localSheetId="30">'7,1,7'!$A$1:$N$48</definedName>
    <definedName name="_xlnm.Print_Area" localSheetId="31">'7,1,8'!$A$1:$N$51</definedName>
    <definedName name="_xlnm.Print_Area" localSheetId="32">'7,1,9'!$A$1:$N$51</definedName>
    <definedName name="_xlnm.Print_Area" localSheetId="42">'7,2,8'!$A$1:$N$50</definedName>
    <definedName name="_xlnm.Print_Area" localSheetId="51">'7,3,11'!$A$1:$N$53</definedName>
    <definedName name="_xlnm.Print_Area" localSheetId="52">#REF!</definedName>
    <definedName name="_xlnm.Print_Area" localSheetId="53">'7,3,14'!$A$1:$N$48</definedName>
    <definedName name="_xlnm.Print_Area" localSheetId="49">'7,3,9'!$A$1:$N$47</definedName>
    <definedName name="_xlnm.Print_Area" localSheetId="24">'7.1.1'!$A$1:$N$65</definedName>
    <definedName name="_xlnm.Print_Area" localSheetId="25">'7.1.2'!$A$1:$N$54</definedName>
    <definedName name="_xlnm.Print_Area" localSheetId="26">'7.1.3'!$A$1:$N$56</definedName>
    <definedName name="_xlnm.Print_Area" localSheetId="40">'7.2,6'!$A$1:$N$47</definedName>
    <definedName name="_xlnm.Print_Area" localSheetId="44">'7.2.14'!$A$1:$N$55</definedName>
    <definedName name="_xlnm.Print_Area" localSheetId="45">'7.2.15'!$A$1:$N$55</definedName>
    <definedName name="_xlnm.Print_Area" localSheetId="41">'7.2.7'!$A$1:$N$58</definedName>
    <definedName name="_xlnm.Print_Area" localSheetId="43">'7.2.9'!$A$1:$N$55</definedName>
    <definedName name="_xlnm.Print_Area" localSheetId="46">'7.3.1'!$A$1:$N$59</definedName>
    <definedName name="_xlnm.Print_Area" localSheetId="50">'7.3.10'!$A$1:$N$55</definedName>
    <definedName name="_xlnm.Print_Area" localSheetId="47">'7.3.3'!$A$1:$N$55</definedName>
    <definedName name="_xlnm.Print_Area" localSheetId="48">'7.3.6 '!$A$1:$N$81</definedName>
    <definedName name="_xlnm.Print_Area" localSheetId="54">'8.1.1'!$A$1:$N$52</definedName>
    <definedName name="_xlnm.Print_Area" localSheetId="56">'8.4.10'!$A$1:$N$52</definedName>
    <definedName name="_xlnm.Print_Area" localSheetId="55">'8.4.8'!$A$1:$N$56</definedName>
    <definedName name="_xlnm.Print_Area" localSheetId="57">'8.5.2'!$B$2:$T$76</definedName>
    <definedName name="_xlnm.Print_Area" localSheetId="58">'NP 01'!$A$1:$N$55</definedName>
    <definedName name="_xlnm.Print_Area" localSheetId="59">'NP 02'!$A$1:$N$42</definedName>
    <definedName name="_xlnm.Print_Area" localSheetId="60">'NP 03'!$A$1:$N$47</definedName>
    <definedName name="_xlnm.Print_Area" localSheetId="61">'NP 04'!$A$1:$N$47</definedName>
    <definedName name="_xlnm.Print_Area" localSheetId="62">'NP 05'!$A$1:$N$47</definedName>
    <definedName name="_xlnm.Print_Area">#REF!</definedName>
    <definedName name="ASD" localSheetId="42" hidden="1">{"via1",#N/A,TRUE,"general";"via2",#N/A,TRUE,"general";"via3",#N/A,TRUE,"general"}</definedName>
    <definedName name="ASD" localSheetId="51" hidden="1">{"via1",#N/A,TRUE,"general";"via2",#N/A,TRUE,"general";"via3",#N/A,TRUE,"general"}</definedName>
    <definedName name="ASD" localSheetId="24" hidden="1">{"via1",#N/A,TRUE,"general";"via2",#N/A,TRUE,"general";"via3",#N/A,TRUE,"general"}</definedName>
    <definedName name="ASD" localSheetId="25" hidden="1">{"via1",#N/A,TRUE,"general";"via2",#N/A,TRUE,"general";"via3",#N/A,TRUE,"general"}</definedName>
    <definedName name="ASD" localSheetId="26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42" hidden="1">{"via1",#N/A,TRUE,"general";"via2",#N/A,TRUE,"general";"via3",#N/A,TRUE,"general"}</definedName>
    <definedName name="ASDA" localSheetId="51" hidden="1">{"via1",#N/A,TRUE,"general";"via2",#N/A,TRUE,"general";"via3",#N/A,TRUE,"general"}</definedName>
    <definedName name="ASDA" localSheetId="24" hidden="1">{"via1",#N/A,TRUE,"general";"via2",#N/A,TRUE,"general";"via3",#N/A,TRUE,"general"}</definedName>
    <definedName name="ASDA" localSheetId="25" hidden="1">{"via1",#N/A,TRUE,"general";"via2",#N/A,TRUE,"general";"via3",#N/A,TRUE,"general"}</definedName>
    <definedName name="ASDA" localSheetId="26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42" hidden="1">{"TAB1",#N/A,TRUE,"GENERAL";"TAB2",#N/A,TRUE,"GENERAL";"TAB3",#N/A,TRUE,"GENERAL";"TAB4",#N/A,TRUE,"GENERAL";"TAB5",#N/A,TRUE,"GENERAL"}</definedName>
    <definedName name="asdasd" localSheetId="51" hidden="1">{"TAB1",#N/A,TRUE,"GENERAL";"TAB2",#N/A,TRUE,"GENERAL";"TAB3",#N/A,TRUE,"GENERAL";"TAB4",#N/A,TRUE,"GENERAL";"TAB5",#N/A,TRUE,"GENERAL"}</definedName>
    <definedName name="asdasd" localSheetId="24" hidden="1">{"TAB1",#N/A,TRUE,"GENERAL";"TAB2",#N/A,TRUE,"GENERAL";"TAB3",#N/A,TRUE,"GENERAL";"TAB4",#N/A,TRUE,"GENERAL";"TAB5",#N/A,TRUE,"GENERAL"}</definedName>
    <definedName name="asdasd" localSheetId="25" hidden="1">{"TAB1",#N/A,TRUE,"GENERAL";"TAB2",#N/A,TRUE,"GENERAL";"TAB3",#N/A,TRUE,"GENERAL";"TAB4",#N/A,TRUE,"GENERAL";"TAB5",#N/A,TRUE,"GENERAL"}</definedName>
    <definedName name="asdasd" localSheetId="26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42" hidden="1">{"via1",#N/A,TRUE,"general";"via2",#N/A,TRUE,"general";"via3",#N/A,TRUE,"general"}</definedName>
    <definedName name="asdf" localSheetId="51" hidden="1">{"via1",#N/A,TRUE,"general";"via2",#N/A,TRUE,"general";"via3",#N/A,TRUE,"general"}</definedName>
    <definedName name="asdf" localSheetId="24" hidden="1">{"via1",#N/A,TRUE,"general";"via2",#N/A,TRUE,"general";"via3",#N/A,TRUE,"general"}</definedName>
    <definedName name="asdf" localSheetId="25" hidden="1">{"via1",#N/A,TRUE,"general";"via2",#N/A,TRUE,"general";"via3",#N/A,TRUE,"general"}</definedName>
    <definedName name="asdf" localSheetId="26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42" hidden="1">{"via1",#N/A,TRUE,"general";"via2",#N/A,TRUE,"general";"via3",#N/A,TRUE,"general"}</definedName>
    <definedName name="asdfa" localSheetId="51" hidden="1">{"via1",#N/A,TRUE,"general";"via2",#N/A,TRUE,"general";"via3",#N/A,TRUE,"general"}</definedName>
    <definedName name="asdfa" localSheetId="24" hidden="1">{"via1",#N/A,TRUE,"general";"via2",#N/A,TRUE,"general";"via3",#N/A,TRUE,"general"}</definedName>
    <definedName name="asdfa" localSheetId="25" hidden="1">{"via1",#N/A,TRUE,"general";"via2",#N/A,TRUE,"general";"via3",#N/A,TRUE,"general"}</definedName>
    <definedName name="asdfa" localSheetId="26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42" hidden="1">{"via1",#N/A,TRUE,"general";"via2",#N/A,TRUE,"general";"via3",#N/A,TRUE,"general"}</definedName>
    <definedName name="asfasd" localSheetId="51" hidden="1">{"via1",#N/A,TRUE,"general";"via2",#N/A,TRUE,"general";"via3",#N/A,TRUE,"general"}</definedName>
    <definedName name="asfasd" localSheetId="24" hidden="1">{"via1",#N/A,TRUE,"general";"via2",#N/A,TRUE,"general";"via3",#N/A,TRUE,"general"}</definedName>
    <definedName name="asfasd" localSheetId="25" hidden="1">{"via1",#N/A,TRUE,"general";"via2",#N/A,TRUE,"general";"via3",#N/A,TRUE,"general"}</definedName>
    <definedName name="asfasd" localSheetId="26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42" hidden="1">{"via1",#N/A,TRUE,"general";"via2",#N/A,TRUE,"general";"via3",#N/A,TRUE,"general"}</definedName>
    <definedName name="asfasdl" localSheetId="51" hidden="1">{"via1",#N/A,TRUE,"general";"via2",#N/A,TRUE,"general";"via3",#N/A,TRUE,"general"}</definedName>
    <definedName name="asfasdl" localSheetId="24" hidden="1">{"via1",#N/A,TRUE,"general";"via2",#N/A,TRUE,"general";"via3",#N/A,TRUE,"general"}</definedName>
    <definedName name="asfasdl" localSheetId="25" hidden="1">{"via1",#N/A,TRUE,"general";"via2",#N/A,TRUE,"general";"via3",#N/A,TRUE,"general"}</definedName>
    <definedName name="asfasdl" localSheetId="26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42" hidden="1">{"TAB1",#N/A,TRUE,"GENERAL";"TAB2",#N/A,TRUE,"GENERAL";"TAB3",#N/A,TRUE,"GENERAL";"TAB4",#N/A,TRUE,"GENERAL";"TAB5",#N/A,TRUE,"GENERAL"}</definedName>
    <definedName name="asff" localSheetId="51" hidden="1">{"TAB1",#N/A,TRUE,"GENERAL";"TAB2",#N/A,TRUE,"GENERAL";"TAB3",#N/A,TRUE,"GENERAL";"TAB4",#N/A,TRUE,"GENERAL";"TAB5",#N/A,TRUE,"GENERAL"}</definedName>
    <definedName name="asff" localSheetId="24" hidden="1">{"TAB1",#N/A,TRUE,"GENERAL";"TAB2",#N/A,TRUE,"GENERAL";"TAB3",#N/A,TRUE,"GENERAL";"TAB4",#N/A,TRUE,"GENERAL";"TAB5",#N/A,TRUE,"GENERAL"}</definedName>
    <definedName name="asff" localSheetId="25" hidden="1">{"TAB1",#N/A,TRUE,"GENERAL";"TAB2",#N/A,TRUE,"GENERAL";"TAB3",#N/A,TRUE,"GENERAL";"TAB4",#N/A,TRUE,"GENERAL";"TAB5",#N/A,TRUE,"GENERAL"}</definedName>
    <definedName name="asff" localSheetId="26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42" hidden="1">{"via1",#N/A,TRUE,"general";"via2",#N/A,TRUE,"general";"via3",#N/A,TRUE,"general"}</definedName>
    <definedName name="asfghjoi" localSheetId="51" hidden="1">{"via1",#N/A,TRUE,"general";"via2",#N/A,TRUE,"general";"via3",#N/A,TRUE,"general"}</definedName>
    <definedName name="asfghjoi" localSheetId="24" hidden="1">{"via1",#N/A,TRUE,"general";"via2",#N/A,TRUE,"general";"via3",#N/A,TRUE,"general"}</definedName>
    <definedName name="asfghjoi" localSheetId="25" hidden="1">{"via1",#N/A,TRUE,"general";"via2",#N/A,TRUE,"general";"via3",#N/A,TRUE,"general"}</definedName>
    <definedName name="asfghjoi" localSheetId="26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42" hidden="1">{"TAB1",#N/A,TRUE,"GENERAL";"TAB2",#N/A,TRUE,"GENERAL";"TAB3",#N/A,TRUE,"GENERAL";"TAB4",#N/A,TRUE,"GENERAL";"TAB5",#N/A,TRUE,"GENERAL"}</definedName>
    <definedName name="asojkdr" localSheetId="51" hidden="1">{"TAB1",#N/A,TRUE,"GENERAL";"TAB2",#N/A,TRUE,"GENERAL";"TAB3",#N/A,TRUE,"GENERAL";"TAB4",#N/A,TRUE,"GENERAL";"TAB5",#N/A,TRUE,"GENERAL"}</definedName>
    <definedName name="asojkdr" localSheetId="24" hidden="1">{"TAB1",#N/A,TRUE,"GENERAL";"TAB2",#N/A,TRUE,"GENERAL";"TAB3",#N/A,TRUE,"GENERAL";"TAB4",#N/A,TRUE,"GENERAL";"TAB5",#N/A,TRUE,"GENERAL"}</definedName>
    <definedName name="asojkdr" localSheetId="25" hidden="1">{"TAB1",#N/A,TRUE,"GENERAL";"TAB2",#N/A,TRUE,"GENERAL";"TAB3",#N/A,TRUE,"GENERAL";"TAB4",#N/A,TRUE,"GENERAL";"TAB5",#N/A,TRUE,"GENERAL"}</definedName>
    <definedName name="asojkdr" localSheetId="26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42" hidden="1">{"TAB1",#N/A,TRUE,"GENERAL";"TAB2",#N/A,TRUE,"GENERAL";"TAB3",#N/A,TRUE,"GENERAL";"TAB4",#N/A,TRUE,"GENERAL";"TAB5",#N/A,TRUE,"GENERAL"}</definedName>
    <definedName name="azaz" localSheetId="51" hidden="1">{"TAB1",#N/A,TRUE,"GENERAL";"TAB2",#N/A,TRUE,"GENERAL";"TAB3",#N/A,TRUE,"GENERAL";"TAB4",#N/A,TRUE,"GENERAL";"TAB5",#N/A,TRUE,"GENERAL"}</definedName>
    <definedName name="azaz" localSheetId="24" hidden="1">{"TAB1",#N/A,TRUE,"GENERAL";"TAB2",#N/A,TRUE,"GENERAL";"TAB3",#N/A,TRUE,"GENERAL";"TAB4",#N/A,TRUE,"GENERAL";"TAB5",#N/A,TRUE,"GENERAL"}</definedName>
    <definedName name="azaz" localSheetId="25" hidden="1">{"TAB1",#N/A,TRUE,"GENERAL";"TAB2",#N/A,TRUE,"GENERAL";"TAB3",#N/A,TRUE,"GENERAL";"TAB4",#N/A,TRUE,"GENERAL";"TAB5",#N/A,TRUE,"GENERAL"}</definedName>
    <definedName name="azaz" localSheetId="26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42" hidden="1">{"via1",#N/A,TRUE,"general";"via2",#N/A,TRUE,"general";"via3",#N/A,TRUE,"general"}</definedName>
    <definedName name="B" localSheetId="51" hidden="1">{"via1",#N/A,TRUE,"general";"via2",#N/A,TRUE,"general";"via3",#N/A,TRUE,"general"}</definedName>
    <definedName name="B" localSheetId="24" hidden="1">{"via1",#N/A,TRUE,"general";"via2",#N/A,TRUE,"general";"via3",#N/A,TRUE,"general"}</definedName>
    <definedName name="B" localSheetId="25" hidden="1">{"via1",#N/A,TRUE,"general";"via2",#N/A,TRUE,"general";"via3",#N/A,TRUE,"general"}</definedName>
    <definedName name="B" localSheetId="26" hidden="1">{"via1",#N/A,TRUE,"general";"via2",#N/A,TRUE,"general";"via3",#N/A,TRUE,"general"}</definedName>
    <definedName name="B" hidden="1">{"via1",#N/A,TRUE,"general";"via2",#N/A,TRUE,"general";"via3",#N/A,TRUE,"general"}</definedName>
    <definedName name="BASE">[9]BASE!$A$3:$E$406</definedName>
    <definedName name="_xlnm.Database" localSheetId="63">#REF!</definedName>
    <definedName name="_xlnm.Database" localSheetId="64">#REF!</definedName>
    <definedName name="_xlnm.Database" localSheetId="65">#REF!</definedName>
    <definedName name="_xlnm.Database" localSheetId="6">#REF!</definedName>
    <definedName name="_xlnm.Database" localSheetId="14">#REF!</definedName>
    <definedName name="_xlnm.Database" localSheetId="21">#REF!</definedName>
    <definedName name="_xlnm.Database" localSheetId="22">#REF!</definedName>
    <definedName name="_xlnm.Database" localSheetId="23">#REF!</definedName>
    <definedName name="_xlnm.Database" localSheetId="15">#REF!</definedName>
    <definedName name="_xlnm.Database" localSheetId="16">#REF!</definedName>
    <definedName name="_xlnm.Database" localSheetId="17">#REF!</definedName>
    <definedName name="_xlnm.Database" localSheetId="18">#REF!</definedName>
    <definedName name="_xlnm.Database" localSheetId="27">#REF!</definedName>
    <definedName name="_xlnm.Database" localSheetId="19">#REF!</definedName>
    <definedName name="_xlnm.Database" localSheetId="20">#REF!</definedName>
    <definedName name="_xlnm.Database" localSheetId="33">#REF!</definedName>
    <definedName name="_xlnm.Database" localSheetId="34">#REF!</definedName>
    <definedName name="_xlnm.Database" localSheetId="35">#REF!</definedName>
    <definedName name="_xlnm.Database" localSheetId="36">#REF!</definedName>
    <definedName name="_xlnm.Database" localSheetId="37">#REF!</definedName>
    <definedName name="_xlnm.Database" localSheetId="38">#REF!</definedName>
    <definedName name="_xlnm.Database" localSheetId="39">#REF!</definedName>
    <definedName name="_xlnm.Database" localSheetId="28">#REF!</definedName>
    <definedName name="_xlnm.Database" localSheetId="29">#REF!</definedName>
    <definedName name="_xlnm.Database" localSheetId="30">#REF!</definedName>
    <definedName name="_xlnm.Database" localSheetId="31">#REF!</definedName>
    <definedName name="_xlnm.Database" localSheetId="32">#REF!</definedName>
    <definedName name="_xlnm.Database" localSheetId="42">#REF!</definedName>
    <definedName name="_xlnm.Database" localSheetId="51">#REF!</definedName>
    <definedName name="_xlnm.Database" localSheetId="52">#REF!</definedName>
    <definedName name="_xlnm.Database" localSheetId="53">#REF!</definedName>
    <definedName name="_xlnm.Database" localSheetId="24">#REF!</definedName>
    <definedName name="_xlnm.Database" localSheetId="25">#REF!</definedName>
    <definedName name="_xlnm.Database" localSheetId="26">#REF!</definedName>
    <definedName name="_xlnm.Database" localSheetId="40">#REF!</definedName>
    <definedName name="_xlnm.Database" localSheetId="44">#REF!</definedName>
    <definedName name="_xlnm.Database" localSheetId="45">#REF!</definedName>
    <definedName name="_xlnm.Database" localSheetId="50">#REF!</definedName>
    <definedName name="_xlnm.Database" localSheetId="47">#REF!</definedName>
    <definedName name="_xlnm.Database" localSheetId="56">#REF!</definedName>
    <definedName name="_xlnm.Database" localSheetId="55">#REF!</definedName>
    <definedName name="_xlnm.Database" localSheetId="58">#REF!</definedName>
    <definedName name="_xlnm.Database" localSheetId="59">#REF!</definedName>
    <definedName name="_xlnm.Database" localSheetId="60">#REF!</definedName>
    <definedName name="_xlnm.Database" localSheetId="61">#REF!</definedName>
    <definedName name="_xlnm.Database" localSheetId="62">#REF!</definedName>
    <definedName name="_xlnm.Database">#REF!</definedName>
    <definedName name="bbbbbb" localSheetId="42" hidden="1">{"via1",#N/A,TRUE,"general";"via2",#N/A,TRUE,"general";"via3",#N/A,TRUE,"general"}</definedName>
    <definedName name="bbbbbb" localSheetId="51" hidden="1">{"via1",#N/A,TRUE,"general";"via2",#N/A,TRUE,"general";"via3",#N/A,TRUE,"general"}</definedName>
    <definedName name="bbbbbb" localSheetId="24" hidden="1">{"via1",#N/A,TRUE,"general";"via2",#N/A,TRUE,"general";"via3",#N/A,TRUE,"general"}</definedName>
    <definedName name="bbbbbb" localSheetId="25" hidden="1">{"via1",#N/A,TRUE,"general";"via2",#N/A,TRUE,"general";"via3",#N/A,TRUE,"general"}</definedName>
    <definedName name="bbbbbb" localSheetId="26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42" hidden="1">{"TAB1",#N/A,TRUE,"GENERAL";"TAB2",#N/A,TRUE,"GENERAL";"TAB3",#N/A,TRUE,"GENERAL";"TAB4",#N/A,TRUE,"GENERAL";"TAB5",#N/A,TRUE,"GENERAL"}</definedName>
    <definedName name="bbbbbh" localSheetId="51" hidden="1">{"TAB1",#N/A,TRUE,"GENERAL";"TAB2",#N/A,TRUE,"GENERAL";"TAB3",#N/A,TRUE,"GENERAL";"TAB4",#N/A,TRUE,"GENERAL";"TAB5",#N/A,TRUE,"GENERAL"}</definedName>
    <definedName name="bbbbbh" localSheetId="24" hidden="1">{"TAB1",#N/A,TRUE,"GENERAL";"TAB2",#N/A,TRUE,"GENERAL";"TAB3",#N/A,TRUE,"GENERAL";"TAB4",#N/A,TRUE,"GENERAL";"TAB5",#N/A,TRUE,"GENERAL"}</definedName>
    <definedName name="bbbbbh" localSheetId="25" hidden="1">{"TAB1",#N/A,TRUE,"GENERAL";"TAB2",#N/A,TRUE,"GENERAL";"TAB3",#N/A,TRUE,"GENERAL";"TAB4",#N/A,TRUE,"GENERAL";"TAB5",#N/A,TRUE,"GENERAL"}</definedName>
    <definedName name="bbbbbh" localSheetId="26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42" hidden="1">{"TAB1",#N/A,TRUE,"GENERAL";"TAB2",#N/A,TRUE,"GENERAL";"TAB3",#N/A,TRUE,"GENERAL";"TAB4",#N/A,TRUE,"GENERAL";"TAB5",#N/A,TRUE,"GENERAL"}</definedName>
    <definedName name="bbd" localSheetId="51" hidden="1">{"TAB1",#N/A,TRUE,"GENERAL";"TAB2",#N/A,TRUE,"GENERAL";"TAB3",#N/A,TRUE,"GENERAL";"TAB4",#N/A,TRUE,"GENERAL";"TAB5",#N/A,TRUE,"GENERAL"}</definedName>
    <definedName name="bbd" localSheetId="24" hidden="1">{"TAB1",#N/A,TRUE,"GENERAL";"TAB2",#N/A,TRUE,"GENERAL";"TAB3",#N/A,TRUE,"GENERAL";"TAB4",#N/A,TRUE,"GENERAL";"TAB5",#N/A,TRUE,"GENERAL"}</definedName>
    <definedName name="bbd" localSheetId="25" hidden="1">{"TAB1",#N/A,TRUE,"GENERAL";"TAB2",#N/A,TRUE,"GENERAL";"TAB3",#N/A,TRUE,"GENERAL";"TAB4",#N/A,TRUE,"GENERAL";"TAB5",#N/A,TRUE,"GENERAL"}</definedName>
    <definedName name="bbd" localSheetId="26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42" hidden="1">{"TAB1",#N/A,TRUE,"GENERAL";"TAB2",#N/A,TRUE,"GENERAL";"TAB3",#N/A,TRUE,"GENERAL";"TAB4",#N/A,TRUE,"GENERAL";"TAB5",#N/A,TRUE,"GENERAL"}</definedName>
    <definedName name="BCXBDFG" localSheetId="51" hidden="1">{"TAB1",#N/A,TRUE,"GENERAL";"TAB2",#N/A,TRUE,"GENERAL";"TAB3",#N/A,TRUE,"GENERAL";"TAB4",#N/A,TRUE,"GENERAL";"TAB5",#N/A,TRUE,"GENERAL"}</definedName>
    <definedName name="BCXBDFG" localSheetId="24" hidden="1">{"TAB1",#N/A,TRUE,"GENERAL";"TAB2",#N/A,TRUE,"GENERAL";"TAB3",#N/A,TRUE,"GENERAL";"TAB4",#N/A,TRUE,"GENERAL";"TAB5",#N/A,TRUE,"GENERAL"}</definedName>
    <definedName name="BCXBDFG" localSheetId="25" hidden="1">{"TAB1",#N/A,TRUE,"GENERAL";"TAB2",#N/A,TRUE,"GENERAL";"TAB3",#N/A,TRUE,"GENERAL";"TAB4",#N/A,TRUE,"GENERAL";"TAB5",#N/A,TRUE,"GENERAL"}</definedName>
    <definedName name="BCXBDFG" localSheetId="26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42" hidden="1">{"via1",#N/A,TRUE,"general";"via2",#N/A,TRUE,"general";"via3",#N/A,TRUE,"general"}</definedName>
    <definedName name="BDFB" localSheetId="51" hidden="1">{"via1",#N/A,TRUE,"general";"via2",#N/A,TRUE,"general";"via3",#N/A,TRUE,"general"}</definedName>
    <definedName name="BDFB" localSheetId="24" hidden="1">{"via1",#N/A,TRUE,"general";"via2",#N/A,TRUE,"general";"via3",#N/A,TRUE,"general"}</definedName>
    <definedName name="BDFB" localSheetId="25" hidden="1">{"via1",#N/A,TRUE,"general";"via2",#N/A,TRUE,"general";"via3",#N/A,TRUE,"general"}</definedName>
    <definedName name="BDFB" localSheetId="26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42" hidden="1">{"TAB1",#N/A,TRUE,"GENERAL";"TAB2",#N/A,TRUE,"GENERAL";"TAB3",#N/A,TRUE,"GENERAL";"TAB4",#N/A,TRUE,"GENERAL";"TAB5",#N/A,TRUE,"GENERAL"}</definedName>
    <definedName name="BDFGDG" localSheetId="51" hidden="1">{"TAB1",#N/A,TRUE,"GENERAL";"TAB2",#N/A,TRUE,"GENERAL";"TAB3",#N/A,TRUE,"GENERAL";"TAB4",#N/A,TRUE,"GENERAL";"TAB5",#N/A,TRUE,"GENERAL"}</definedName>
    <definedName name="BDFGDG" localSheetId="24" hidden="1">{"TAB1",#N/A,TRUE,"GENERAL";"TAB2",#N/A,TRUE,"GENERAL";"TAB3",#N/A,TRUE,"GENERAL";"TAB4",#N/A,TRUE,"GENERAL";"TAB5",#N/A,TRUE,"GENERAL"}</definedName>
    <definedName name="BDFGDG" localSheetId="25" hidden="1">{"TAB1",#N/A,TRUE,"GENERAL";"TAB2",#N/A,TRUE,"GENERAL";"TAB3",#N/A,TRUE,"GENERAL";"TAB4",#N/A,TRUE,"GENERAL";"TAB5",#N/A,TRUE,"GENERAL"}</definedName>
    <definedName name="BDFGDG" localSheetId="26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42" hidden="1">{"TAB1",#N/A,TRUE,"GENERAL";"TAB2",#N/A,TRUE,"GENERAL";"TAB3",#N/A,TRUE,"GENERAL";"TAB4",#N/A,TRUE,"GENERAL";"TAB5",#N/A,TRUE,"GENERAL"}</definedName>
    <definedName name="be" localSheetId="51" hidden="1">{"TAB1",#N/A,TRUE,"GENERAL";"TAB2",#N/A,TRUE,"GENERAL";"TAB3",#N/A,TRUE,"GENERAL";"TAB4",#N/A,TRUE,"GENERAL";"TAB5",#N/A,TRUE,"GENERAL"}</definedName>
    <definedName name="be" localSheetId="24" hidden="1">{"TAB1",#N/A,TRUE,"GENERAL";"TAB2",#N/A,TRUE,"GENERAL";"TAB3",#N/A,TRUE,"GENERAL";"TAB4",#N/A,TRUE,"GENERAL";"TAB5",#N/A,TRUE,"GENERAL"}</definedName>
    <definedName name="be" localSheetId="25" hidden="1">{"TAB1",#N/A,TRUE,"GENERAL";"TAB2",#N/A,TRUE,"GENERAL";"TAB3",#N/A,TRUE,"GENERAL";"TAB4",#N/A,TRUE,"GENERAL";"TAB5",#N/A,TRUE,"GENERAL"}</definedName>
    <definedName name="be" localSheetId="26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63">#REF!</definedName>
    <definedName name="Beg_Bal" localSheetId="64">#REF!</definedName>
    <definedName name="Beg_Bal" localSheetId="65">#REF!</definedName>
    <definedName name="Beg_Bal" localSheetId="6">#REF!</definedName>
    <definedName name="Beg_Bal" localSheetId="14">#REF!</definedName>
    <definedName name="Beg_Bal" localSheetId="21">#REF!</definedName>
    <definedName name="Beg_Bal" localSheetId="22">#REF!</definedName>
    <definedName name="Beg_Bal" localSheetId="23">#REF!</definedName>
    <definedName name="Beg_Bal" localSheetId="15">#REF!</definedName>
    <definedName name="Beg_Bal" localSheetId="16">#REF!</definedName>
    <definedName name="Beg_Bal" localSheetId="17">#REF!</definedName>
    <definedName name="Beg_Bal" localSheetId="18">#REF!</definedName>
    <definedName name="Beg_Bal" localSheetId="27">#REF!</definedName>
    <definedName name="Beg_Bal" localSheetId="19">#REF!</definedName>
    <definedName name="Beg_Bal" localSheetId="20">#REF!</definedName>
    <definedName name="Beg_Bal" localSheetId="33">#REF!</definedName>
    <definedName name="Beg_Bal" localSheetId="34">#REF!</definedName>
    <definedName name="Beg_Bal" localSheetId="35">#REF!</definedName>
    <definedName name="Beg_Bal" localSheetId="36">#REF!</definedName>
    <definedName name="Beg_Bal" localSheetId="37">#REF!</definedName>
    <definedName name="Beg_Bal" localSheetId="38">#REF!</definedName>
    <definedName name="Beg_Bal" localSheetId="39">#REF!</definedName>
    <definedName name="Beg_Bal" localSheetId="28">#REF!</definedName>
    <definedName name="Beg_Bal" localSheetId="29">#REF!</definedName>
    <definedName name="Beg_Bal" localSheetId="30">#REF!</definedName>
    <definedName name="Beg_Bal" localSheetId="31">#REF!</definedName>
    <definedName name="Beg_Bal" localSheetId="32">#REF!</definedName>
    <definedName name="Beg_Bal" localSheetId="42">#REF!</definedName>
    <definedName name="Beg_Bal" localSheetId="51">#REF!</definedName>
    <definedName name="Beg_Bal" localSheetId="52">#REF!</definedName>
    <definedName name="Beg_Bal" localSheetId="53">#REF!</definedName>
    <definedName name="Beg_Bal" localSheetId="24">#REF!</definedName>
    <definedName name="Beg_Bal" localSheetId="25">#REF!</definedName>
    <definedName name="Beg_Bal" localSheetId="26">#REF!</definedName>
    <definedName name="Beg_Bal" localSheetId="40">#REF!</definedName>
    <definedName name="Beg_Bal" localSheetId="44">#REF!</definedName>
    <definedName name="Beg_Bal" localSheetId="45">#REF!</definedName>
    <definedName name="Beg_Bal" localSheetId="50">#REF!</definedName>
    <definedName name="Beg_Bal" localSheetId="47">#REF!</definedName>
    <definedName name="Beg_Bal" localSheetId="56">#REF!</definedName>
    <definedName name="Beg_Bal" localSheetId="55">#REF!</definedName>
    <definedName name="Beg_Bal" localSheetId="58">#REF!</definedName>
    <definedName name="Beg_Bal" localSheetId="59">#REF!</definedName>
    <definedName name="Beg_Bal" localSheetId="60">#REF!</definedName>
    <definedName name="Beg_Bal" localSheetId="61">#REF!</definedName>
    <definedName name="Beg_Bal" localSheetId="62">#REF!</definedName>
    <definedName name="Beg_Bal">#REF!</definedName>
    <definedName name="bfnfv" localSheetId="42" hidden="1">{"TAB1",#N/A,TRUE,"GENERAL";"TAB2",#N/A,TRUE,"GENERAL";"TAB3",#N/A,TRUE,"GENERAL";"TAB4",#N/A,TRUE,"GENERAL";"TAB5",#N/A,TRUE,"GENERAL"}</definedName>
    <definedName name="bfnfv" localSheetId="51" hidden="1">{"TAB1",#N/A,TRUE,"GENERAL";"TAB2",#N/A,TRUE,"GENERAL";"TAB3",#N/A,TRUE,"GENERAL";"TAB4",#N/A,TRUE,"GENERAL";"TAB5",#N/A,TRUE,"GENERAL"}</definedName>
    <definedName name="bfnfv" localSheetId="24" hidden="1">{"TAB1",#N/A,TRUE,"GENERAL";"TAB2",#N/A,TRUE,"GENERAL";"TAB3",#N/A,TRUE,"GENERAL";"TAB4",#N/A,TRUE,"GENERAL";"TAB5",#N/A,TRUE,"GENERAL"}</definedName>
    <definedName name="bfnfv" localSheetId="25" hidden="1">{"TAB1",#N/A,TRUE,"GENERAL";"TAB2",#N/A,TRUE,"GENERAL";"TAB3",#N/A,TRUE,"GENERAL";"TAB4",#N/A,TRUE,"GENERAL";"TAB5",#N/A,TRUE,"GENERAL"}</definedName>
    <definedName name="bfnfv" localSheetId="26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42" hidden="1">{"TAB1",#N/A,TRUE,"GENERAL";"TAB2",#N/A,TRUE,"GENERAL";"TAB3",#N/A,TRUE,"GENERAL";"TAB4",#N/A,TRUE,"GENERAL";"TAB5",#N/A,TRUE,"GENERAL"}</definedName>
    <definedName name="bgb" localSheetId="51" hidden="1">{"TAB1",#N/A,TRUE,"GENERAL";"TAB2",#N/A,TRUE,"GENERAL";"TAB3",#N/A,TRUE,"GENERAL";"TAB4",#N/A,TRUE,"GENERAL";"TAB5",#N/A,TRUE,"GENERAL"}</definedName>
    <definedName name="bgb" localSheetId="24" hidden="1">{"TAB1",#N/A,TRUE,"GENERAL";"TAB2",#N/A,TRUE,"GENERAL";"TAB3",#N/A,TRUE,"GENERAL";"TAB4",#N/A,TRUE,"GENERAL";"TAB5",#N/A,TRUE,"GENERAL"}</definedName>
    <definedName name="bgb" localSheetId="25" hidden="1">{"TAB1",#N/A,TRUE,"GENERAL";"TAB2",#N/A,TRUE,"GENERAL";"TAB3",#N/A,TRUE,"GENERAL";"TAB4",#N/A,TRUE,"GENERAL";"TAB5",#N/A,TRUE,"GENERAL"}</definedName>
    <definedName name="bgb" localSheetId="26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42" hidden="1">{"via1",#N/A,TRUE,"general";"via2",#N/A,TRUE,"general";"via3",#N/A,TRUE,"general"}</definedName>
    <definedName name="BGDGFRT" localSheetId="51" hidden="1">{"via1",#N/A,TRUE,"general";"via2",#N/A,TRUE,"general";"via3",#N/A,TRUE,"general"}</definedName>
    <definedName name="BGDGFRT" localSheetId="24" hidden="1">{"via1",#N/A,TRUE,"general";"via2",#N/A,TRUE,"general";"via3",#N/A,TRUE,"general"}</definedName>
    <definedName name="BGDGFRT" localSheetId="25" hidden="1">{"via1",#N/A,TRUE,"general";"via2",#N/A,TRUE,"general";"via3",#N/A,TRUE,"general"}</definedName>
    <definedName name="BGDGFRT" localSheetId="26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42" hidden="1">{"via1",#N/A,TRUE,"general";"via2",#N/A,TRUE,"general";"via3",#N/A,TRUE,"general"}</definedName>
    <definedName name="BGFBFH" localSheetId="51" hidden="1">{"via1",#N/A,TRUE,"general";"via2",#N/A,TRUE,"general";"via3",#N/A,TRUE,"general"}</definedName>
    <definedName name="BGFBFH" localSheetId="24" hidden="1">{"via1",#N/A,TRUE,"general";"via2",#N/A,TRUE,"general";"via3",#N/A,TRUE,"general"}</definedName>
    <definedName name="BGFBFH" localSheetId="25" hidden="1">{"via1",#N/A,TRUE,"general";"via2",#N/A,TRUE,"general";"via3",#N/A,TRUE,"general"}</definedName>
    <definedName name="BGFBFH" localSheetId="26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42" hidden="1">{"via1",#N/A,TRUE,"general";"via2",#N/A,TRUE,"general";"via3",#N/A,TRUE,"general"}</definedName>
    <definedName name="bgvfcdx" localSheetId="51" hidden="1">{"via1",#N/A,TRUE,"general";"via2",#N/A,TRUE,"general";"via3",#N/A,TRUE,"general"}</definedName>
    <definedName name="bgvfcdx" localSheetId="24" hidden="1">{"via1",#N/A,TRUE,"general";"via2",#N/A,TRUE,"general";"via3",#N/A,TRUE,"general"}</definedName>
    <definedName name="bgvfcdx" localSheetId="25" hidden="1">{"via1",#N/A,TRUE,"general";"via2",#N/A,TRUE,"general";"via3",#N/A,TRUE,"general"}</definedName>
    <definedName name="bgvfcdx" localSheetId="26" hidden="1">{"via1",#N/A,TRUE,"general";"via2",#N/A,TRUE,"general";"via3",#N/A,TRUE,"general"}</definedName>
    <definedName name="bgvfcdx" hidden="1">{"via1",#N/A,TRUE,"general";"via2",#N/A,TRUE,"general";"via3",#N/A,TRUE,"general"}</definedName>
    <definedName name="br" localSheetId="42" hidden="1">{"TAB1",#N/A,TRUE,"GENERAL";"TAB2",#N/A,TRUE,"GENERAL";"TAB3",#N/A,TRUE,"GENERAL";"TAB4",#N/A,TRUE,"GENERAL";"TAB5",#N/A,TRUE,"GENERAL"}</definedName>
    <definedName name="br" localSheetId="51" hidden="1">{"TAB1",#N/A,TRUE,"GENERAL";"TAB2",#N/A,TRUE,"GENERAL";"TAB3",#N/A,TRUE,"GENERAL";"TAB4",#N/A,TRUE,"GENERAL";"TAB5",#N/A,TRUE,"GENERAL"}</definedName>
    <definedName name="br" localSheetId="24" hidden="1">{"TAB1",#N/A,TRUE,"GENERAL";"TAB2",#N/A,TRUE,"GENERAL";"TAB3",#N/A,TRUE,"GENERAL";"TAB4",#N/A,TRUE,"GENERAL";"TAB5",#N/A,TRUE,"GENERAL"}</definedName>
    <definedName name="br" localSheetId="25" hidden="1">{"TAB1",#N/A,TRUE,"GENERAL";"TAB2",#N/A,TRUE,"GENERAL";"TAB3",#N/A,TRUE,"GENERAL";"TAB4",#N/A,TRUE,"GENERAL";"TAB5",#N/A,TRUE,"GENERAL"}</definedName>
    <definedName name="br" localSheetId="26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42" hidden="1">{"via1",#N/A,TRUE,"general";"via2",#N/A,TRUE,"general";"via3",#N/A,TRUE,"general"}</definedName>
    <definedName name="bsb" localSheetId="51" hidden="1">{"via1",#N/A,TRUE,"general";"via2",#N/A,TRUE,"general";"via3",#N/A,TRUE,"general"}</definedName>
    <definedName name="bsb" localSheetId="24" hidden="1">{"via1",#N/A,TRUE,"general";"via2",#N/A,TRUE,"general";"via3",#N/A,TRUE,"general"}</definedName>
    <definedName name="bsb" localSheetId="25" hidden="1">{"via1",#N/A,TRUE,"general";"via2",#N/A,TRUE,"general";"via3",#N/A,TRUE,"general"}</definedName>
    <definedName name="bsb" localSheetId="26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42" hidden="1">{"TAB1",#N/A,TRUE,"GENERAL";"TAB2",#N/A,TRUE,"GENERAL";"TAB3",#N/A,TRUE,"GENERAL";"TAB4",#N/A,TRUE,"GENERAL";"TAB5",#N/A,TRUE,"GENERAL"}</definedName>
    <definedName name="bspoi" localSheetId="51" hidden="1">{"TAB1",#N/A,TRUE,"GENERAL";"TAB2",#N/A,TRUE,"GENERAL";"TAB3",#N/A,TRUE,"GENERAL";"TAB4",#N/A,TRUE,"GENERAL";"TAB5",#N/A,TRUE,"GENERAL"}</definedName>
    <definedName name="bspoi" localSheetId="24" hidden="1">{"TAB1",#N/A,TRUE,"GENERAL";"TAB2",#N/A,TRUE,"GENERAL";"TAB3",#N/A,TRUE,"GENERAL";"TAB4",#N/A,TRUE,"GENERAL";"TAB5",#N/A,TRUE,"GENERAL"}</definedName>
    <definedName name="bspoi" localSheetId="25" hidden="1">{"TAB1",#N/A,TRUE,"GENERAL";"TAB2",#N/A,TRUE,"GENERAL";"TAB3",#N/A,TRUE,"GENERAL";"TAB4",#N/A,TRUE,"GENERAL";"TAB5",#N/A,TRUE,"GENERAL"}</definedName>
    <definedName name="bspoi" localSheetId="26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42" hidden="1">{"via1",#N/A,TRUE,"general";"via2",#N/A,TRUE,"general";"via3",#N/A,TRUE,"general"}</definedName>
    <definedName name="bt" localSheetId="51" hidden="1">{"via1",#N/A,TRUE,"general";"via2",#N/A,TRUE,"general";"via3",#N/A,TRUE,"general"}</definedName>
    <definedName name="bt" localSheetId="24" hidden="1">{"via1",#N/A,TRUE,"general";"via2",#N/A,TRUE,"general";"via3",#N/A,TRUE,"general"}</definedName>
    <definedName name="bt" localSheetId="25" hidden="1">{"via1",#N/A,TRUE,"general";"via2",#N/A,TRUE,"general";"via3",#N/A,TRUE,"general"}</definedName>
    <definedName name="bt" localSheetId="26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42" hidden="1">{"TAB1",#N/A,TRUE,"GENERAL";"TAB2",#N/A,TRUE,"GENERAL";"TAB3",#N/A,TRUE,"GENERAL";"TAB4",#N/A,TRUE,"GENERAL";"TAB5",#N/A,TRUE,"GENERAL"}</definedName>
    <definedName name="BTYJHTR" localSheetId="51" hidden="1">{"TAB1",#N/A,TRUE,"GENERAL";"TAB2",#N/A,TRUE,"GENERAL";"TAB3",#N/A,TRUE,"GENERAL";"TAB4",#N/A,TRUE,"GENERAL";"TAB5",#N/A,TRUE,"GENERAL"}</definedName>
    <definedName name="BTYJHTR" localSheetId="24" hidden="1">{"TAB1",#N/A,TRUE,"GENERAL";"TAB2",#N/A,TRUE,"GENERAL";"TAB3",#N/A,TRUE,"GENERAL";"TAB4",#N/A,TRUE,"GENERAL";"TAB5",#N/A,TRUE,"GENERAL"}</definedName>
    <definedName name="BTYJHTR" localSheetId="25" hidden="1">{"TAB1",#N/A,TRUE,"GENERAL";"TAB2",#N/A,TRUE,"GENERAL";"TAB3",#N/A,TRUE,"GENERAL";"TAB4",#N/A,TRUE,"GENERAL";"TAB5",#N/A,TRUE,"GENERAL"}</definedName>
    <definedName name="BTYJHTR" localSheetId="26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42" hidden="1">{"TAB1",#N/A,TRUE,"GENERAL";"TAB2",#N/A,TRUE,"GENERAL";"TAB3",#N/A,TRUE,"GENERAL";"TAB4",#N/A,TRUE,"GENERAL";"TAB5",#N/A,TRUE,"GENERAL"}</definedName>
    <definedName name="bvbc" localSheetId="51" hidden="1">{"TAB1",#N/A,TRUE,"GENERAL";"TAB2",#N/A,TRUE,"GENERAL";"TAB3",#N/A,TRUE,"GENERAL";"TAB4",#N/A,TRUE,"GENERAL";"TAB5",#N/A,TRUE,"GENERAL"}</definedName>
    <definedName name="bvbc" localSheetId="24" hidden="1">{"TAB1",#N/A,TRUE,"GENERAL";"TAB2",#N/A,TRUE,"GENERAL";"TAB3",#N/A,TRUE,"GENERAL";"TAB4",#N/A,TRUE,"GENERAL";"TAB5",#N/A,TRUE,"GENERAL"}</definedName>
    <definedName name="bvbc" localSheetId="25" hidden="1">{"TAB1",#N/A,TRUE,"GENERAL";"TAB2",#N/A,TRUE,"GENERAL";"TAB3",#N/A,TRUE,"GENERAL";"TAB4",#N/A,TRUE,"GENERAL";"TAB5",#N/A,TRUE,"GENERAL"}</definedName>
    <definedName name="bvbc" localSheetId="26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42" hidden="1">{"via1",#N/A,TRUE,"general";"via2",#N/A,TRUE,"general";"via3",#N/A,TRUE,"general"}</definedName>
    <definedName name="bvcb" localSheetId="51" hidden="1">{"via1",#N/A,TRUE,"general";"via2",#N/A,TRUE,"general";"via3",#N/A,TRUE,"general"}</definedName>
    <definedName name="bvcb" localSheetId="24" hidden="1">{"via1",#N/A,TRUE,"general";"via2",#N/A,TRUE,"general";"via3",#N/A,TRUE,"general"}</definedName>
    <definedName name="bvcb" localSheetId="25" hidden="1">{"via1",#N/A,TRUE,"general";"via2",#N/A,TRUE,"general";"via3",#N/A,TRUE,"general"}</definedName>
    <definedName name="bvcb" localSheetId="26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42" hidden="1">{"via1",#N/A,TRUE,"general";"via2",#N/A,TRUE,"general";"via3",#N/A,TRUE,"general"}</definedName>
    <definedName name="bvn" localSheetId="51" hidden="1">{"via1",#N/A,TRUE,"general";"via2",#N/A,TRUE,"general";"via3",#N/A,TRUE,"general"}</definedName>
    <definedName name="bvn" localSheetId="24" hidden="1">{"via1",#N/A,TRUE,"general";"via2",#N/A,TRUE,"general";"via3",#N/A,TRUE,"general"}</definedName>
    <definedName name="bvn" localSheetId="25" hidden="1">{"via1",#N/A,TRUE,"general";"via2",#N/A,TRUE,"general";"via3",#N/A,TRUE,"general"}</definedName>
    <definedName name="bvn" localSheetId="26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42" hidden="1">{"via1",#N/A,TRUE,"general";"via2",#N/A,TRUE,"general";"via3",#N/A,TRUE,"general"}</definedName>
    <definedName name="by" localSheetId="51" hidden="1">{"via1",#N/A,TRUE,"general";"via2",#N/A,TRUE,"general";"via3",#N/A,TRUE,"general"}</definedName>
    <definedName name="by" localSheetId="24" hidden="1">{"via1",#N/A,TRUE,"general";"via2",#N/A,TRUE,"general";"via3",#N/A,TRUE,"general"}</definedName>
    <definedName name="by" localSheetId="25" hidden="1">{"via1",#N/A,TRUE,"general";"via2",#N/A,TRUE,"general";"via3",#N/A,TRUE,"general"}</definedName>
    <definedName name="by" localSheetId="26" hidden="1">{"via1",#N/A,TRUE,"general";"via2",#N/A,TRUE,"general";"via3",#N/A,TRUE,"general"}</definedName>
    <definedName name="by" hidden="1">{"via1",#N/A,TRUE,"general";"via2",#N/A,TRUE,"general";"via3",#N/A,TRUE,"general"}</definedName>
    <definedName name="CACA" localSheetId="63">#REF!</definedName>
    <definedName name="CACA" localSheetId="64">#REF!</definedName>
    <definedName name="CACA" localSheetId="65">#REF!</definedName>
    <definedName name="CACA" localSheetId="6">#REF!</definedName>
    <definedName name="CACA" localSheetId="14">#REF!</definedName>
    <definedName name="CACA" localSheetId="21">#REF!</definedName>
    <definedName name="CACA" localSheetId="22">#REF!</definedName>
    <definedName name="CACA" localSheetId="23">#REF!</definedName>
    <definedName name="CACA" localSheetId="15">#REF!</definedName>
    <definedName name="CACA" localSheetId="16">#REF!</definedName>
    <definedName name="CACA" localSheetId="17">#REF!</definedName>
    <definedName name="CACA" localSheetId="18">#REF!</definedName>
    <definedName name="CACA" localSheetId="27">#REF!</definedName>
    <definedName name="CACA" localSheetId="19">#REF!</definedName>
    <definedName name="CACA" localSheetId="20">#REF!</definedName>
    <definedName name="CACA" localSheetId="33">#REF!</definedName>
    <definedName name="CACA" localSheetId="34">#REF!</definedName>
    <definedName name="CACA" localSheetId="35">#REF!</definedName>
    <definedName name="CACA" localSheetId="36">#REF!</definedName>
    <definedName name="CACA" localSheetId="37">#REF!</definedName>
    <definedName name="CACA" localSheetId="38">#REF!</definedName>
    <definedName name="CACA" localSheetId="39">#REF!</definedName>
    <definedName name="CACA" localSheetId="28">#REF!</definedName>
    <definedName name="CACA" localSheetId="29">#REF!</definedName>
    <definedName name="CACA" localSheetId="30">#REF!</definedName>
    <definedName name="CACA" localSheetId="31">#REF!</definedName>
    <definedName name="CACA" localSheetId="32">#REF!</definedName>
    <definedName name="CACA" localSheetId="42">#REF!</definedName>
    <definedName name="CACA" localSheetId="51">#REF!</definedName>
    <definedName name="CACA" localSheetId="52">#REF!</definedName>
    <definedName name="CACA" localSheetId="53">#REF!</definedName>
    <definedName name="CACA" localSheetId="24">#REF!</definedName>
    <definedName name="CACA" localSheetId="25">#REF!</definedName>
    <definedName name="CACA" localSheetId="26">#REF!</definedName>
    <definedName name="CACA" localSheetId="40">#REF!</definedName>
    <definedName name="CACA" localSheetId="44">#REF!</definedName>
    <definedName name="CACA" localSheetId="45">#REF!</definedName>
    <definedName name="CACA" localSheetId="50">#REF!</definedName>
    <definedName name="CACA" localSheetId="47">#REF!</definedName>
    <definedName name="CACA" localSheetId="56">#REF!</definedName>
    <definedName name="CACA" localSheetId="55">#REF!</definedName>
    <definedName name="CACA" localSheetId="58">#REF!</definedName>
    <definedName name="CACA" localSheetId="59">#REF!</definedName>
    <definedName name="CACA" localSheetId="60">#REF!</definedName>
    <definedName name="CACA" localSheetId="61">#REF!</definedName>
    <definedName name="CACA" localSheetId="62">#REF!</definedName>
    <definedName name="CACA">#REF!</definedName>
    <definedName name="CALIDAD" localSheetId="63">#REF!</definedName>
    <definedName name="CALIDAD" localSheetId="64">#REF!</definedName>
    <definedName name="CALIDAD" localSheetId="65">#REF!</definedName>
    <definedName name="CALIDAD" localSheetId="6">#REF!</definedName>
    <definedName name="CALIDAD" localSheetId="14">#REF!</definedName>
    <definedName name="CALIDAD" localSheetId="21">#REF!</definedName>
    <definedName name="CALIDAD" localSheetId="22">#REF!</definedName>
    <definedName name="CALIDAD" localSheetId="23">#REF!</definedName>
    <definedName name="CALIDAD" localSheetId="15">#REF!</definedName>
    <definedName name="CALIDAD" localSheetId="16">#REF!</definedName>
    <definedName name="CALIDAD" localSheetId="17">#REF!</definedName>
    <definedName name="CALIDAD" localSheetId="18">#REF!</definedName>
    <definedName name="CALIDAD" localSheetId="27">#REF!</definedName>
    <definedName name="CALIDAD" localSheetId="19">#REF!</definedName>
    <definedName name="CALIDAD" localSheetId="20">#REF!</definedName>
    <definedName name="CALIDAD" localSheetId="33">#REF!</definedName>
    <definedName name="CALIDAD" localSheetId="34">#REF!</definedName>
    <definedName name="CALIDAD" localSheetId="35">#REF!</definedName>
    <definedName name="CALIDAD" localSheetId="36">#REF!</definedName>
    <definedName name="CALIDAD" localSheetId="37">#REF!</definedName>
    <definedName name="CALIDAD" localSheetId="38">#REF!</definedName>
    <definedName name="CALIDAD" localSheetId="39">#REF!</definedName>
    <definedName name="CALIDAD" localSheetId="28">#REF!</definedName>
    <definedName name="CALIDAD" localSheetId="29">#REF!</definedName>
    <definedName name="CALIDAD" localSheetId="30">#REF!</definedName>
    <definedName name="CALIDAD" localSheetId="31">#REF!</definedName>
    <definedName name="CALIDAD" localSheetId="32">#REF!</definedName>
    <definedName name="CALIDAD" localSheetId="42">#REF!</definedName>
    <definedName name="CALIDAD" localSheetId="51">#REF!</definedName>
    <definedName name="CALIDAD" localSheetId="52">#REF!</definedName>
    <definedName name="CALIDAD" localSheetId="53">#REF!</definedName>
    <definedName name="CALIDAD" localSheetId="24">#REF!</definedName>
    <definedName name="CALIDAD" localSheetId="25">#REF!</definedName>
    <definedName name="CALIDAD" localSheetId="26">#REF!</definedName>
    <definedName name="CALIDAD" localSheetId="40">#REF!</definedName>
    <definedName name="CALIDAD" localSheetId="44">#REF!</definedName>
    <definedName name="CALIDAD" localSheetId="45">#REF!</definedName>
    <definedName name="CALIDAD" localSheetId="50">#REF!</definedName>
    <definedName name="CALIDAD" localSheetId="47">#REF!</definedName>
    <definedName name="CALIDAD" localSheetId="56">#REF!</definedName>
    <definedName name="CALIDAD" localSheetId="55">#REF!</definedName>
    <definedName name="CALIDAD" localSheetId="58">#REF!</definedName>
    <definedName name="CALIDAD" localSheetId="59">#REF!</definedName>
    <definedName name="CALIDAD" localSheetId="60">#REF!</definedName>
    <definedName name="CALIDAD" localSheetId="61">#REF!</definedName>
    <definedName name="CALIDAD" localSheetId="62">#REF!</definedName>
    <definedName name="CALIDAD">#REF!</definedName>
    <definedName name="Camacol" hidden="1">{#N/A,#N/A,FALSE,"310.1";#N/A,#N/A,FALSE,"321.1";#N/A,#N/A,FALSE,"320.3";#N/A,#N/A,FALSE,"330.1"}</definedName>
    <definedName name="cantdia">'[10]informe avance campo'!$A$11:$K$51</definedName>
    <definedName name="CantObraCamacol" hidden="1">{#N/A,#N/A,FALSE,"310.1";#N/A,#N/A,FALSE,"321.1";#N/A,#N/A,FALSE,"320.3";#N/A,#N/A,FALSE,"330.1"}</definedName>
    <definedName name="CBCVB" localSheetId="63" hidden="1">#REF!</definedName>
    <definedName name="CBCVB" localSheetId="64" hidden="1">#REF!</definedName>
    <definedName name="CBCVB" localSheetId="65" hidden="1">#REF!</definedName>
    <definedName name="CBCVB" localSheetId="6" hidden="1">#REF!</definedName>
    <definedName name="CBCVB" localSheetId="14" hidden="1">#REF!</definedName>
    <definedName name="CBCVB" localSheetId="21" hidden="1">#REF!</definedName>
    <definedName name="CBCVB" localSheetId="22" hidden="1">#REF!</definedName>
    <definedName name="CBCVB" localSheetId="23" hidden="1">#REF!</definedName>
    <definedName name="CBCVB" localSheetId="15" hidden="1">#REF!</definedName>
    <definedName name="CBCVB" localSheetId="16" hidden="1">#REF!</definedName>
    <definedName name="CBCVB" localSheetId="17" hidden="1">#REF!</definedName>
    <definedName name="CBCVB" localSheetId="18" hidden="1">#REF!</definedName>
    <definedName name="CBCVB" localSheetId="27" hidden="1">#REF!</definedName>
    <definedName name="CBCVB" localSheetId="19" hidden="1">#REF!</definedName>
    <definedName name="CBCVB" localSheetId="20" hidden="1">#REF!</definedName>
    <definedName name="CBCVB" localSheetId="33" hidden="1">#REF!</definedName>
    <definedName name="CBCVB" localSheetId="34" hidden="1">#REF!</definedName>
    <definedName name="CBCVB" localSheetId="35" hidden="1">#REF!</definedName>
    <definedName name="CBCVB" localSheetId="36" hidden="1">#REF!</definedName>
    <definedName name="CBCVB" localSheetId="37" hidden="1">#REF!</definedName>
    <definedName name="CBCVB" localSheetId="38" hidden="1">#REF!</definedName>
    <definedName name="CBCVB" localSheetId="39" hidden="1">#REF!</definedName>
    <definedName name="CBCVB" localSheetId="28" hidden="1">#REF!</definedName>
    <definedName name="CBCVB" localSheetId="29" hidden="1">#REF!</definedName>
    <definedName name="CBCVB" localSheetId="30" hidden="1">#REF!</definedName>
    <definedName name="CBCVB" localSheetId="31" hidden="1">#REF!</definedName>
    <definedName name="CBCVB" localSheetId="32" hidden="1">#REF!</definedName>
    <definedName name="CBCVB" localSheetId="42" hidden="1">#REF!</definedName>
    <definedName name="CBCVB" localSheetId="51" hidden="1">#REF!</definedName>
    <definedName name="CBCVB" localSheetId="52" hidden="1">#REF!</definedName>
    <definedName name="CBCVB" localSheetId="53" hidden="1">#REF!</definedName>
    <definedName name="CBCVB" localSheetId="24" hidden="1">#REF!</definedName>
    <definedName name="CBCVB" localSheetId="25" hidden="1">#REF!</definedName>
    <definedName name="CBCVB" localSheetId="26" hidden="1">#REF!</definedName>
    <definedName name="CBCVB" localSheetId="40" hidden="1">#REF!</definedName>
    <definedName name="CBCVB" localSheetId="44" hidden="1">#REF!</definedName>
    <definedName name="CBCVB" localSheetId="45" hidden="1">#REF!</definedName>
    <definedName name="CBCVB" localSheetId="50" hidden="1">#REF!</definedName>
    <definedName name="CBCVB" localSheetId="47" hidden="1">#REF!</definedName>
    <definedName name="CBCVB" localSheetId="56" hidden="1">#REF!</definedName>
    <definedName name="CBCVB" localSheetId="55" hidden="1">#REF!</definedName>
    <definedName name="CBCVB" localSheetId="58" hidden="1">#REF!</definedName>
    <definedName name="CBCVB" localSheetId="59" hidden="1">#REF!</definedName>
    <definedName name="CBCVB" localSheetId="60" hidden="1">#REF!</definedName>
    <definedName name="CBCVB" localSheetId="61" hidden="1">#REF!</definedName>
    <definedName name="CBCVB" localSheetId="62" hidden="1">#REF!</definedName>
    <definedName name="CBCVB" hidden="1">#REF!</definedName>
    <definedName name="CBCVBFV" localSheetId="63">'[2]7422CW00'!#REF!</definedName>
    <definedName name="CBCVBFV" localSheetId="64">'[2]7422CW00'!#REF!</definedName>
    <definedName name="CBCVBFV" localSheetId="65">'[2]7422CW00'!#REF!</definedName>
    <definedName name="CBCVBFV" localSheetId="6">'[2]7422CW00'!#REF!</definedName>
    <definedName name="CBCVBFV" localSheetId="14">'[2]7422CW00'!#REF!</definedName>
    <definedName name="CBCVBFV" localSheetId="21">'[2]7422CW00'!#REF!</definedName>
    <definedName name="CBCVBFV" localSheetId="22">'[2]7422CW00'!#REF!</definedName>
    <definedName name="CBCVBFV" localSheetId="23">'[2]7422CW00'!#REF!</definedName>
    <definedName name="CBCVBFV" localSheetId="15">'[2]7422CW00'!#REF!</definedName>
    <definedName name="CBCVBFV" localSheetId="16">'[2]7422CW00'!#REF!</definedName>
    <definedName name="CBCVBFV" localSheetId="17">'[2]7422CW00'!#REF!</definedName>
    <definedName name="CBCVBFV" localSheetId="18">'[2]7422CW00'!#REF!</definedName>
    <definedName name="CBCVBFV" localSheetId="27">'[2]7422CW00'!#REF!</definedName>
    <definedName name="CBCVBFV" localSheetId="19">'[2]7422CW00'!#REF!</definedName>
    <definedName name="CBCVBFV" localSheetId="20">'[2]7422CW00'!#REF!</definedName>
    <definedName name="CBCVBFV" localSheetId="33">'[2]7422CW00'!#REF!</definedName>
    <definedName name="CBCVBFV" localSheetId="34">'[2]7422CW00'!#REF!</definedName>
    <definedName name="CBCVBFV" localSheetId="35">'[2]7422CW00'!#REF!</definedName>
    <definedName name="CBCVBFV" localSheetId="36">'[2]7422CW00'!#REF!</definedName>
    <definedName name="CBCVBFV" localSheetId="37">'[2]7422CW00'!#REF!</definedName>
    <definedName name="CBCVBFV" localSheetId="38">'[2]7422CW00'!#REF!</definedName>
    <definedName name="CBCVBFV" localSheetId="39">'[2]7422CW00'!#REF!</definedName>
    <definedName name="CBCVBFV" localSheetId="28">'[2]7422CW00'!#REF!</definedName>
    <definedName name="CBCVBFV" localSheetId="29">'[2]7422CW00'!#REF!</definedName>
    <definedName name="CBCVBFV" localSheetId="30">'[2]7422CW00'!#REF!</definedName>
    <definedName name="CBCVBFV" localSheetId="31">'[2]7422CW00'!#REF!</definedName>
    <definedName name="CBCVBFV" localSheetId="32">'[2]7422CW00'!#REF!</definedName>
    <definedName name="CBCVBFV" localSheetId="42">'[2]7422CW00'!#REF!</definedName>
    <definedName name="CBCVBFV" localSheetId="51">'[2]7422CW00'!#REF!</definedName>
    <definedName name="CBCVBFV" localSheetId="52">'[2]7422CW00'!#REF!</definedName>
    <definedName name="CBCVBFV" localSheetId="53">'[2]7422CW00'!#REF!</definedName>
    <definedName name="CBCVBFV" localSheetId="24">'[2]7422CW00'!#REF!</definedName>
    <definedName name="CBCVBFV" localSheetId="25">'[2]7422CW00'!#REF!</definedName>
    <definedName name="CBCVBFV" localSheetId="26">'[2]7422CW00'!#REF!</definedName>
    <definedName name="CBCVBFV" localSheetId="40">'[2]7422CW00'!#REF!</definedName>
    <definedName name="CBCVBFV" localSheetId="44">'[2]7422CW00'!#REF!</definedName>
    <definedName name="CBCVBFV" localSheetId="45">'[2]7422CW00'!#REF!</definedName>
    <definedName name="CBCVBFV" localSheetId="50">'[2]7422CW00'!#REF!</definedName>
    <definedName name="CBCVBFV" localSheetId="47">'[2]7422CW00'!#REF!</definedName>
    <definedName name="CBCVBFV" localSheetId="56">'[2]7422CW00'!#REF!</definedName>
    <definedName name="CBCVBFV" localSheetId="55">'[2]7422CW00'!#REF!</definedName>
    <definedName name="CBCVBFV" localSheetId="58">'[2]7422CW00'!#REF!</definedName>
    <definedName name="CBCVBFV" localSheetId="59">'[2]7422CW00'!#REF!</definedName>
    <definedName name="CBCVBFV" localSheetId="60">'[2]7422CW00'!#REF!</definedName>
    <definedName name="CBCVBFV" localSheetId="61">'[2]7422CW00'!#REF!</definedName>
    <definedName name="CBCVBFV" localSheetId="62">'[2]7422CW00'!#REF!</definedName>
    <definedName name="CBCVBFV">'[2]7422CW00'!#REF!</definedName>
    <definedName name="CBHCVB" localSheetId="63">#REF!</definedName>
    <definedName name="CBHCVB" localSheetId="64">#REF!</definedName>
    <definedName name="CBHCVB" localSheetId="65">#REF!</definedName>
    <definedName name="CBHCVB" localSheetId="6">#REF!</definedName>
    <definedName name="CBHCVB" localSheetId="14">#REF!</definedName>
    <definedName name="CBHCVB" localSheetId="21">#REF!</definedName>
    <definedName name="CBHCVB" localSheetId="22">#REF!</definedName>
    <definedName name="CBHCVB" localSheetId="23">#REF!</definedName>
    <definedName name="CBHCVB" localSheetId="15">#REF!</definedName>
    <definedName name="CBHCVB" localSheetId="16">#REF!</definedName>
    <definedName name="CBHCVB" localSheetId="17">#REF!</definedName>
    <definedName name="CBHCVB" localSheetId="18">#REF!</definedName>
    <definedName name="CBHCVB" localSheetId="27">#REF!</definedName>
    <definedName name="CBHCVB" localSheetId="19">#REF!</definedName>
    <definedName name="CBHCVB" localSheetId="20">#REF!</definedName>
    <definedName name="CBHCVB" localSheetId="33">#REF!</definedName>
    <definedName name="CBHCVB" localSheetId="34">#REF!</definedName>
    <definedName name="CBHCVB" localSheetId="35">#REF!</definedName>
    <definedName name="CBHCVB" localSheetId="36">#REF!</definedName>
    <definedName name="CBHCVB" localSheetId="37">#REF!</definedName>
    <definedName name="CBHCVB" localSheetId="38">#REF!</definedName>
    <definedName name="CBHCVB" localSheetId="39">#REF!</definedName>
    <definedName name="CBHCVB" localSheetId="28">#REF!</definedName>
    <definedName name="CBHCVB" localSheetId="29">#REF!</definedName>
    <definedName name="CBHCVB" localSheetId="30">#REF!</definedName>
    <definedName name="CBHCVB" localSheetId="31">#REF!</definedName>
    <definedName name="CBHCVB" localSheetId="32">#REF!</definedName>
    <definedName name="CBHCVB" localSheetId="42">#REF!</definedName>
    <definedName name="CBHCVB" localSheetId="51">#REF!</definedName>
    <definedName name="CBHCVB" localSheetId="52">#REF!</definedName>
    <definedName name="CBHCVB" localSheetId="53">#REF!</definedName>
    <definedName name="CBHCVB" localSheetId="24">#REF!</definedName>
    <definedName name="CBHCVB" localSheetId="25">#REF!</definedName>
    <definedName name="CBHCVB" localSheetId="26">#REF!</definedName>
    <definedName name="CBHCVB" localSheetId="40">#REF!</definedName>
    <definedName name="CBHCVB" localSheetId="44">#REF!</definedName>
    <definedName name="CBHCVB" localSheetId="45">#REF!</definedName>
    <definedName name="CBHCVB" localSheetId="50">#REF!</definedName>
    <definedName name="CBHCVB" localSheetId="47">#REF!</definedName>
    <definedName name="CBHCVB" localSheetId="56">#REF!</definedName>
    <definedName name="CBHCVB" localSheetId="55">#REF!</definedName>
    <definedName name="CBHCVB" localSheetId="58">#REF!</definedName>
    <definedName name="CBHCVB" localSheetId="59">#REF!</definedName>
    <definedName name="CBHCVB" localSheetId="60">#REF!</definedName>
    <definedName name="CBHCVB" localSheetId="61">#REF!</definedName>
    <definedName name="CBHCVB" localSheetId="62">#REF!</definedName>
    <definedName name="CBHCVB">#REF!</definedName>
    <definedName name="CBWorkbookPriority" hidden="1">-1385358669</definedName>
    <definedName name="ccccc" localSheetId="42" hidden="1">{"TAB1",#N/A,TRUE,"GENERAL";"TAB2",#N/A,TRUE,"GENERAL";"TAB3",#N/A,TRUE,"GENERAL";"TAB4",#N/A,TRUE,"GENERAL";"TAB5",#N/A,TRUE,"GENERAL"}</definedName>
    <definedName name="ccccc" localSheetId="51" hidden="1">{"TAB1",#N/A,TRUE,"GENERAL";"TAB2",#N/A,TRUE,"GENERAL";"TAB3",#N/A,TRUE,"GENERAL";"TAB4",#N/A,TRUE,"GENERAL";"TAB5",#N/A,TRUE,"GENERAL"}</definedName>
    <definedName name="ccccc" localSheetId="24" hidden="1">{"TAB1",#N/A,TRUE,"GENERAL";"TAB2",#N/A,TRUE,"GENERAL";"TAB3",#N/A,TRUE,"GENERAL";"TAB4",#N/A,TRUE,"GENERAL";"TAB5",#N/A,TRUE,"GENERAL"}</definedName>
    <definedName name="ccccc" localSheetId="25" hidden="1">{"TAB1",#N/A,TRUE,"GENERAL";"TAB2",#N/A,TRUE,"GENERAL";"TAB3",#N/A,TRUE,"GENERAL";"TAB4",#N/A,TRUE,"GENERAL";"TAB5",#N/A,TRUE,"GENERAL"}</definedName>
    <definedName name="ccccc" localSheetId="26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42" hidden="1">{"via1",#N/A,TRUE,"general";"via2",#N/A,TRUE,"general";"via3",#N/A,TRUE,"general"}</definedName>
    <definedName name="cdcdc" localSheetId="51" hidden="1">{"via1",#N/A,TRUE,"general";"via2",#N/A,TRUE,"general";"via3",#N/A,TRUE,"general"}</definedName>
    <definedName name="cdcdc" localSheetId="24" hidden="1">{"via1",#N/A,TRUE,"general";"via2",#N/A,TRUE,"general";"via3",#N/A,TRUE,"general"}</definedName>
    <definedName name="cdcdc" localSheetId="25" hidden="1">{"via1",#N/A,TRUE,"general";"via2",#N/A,TRUE,"general";"via3",#N/A,TRUE,"general"}</definedName>
    <definedName name="cdcdc" localSheetId="26" hidden="1">{"via1",#N/A,TRUE,"general";"via2",#N/A,TRUE,"general";"via3",#N/A,TRUE,"general"}</definedName>
    <definedName name="cdcdc" hidden="1">{"via1",#N/A,TRUE,"general";"via2",#N/A,TRUE,"general";"via3",#N/A,TRUE,"general"}</definedName>
    <definedName name="ceerf" localSheetId="42" hidden="1">{"TAB1",#N/A,TRUE,"GENERAL";"TAB2",#N/A,TRUE,"GENERAL";"TAB3",#N/A,TRUE,"GENERAL";"TAB4",#N/A,TRUE,"GENERAL";"TAB5",#N/A,TRUE,"GENERAL"}</definedName>
    <definedName name="ceerf" localSheetId="51" hidden="1">{"TAB1",#N/A,TRUE,"GENERAL";"TAB2",#N/A,TRUE,"GENERAL";"TAB3",#N/A,TRUE,"GENERAL";"TAB4",#N/A,TRUE,"GENERAL";"TAB5",#N/A,TRUE,"GENERAL"}</definedName>
    <definedName name="ceerf" localSheetId="24" hidden="1">{"TAB1",#N/A,TRUE,"GENERAL";"TAB2",#N/A,TRUE,"GENERAL";"TAB3",#N/A,TRUE,"GENERAL";"TAB4",#N/A,TRUE,"GENERAL";"TAB5",#N/A,TRUE,"GENERAL"}</definedName>
    <definedName name="ceerf" localSheetId="25" hidden="1">{"TAB1",#N/A,TRUE,"GENERAL";"TAB2",#N/A,TRUE,"GENERAL";"TAB3",#N/A,TRUE,"GENERAL";"TAB4",#N/A,TRUE,"GENERAL";"TAB5",#N/A,TRUE,"GENERAL"}</definedName>
    <definedName name="ceerf" localSheetId="26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odigo" localSheetId="63">#REF!,#REF!</definedName>
    <definedName name="codigo" localSheetId="64">#REF!,#REF!</definedName>
    <definedName name="codigo" localSheetId="65">#REF!,#REF!</definedName>
    <definedName name="codigo" localSheetId="6">#REF!,#REF!</definedName>
    <definedName name="codigo" localSheetId="14">#REF!,#REF!</definedName>
    <definedName name="codigo" localSheetId="21">#REF!,#REF!</definedName>
    <definedName name="codigo" localSheetId="22">#REF!,#REF!</definedName>
    <definedName name="codigo" localSheetId="23">#REF!,#REF!</definedName>
    <definedName name="codigo" localSheetId="15">#REF!,#REF!</definedName>
    <definedName name="codigo" localSheetId="16">#REF!,#REF!</definedName>
    <definedName name="codigo" localSheetId="17">#REF!,#REF!</definedName>
    <definedName name="codigo" localSheetId="18">#REF!,#REF!</definedName>
    <definedName name="codigo" localSheetId="27">#REF!,#REF!</definedName>
    <definedName name="codigo" localSheetId="19">#REF!,#REF!</definedName>
    <definedName name="codigo" localSheetId="20">#REF!,#REF!</definedName>
    <definedName name="codigo" localSheetId="33">#REF!,#REF!</definedName>
    <definedName name="codigo" localSheetId="34">#REF!,#REF!</definedName>
    <definedName name="codigo" localSheetId="35">#REF!,#REF!</definedName>
    <definedName name="codigo" localSheetId="36">#REF!,#REF!</definedName>
    <definedName name="codigo" localSheetId="37">#REF!,#REF!</definedName>
    <definedName name="codigo" localSheetId="38">#REF!,#REF!</definedName>
    <definedName name="codigo" localSheetId="39">#REF!,#REF!</definedName>
    <definedName name="codigo" localSheetId="28">#REF!,#REF!</definedName>
    <definedName name="codigo" localSheetId="29">#REF!,#REF!</definedName>
    <definedName name="codigo" localSheetId="30">#REF!,#REF!</definedName>
    <definedName name="codigo" localSheetId="31">#REF!,#REF!</definedName>
    <definedName name="codigo" localSheetId="32">#REF!,#REF!</definedName>
    <definedName name="codigo" localSheetId="42">#REF!,#REF!</definedName>
    <definedName name="codigo" localSheetId="51">#REF!,#REF!</definedName>
    <definedName name="codigo" localSheetId="52">#REF!,#REF!</definedName>
    <definedName name="codigo" localSheetId="53">#REF!,#REF!</definedName>
    <definedName name="codigo" localSheetId="24">#REF!,#REF!</definedName>
    <definedName name="codigo" localSheetId="25">#REF!,#REF!</definedName>
    <definedName name="codigo" localSheetId="26">#REF!,#REF!</definedName>
    <definedName name="codigo" localSheetId="40">#REF!,#REF!</definedName>
    <definedName name="codigo" localSheetId="44">#REF!,#REF!</definedName>
    <definedName name="codigo" localSheetId="45">#REF!,#REF!</definedName>
    <definedName name="codigo" localSheetId="50">#REF!,#REF!</definedName>
    <definedName name="codigo" localSheetId="47">#REF!,#REF!</definedName>
    <definedName name="codigo" localSheetId="56">#REF!,#REF!</definedName>
    <definedName name="codigo" localSheetId="55">#REF!,#REF!</definedName>
    <definedName name="codigo" localSheetId="58">#REF!,#REF!</definedName>
    <definedName name="codigo" localSheetId="59">#REF!,#REF!</definedName>
    <definedName name="codigo" localSheetId="60">#REF!,#REF!</definedName>
    <definedName name="codigo" localSheetId="61">#REF!,#REF!</definedName>
    <definedName name="codigo" localSheetId="62">#REF!,#REF!</definedName>
    <definedName name="codigo">#REF!,#REF!</definedName>
    <definedName name="Codigos" localSheetId="63">#REF!</definedName>
    <definedName name="Codigos" localSheetId="64">#REF!</definedName>
    <definedName name="Codigos" localSheetId="65">#REF!</definedName>
    <definedName name="Codigos" localSheetId="6">#REF!</definedName>
    <definedName name="Codigos" localSheetId="14">#REF!</definedName>
    <definedName name="Codigos" localSheetId="21">#REF!</definedName>
    <definedName name="Codigos" localSheetId="22">#REF!</definedName>
    <definedName name="Codigos" localSheetId="23">#REF!</definedName>
    <definedName name="Codigos" localSheetId="15">#REF!</definedName>
    <definedName name="Codigos" localSheetId="16">#REF!</definedName>
    <definedName name="Codigos" localSheetId="17">#REF!</definedName>
    <definedName name="Codigos" localSheetId="18">#REF!</definedName>
    <definedName name="Codigos" localSheetId="27">#REF!</definedName>
    <definedName name="Codigos" localSheetId="19">#REF!</definedName>
    <definedName name="Codigos" localSheetId="20">#REF!</definedName>
    <definedName name="Codigos" localSheetId="33">#REF!</definedName>
    <definedName name="Codigos" localSheetId="34">#REF!</definedName>
    <definedName name="Codigos" localSheetId="35">#REF!</definedName>
    <definedName name="Codigos" localSheetId="36">#REF!</definedName>
    <definedName name="Codigos" localSheetId="37">#REF!</definedName>
    <definedName name="Codigos" localSheetId="38">#REF!</definedName>
    <definedName name="Codigos" localSheetId="39">#REF!</definedName>
    <definedName name="Codigos" localSheetId="28">#REF!</definedName>
    <definedName name="Codigos" localSheetId="29">#REF!</definedName>
    <definedName name="Codigos" localSheetId="30">#REF!</definedName>
    <definedName name="Codigos" localSheetId="31">#REF!</definedName>
    <definedName name="Codigos" localSheetId="32">#REF!</definedName>
    <definedName name="Codigos" localSheetId="42">#REF!</definedName>
    <definedName name="Codigos" localSheetId="51">#REF!</definedName>
    <definedName name="Codigos" localSheetId="52">#REF!</definedName>
    <definedName name="Codigos" localSheetId="53">#REF!</definedName>
    <definedName name="Codigos" localSheetId="24">#REF!</definedName>
    <definedName name="Codigos" localSheetId="25">#REF!</definedName>
    <definedName name="Codigos" localSheetId="26">#REF!</definedName>
    <definedName name="Codigos" localSheetId="40">#REF!</definedName>
    <definedName name="Codigos" localSheetId="44">#REF!</definedName>
    <definedName name="Codigos" localSheetId="45">#REF!</definedName>
    <definedName name="Codigos" localSheetId="50">#REF!</definedName>
    <definedName name="Codigos" localSheetId="47">#REF!</definedName>
    <definedName name="Codigos" localSheetId="56">#REF!</definedName>
    <definedName name="Codigos" localSheetId="55">#REF!</definedName>
    <definedName name="Codigos" localSheetId="58">#REF!</definedName>
    <definedName name="Codigos" localSheetId="59">#REF!</definedName>
    <definedName name="Codigos" localSheetId="60">#REF!</definedName>
    <definedName name="Codigos" localSheetId="61">#REF!</definedName>
    <definedName name="Codigos" localSheetId="62">#REF!</definedName>
    <definedName name="Codigos">#REF!</definedName>
    <definedName name="CONCOL" localSheetId="63">#REF!</definedName>
    <definedName name="CONCOL" localSheetId="64">#REF!</definedName>
    <definedName name="CONCOL" localSheetId="65">#REF!</definedName>
    <definedName name="CONCOL" localSheetId="6">#REF!</definedName>
    <definedName name="CONCOL" localSheetId="14">#REF!</definedName>
    <definedName name="CONCOL" localSheetId="21">#REF!</definedName>
    <definedName name="CONCOL" localSheetId="22">#REF!</definedName>
    <definedName name="CONCOL" localSheetId="23">#REF!</definedName>
    <definedName name="CONCOL" localSheetId="15">#REF!</definedName>
    <definedName name="CONCOL" localSheetId="16">#REF!</definedName>
    <definedName name="CONCOL" localSheetId="17">#REF!</definedName>
    <definedName name="CONCOL" localSheetId="18">#REF!</definedName>
    <definedName name="CONCOL" localSheetId="27">#REF!</definedName>
    <definedName name="CONCOL" localSheetId="19">#REF!</definedName>
    <definedName name="CONCOL" localSheetId="20">#REF!</definedName>
    <definedName name="CONCOL" localSheetId="33">#REF!</definedName>
    <definedName name="CONCOL" localSheetId="34">#REF!</definedName>
    <definedName name="CONCOL" localSheetId="35">#REF!</definedName>
    <definedName name="CONCOL" localSheetId="36">#REF!</definedName>
    <definedName name="CONCOL" localSheetId="37">#REF!</definedName>
    <definedName name="CONCOL" localSheetId="38">#REF!</definedName>
    <definedName name="CONCOL" localSheetId="39">#REF!</definedName>
    <definedName name="CONCOL" localSheetId="28">#REF!</definedName>
    <definedName name="CONCOL" localSheetId="29">#REF!</definedName>
    <definedName name="CONCOL" localSheetId="30">#REF!</definedName>
    <definedName name="CONCOL" localSheetId="31">#REF!</definedName>
    <definedName name="CONCOL" localSheetId="32">#REF!</definedName>
    <definedName name="CONCOL" localSheetId="42">#REF!</definedName>
    <definedName name="CONCOL" localSheetId="51">#REF!</definedName>
    <definedName name="CONCOL" localSheetId="52">#REF!</definedName>
    <definedName name="CONCOL" localSheetId="53">#REF!</definedName>
    <definedName name="CONCOL" localSheetId="24">#REF!</definedName>
    <definedName name="CONCOL" localSheetId="25">#REF!</definedName>
    <definedName name="CONCOL" localSheetId="26">#REF!</definedName>
    <definedName name="CONCOL" localSheetId="40">#REF!</definedName>
    <definedName name="CONCOL" localSheetId="44">#REF!</definedName>
    <definedName name="CONCOL" localSheetId="45">#REF!</definedName>
    <definedName name="CONCOL" localSheetId="50">#REF!</definedName>
    <definedName name="CONCOL" localSheetId="47">#REF!</definedName>
    <definedName name="CONCOL" localSheetId="56">#REF!</definedName>
    <definedName name="CONCOL" localSheetId="55">#REF!</definedName>
    <definedName name="CONCOL" localSheetId="58">#REF!</definedName>
    <definedName name="CONCOL" localSheetId="59">#REF!</definedName>
    <definedName name="CONCOL" localSheetId="60">#REF!</definedName>
    <definedName name="CONCOL" localSheetId="61">#REF!</definedName>
    <definedName name="CONCOL" localSheetId="62">#REF!</definedName>
    <definedName name="CONCOL">#REF!</definedName>
    <definedName name="ConseqCat">0</definedName>
    <definedName name="ConseqForMitRisk">3</definedName>
    <definedName name="CONSUL" localSheetId="63">#REF!</definedName>
    <definedName name="CONSUL" localSheetId="64">#REF!</definedName>
    <definedName name="CONSUL" localSheetId="65">#REF!</definedName>
    <definedName name="CONSUL" localSheetId="6">#REF!</definedName>
    <definedName name="CONSUL" localSheetId="14">#REF!</definedName>
    <definedName name="CONSUL" localSheetId="21">#REF!</definedName>
    <definedName name="CONSUL" localSheetId="22">#REF!</definedName>
    <definedName name="CONSUL" localSheetId="23">#REF!</definedName>
    <definedName name="CONSUL" localSheetId="15">#REF!</definedName>
    <definedName name="CONSUL" localSheetId="16">#REF!</definedName>
    <definedName name="CONSUL" localSheetId="17">#REF!</definedName>
    <definedName name="CONSUL" localSheetId="18">#REF!</definedName>
    <definedName name="CONSUL" localSheetId="27">#REF!</definedName>
    <definedName name="CONSUL" localSheetId="19">#REF!</definedName>
    <definedName name="CONSUL" localSheetId="20">#REF!</definedName>
    <definedName name="CONSUL" localSheetId="33">#REF!</definedName>
    <definedName name="CONSUL" localSheetId="34">#REF!</definedName>
    <definedName name="CONSUL" localSheetId="35">#REF!</definedName>
    <definedName name="CONSUL" localSheetId="36">#REF!</definedName>
    <definedName name="CONSUL" localSheetId="37">#REF!</definedName>
    <definedName name="CONSUL" localSheetId="38">#REF!</definedName>
    <definedName name="CONSUL" localSheetId="39">#REF!</definedName>
    <definedName name="CONSUL" localSheetId="28">#REF!</definedName>
    <definedName name="CONSUL" localSheetId="29">#REF!</definedName>
    <definedName name="CONSUL" localSheetId="30">#REF!</definedName>
    <definedName name="CONSUL" localSheetId="31">#REF!</definedName>
    <definedName name="CONSUL" localSheetId="32">#REF!</definedName>
    <definedName name="CONSUL" localSheetId="42">#REF!</definedName>
    <definedName name="CONSUL" localSheetId="51">#REF!</definedName>
    <definedName name="CONSUL" localSheetId="52">#REF!</definedName>
    <definedName name="CONSUL" localSheetId="53">#REF!</definedName>
    <definedName name="CONSUL" localSheetId="24">#REF!</definedName>
    <definedName name="CONSUL" localSheetId="25">#REF!</definedName>
    <definedName name="CONSUL" localSheetId="26">#REF!</definedName>
    <definedName name="CONSUL" localSheetId="40">#REF!</definedName>
    <definedName name="CONSUL" localSheetId="44">#REF!</definedName>
    <definedName name="CONSUL" localSheetId="45">#REF!</definedName>
    <definedName name="CONSUL" localSheetId="50">#REF!</definedName>
    <definedName name="CONSUL" localSheetId="47">#REF!</definedName>
    <definedName name="CONSUL" localSheetId="56">#REF!</definedName>
    <definedName name="CONSUL" localSheetId="55">#REF!</definedName>
    <definedName name="CONSUL" localSheetId="58">#REF!</definedName>
    <definedName name="CONSUL" localSheetId="59">#REF!</definedName>
    <definedName name="CONSUL" localSheetId="60">#REF!</definedName>
    <definedName name="CONSUL" localSheetId="61">#REF!</definedName>
    <definedName name="CONSUL" localSheetId="62">#REF!</definedName>
    <definedName name="CONSUL">#REF!</definedName>
    <definedName name="contraoferta" hidden="1">{#N/A,#N/A,FALSE,"310.1";#N/A,#N/A,FALSE,"321.1";#N/A,#N/A,FALSE,"320.3";#N/A,#N/A,FALSE,"330.1"}</definedName>
    <definedName name="COORDINADOR" localSheetId="63">#REF!</definedName>
    <definedName name="COORDINADOR" localSheetId="64">#REF!</definedName>
    <definedName name="COORDINADOR" localSheetId="65">#REF!</definedName>
    <definedName name="COORDINADOR" localSheetId="6">#REF!</definedName>
    <definedName name="COORDINADOR" localSheetId="14">#REF!</definedName>
    <definedName name="COORDINADOR" localSheetId="21">#REF!</definedName>
    <definedName name="COORDINADOR" localSheetId="22">#REF!</definedName>
    <definedName name="COORDINADOR" localSheetId="23">#REF!</definedName>
    <definedName name="COORDINADOR" localSheetId="15">#REF!</definedName>
    <definedName name="COORDINADOR" localSheetId="16">#REF!</definedName>
    <definedName name="COORDINADOR" localSheetId="17">#REF!</definedName>
    <definedName name="COORDINADOR" localSheetId="18">#REF!</definedName>
    <definedName name="COORDINADOR" localSheetId="27">#REF!</definedName>
    <definedName name="COORDINADOR" localSheetId="19">#REF!</definedName>
    <definedName name="COORDINADOR" localSheetId="20">#REF!</definedName>
    <definedName name="COORDINADOR" localSheetId="33">#REF!</definedName>
    <definedName name="COORDINADOR" localSheetId="34">#REF!</definedName>
    <definedName name="COORDINADOR" localSheetId="35">#REF!</definedName>
    <definedName name="COORDINADOR" localSheetId="36">#REF!</definedName>
    <definedName name="COORDINADOR" localSheetId="37">#REF!</definedName>
    <definedName name="COORDINADOR" localSheetId="38">#REF!</definedName>
    <definedName name="COORDINADOR" localSheetId="39">#REF!</definedName>
    <definedName name="COORDINADOR" localSheetId="28">#REF!</definedName>
    <definedName name="COORDINADOR" localSheetId="29">#REF!</definedName>
    <definedName name="COORDINADOR" localSheetId="30">#REF!</definedName>
    <definedName name="COORDINADOR" localSheetId="31">#REF!</definedName>
    <definedName name="COORDINADOR" localSheetId="32">#REF!</definedName>
    <definedName name="COORDINADOR" localSheetId="42">#REF!</definedName>
    <definedName name="COORDINADOR" localSheetId="51">#REF!</definedName>
    <definedName name="COORDINADOR" localSheetId="52">#REF!</definedName>
    <definedName name="COORDINADOR" localSheetId="53">#REF!</definedName>
    <definedName name="COORDINADOR" localSheetId="24">#REF!</definedName>
    <definedName name="COORDINADOR" localSheetId="25">#REF!</definedName>
    <definedName name="COORDINADOR" localSheetId="26">#REF!</definedName>
    <definedName name="COORDINADOR" localSheetId="40">#REF!</definedName>
    <definedName name="COORDINADOR" localSheetId="44">#REF!</definedName>
    <definedName name="COORDINADOR" localSheetId="45">#REF!</definedName>
    <definedName name="COORDINADOR" localSheetId="50">#REF!</definedName>
    <definedName name="COORDINADOR" localSheetId="47">#REF!</definedName>
    <definedName name="COORDINADOR" localSheetId="56">#REF!</definedName>
    <definedName name="COORDINADOR" localSheetId="55">#REF!</definedName>
    <definedName name="COORDINADOR" localSheetId="58">#REF!</definedName>
    <definedName name="COORDINADOR" localSheetId="59">#REF!</definedName>
    <definedName name="COORDINADOR" localSheetId="60">#REF!</definedName>
    <definedName name="COORDINADOR" localSheetId="61">#REF!</definedName>
    <definedName name="COORDINADOR" localSheetId="62">#REF!</definedName>
    <definedName name="COORDINADOR">#REF!</definedName>
    <definedName name="_xlnm.Criteria" localSheetId="63">'[2]7422CW00'!#REF!</definedName>
    <definedName name="_xlnm.Criteria" localSheetId="64">'[2]7422CW00'!#REF!</definedName>
    <definedName name="_xlnm.Criteria" localSheetId="65">'[2]7422CW00'!#REF!</definedName>
    <definedName name="_xlnm.Criteria" localSheetId="6">'[2]7422CW00'!#REF!</definedName>
    <definedName name="_xlnm.Criteria" localSheetId="14">'[2]7422CW00'!#REF!</definedName>
    <definedName name="_xlnm.Criteria" localSheetId="21">'[2]7422CW00'!#REF!</definedName>
    <definedName name="_xlnm.Criteria" localSheetId="22">'[2]7422CW00'!#REF!</definedName>
    <definedName name="_xlnm.Criteria" localSheetId="23">'[2]7422CW00'!#REF!</definedName>
    <definedName name="_xlnm.Criteria" localSheetId="15">'[2]7422CW00'!#REF!</definedName>
    <definedName name="_xlnm.Criteria" localSheetId="16">'[2]7422CW00'!#REF!</definedName>
    <definedName name="_xlnm.Criteria" localSheetId="17">'[2]7422CW00'!#REF!</definedName>
    <definedName name="_xlnm.Criteria" localSheetId="18">'[2]7422CW00'!#REF!</definedName>
    <definedName name="_xlnm.Criteria" localSheetId="27">'[2]7422CW00'!#REF!</definedName>
    <definedName name="_xlnm.Criteria" localSheetId="19">'[2]7422CW00'!#REF!</definedName>
    <definedName name="_xlnm.Criteria" localSheetId="20">'[2]7422CW00'!#REF!</definedName>
    <definedName name="_xlnm.Criteria" localSheetId="33">'[2]7422CW00'!#REF!</definedName>
    <definedName name="_xlnm.Criteria" localSheetId="34">'[2]7422CW00'!#REF!</definedName>
    <definedName name="_xlnm.Criteria" localSheetId="35">'[2]7422CW00'!#REF!</definedName>
    <definedName name="_xlnm.Criteria" localSheetId="36">'[2]7422CW00'!#REF!</definedName>
    <definedName name="_xlnm.Criteria" localSheetId="37">'[2]7422CW00'!#REF!</definedName>
    <definedName name="_xlnm.Criteria" localSheetId="38">'[2]7422CW00'!#REF!</definedName>
    <definedName name="_xlnm.Criteria" localSheetId="39">'[2]7422CW00'!#REF!</definedName>
    <definedName name="_xlnm.Criteria" localSheetId="28">'[2]7422CW00'!#REF!</definedName>
    <definedName name="_xlnm.Criteria" localSheetId="29">'[2]7422CW00'!#REF!</definedName>
    <definedName name="_xlnm.Criteria" localSheetId="30">'[2]7422CW00'!#REF!</definedName>
    <definedName name="_xlnm.Criteria" localSheetId="31">'[2]7422CW00'!#REF!</definedName>
    <definedName name="_xlnm.Criteria" localSheetId="32">'[2]7422CW00'!#REF!</definedName>
    <definedName name="_xlnm.Criteria" localSheetId="42">'[2]7422CW00'!#REF!</definedName>
    <definedName name="_xlnm.Criteria" localSheetId="51">'[2]7422CW00'!#REF!</definedName>
    <definedName name="_xlnm.Criteria" localSheetId="52">'[2]7422CW00'!#REF!</definedName>
    <definedName name="_xlnm.Criteria" localSheetId="53">'[2]7422CW00'!#REF!</definedName>
    <definedName name="_xlnm.Criteria" localSheetId="24">'[2]7422CW00'!#REF!</definedName>
    <definedName name="_xlnm.Criteria" localSheetId="25">'[2]7422CW00'!#REF!</definedName>
    <definedName name="_xlnm.Criteria" localSheetId="26">'[2]7422CW00'!#REF!</definedName>
    <definedName name="_xlnm.Criteria" localSheetId="40">'[2]7422CW00'!#REF!</definedName>
    <definedName name="_xlnm.Criteria" localSheetId="44">'[2]7422CW00'!#REF!</definedName>
    <definedName name="_xlnm.Criteria" localSheetId="45">'[2]7422CW00'!#REF!</definedName>
    <definedName name="_xlnm.Criteria" localSheetId="50">'[2]7422CW00'!#REF!</definedName>
    <definedName name="_xlnm.Criteria" localSheetId="47">'[2]7422CW00'!#REF!</definedName>
    <definedName name="_xlnm.Criteria" localSheetId="56">'[2]7422CW00'!#REF!</definedName>
    <definedName name="_xlnm.Criteria" localSheetId="55">'[2]7422CW00'!#REF!</definedName>
    <definedName name="_xlnm.Criteria" localSheetId="58">'[2]7422CW00'!#REF!</definedName>
    <definedName name="_xlnm.Criteria" localSheetId="59">'[2]7422CW00'!#REF!</definedName>
    <definedName name="_xlnm.Criteria" localSheetId="60">'[2]7422CW00'!#REF!</definedName>
    <definedName name="_xlnm.Criteria" localSheetId="61">'[2]7422CW00'!#REF!</definedName>
    <definedName name="_xlnm.Criteria" localSheetId="62">'[2]7422CW00'!#REF!</definedName>
    <definedName name="_xlnm.Criteria">'[2]7422CW00'!#REF!</definedName>
    <definedName name="CUNET" localSheetId="42" hidden="1">{"via1",#N/A,TRUE,"general";"via2",#N/A,TRUE,"general";"via3",#N/A,TRUE,"general"}</definedName>
    <definedName name="CUNET" localSheetId="51" hidden="1">{"via1",#N/A,TRUE,"general";"via2",#N/A,TRUE,"general";"via3",#N/A,TRUE,"general"}</definedName>
    <definedName name="CUNET" localSheetId="24" hidden="1">{"via1",#N/A,TRUE,"general";"via2",#N/A,TRUE,"general";"via3",#N/A,TRUE,"general"}</definedName>
    <definedName name="CUNET" localSheetId="25" hidden="1">{"via1",#N/A,TRUE,"general";"via2",#N/A,TRUE,"general";"via3",#N/A,TRUE,"general"}</definedName>
    <definedName name="CUNET" localSheetId="26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42" hidden="1">{"TAB1",#N/A,TRUE,"GENERAL";"TAB2",#N/A,TRUE,"GENERAL";"TAB3",#N/A,TRUE,"GENERAL";"TAB4",#N/A,TRUE,"GENERAL";"TAB5",#N/A,TRUE,"GENERAL"}</definedName>
    <definedName name="cv" localSheetId="51" hidden="1">{"TAB1",#N/A,TRUE,"GENERAL";"TAB2",#N/A,TRUE,"GENERAL";"TAB3",#N/A,TRUE,"GENERAL";"TAB4",#N/A,TRUE,"GENERAL";"TAB5",#N/A,TRUE,"GENERAL"}</definedName>
    <definedName name="cv" localSheetId="24" hidden="1">{"TAB1",#N/A,TRUE,"GENERAL";"TAB2",#N/A,TRUE,"GENERAL";"TAB3",#N/A,TRUE,"GENERAL";"TAB4",#N/A,TRUE,"GENERAL";"TAB5",#N/A,TRUE,"GENERAL"}</definedName>
    <definedName name="cv" localSheetId="25" hidden="1">{"TAB1",#N/A,TRUE,"GENERAL";"TAB2",#N/A,TRUE,"GENERAL";"TAB3",#N/A,TRUE,"GENERAL";"TAB4",#N/A,TRUE,"GENERAL";"TAB5",#N/A,TRUE,"GENERAL"}</definedName>
    <definedName name="cv" localSheetId="26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fvd" localSheetId="42" hidden="1">{"via1",#N/A,TRUE,"general";"via2",#N/A,TRUE,"general";"via3",#N/A,TRUE,"general"}</definedName>
    <definedName name="cvfvd" localSheetId="51" hidden="1">{"via1",#N/A,TRUE,"general";"via2",#N/A,TRUE,"general";"via3",#N/A,TRUE,"general"}</definedName>
    <definedName name="cvfvd" localSheetId="24" hidden="1">{"via1",#N/A,TRUE,"general";"via2",#N/A,TRUE,"general";"via3",#N/A,TRUE,"general"}</definedName>
    <definedName name="cvfvd" localSheetId="25" hidden="1">{"via1",#N/A,TRUE,"general";"via2",#N/A,TRUE,"general";"via3",#N/A,TRUE,"general"}</definedName>
    <definedName name="cvfvd" localSheetId="26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42" hidden="1">{"TAB1",#N/A,TRUE,"GENERAL";"TAB2",#N/A,TRUE,"GENERAL";"TAB3",#N/A,TRUE,"GENERAL";"TAB4",#N/A,TRUE,"GENERAL";"TAB5",#N/A,TRUE,"GENERAL"}</definedName>
    <definedName name="cvn" localSheetId="51" hidden="1">{"TAB1",#N/A,TRUE,"GENERAL";"TAB2",#N/A,TRUE,"GENERAL";"TAB3",#N/A,TRUE,"GENERAL";"TAB4",#N/A,TRUE,"GENERAL";"TAB5",#N/A,TRUE,"GENERAL"}</definedName>
    <definedName name="cvn" localSheetId="24" hidden="1">{"TAB1",#N/A,TRUE,"GENERAL";"TAB2",#N/A,TRUE,"GENERAL";"TAB3",#N/A,TRUE,"GENERAL";"TAB4",#N/A,TRUE,"GENERAL";"TAB5",#N/A,TRUE,"GENERAL"}</definedName>
    <definedName name="cvn" localSheetId="25" hidden="1">{"TAB1",#N/A,TRUE,"GENERAL";"TAB2",#N/A,TRUE,"GENERAL";"TAB3",#N/A,TRUE,"GENERAL";"TAB4",#N/A,TRUE,"GENERAL";"TAB5",#N/A,TRUE,"GENERAL"}</definedName>
    <definedName name="cvn" localSheetId="26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42" hidden="1">{"via1",#N/A,TRUE,"general";"via2",#N/A,TRUE,"general";"via3",#N/A,TRUE,"general"}</definedName>
    <definedName name="CVXC" localSheetId="51" hidden="1">{"via1",#N/A,TRUE,"general";"via2",#N/A,TRUE,"general";"via3",#N/A,TRUE,"general"}</definedName>
    <definedName name="CVXC" localSheetId="24" hidden="1">{"via1",#N/A,TRUE,"general";"via2",#N/A,TRUE,"general";"via3",#N/A,TRUE,"general"}</definedName>
    <definedName name="CVXC" localSheetId="25" hidden="1">{"via1",#N/A,TRUE,"general";"via2",#N/A,TRUE,"general";"via3",#N/A,TRUE,"general"}</definedName>
    <definedName name="CVXC" localSheetId="26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42" hidden="1">{"TAB1",#N/A,TRUE,"GENERAL";"TAB2",#N/A,TRUE,"GENERAL";"TAB3",#N/A,TRUE,"GENERAL";"TAB4",#N/A,TRUE,"GENERAL";"TAB5",#N/A,TRUE,"GENERAL"}</definedName>
    <definedName name="d" localSheetId="51" hidden="1">{"TAB1",#N/A,TRUE,"GENERAL";"TAB2",#N/A,TRUE,"GENERAL";"TAB3",#N/A,TRUE,"GENERAL";"TAB4",#N/A,TRUE,"GENERAL";"TAB5",#N/A,TRUE,"GENERAL"}</definedName>
    <definedName name="d" localSheetId="24" hidden="1">{"TAB1",#N/A,TRUE,"GENERAL";"TAB2",#N/A,TRUE,"GENERAL";"TAB3",#N/A,TRUE,"GENERAL";"TAB4",#N/A,TRUE,"GENERAL";"TAB5",#N/A,TRUE,"GENERAL"}</definedName>
    <definedName name="d" localSheetId="25" hidden="1">{"TAB1",#N/A,TRUE,"GENERAL";"TAB2",#N/A,TRUE,"GENERAL";"TAB3",#N/A,TRUE,"GENERAL";"TAB4",#N/A,TRUE,"GENERAL";"TAB5",#N/A,TRUE,"GENERAL"}</definedName>
    <definedName name="d" localSheetId="26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SD" localSheetId="42" hidden="1">{"TAB1",#N/A,TRUE,"GENERAL";"TAB2",#N/A,TRUE,"GENERAL";"TAB3",#N/A,TRUE,"GENERAL";"TAB4",#N/A,TRUE,"GENERAL";"TAB5",#N/A,TRUE,"GENERAL"}</definedName>
    <definedName name="DASD" localSheetId="51" hidden="1">{"TAB1",#N/A,TRUE,"GENERAL";"TAB2",#N/A,TRUE,"GENERAL";"TAB3",#N/A,TRUE,"GENERAL";"TAB4",#N/A,TRUE,"GENERAL";"TAB5",#N/A,TRUE,"GENERAL"}</definedName>
    <definedName name="DASD" localSheetId="24" hidden="1">{"TAB1",#N/A,TRUE,"GENERAL";"TAB2",#N/A,TRUE,"GENERAL";"TAB3",#N/A,TRUE,"GENERAL";"TAB4",#N/A,TRUE,"GENERAL";"TAB5",#N/A,TRUE,"GENERAL"}</definedName>
    <definedName name="DASD" localSheetId="25" hidden="1">{"TAB1",#N/A,TRUE,"GENERAL";"TAB2",#N/A,TRUE,"GENERAL";"TAB3",#N/A,TRUE,"GENERAL";"TAB4",#N/A,TRUE,"GENERAL";"TAB5",#N/A,TRUE,"GENERAL"}</definedName>
    <definedName name="DASD" localSheetId="26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63">#REF!</definedName>
    <definedName name="Data" localSheetId="64">#REF!</definedName>
    <definedName name="Data" localSheetId="65">#REF!</definedName>
    <definedName name="Data" localSheetId="6">#REF!</definedName>
    <definedName name="Data" localSheetId="14">#REF!</definedName>
    <definedName name="Data" localSheetId="21">#REF!</definedName>
    <definedName name="Data" localSheetId="22">#REF!</definedName>
    <definedName name="Data" localSheetId="23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27">#REF!</definedName>
    <definedName name="Data" localSheetId="19">#REF!</definedName>
    <definedName name="Data" localSheetId="20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42">#REF!</definedName>
    <definedName name="Data" localSheetId="51">#REF!</definedName>
    <definedName name="Data" localSheetId="52">#REF!</definedName>
    <definedName name="Data" localSheetId="53">#REF!</definedName>
    <definedName name="Data" localSheetId="24">#REF!</definedName>
    <definedName name="Data" localSheetId="25">#REF!</definedName>
    <definedName name="Data" localSheetId="26">#REF!</definedName>
    <definedName name="Data" localSheetId="40">#REF!</definedName>
    <definedName name="Data" localSheetId="44">#REF!</definedName>
    <definedName name="Data" localSheetId="45">#REF!</definedName>
    <definedName name="Data" localSheetId="50">#REF!</definedName>
    <definedName name="Data" localSheetId="47">#REF!</definedName>
    <definedName name="Data" localSheetId="56">#REF!</definedName>
    <definedName name="Data" localSheetId="55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>#REF!</definedName>
    <definedName name="dbfdfbi" localSheetId="42" hidden="1">{"TAB1",#N/A,TRUE,"GENERAL";"TAB2",#N/A,TRUE,"GENERAL";"TAB3",#N/A,TRUE,"GENERAL";"TAB4",#N/A,TRUE,"GENERAL";"TAB5",#N/A,TRUE,"GENERAL"}</definedName>
    <definedName name="dbfdfbi" localSheetId="51" hidden="1">{"TAB1",#N/A,TRUE,"GENERAL";"TAB2",#N/A,TRUE,"GENERAL";"TAB3",#N/A,TRUE,"GENERAL";"TAB4",#N/A,TRUE,"GENERAL";"TAB5",#N/A,TRUE,"GENERAL"}</definedName>
    <definedName name="dbfdfbi" localSheetId="24" hidden="1">{"TAB1",#N/A,TRUE,"GENERAL";"TAB2",#N/A,TRUE,"GENERAL";"TAB3",#N/A,TRUE,"GENERAL";"TAB4",#N/A,TRUE,"GENERAL";"TAB5",#N/A,TRUE,"GENERAL"}</definedName>
    <definedName name="dbfdfbi" localSheetId="25" hidden="1">{"TAB1",#N/A,TRUE,"GENERAL";"TAB2",#N/A,TRUE,"GENERAL";"TAB3",#N/A,TRUE,"GENERAL";"TAB4",#N/A,TRUE,"GENERAL";"TAB5",#N/A,TRUE,"GENERAL"}</definedName>
    <definedName name="dbfdfbi" localSheetId="26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42" hidden="1">{"via1",#N/A,TRUE,"general";"via2",#N/A,TRUE,"general";"via3",#N/A,TRUE,"general"}</definedName>
    <definedName name="DCSDCTV" localSheetId="51" hidden="1">{"via1",#N/A,TRUE,"general";"via2",#N/A,TRUE,"general";"via3",#N/A,TRUE,"general"}</definedName>
    <definedName name="DCSDCTV" localSheetId="24" hidden="1">{"via1",#N/A,TRUE,"general";"via2",#N/A,TRUE,"general";"via3",#N/A,TRUE,"general"}</definedName>
    <definedName name="DCSDCTV" localSheetId="25" hidden="1">{"via1",#N/A,TRUE,"general";"via2",#N/A,TRUE,"general";"via3",#N/A,TRUE,"general"}</definedName>
    <definedName name="DCSDCTV" localSheetId="26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42" hidden="1">{"via1",#N/A,TRUE,"general";"via2",#N/A,TRUE,"general";"via3",#N/A,TRUE,"general"}</definedName>
    <definedName name="ddd" localSheetId="51" hidden="1">{"via1",#N/A,TRUE,"general";"via2",#N/A,TRUE,"general";"via3",#N/A,TRUE,"general"}</definedName>
    <definedName name="ddd" localSheetId="24" hidden="1">{"via1",#N/A,TRUE,"general";"via2",#N/A,TRUE,"general";"via3",#N/A,TRUE,"general"}</definedName>
    <definedName name="ddd" localSheetId="25" hidden="1">{"via1",#N/A,TRUE,"general";"via2",#N/A,TRUE,"general";"via3",#N/A,TRUE,"general"}</definedName>
    <definedName name="ddd" localSheetId="26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42" hidden="1">{"via1",#N/A,TRUE,"general";"via2",#N/A,TRUE,"general";"via3",#N/A,TRUE,"general"}</definedName>
    <definedName name="ddddt" localSheetId="51" hidden="1">{"via1",#N/A,TRUE,"general";"via2",#N/A,TRUE,"general";"via3",#N/A,TRUE,"general"}</definedName>
    <definedName name="ddddt" localSheetId="24" hidden="1">{"via1",#N/A,TRUE,"general";"via2",#N/A,TRUE,"general";"via3",#N/A,TRUE,"general"}</definedName>
    <definedName name="ddddt" localSheetId="25" hidden="1">{"via1",#N/A,TRUE,"general";"via2",#N/A,TRUE,"general";"via3",#N/A,TRUE,"general"}</definedName>
    <definedName name="ddddt" localSheetId="26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42" hidden="1">{"TAB1",#N/A,TRUE,"GENERAL";"TAB2",#N/A,TRUE,"GENERAL";"TAB3",#N/A,TRUE,"GENERAL";"TAB4",#N/A,TRUE,"GENERAL";"TAB5",#N/A,TRUE,"GENERAL"}</definedName>
    <definedName name="ddewdw" localSheetId="51" hidden="1">{"TAB1",#N/A,TRUE,"GENERAL";"TAB2",#N/A,TRUE,"GENERAL";"TAB3",#N/A,TRUE,"GENERAL";"TAB4",#N/A,TRUE,"GENERAL";"TAB5",#N/A,TRUE,"GENERAL"}</definedName>
    <definedName name="ddewdw" localSheetId="24" hidden="1">{"TAB1",#N/A,TRUE,"GENERAL";"TAB2",#N/A,TRUE,"GENERAL";"TAB3",#N/A,TRUE,"GENERAL";"TAB4",#N/A,TRUE,"GENERAL";"TAB5",#N/A,TRUE,"GENERAL"}</definedName>
    <definedName name="ddewdw" localSheetId="25" hidden="1">{"TAB1",#N/A,TRUE,"GENERAL";"TAB2",#N/A,TRUE,"GENERAL";"TAB3",#N/A,TRUE,"GENERAL";"TAB4",#N/A,TRUE,"GENERAL";"TAB5",#N/A,TRUE,"GENERAL"}</definedName>
    <definedName name="ddewdw" localSheetId="26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42" hidden="1">{"TAB1",#N/A,TRUE,"GENERAL";"TAB2",#N/A,TRUE,"GENERAL";"TAB3",#N/A,TRUE,"GENERAL";"TAB4",#N/A,TRUE,"GENERAL";"TAB5",#N/A,TRUE,"GENERAL"}</definedName>
    <definedName name="ddfdh" localSheetId="51" hidden="1">{"TAB1",#N/A,TRUE,"GENERAL";"TAB2",#N/A,TRUE,"GENERAL";"TAB3",#N/A,TRUE,"GENERAL";"TAB4",#N/A,TRUE,"GENERAL";"TAB5",#N/A,TRUE,"GENERAL"}</definedName>
    <definedName name="ddfdh" localSheetId="24" hidden="1">{"TAB1",#N/A,TRUE,"GENERAL";"TAB2",#N/A,TRUE,"GENERAL";"TAB3",#N/A,TRUE,"GENERAL";"TAB4",#N/A,TRUE,"GENERAL";"TAB5",#N/A,TRUE,"GENERAL"}</definedName>
    <definedName name="ddfdh" localSheetId="25" hidden="1">{"TAB1",#N/A,TRUE,"GENERAL";"TAB2",#N/A,TRUE,"GENERAL";"TAB3",#N/A,TRUE,"GENERAL";"TAB4",#N/A,TRUE,"GENERAL";"TAB5",#N/A,TRUE,"GENERAL"}</definedName>
    <definedName name="ddfdh" localSheetId="26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42" hidden="1">{"TAB1",#N/A,TRUE,"GENERAL";"TAB2",#N/A,TRUE,"GENERAL";"TAB3",#N/A,TRUE,"GENERAL";"TAB4",#N/A,TRUE,"GENERAL";"TAB5",#N/A,TRUE,"GENERAL"}</definedName>
    <definedName name="DDGSDP" localSheetId="51" hidden="1">{"TAB1",#N/A,TRUE,"GENERAL";"TAB2",#N/A,TRUE,"GENERAL";"TAB3",#N/A,TRUE,"GENERAL";"TAB4",#N/A,TRUE,"GENERAL";"TAB5",#N/A,TRUE,"GENERAL"}</definedName>
    <definedName name="DDGSDP" localSheetId="24" hidden="1">{"TAB1",#N/A,TRUE,"GENERAL";"TAB2",#N/A,TRUE,"GENERAL";"TAB3",#N/A,TRUE,"GENERAL";"TAB4",#N/A,TRUE,"GENERAL";"TAB5",#N/A,TRUE,"GENERAL"}</definedName>
    <definedName name="DDGSDP" localSheetId="25" hidden="1">{"TAB1",#N/A,TRUE,"GENERAL";"TAB2",#N/A,TRUE,"GENERAL";"TAB3",#N/A,TRUE,"GENERAL";"TAB4",#N/A,TRUE,"GENERAL";"TAB5",#N/A,TRUE,"GENERAL"}</definedName>
    <definedName name="DDGSDP" localSheetId="26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42" hidden="1">{"TAB1",#N/A,TRUE,"GENERAL";"TAB2",#N/A,TRUE,"GENERAL";"TAB3",#N/A,TRUE,"GENERAL";"TAB4",#N/A,TRUE,"GENERAL";"TAB5",#N/A,TRUE,"GENERAL"}</definedName>
    <definedName name="deded" localSheetId="51" hidden="1">{"TAB1",#N/A,TRUE,"GENERAL";"TAB2",#N/A,TRUE,"GENERAL";"TAB3",#N/A,TRUE,"GENERAL";"TAB4",#N/A,TRUE,"GENERAL";"TAB5",#N/A,TRUE,"GENERAL"}</definedName>
    <definedName name="deded" localSheetId="24" hidden="1">{"TAB1",#N/A,TRUE,"GENERAL";"TAB2",#N/A,TRUE,"GENERAL";"TAB3",#N/A,TRUE,"GENERAL";"TAB4",#N/A,TRUE,"GENERAL";"TAB5",#N/A,TRUE,"GENERAL"}</definedName>
    <definedName name="deded" localSheetId="25" hidden="1">{"TAB1",#N/A,TRUE,"GENERAL";"TAB2",#N/A,TRUE,"GENERAL";"TAB3",#N/A,TRUE,"GENERAL";"TAB4",#N/A,TRUE,"GENERAL";"TAB5",#N/A,TRUE,"GENERAL"}</definedName>
    <definedName name="deded" localSheetId="26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42" hidden="1">{"via1",#N/A,TRUE,"general";"via2",#N/A,TRUE,"general";"via3",#N/A,TRUE,"general"}</definedName>
    <definedName name="defd" localSheetId="51" hidden="1">{"via1",#N/A,TRUE,"general";"via2",#N/A,TRUE,"general";"via3",#N/A,TRUE,"general"}</definedName>
    <definedName name="defd" localSheetId="24" hidden="1">{"via1",#N/A,TRUE,"general";"via2",#N/A,TRUE,"general";"via3",#N/A,TRUE,"general"}</definedName>
    <definedName name="defd" localSheetId="25" hidden="1">{"via1",#N/A,TRUE,"general";"via2",#N/A,TRUE,"general";"via3",#N/A,TRUE,"general"}</definedName>
    <definedName name="defd" localSheetId="26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42" hidden="1">{"TAB1",#N/A,TRUE,"GENERAL";"TAB2",#N/A,TRUE,"GENERAL";"TAB3",#N/A,TRUE,"GENERAL";"TAB4",#N/A,TRUE,"GENERAL";"TAB5",#N/A,TRUE,"GENERAL"}</definedName>
    <definedName name="dfa" localSheetId="51" hidden="1">{"TAB1",#N/A,TRUE,"GENERAL";"TAB2",#N/A,TRUE,"GENERAL";"TAB3",#N/A,TRUE,"GENERAL";"TAB4",#N/A,TRUE,"GENERAL";"TAB5",#N/A,TRUE,"GENERAL"}</definedName>
    <definedName name="dfa" localSheetId="24" hidden="1">{"TAB1",#N/A,TRUE,"GENERAL";"TAB2",#N/A,TRUE,"GENERAL";"TAB3",#N/A,TRUE,"GENERAL";"TAB4",#N/A,TRUE,"GENERAL";"TAB5",#N/A,TRUE,"GENERAL"}</definedName>
    <definedName name="dfa" localSheetId="25" hidden="1">{"TAB1",#N/A,TRUE,"GENERAL";"TAB2",#N/A,TRUE,"GENERAL";"TAB3",#N/A,TRUE,"GENERAL";"TAB4",#N/A,TRUE,"GENERAL";"TAB5",#N/A,TRUE,"GENERAL"}</definedName>
    <definedName name="dfa" localSheetId="26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42" hidden="1">{"TAB1",#N/A,TRUE,"GENERAL";"TAB2",#N/A,TRUE,"GENERAL";"TAB3",#N/A,TRUE,"GENERAL";"TAB4",#N/A,TRUE,"GENERAL";"TAB5",#N/A,TRUE,"GENERAL"}</definedName>
    <definedName name="dfasd" localSheetId="51" hidden="1">{"TAB1",#N/A,TRUE,"GENERAL";"TAB2",#N/A,TRUE,"GENERAL";"TAB3",#N/A,TRUE,"GENERAL";"TAB4",#N/A,TRUE,"GENERAL";"TAB5",#N/A,TRUE,"GENERAL"}</definedName>
    <definedName name="dfasd" localSheetId="24" hidden="1">{"TAB1",#N/A,TRUE,"GENERAL";"TAB2",#N/A,TRUE,"GENERAL";"TAB3",#N/A,TRUE,"GENERAL";"TAB4",#N/A,TRUE,"GENERAL";"TAB5",#N/A,TRUE,"GENERAL"}</definedName>
    <definedName name="dfasd" localSheetId="25" hidden="1">{"TAB1",#N/A,TRUE,"GENERAL";"TAB2",#N/A,TRUE,"GENERAL";"TAB3",#N/A,TRUE,"GENERAL";"TAB4",#N/A,TRUE,"GENERAL";"TAB5",#N/A,TRUE,"GENERAL"}</definedName>
    <definedName name="dfasd" localSheetId="26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42" hidden="1">{"via1",#N/A,TRUE,"general";"via2",#N/A,TRUE,"general";"via3",#N/A,TRUE,"general"}</definedName>
    <definedName name="DFBNJ" localSheetId="51" hidden="1">{"via1",#N/A,TRUE,"general";"via2",#N/A,TRUE,"general";"via3",#N/A,TRUE,"general"}</definedName>
    <definedName name="DFBNJ" localSheetId="24" hidden="1">{"via1",#N/A,TRUE,"general";"via2",#N/A,TRUE,"general";"via3",#N/A,TRUE,"general"}</definedName>
    <definedName name="DFBNJ" localSheetId="25" hidden="1">{"via1",#N/A,TRUE,"general";"via2",#N/A,TRUE,"general";"via3",#N/A,TRUE,"general"}</definedName>
    <definedName name="DFBNJ" localSheetId="26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42" hidden="1">{"TAB1",#N/A,TRUE,"GENERAL";"TAB2",#N/A,TRUE,"GENERAL";"TAB3",#N/A,TRUE,"GENERAL";"TAB4",#N/A,TRUE,"GENERAL";"TAB5",#N/A,TRUE,"GENERAL"}</definedName>
    <definedName name="dfds" localSheetId="51" hidden="1">{"TAB1",#N/A,TRUE,"GENERAL";"TAB2",#N/A,TRUE,"GENERAL";"TAB3",#N/A,TRUE,"GENERAL";"TAB4",#N/A,TRUE,"GENERAL";"TAB5",#N/A,TRUE,"GENERAL"}</definedName>
    <definedName name="dfds" localSheetId="24" hidden="1">{"TAB1",#N/A,TRUE,"GENERAL";"TAB2",#N/A,TRUE,"GENERAL";"TAB3",#N/A,TRUE,"GENERAL";"TAB4",#N/A,TRUE,"GENERAL";"TAB5",#N/A,TRUE,"GENERAL"}</definedName>
    <definedName name="dfds" localSheetId="25" hidden="1">{"TAB1",#N/A,TRUE,"GENERAL";"TAB2",#N/A,TRUE,"GENERAL";"TAB3",#N/A,TRUE,"GENERAL";"TAB4",#N/A,TRUE,"GENERAL";"TAB5",#N/A,TRUE,"GENERAL"}</definedName>
    <definedName name="dfds" localSheetId="26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42" hidden="1">{"via1",#N/A,TRUE,"general";"via2",#N/A,TRUE,"general";"via3",#N/A,TRUE,"general"}</definedName>
    <definedName name="dfdsfi" localSheetId="51" hidden="1">{"via1",#N/A,TRUE,"general";"via2",#N/A,TRUE,"general";"via3",#N/A,TRUE,"general"}</definedName>
    <definedName name="dfdsfi" localSheetId="24" hidden="1">{"via1",#N/A,TRUE,"general";"via2",#N/A,TRUE,"general";"via3",#N/A,TRUE,"general"}</definedName>
    <definedName name="dfdsfi" localSheetId="25" hidden="1">{"via1",#N/A,TRUE,"general";"via2",#N/A,TRUE,"general";"via3",#N/A,TRUE,"general"}</definedName>
    <definedName name="dfdsfi" localSheetId="26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42" hidden="1">{"TAB1",#N/A,TRUE,"GENERAL";"TAB2",#N/A,TRUE,"GENERAL";"TAB3",#N/A,TRUE,"GENERAL";"TAB4",#N/A,TRUE,"GENERAL";"TAB5",#N/A,TRUE,"GENERAL"}</definedName>
    <definedName name="dffffe" localSheetId="51" hidden="1">{"TAB1",#N/A,TRUE,"GENERAL";"TAB2",#N/A,TRUE,"GENERAL";"TAB3",#N/A,TRUE,"GENERAL";"TAB4",#N/A,TRUE,"GENERAL";"TAB5",#N/A,TRUE,"GENERAL"}</definedName>
    <definedName name="dffffe" localSheetId="24" hidden="1">{"TAB1",#N/A,TRUE,"GENERAL";"TAB2",#N/A,TRUE,"GENERAL";"TAB3",#N/A,TRUE,"GENERAL";"TAB4",#N/A,TRUE,"GENERAL";"TAB5",#N/A,TRUE,"GENERAL"}</definedName>
    <definedName name="dffffe" localSheetId="25" hidden="1">{"TAB1",#N/A,TRUE,"GENERAL";"TAB2",#N/A,TRUE,"GENERAL";"TAB3",#N/A,TRUE,"GENERAL";"TAB4",#N/A,TRUE,"GENERAL";"TAB5",#N/A,TRUE,"GENERAL"}</definedName>
    <definedName name="dffffe" localSheetId="26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42" hidden="1">{"via1",#N/A,TRUE,"general";"via2",#N/A,TRUE,"general";"via3",#N/A,TRUE,"general"}</definedName>
    <definedName name="DFG" localSheetId="51" hidden="1">{"via1",#N/A,TRUE,"general";"via2",#N/A,TRUE,"general";"via3",#N/A,TRUE,"general"}</definedName>
    <definedName name="DFG" localSheetId="24" hidden="1">{"via1",#N/A,TRUE,"general";"via2",#N/A,TRUE,"general";"via3",#N/A,TRUE,"general"}</definedName>
    <definedName name="DFG" localSheetId="25" hidden="1">{"via1",#N/A,TRUE,"general";"via2",#N/A,TRUE,"general";"via3",#N/A,TRUE,"general"}</definedName>
    <definedName name="DFG" localSheetId="26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42" hidden="1">{"via1",#N/A,TRUE,"general";"via2",#N/A,TRUE,"general";"via3",#N/A,TRUE,"general"}</definedName>
    <definedName name="DFGBHJ" localSheetId="51" hidden="1">{"via1",#N/A,TRUE,"general";"via2",#N/A,TRUE,"general";"via3",#N/A,TRUE,"general"}</definedName>
    <definedName name="DFGBHJ" localSheetId="24" hidden="1">{"via1",#N/A,TRUE,"general";"via2",#N/A,TRUE,"general";"via3",#N/A,TRUE,"general"}</definedName>
    <definedName name="DFGBHJ" localSheetId="25" hidden="1">{"via1",#N/A,TRUE,"general";"via2",#N/A,TRUE,"general";"via3",#N/A,TRUE,"general"}</definedName>
    <definedName name="DFGBHJ" localSheetId="26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42" hidden="1">{"via1",#N/A,TRUE,"general";"via2",#N/A,TRUE,"general";"via3",#N/A,TRUE,"general"}</definedName>
    <definedName name="DFGDFG" localSheetId="51" hidden="1">{"via1",#N/A,TRUE,"general";"via2",#N/A,TRUE,"general";"via3",#N/A,TRUE,"general"}</definedName>
    <definedName name="DFGDFG" localSheetId="24" hidden="1">{"via1",#N/A,TRUE,"general";"via2",#N/A,TRUE,"general";"via3",#N/A,TRUE,"general"}</definedName>
    <definedName name="DFGDFG" localSheetId="25" hidden="1">{"via1",#N/A,TRUE,"general";"via2",#N/A,TRUE,"general";"via3",#N/A,TRUE,"general"}</definedName>
    <definedName name="DFGDFG" localSheetId="26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42" hidden="1">{"TAB1",#N/A,TRUE,"GENERAL";"TAB2",#N/A,TRUE,"GENERAL";"TAB3",#N/A,TRUE,"GENERAL";"TAB4",#N/A,TRUE,"GENERAL";"TAB5",#N/A,TRUE,"GENERAL"}</definedName>
    <definedName name="DFGDYYB" localSheetId="51" hidden="1">{"TAB1",#N/A,TRUE,"GENERAL";"TAB2",#N/A,TRUE,"GENERAL";"TAB3",#N/A,TRUE,"GENERAL";"TAB4",#N/A,TRUE,"GENERAL";"TAB5",#N/A,TRUE,"GENERAL"}</definedName>
    <definedName name="DFGDYYB" localSheetId="24" hidden="1">{"TAB1",#N/A,TRUE,"GENERAL";"TAB2",#N/A,TRUE,"GENERAL";"TAB3",#N/A,TRUE,"GENERAL";"TAB4",#N/A,TRUE,"GENERAL";"TAB5",#N/A,TRUE,"GENERAL"}</definedName>
    <definedName name="DFGDYYB" localSheetId="25" hidden="1">{"TAB1",#N/A,TRUE,"GENERAL";"TAB2",#N/A,TRUE,"GENERAL";"TAB3",#N/A,TRUE,"GENERAL";"TAB4",#N/A,TRUE,"GENERAL";"TAB5",#N/A,TRUE,"GENERAL"}</definedName>
    <definedName name="DFGDYYB" localSheetId="26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42" hidden="1">{"via1",#N/A,TRUE,"general";"via2",#N/A,TRUE,"general";"via3",#N/A,TRUE,"general"}</definedName>
    <definedName name="dfgf" localSheetId="51" hidden="1">{"via1",#N/A,TRUE,"general";"via2",#N/A,TRUE,"general";"via3",#N/A,TRUE,"general"}</definedName>
    <definedName name="dfgf" localSheetId="24" hidden="1">{"via1",#N/A,TRUE,"general";"via2",#N/A,TRUE,"general";"via3",#N/A,TRUE,"general"}</definedName>
    <definedName name="dfgf" localSheetId="25" hidden="1">{"via1",#N/A,TRUE,"general";"via2",#N/A,TRUE,"general";"via3",#N/A,TRUE,"general"}</definedName>
    <definedName name="dfgf" localSheetId="26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42" hidden="1">{"TAB1",#N/A,TRUE,"GENERAL";"TAB2",#N/A,TRUE,"GENERAL";"TAB3",#N/A,TRUE,"GENERAL";"TAB4",#N/A,TRUE,"GENERAL";"TAB5",#N/A,TRUE,"GENERAL"}</definedName>
    <definedName name="DFGFBOP" localSheetId="51" hidden="1">{"TAB1",#N/A,TRUE,"GENERAL";"TAB2",#N/A,TRUE,"GENERAL";"TAB3",#N/A,TRUE,"GENERAL";"TAB4",#N/A,TRUE,"GENERAL";"TAB5",#N/A,TRUE,"GENERAL"}</definedName>
    <definedName name="DFGFBOP" localSheetId="24" hidden="1">{"TAB1",#N/A,TRUE,"GENERAL";"TAB2",#N/A,TRUE,"GENERAL";"TAB3",#N/A,TRUE,"GENERAL";"TAB4",#N/A,TRUE,"GENERAL";"TAB5",#N/A,TRUE,"GENERAL"}</definedName>
    <definedName name="DFGFBOP" localSheetId="25" hidden="1">{"TAB1",#N/A,TRUE,"GENERAL";"TAB2",#N/A,TRUE,"GENERAL";"TAB3",#N/A,TRUE,"GENERAL";"TAB4",#N/A,TRUE,"GENERAL";"TAB5",#N/A,TRUE,"GENERAL"}</definedName>
    <definedName name="DFGFBOP" localSheetId="26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42" hidden="1">{"TAB1",#N/A,TRUE,"GENERAL";"TAB2",#N/A,TRUE,"GENERAL";"TAB3",#N/A,TRUE,"GENERAL";"TAB4",#N/A,TRUE,"GENERAL";"TAB5",#N/A,TRUE,"GENERAL"}</definedName>
    <definedName name="DFGFDG" localSheetId="51" hidden="1">{"TAB1",#N/A,TRUE,"GENERAL";"TAB2",#N/A,TRUE,"GENERAL";"TAB3",#N/A,TRUE,"GENERAL";"TAB4",#N/A,TRUE,"GENERAL";"TAB5",#N/A,TRUE,"GENERAL"}</definedName>
    <definedName name="DFGFDG" localSheetId="24" hidden="1">{"TAB1",#N/A,TRUE,"GENERAL";"TAB2",#N/A,TRUE,"GENERAL";"TAB3",#N/A,TRUE,"GENERAL";"TAB4",#N/A,TRUE,"GENERAL";"TAB5",#N/A,TRUE,"GENERAL"}</definedName>
    <definedName name="DFGFDG" localSheetId="25" hidden="1">{"TAB1",#N/A,TRUE,"GENERAL";"TAB2",#N/A,TRUE,"GENERAL";"TAB3",#N/A,TRUE,"GENERAL";"TAB4",#N/A,TRUE,"GENERAL";"TAB5",#N/A,TRUE,"GENERAL"}</definedName>
    <definedName name="DFGFDG" localSheetId="26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42" hidden="1">{"TAB1",#N/A,TRUE,"GENERAL";"TAB2",#N/A,TRUE,"GENERAL";"TAB3",#N/A,TRUE,"GENERAL";"TAB4",#N/A,TRUE,"GENERAL";"TAB5",#N/A,TRUE,"GENERAL"}</definedName>
    <definedName name="DFGV" localSheetId="51" hidden="1">{"TAB1",#N/A,TRUE,"GENERAL";"TAB2",#N/A,TRUE,"GENERAL";"TAB3",#N/A,TRUE,"GENERAL";"TAB4",#N/A,TRUE,"GENERAL";"TAB5",#N/A,TRUE,"GENERAL"}</definedName>
    <definedName name="DFGV" localSheetId="24" hidden="1">{"TAB1",#N/A,TRUE,"GENERAL";"TAB2",#N/A,TRUE,"GENERAL";"TAB3",#N/A,TRUE,"GENERAL";"TAB4",#N/A,TRUE,"GENERAL";"TAB5",#N/A,TRUE,"GENERAL"}</definedName>
    <definedName name="DFGV" localSheetId="25" hidden="1">{"TAB1",#N/A,TRUE,"GENERAL";"TAB2",#N/A,TRUE,"GENERAL";"TAB3",#N/A,TRUE,"GENERAL";"TAB4",#N/A,TRUE,"GENERAL";"TAB5",#N/A,TRUE,"GENERAL"}</definedName>
    <definedName name="DFGV" localSheetId="26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42" hidden="1">{"TAB1",#N/A,TRUE,"GENERAL";"TAB2",#N/A,TRUE,"GENERAL";"TAB3",#N/A,TRUE,"GENERAL";"TAB4",#N/A,TRUE,"GENERAL";"TAB5",#N/A,TRUE,"GENERAL"}</definedName>
    <definedName name="dfgypuj" localSheetId="51" hidden="1">{"TAB1",#N/A,TRUE,"GENERAL";"TAB2",#N/A,TRUE,"GENERAL";"TAB3",#N/A,TRUE,"GENERAL";"TAB4",#N/A,TRUE,"GENERAL";"TAB5",#N/A,TRUE,"GENERAL"}</definedName>
    <definedName name="dfgypuj" localSheetId="24" hidden="1">{"TAB1",#N/A,TRUE,"GENERAL";"TAB2",#N/A,TRUE,"GENERAL";"TAB3",#N/A,TRUE,"GENERAL";"TAB4",#N/A,TRUE,"GENERAL";"TAB5",#N/A,TRUE,"GENERAL"}</definedName>
    <definedName name="dfgypuj" localSheetId="25" hidden="1">{"TAB1",#N/A,TRUE,"GENERAL";"TAB2",#N/A,TRUE,"GENERAL";"TAB3",#N/A,TRUE,"GENERAL";"TAB4",#N/A,TRUE,"GENERAL";"TAB5",#N/A,TRUE,"GENERAL"}</definedName>
    <definedName name="dfgypuj" localSheetId="26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42" hidden="1">{"TAB1",#N/A,TRUE,"GENERAL";"TAB2",#N/A,TRUE,"GENERAL";"TAB3",#N/A,TRUE,"GENERAL";"TAB4",#N/A,TRUE,"GENERAL";"TAB5",#N/A,TRUE,"GENERAL"}</definedName>
    <definedName name="dfh" localSheetId="51" hidden="1">{"TAB1",#N/A,TRUE,"GENERAL";"TAB2",#N/A,TRUE,"GENERAL";"TAB3",#N/A,TRUE,"GENERAL";"TAB4",#N/A,TRUE,"GENERAL";"TAB5",#N/A,TRUE,"GENERAL"}</definedName>
    <definedName name="dfh" localSheetId="24" hidden="1">{"TAB1",#N/A,TRUE,"GENERAL";"TAB2",#N/A,TRUE,"GENERAL";"TAB3",#N/A,TRUE,"GENERAL";"TAB4",#N/A,TRUE,"GENERAL";"TAB5",#N/A,TRUE,"GENERAL"}</definedName>
    <definedName name="dfh" localSheetId="25" hidden="1">{"TAB1",#N/A,TRUE,"GENERAL";"TAB2",#N/A,TRUE,"GENERAL";"TAB3",#N/A,TRUE,"GENERAL";"TAB4",#N/A,TRUE,"GENERAL";"TAB5",#N/A,TRUE,"GENERAL"}</definedName>
    <definedName name="dfh" localSheetId="26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42" hidden="1">{"via1",#N/A,TRUE,"general";"via2",#N/A,TRUE,"general";"via3",#N/A,TRUE,"general"}</definedName>
    <definedName name="dfhdr" localSheetId="51" hidden="1">{"via1",#N/A,TRUE,"general";"via2",#N/A,TRUE,"general";"via3",#N/A,TRUE,"general"}</definedName>
    <definedName name="dfhdr" localSheetId="24" hidden="1">{"via1",#N/A,TRUE,"general";"via2",#N/A,TRUE,"general";"via3",#N/A,TRUE,"general"}</definedName>
    <definedName name="dfhdr" localSheetId="25" hidden="1">{"via1",#N/A,TRUE,"general";"via2",#N/A,TRUE,"general";"via3",#N/A,TRUE,"general"}</definedName>
    <definedName name="dfhdr" localSheetId="26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42" hidden="1">{"via1",#N/A,TRUE,"general";"via2",#N/A,TRUE,"general";"via3",#N/A,TRUE,"general"}</definedName>
    <definedName name="dfhgh" localSheetId="51" hidden="1">{"via1",#N/A,TRUE,"general";"via2",#N/A,TRUE,"general";"via3",#N/A,TRUE,"general"}</definedName>
    <definedName name="dfhgh" localSheetId="24" hidden="1">{"via1",#N/A,TRUE,"general";"via2",#N/A,TRUE,"general";"via3",#N/A,TRUE,"general"}</definedName>
    <definedName name="dfhgh" localSheetId="25" hidden="1">{"via1",#N/A,TRUE,"general";"via2",#N/A,TRUE,"general";"via3",#N/A,TRUE,"general"}</definedName>
    <definedName name="dfhgh" localSheetId="26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42" hidden="1">{"via1",#N/A,TRUE,"general";"via2",#N/A,TRUE,"general";"via3",#N/A,TRUE,"general"}</definedName>
    <definedName name="dfj" localSheetId="51" hidden="1">{"via1",#N/A,TRUE,"general";"via2",#N/A,TRUE,"general";"via3",#N/A,TRUE,"general"}</definedName>
    <definedName name="dfj" localSheetId="24" hidden="1">{"via1",#N/A,TRUE,"general";"via2",#N/A,TRUE,"general";"via3",#N/A,TRUE,"general"}</definedName>
    <definedName name="dfj" localSheetId="25" hidden="1">{"via1",#N/A,TRUE,"general";"via2",#N/A,TRUE,"general";"via3",#N/A,TRUE,"general"}</definedName>
    <definedName name="dfj" localSheetId="26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42" hidden="1">{"via1",#N/A,TRUE,"general";"via2",#N/A,TRUE,"general";"via3",#N/A,TRUE,"general"}</definedName>
    <definedName name="DFRFRF" localSheetId="51" hidden="1">{"via1",#N/A,TRUE,"general";"via2",#N/A,TRUE,"general";"via3",#N/A,TRUE,"general"}</definedName>
    <definedName name="DFRFRF" localSheetId="24" hidden="1">{"via1",#N/A,TRUE,"general";"via2",#N/A,TRUE,"general";"via3",#N/A,TRUE,"general"}</definedName>
    <definedName name="DFRFRF" localSheetId="25" hidden="1">{"via1",#N/A,TRUE,"general";"via2",#N/A,TRUE,"general";"via3",#N/A,TRUE,"general"}</definedName>
    <definedName name="DFRFRF" localSheetId="26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42" hidden="1">{"via1",#N/A,TRUE,"general";"via2",#N/A,TRUE,"general";"via3",#N/A,TRUE,"general"}</definedName>
    <definedName name="DFVUI" localSheetId="51" hidden="1">{"via1",#N/A,TRUE,"general";"via2",#N/A,TRUE,"general";"via3",#N/A,TRUE,"general"}</definedName>
    <definedName name="DFVUI" localSheetId="24" hidden="1">{"via1",#N/A,TRUE,"general";"via2",#N/A,TRUE,"general";"via3",#N/A,TRUE,"general"}</definedName>
    <definedName name="DFVUI" localSheetId="25" hidden="1">{"via1",#N/A,TRUE,"general";"via2",#N/A,TRUE,"general";"via3",#N/A,TRUE,"general"}</definedName>
    <definedName name="DFVUI" localSheetId="26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42" hidden="1">{"via1",#N/A,TRUE,"general";"via2",#N/A,TRUE,"general";"via3",#N/A,TRUE,"general"}</definedName>
    <definedName name="dg" localSheetId="51" hidden="1">{"via1",#N/A,TRUE,"general";"via2",#N/A,TRUE,"general";"via3",#N/A,TRUE,"general"}</definedName>
    <definedName name="dg" localSheetId="24" hidden="1">{"via1",#N/A,TRUE,"general";"via2",#N/A,TRUE,"general";"via3",#N/A,TRUE,"general"}</definedName>
    <definedName name="dg" localSheetId="25" hidden="1">{"via1",#N/A,TRUE,"general";"via2",#N/A,TRUE,"general";"via3",#N/A,TRUE,"general"}</definedName>
    <definedName name="dg" localSheetId="26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42" hidden="1">{"via1",#N/A,TRUE,"general";"via2",#N/A,TRUE,"general";"via3",#N/A,TRUE,"general"}</definedName>
    <definedName name="dgdgr" localSheetId="51" hidden="1">{"via1",#N/A,TRUE,"general";"via2",#N/A,TRUE,"general";"via3",#N/A,TRUE,"general"}</definedName>
    <definedName name="dgdgr" localSheetId="24" hidden="1">{"via1",#N/A,TRUE,"general";"via2",#N/A,TRUE,"general";"via3",#N/A,TRUE,"general"}</definedName>
    <definedName name="dgdgr" localSheetId="25" hidden="1">{"via1",#N/A,TRUE,"general";"via2",#N/A,TRUE,"general";"via3",#N/A,TRUE,"general"}</definedName>
    <definedName name="dgdgr" localSheetId="26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42" hidden="1">{"TAB1",#N/A,TRUE,"GENERAL";"TAB2",#N/A,TRUE,"GENERAL";"TAB3",#N/A,TRUE,"GENERAL";"TAB4",#N/A,TRUE,"GENERAL";"TAB5",#N/A,TRUE,"GENERAL"}</definedName>
    <definedName name="dgfd" localSheetId="51" hidden="1">{"TAB1",#N/A,TRUE,"GENERAL";"TAB2",#N/A,TRUE,"GENERAL";"TAB3",#N/A,TRUE,"GENERAL";"TAB4",#N/A,TRUE,"GENERAL";"TAB5",#N/A,TRUE,"GENERAL"}</definedName>
    <definedName name="dgfd" localSheetId="24" hidden="1">{"TAB1",#N/A,TRUE,"GENERAL";"TAB2",#N/A,TRUE,"GENERAL";"TAB3",#N/A,TRUE,"GENERAL";"TAB4",#N/A,TRUE,"GENERAL";"TAB5",#N/A,TRUE,"GENERAL"}</definedName>
    <definedName name="dgfd" localSheetId="25" hidden="1">{"TAB1",#N/A,TRUE,"GENERAL";"TAB2",#N/A,TRUE,"GENERAL";"TAB3",#N/A,TRUE,"GENERAL";"TAB4",#N/A,TRUE,"GENERAL";"TAB5",#N/A,TRUE,"GENERAL"}</definedName>
    <definedName name="dgfd" localSheetId="26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42" hidden="1">{"via1",#N/A,TRUE,"general";"via2",#N/A,TRUE,"general";"via3",#N/A,TRUE,"general"}</definedName>
    <definedName name="DGFDFVSDF" localSheetId="51" hidden="1">{"via1",#N/A,TRUE,"general";"via2",#N/A,TRUE,"general";"via3",#N/A,TRUE,"general"}</definedName>
    <definedName name="DGFDFVSDF" localSheetId="24" hidden="1">{"via1",#N/A,TRUE,"general";"via2",#N/A,TRUE,"general";"via3",#N/A,TRUE,"general"}</definedName>
    <definedName name="DGFDFVSDF" localSheetId="25" hidden="1">{"via1",#N/A,TRUE,"general";"via2",#N/A,TRUE,"general";"via3",#N/A,TRUE,"general"}</definedName>
    <definedName name="DGFDFVSDF" localSheetId="26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42" hidden="1">{"via1",#N/A,TRUE,"general";"via2",#N/A,TRUE,"general";"via3",#N/A,TRUE,"general"}</definedName>
    <definedName name="dgfdg" localSheetId="51" hidden="1">{"via1",#N/A,TRUE,"general";"via2",#N/A,TRUE,"general";"via3",#N/A,TRUE,"general"}</definedName>
    <definedName name="dgfdg" localSheetId="24" hidden="1">{"via1",#N/A,TRUE,"general";"via2",#N/A,TRUE,"general";"via3",#N/A,TRUE,"general"}</definedName>
    <definedName name="dgfdg" localSheetId="25" hidden="1">{"via1",#N/A,TRUE,"general";"via2",#N/A,TRUE,"general";"via3",#N/A,TRUE,"general"}</definedName>
    <definedName name="dgfdg" localSheetId="26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42" hidden="1">{"via1",#N/A,TRUE,"general";"via2",#N/A,TRUE,"general";"via3",#N/A,TRUE,"general"}</definedName>
    <definedName name="DGFG" localSheetId="51" hidden="1">{"via1",#N/A,TRUE,"general";"via2",#N/A,TRUE,"general";"via3",#N/A,TRUE,"general"}</definedName>
    <definedName name="DGFG" localSheetId="24" hidden="1">{"via1",#N/A,TRUE,"general";"via2",#N/A,TRUE,"general";"via3",#N/A,TRUE,"general"}</definedName>
    <definedName name="DGFG" localSheetId="25" hidden="1">{"via1",#N/A,TRUE,"general";"via2",#N/A,TRUE,"general";"via3",#N/A,TRUE,"general"}</definedName>
    <definedName name="DGFG" localSheetId="26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42" hidden="1">{"TAB1",#N/A,TRUE,"GENERAL";"TAB2",#N/A,TRUE,"GENERAL";"TAB3",#N/A,TRUE,"GENERAL";"TAB4",#N/A,TRUE,"GENERAL";"TAB5",#N/A,TRUE,"GENERAL"}</definedName>
    <definedName name="dgfsado" localSheetId="51" hidden="1">{"TAB1",#N/A,TRUE,"GENERAL";"TAB2",#N/A,TRUE,"GENERAL";"TAB3",#N/A,TRUE,"GENERAL";"TAB4",#N/A,TRUE,"GENERAL";"TAB5",#N/A,TRUE,"GENERAL"}</definedName>
    <definedName name="dgfsado" localSheetId="24" hidden="1">{"TAB1",#N/A,TRUE,"GENERAL";"TAB2",#N/A,TRUE,"GENERAL";"TAB3",#N/A,TRUE,"GENERAL";"TAB4",#N/A,TRUE,"GENERAL";"TAB5",#N/A,TRUE,"GENERAL"}</definedName>
    <definedName name="dgfsado" localSheetId="25" hidden="1">{"TAB1",#N/A,TRUE,"GENERAL";"TAB2",#N/A,TRUE,"GENERAL";"TAB3",#N/A,TRUE,"GENERAL";"TAB4",#N/A,TRUE,"GENERAL";"TAB5",#N/A,TRUE,"GENERAL"}</definedName>
    <definedName name="dgfsado" localSheetId="26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42" hidden="1">{"TAB1",#N/A,TRUE,"GENERAL";"TAB2",#N/A,TRUE,"GENERAL";"TAB3",#N/A,TRUE,"GENERAL";"TAB4",#N/A,TRUE,"GENERAL";"TAB5",#N/A,TRUE,"GENERAL"}</definedName>
    <definedName name="dgrdeb" localSheetId="51" hidden="1">{"TAB1",#N/A,TRUE,"GENERAL";"TAB2",#N/A,TRUE,"GENERAL";"TAB3",#N/A,TRUE,"GENERAL";"TAB4",#N/A,TRUE,"GENERAL";"TAB5",#N/A,TRUE,"GENERAL"}</definedName>
    <definedName name="dgrdeb" localSheetId="24" hidden="1">{"TAB1",#N/A,TRUE,"GENERAL";"TAB2",#N/A,TRUE,"GENERAL";"TAB3",#N/A,TRUE,"GENERAL";"TAB4",#N/A,TRUE,"GENERAL";"TAB5",#N/A,TRUE,"GENERAL"}</definedName>
    <definedName name="dgrdeb" localSheetId="25" hidden="1">{"TAB1",#N/A,TRUE,"GENERAL";"TAB2",#N/A,TRUE,"GENERAL";"TAB3",#N/A,TRUE,"GENERAL";"TAB4",#N/A,TRUE,"GENERAL";"TAB5",#N/A,TRUE,"GENERAL"}</definedName>
    <definedName name="dgrdeb" localSheetId="26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42" hidden="1">{"via1",#N/A,TRUE,"general";"via2",#N/A,TRUE,"general";"via3",#N/A,TRUE,"general"}</definedName>
    <definedName name="dgreg" localSheetId="51" hidden="1">{"via1",#N/A,TRUE,"general";"via2",#N/A,TRUE,"general";"via3",#N/A,TRUE,"general"}</definedName>
    <definedName name="dgreg" localSheetId="24" hidden="1">{"via1",#N/A,TRUE,"general";"via2",#N/A,TRUE,"general";"via3",#N/A,TRUE,"general"}</definedName>
    <definedName name="dgreg" localSheetId="25" hidden="1">{"via1",#N/A,TRUE,"general";"via2",#N/A,TRUE,"general";"via3",#N/A,TRUE,"general"}</definedName>
    <definedName name="dgreg" localSheetId="26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42" hidden="1">{"via1",#N/A,TRUE,"general";"via2",#N/A,TRUE,"general";"via3",#N/A,TRUE,"general"}</definedName>
    <definedName name="DH" localSheetId="51" hidden="1">{"via1",#N/A,TRUE,"general";"via2",#N/A,TRUE,"general";"via3",#N/A,TRUE,"general"}</definedName>
    <definedName name="DH" localSheetId="24" hidden="1">{"via1",#N/A,TRUE,"general";"via2",#N/A,TRUE,"general";"via3",#N/A,TRUE,"general"}</definedName>
    <definedName name="DH" localSheetId="25" hidden="1">{"via1",#N/A,TRUE,"general";"via2",#N/A,TRUE,"general";"via3",#N/A,TRUE,"general"}</definedName>
    <definedName name="DH" localSheetId="26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42" hidden="1">{"TAB1",#N/A,TRUE,"GENERAL";"TAB2",#N/A,TRUE,"GENERAL";"TAB3",#N/A,TRUE,"GENERAL";"TAB4",#N/A,TRUE,"GENERAL";"TAB5",#N/A,TRUE,"GENERAL"}</definedName>
    <definedName name="dhdth" localSheetId="51" hidden="1">{"TAB1",#N/A,TRUE,"GENERAL";"TAB2",#N/A,TRUE,"GENERAL";"TAB3",#N/A,TRUE,"GENERAL";"TAB4",#N/A,TRUE,"GENERAL";"TAB5",#N/A,TRUE,"GENERAL"}</definedName>
    <definedName name="dhdth" localSheetId="24" hidden="1">{"TAB1",#N/A,TRUE,"GENERAL";"TAB2",#N/A,TRUE,"GENERAL";"TAB3",#N/A,TRUE,"GENERAL";"TAB4",#N/A,TRUE,"GENERAL";"TAB5",#N/A,TRUE,"GENERAL"}</definedName>
    <definedName name="dhdth" localSheetId="25" hidden="1">{"TAB1",#N/A,TRUE,"GENERAL";"TAB2",#N/A,TRUE,"GENERAL";"TAB3",#N/A,TRUE,"GENERAL";"TAB4",#N/A,TRUE,"GENERAL";"TAB5",#N/A,TRUE,"GENERAL"}</definedName>
    <definedName name="dhdth" localSheetId="26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42" hidden="1">{"via1",#N/A,TRUE,"general";"via2",#N/A,TRUE,"general";"via3",#N/A,TRUE,"general"}</definedName>
    <definedName name="dhgh" localSheetId="51" hidden="1">{"via1",#N/A,TRUE,"general";"via2",#N/A,TRUE,"general";"via3",#N/A,TRUE,"general"}</definedName>
    <definedName name="dhgh" localSheetId="24" hidden="1">{"via1",#N/A,TRUE,"general";"via2",#N/A,TRUE,"general";"via3",#N/A,TRUE,"general"}</definedName>
    <definedName name="dhgh" localSheetId="25" hidden="1">{"via1",#N/A,TRUE,"general";"via2",#N/A,TRUE,"general";"via3",#N/A,TRUE,"general"}</definedName>
    <definedName name="dhgh" localSheetId="26" hidden="1">{"via1",#N/A,TRUE,"general";"via2",#N/A,TRUE,"general";"via3",#N/A,TRUE,"general"}</definedName>
    <definedName name="dhgh" hidden="1">{"via1",#N/A,TRUE,"general";"via2",#N/A,TRUE,"general";"via3",#N/A,TRUE,"general"}</definedName>
    <definedName name="DIA" localSheetId="63">#REF!</definedName>
    <definedName name="DIA" localSheetId="64">#REF!</definedName>
    <definedName name="DIA" localSheetId="65">#REF!</definedName>
    <definedName name="DIA" localSheetId="6">#REF!</definedName>
    <definedName name="DIA" localSheetId="14">#REF!</definedName>
    <definedName name="DIA" localSheetId="21">#REF!</definedName>
    <definedName name="DIA" localSheetId="22">#REF!</definedName>
    <definedName name="DIA" localSheetId="23">#REF!</definedName>
    <definedName name="DIA" localSheetId="15">#REF!</definedName>
    <definedName name="DIA" localSheetId="16">#REF!</definedName>
    <definedName name="DIA" localSheetId="17">#REF!</definedName>
    <definedName name="DIA" localSheetId="18">#REF!</definedName>
    <definedName name="DIA" localSheetId="27">#REF!</definedName>
    <definedName name="DIA" localSheetId="19">#REF!</definedName>
    <definedName name="DIA" localSheetId="20">#REF!</definedName>
    <definedName name="DIA" localSheetId="33">#REF!</definedName>
    <definedName name="DIA" localSheetId="34">#REF!</definedName>
    <definedName name="DIA" localSheetId="35">#REF!</definedName>
    <definedName name="DIA" localSheetId="36">#REF!</definedName>
    <definedName name="DIA" localSheetId="37">#REF!</definedName>
    <definedName name="DIA" localSheetId="38">#REF!</definedName>
    <definedName name="DIA" localSheetId="39">#REF!</definedName>
    <definedName name="DIA" localSheetId="28">#REF!</definedName>
    <definedName name="DIA" localSheetId="29">#REF!</definedName>
    <definedName name="DIA" localSheetId="30">#REF!</definedName>
    <definedName name="DIA" localSheetId="31">#REF!</definedName>
    <definedName name="DIA" localSheetId="32">#REF!</definedName>
    <definedName name="DIA" localSheetId="42">#REF!</definedName>
    <definedName name="DIA" localSheetId="51">#REF!</definedName>
    <definedName name="DIA" localSheetId="52">#REF!</definedName>
    <definedName name="DIA" localSheetId="53">#REF!</definedName>
    <definedName name="DIA" localSheetId="24">#REF!</definedName>
    <definedName name="DIA" localSheetId="25">#REF!</definedName>
    <definedName name="DIA" localSheetId="26">#REF!</definedName>
    <definedName name="DIA" localSheetId="40">#REF!</definedName>
    <definedName name="DIA" localSheetId="44">#REF!</definedName>
    <definedName name="DIA" localSheetId="45">#REF!</definedName>
    <definedName name="DIA" localSheetId="50">#REF!</definedName>
    <definedName name="DIA" localSheetId="47">#REF!</definedName>
    <definedName name="DIA" localSheetId="56">#REF!</definedName>
    <definedName name="DIA" localSheetId="55">#REF!</definedName>
    <definedName name="DIA" localSheetId="58">#REF!</definedName>
    <definedName name="DIA" localSheetId="59">#REF!</definedName>
    <definedName name="DIA" localSheetId="60">#REF!</definedName>
    <definedName name="DIA" localSheetId="61">#REF!</definedName>
    <definedName name="DIA" localSheetId="62">#REF!</definedName>
    <definedName name="DIA">#REF!</definedName>
    <definedName name="djdytj" localSheetId="42" hidden="1">{"TAB1",#N/A,TRUE,"GENERAL";"TAB2",#N/A,TRUE,"GENERAL";"TAB3",#N/A,TRUE,"GENERAL";"TAB4",#N/A,TRUE,"GENERAL";"TAB5",#N/A,TRUE,"GENERAL"}</definedName>
    <definedName name="djdytj" localSheetId="51" hidden="1">{"TAB1",#N/A,TRUE,"GENERAL";"TAB2",#N/A,TRUE,"GENERAL";"TAB3",#N/A,TRUE,"GENERAL";"TAB4",#N/A,TRUE,"GENERAL";"TAB5",#N/A,TRUE,"GENERAL"}</definedName>
    <definedName name="djdytj" localSheetId="24" hidden="1">{"TAB1",#N/A,TRUE,"GENERAL";"TAB2",#N/A,TRUE,"GENERAL";"TAB3",#N/A,TRUE,"GENERAL";"TAB4",#N/A,TRUE,"GENERAL";"TAB5",#N/A,TRUE,"GENERAL"}</definedName>
    <definedName name="djdytj" localSheetId="25" hidden="1">{"TAB1",#N/A,TRUE,"GENERAL";"TAB2",#N/A,TRUE,"GENERAL";"TAB3",#N/A,TRUE,"GENERAL";"TAB4",#N/A,TRUE,"GENERAL";"TAB5",#N/A,TRUE,"GENERAL"}</definedName>
    <definedName name="djdytj" localSheetId="26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42" hidden="1">{"via1",#N/A,TRUE,"general";"via2",#N/A,TRUE,"general";"via3",#N/A,TRUE,"general"}</definedName>
    <definedName name="dry" localSheetId="51" hidden="1">{"via1",#N/A,TRUE,"general";"via2",#N/A,TRUE,"general";"via3",#N/A,TRUE,"general"}</definedName>
    <definedName name="dry" localSheetId="24" hidden="1">{"via1",#N/A,TRUE,"general";"via2",#N/A,TRUE,"general";"via3",#N/A,TRUE,"general"}</definedName>
    <definedName name="dry" localSheetId="25" hidden="1">{"via1",#N/A,TRUE,"general";"via2",#N/A,TRUE,"general";"via3",#N/A,TRUE,"general"}</definedName>
    <definedName name="dry" localSheetId="26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42" hidden="1">{"via1",#N/A,TRUE,"general";"via2",#N/A,TRUE,"general";"via3",#N/A,TRUE,"general"}</definedName>
    <definedName name="DSAD" localSheetId="51" hidden="1">{"via1",#N/A,TRUE,"general";"via2",#N/A,TRUE,"general";"via3",#N/A,TRUE,"general"}</definedName>
    <definedName name="DSAD" localSheetId="24" hidden="1">{"via1",#N/A,TRUE,"general";"via2",#N/A,TRUE,"general";"via3",#N/A,TRUE,"general"}</definedName>
    <definedName name="DSAD" localSheetId="25" hidden="1">{"via1",#N/A,TRUE,"general";"via2",#N/A,TRUE,"general";"via3",#N/A,TRUE,"general"}</definedName>
    <definedName name="DSAD" localSheetId="26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42" hidden="1">{"TAB1",#N/A,TRUE,"GENERAL";"TAB2",#N/A,TRUE,"GENERAL";"TAB3",#N/A,TRUE,"GENERAL";"TAB4",#N/A,TRUE,"GENERAL";"TAB5",#N/A,TRUE,"GENERAL"}</definedName>
    <definedName name="dsadfp" localSheetId="51" hidden="1">{"TAB1",#N/A,TRUE,"GENERAL";"TAB2",#N/A,TRUE,"GENERAL";"TAB3",#N/A,TRUE,"GENERAL";"TAB4",#N/A,TRUE,"GENERAL";"TAB5",#N/A,TRUE,"GENERAL"}</definedName>
    <definedName name="dsadfp" localSheetId="24" hidden="1">{"TAB1",#N/A,TRUE,"GENERAL";"TAB2",#N/A,TRUE,"GENERAL";"TAB3",#N/A,TRUE,"GENERAL";"TAB4",#N/A,TRUE,"GENERAL";"TAB5",#N/A,TRUE,"GENERAL"}</definedName>
    <definedName name="dsadfp" localSheetId="25" hidden="1">{"TAB1",#N/A,TRUE,"GENERAL";"TAB2",#N/A,TRUE,"GENERAL";"TAB3",#N/A,TRUE,"GENERAL";"TAB4",#N/A,TRUE,"GENERAL";"TAB5",#N/A,TRUE,"GENERAL"}</definedName>
    <definedName name="dsadfp" localSheetId="26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42" hidden="1">{"via1",#N/A,TRUE,"general";"via2",#N/A,TRUE,"general";"via3",#N/A,TRUE,"general"}</definedName>
    <definedName name="DSD" localSheetId="51" hidden="1">{"via1",#N/A,TRUE,"general";"via2",#N/A,TRUE,"general";"via3",#N/A,TRUE,"general"}</definedName>
    <definedName name="DSD" localSheetId="24" hidden="1">{"via1",#N/A,TRUE,"general";"via2",#N/A,TRUE,"general";"via3",#N/A,TRUE,"general"}</definedName>
    <definedName name="DSD" localSheetId="25" hidden="1">{"via1",#N/A,TRUE,"general";"via2",#N/A,TRUE,"general";"via3",#N/A,TRUE,"general"}</definedName>
    <definedName name="DSD" localSheetId="26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42" hidden="1">{"TAB1",#N/A,TRUE,"GENERAL";"TAB2",#N/A,TRUE,"GENERAL";"TAB3",#N/A,TRUE,"GENERAL";"TAB4",#N/A,TRUE,"GENERAL";"TAB5",#N/A,TRUE,"GENERAL"}</definedName>
    <definedName name="dsdads4" localSheetId="51" hidden="1">{"TAB1",#N/A,TRUE,"GENERAL";"TAB2",#N/A,TRUE,"GENERAL";"TAB3",#N/A,TRUE,"GENERAL";"TAB4",#N/A,TRUE,"GENERAL";"TAB5",#N/A,TRUE,"GENERAL"}</definedName>
    <definedName name="dsdads4" localSheetId="24" hidden="1">{"TAB1",#N/A,TRUE,"GENERAL";"TAB2",#N/A,TRUE,"GENERAL";"TAB3",#N/A,TRUE,"GENERAL";"TAB4",#N/A,TRUE,"GENERAL";"TAB5",#N/A,TRUE,"GENERAL"}</definedName>
    <definedName name="dsdads4" localSheetId="25" hidden="1">{"TAB1",#N/A,TRUE,"GENERAL";"TAB2",#N/A,TRUE,"GENERAL";"TAB3",#N/A,TRUE,"GENERAL";"TAB4",#N/A,TRUE,"GENERAL";"TAB5",#N/A,TRUE,"GENERAL"}</definedName>
    <definedName name="dsdads4" localSheetId="26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42" hidden="1">{"via1",#N/A,TRUE,"general";"via2",#N/A,TRUE,"general";"via3",#N/A,TRUE,"general"}</definedName>
    <definedName name="DSF" localSheetId="51" hidden="1">{"via1",#N/A,TRUE,"general";"via2",#N/A,TRUE,"general";"via3",#N/A,TRUE,"general"}</definedName>
    <definedName name="DSF" localSheetId="24" hidden="1">{"via1",#N/A,TRUE,"general";"via2",#N/A,TRUE,"general";"via3",#N/A,TRUE,"general"}</definedName>
    <definedName name="DSF" localSheetId="25" hidden="1">{"via1",#N/A,TRUE,"general";"via2",#N/A,TRUE,"general";"via3",#N/A,TRUE,"general"}</definedName>
    <definedName name="DSF" localSheetId="26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42" hidden="1">{"TAB1",#N/A,TRUE,"GENERAL";"TAB2",#N/A,TRUE,"GENERAL";"TAB3",#N/A,TRUE,"GENERAL";"TAB4",#N/A,TRUE,"GENERAL";"TAB5",#N/A,TRUE,"GENERAL"}</definedName>
    <definedName name="DSFCVTY" localSheetId="51" hidden="1">{"TAB1",#N/A,TRUE,"GENERAL";"TAB2",#N/A,TRUE,"GENERAL";"TAB3",#N/A,TRUE,"GENERAL";"TAB4",#N/A,TRUE,"GENERAL";"TAB5",#N/A,TRUE,"GENERAL"}</definedName>
    <definedName name="DSFCVTY" localSheetId="24" hidden="1">{"TAB1",#N/A,TRUE,"GENERAL";"TAB2",#N/A,TRUE,"GENERAL";"TAB3",#N/A,TRUE,"GENERAL";"TAB4",#N/A,TRUE,"GENERAL";"TAB5",#N/A,TRUE,"GENERAL"}</definedName>
    <definedName name="DSFCVTY" localSheetId="25" hidden="1">{"TAB1",#N/A,TRUE,"GENERAL";"TAB2",#N/A,TRUE,"GENERAL";"TAB3",#N/A,TRUE,"GENERAL";"TAB4",#N/A,TRUE,"GENERAL";"TAB5",#N/A,TRUE,"GENERAL"}</definedName>
    <definedName name="DSFCVTY" localSheetId="26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42" hidden="1">{"via1",#N/A,TRUE,"general";"via2",#N/A,TRUE,"general";"via3",#N/A,TRUE,"general"}</definedName>
    <definedName name="dsfg" localSheetId="51" hidden="1">{"via1",#N/A,TRUE,"general";"via2",#N/A,TRUE,"general";"via3",#N/A,TRUE,"general"}</definedName>
    <definedName name="dsfg" localSheetId="24" hidden="1">{"via1",#N/A,TRUE,"general";"via2",#N/A,TRUE,"general";"via3",#N/A,TRUE,"general"}</definedName>
    <definedName name="dsfg" localSheetId="25" hidden="1">{"via1",#N/A,TRUE,"general";"via2",#N/A,TRUE,"general";"via3",#N/A,TRUE,"general"}</definedName>
    <definedName name="dsfg" localSheetId="26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42" hidden="1">{"TAB1",#N/A,TRUE,"GENERAL";"TAB2",#N/A,TRUE,"GENERAL";"TAB3",#N/A,TRUE,"GENERAL";"TAB4",#N/A,TRUE,"GENERAL";"TAB5",#N/A,TRUE,"GENERAL"}</definedName>
    <definedName name="dsfhgfdh" localSheetId="51" hidden="1">{"TAB1",#N/A,TRUE,"GENERAL";"TAB2",#N/A,TRUE,"GENERAL";"TAB3",#N/A,TRUE,"GENERAL";"TAB4",#N/A,TRUE,"GENERAL";"TAB5",#N/A,TRUE,"GENERAL"}</definedName>
    <definedName name="dsfhgfdh" localSheetId="24" hidden="1">{"TAB1",#N/A,TRUE,"GENERAL";"TAB2",#N/A,TRUE,"GENERAL";"TAB3",#N/A,TRUE,"GENERAL";"TAB4",#N/A,TRUE,"GENERAL";"TAB5",#N/A,TRUE,"GENERAL"}</definedName>
    <definedName name="dsfhgfdh" localSheetId="25" hidden="1">{"TAB1",#N/A,TRUE,"GENERAL";"TAB2",#N/A,TRUE,"GENERAL";"TAB3",#N/A,TRUE,"GENERAL";"TAB4",#N/A,TRUE,"GENERAL";"TAB5",#N/A,TRUE,"GENERAL"}</definedName>
    <definedName name="dsfhgfdh" localSheetId="26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42" hidden="1">{"via1",#N/A,TRUE,"general";"via2",#N/A,TRUE,"general";"via3",#N/A,TRUE,"general"}</definedName>
    <definedName name="dsfsdf" localSheetId="51" hidden="1">{"via1",#N/A,TRUE,"general";"via2",#N/A,TRUE,"general";"via3",#N/A,TRUE,"general"}</definedName>
    <definedName name="dsfsdf" localSheetId="24" hidden="1">{"via1",#N/A,TRUE,"general";"via2",#N/A,TRUE,"general";"via3",#N/A,TRUE,"general"}</definedName>
    <definedName name="dsfsdf" localSheetId="25" hidden="1">{"via1",#N/A,TRUE,"general";"via2",#N/A,TRUE,"general";"via3",#N/A,TRUE,"general"}</definedName>
    <definedName name="dsfsdf" localSheetId="26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42" hidden="1">{"TAB1",#N/A,TRUE,"GENERAL";"TAB2",#N/A,TRUE,"GENERAL";"TAB3",#N/A,TRUE,"GENERAL";"TAB4",#N/A,TRUE,"GENERAL";"TAB5",#N/A,TRUE,"GENERAL"}</definedName>
    <definedName name="DSFSDFCXV" localSheetId="51" hidden="1">{"TAB1",#N/A,TRUE,"GENERAL";"TAB2",#N/A,TRUE,"GENERAL";"TAB3",#N/A,TRUE,"GENERAL";"TAB4",#N/A,TRUE,"GENERAL";"TAB5",#N/A,TRUE,"GENERAL"}</definedName>
    <definedName name="DSFSDFCXV" localSheetId="24" hidden="1">{"TAB1",#N/A,TRUE,"GENERAL";"TAB2",#N/A,TRUE,"GENERAL";"TAB3",#N/A,TRUE,"GENERAL";"TAB4",#N/A,TRUE,"GENERAL";"TAB5",#N/A,TRUE,"GENERAL"}</definedName>
    <definedName name="DSFSDFCXV" localSheetId="25" hidden="1">{"TAB1",#N/A,TRUE,"GENERAL";"TAB2",#N/A,TRUE,"GENERAL";"TAB3",#N/A,TRUE,"GENERAL";"TAB4",#N/A,TRUE,"GENERAL";"TAB5",#N/A,TRUE,"GENERAL"}</definedName>
    <definedName name="DSFSDFCXV" localSheetId="26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42" hidden="1">{"TAB1",#N/A,TRUE,"GENERAL";"TAB2",#N/A,TRUE,"GENERAL";"TAB3",#N/A,TRUE,"GENERAL";"TAB4",#N/A,TRUE,"GENERAL";"TAB5",#N/A,TRUE,"GENERAL"}</definedName>
    <definedName name="dsfsvm" localSheetId="51" hidden="1">{"TAB1",#N/A,TRUE,"GENERAL";"TAB2",#N/A,TRUE,"GENERAL";"TAB3",#N/A,TRUE,"GENERAL";"TAB4",#N/A,TRUE,"GENERAL";"TAB5",#N/A,TRUE,"GENERAL"}</definedName>
    <definedName name="dsfsvm" localSheetId="24" hidden="1">{"TAB1",#N/A,TRUE,"GENERAL";"TAB2",#N/A,TRUE,"GENERAL";"TAB3",#N/A,TRUE,"GENERAL";"TAB4",#N/A,TRUE,"GENERAL";"TAB5",#N/A,TRUE,"GENERAL"}</definedName>
    <definedName name="dsfsvm" localSheetId="25" hidden="1">{"TAB1",#N/A,TRUE,"GENERAL";"TAB2",#N/A,TRUE,"GENERAL";"TAB3",#N/A,TRUE,"GENERAL";"TAB4",#N/A,TRUE,"GENERAL";"TAB5",#N/A,TRUE,"GENERAL"}</definedName>
    <definedName name="dsfsvm" localSheetId="26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42" hidden="1">{"via1",#N/A,TRUE,"general";"via2",#N/A,TRUE,"general";"via3",#N/A,TRUE,"general"}</definedName>
    <definedName name="dsftbv" localSheetId="51" hidden="1">{"via1",#N/A,TRUE,"general";"via2",#N/A,TRUE,"general";"via3",#N/A,TRUE,"general"}</definedName>
    <definedName name="dsftbv" localSheetId="24" hidden="1">{"via1",#N/A,TRUE,"general";"via2",#N/A,TRUE,"general";"via3",#N/A,TRUE,"general"}</definedName>
    <definedName name="dsftbv" localSheetId="25" hidden="1">{"via1",#N/A,TRUE,"general";"via2",#N/A,TRUE,"general";"via3",#N/A,TRUE,"general"}</definedName>
    <definedName name="dsftbv" localSheetId="26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42" hidden="1">{"via1",#N/A,TRUE,"general";"via2",#N/A,TRUE,"general";"via3",#N/A,TRUE,"general"}</definedName>
    <definedName name="dtrhj" localSheetId="51" hidden="1">{"via1",#N/A,TRUE,"general";"via2",#N/A,TRUE,"general";"via3",#N/A,TRUE,"general"}</definedName>
    <definedName name="dtrhj" localSheetId="24" hidden="1">{"via1",#N/A,TRUE,"general";"via2",#N/A,TRUE,"general";"via3",#N/A,TRUE,"general"}</definedName>
    <definedName name="dtrhj" localSheetId="25" hidden="1">{"via1",#N/A,TRUE,"general";"via2",#N/A,TRUE,"general";"via3",#N/A,TRUE,"general"}</definedName>
    <definedName name="dtrhj" localSheetId="26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42" hidden="1">{"via1",#N/A,TRUE,"general";"via2",#N/A,TRUE,"general";"via3",#N/A,TRUE,"general"}</definedName>
    <definedName name="dxfgg" localSheetId="51" hidden="1">{"via1",#N/A,TRUE,"general";"via2",#N/A,TRUE,"general";"via3",#N/A,TRUE,"general"}</definedName>
    <definedName name="dxfgg" localSheetId="24" hidden="1">{"via1",#N/A,TRUE,"general";"via2",#N/A,TRUE,"general";"via3",#N/A,TRUE,"general"}</definedName>
    <definedName name="dxfgg" localSheetId="25" hidden="1">{"via1",#N/A,TRUE,"general";"via2",#N/A,TRUE,"general";"via3",#N/A,TRUE,"general"}</definedName>
    <definedName name="dxfgg" localSheetId="26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42" hidden="1">{"via1",#N/A,TRUE,"general";"via2",#N/A,TRUE,"general";"via3",#N/A,TRUE,"general"}</definedName>
    <definedName name="e3e33" localSheetId="51" hidden="1">{"via1",#N/A,TRUE,"general";"via2",#N/A,TRUE,"general";"via3",#N/A,TRUE,"general"}</definedName>
    <definedName name="e3e33" localSheetId="24" hidden="1">{"via1",#N/A,TRUE,"general";"via2",#N/A,TRUE,"general";"via3",#N/A,TRUE,"general"}</definedName>
    <definedName name="e3e33" localSheetId="25" hidden="1">{"via1",#N/A,TRUE,"general";"via2",#N/A,TRUE,"general";"via3",#N/A,TRUE,"general"}</definedName>
    <definedName name="e3e33" localSheetId="26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42" hidden="1">{"TAB1",#N/A,TRUE,"GENERAL";"TAB2",#N/A,TRUE,"GENERAL";"TAB3",#N/A,TRUE,"GENERAL";"TAB4",#N/A,TRUE,"GENERAL";"TAB5",#N/A,TRUE,"GENERAL"}</definedName>
    <definedName name="EDEDWSWQA" localSheetId="51" hidden="1">{"TAB1",#N/A,TRUE,"GENERAL";"TAB2",#N/A,TRUE,"GENERAL";"TAB3",#N/A,TRUE,"GENERAL";"TAB4",#N/A,TRUE,"GENERAL";"TAB5",#N/A,TRUE,"GENERAL"}</definedName>
    <definedName name="EDEDWSWQA" localSheetId="24" hidden="1">{"TAB1",#N/A,TRUE,"GENERAL";"TAB2",#N/A,TRUE,"GENERAL";"TAB3",#N/A,TRUE,"GENERAL";"TAB4",#N/A,TRUE,"GENERAL";"TAB5",#N/A,TRUE,"GENERAL"}</definedName>
    <definedName name="EDEDWSWQA" localSheetId="25" hidden="1">{"TAB1",#N/A,TRUE,"GENERAL";"TAB2",#N/A,TRUE,"GENERAL";"TAB3",#N/A,TRUE,"GENERAL";"TAB4",#N/A,TRUE,"GENERAL";"TAB5",#N/A,TRUE,"GENERAL"}</definedName>
    <definedName name="EDEDWSWQA" localSheetId="26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42" hidden="1">{"via1",#N/A,TRUE,"general";"via2",#N/A,TRUE,"general";"via3",#N/A,TRUE,"general"}</definedName>
    <definedName name="edgfhmn" localSheetId="51" hidden="1">{"via1",#N/A,TRUE,"general";"via2",#N/A,TRUE,"general";"via3",#N/A,TRUE,"general"}</definedName>
    <definedName name="edgfhmn" localSheetId="24" hidden="1">{"via1",#N/A,TRUE,"general";"via2",#N/A,TRUE,"general";"via3",#N/A,TRUE,"general"}</definedName>
    <definedName name="edgfhmn" localSheetId="25" hidden="1">{"via1",#N/A,TRUE,"general";"via2",#N/A,TRUE,"general";"via3",#N/A,TRUE,"general"}</definedName>
    <definedName name="edgfhmn" localSheetId="26" hidden="1">{"via1",#N/A,TRUE,"general";"via2",#N/A,TRUE,"general";"via3",#N/A,TRUE,"general"}</definedName>
    <definedName name="edgfhmn" hidden="1">{"via1",#N/A,TRUE,"general";"via2",#N/A,TRUE,"general";"via3",#N/A,TRUE,"general"}</definedName>
    <definedName name="eee" hidden="1">{#N/A,#N/A,FALSE,"310.1";#N/A,#N/A,FALSE,"321.1";#N/A,#N/A,FALSE,"320.3";#N/A,#N/A,FALSE,"330.1"}</definedName>
    <definedName name="eeedfr" localSheetId="42" hidden="1">{"TAB1",#N/A,TRUE,"GENERAL";"TAB2",#N/A,TRUE,"GENERAL";"TAB3",#N/A,TRUE,"GENERAL";"TAB4",#N/A,TRUE,"GENERAL";"TAB5",#N/A,TRUE,"GENERAL"}</definedName>
    <definedName name="eeedfr" localSheetId="51" hidden="1">{"TAB1",#N/A,TRUE,"GENERAL";"TAB2",#N/A,TRUE,"GENERAL";"TAB3",#N/A,TRUE,"GENERAL";"TAB4",#N/A,TRUE,"GENERAL";"TAB5",#N/A,TRUE,"GENERAL"}</definedName>
    <definedName name="eeedfr" localSheetId="24" hidden="1">{"TAB1",#N/A,TRUE,"GENERAL";"TAB2",#N/A,TRUE,"GENERAL";"TAB3",#N/A,TRUE,"GENERAL";"TAB4",#N/A,TRUE,"GENERAL";"TAB5",#N/A,TRUE,"GENERAL"}</definedName>
    <definedName name="eeedfr" localSheetId="25" hidden="1">{"TAB1",#N/A,TRUE,"GENERAL";"TAB2",#N/A,TRUE,"GENERAL";"TAB3",#N/A,TRUE,"GENERAL";"TAB4",#N/A,TRUE,"GENERAL";"TAB5",#N/A,TRUE,"GENERAL"}</definedName>
    <definedName name="eeedfr" localSheetId="26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" hidden="1">{#N/A,#N/A,FALSE,"310.1";#N/A,#N/A,FALSE,"321.1";#N/A,#N/A,FALSE,"320.3";#N/A,#N/A,FALSE,"330.1"}</definedName>
    <definedName name="eeeeeeeeeeeeee" hidden="1">{#N/A,#N/A,FALSE,"310.1";#N/A,#N/A,FALSE,"321.1";#N/A,#N/A,FALSE,"320.3";#N/A,#N/A,FALSE,"330.1"}</definedName>
    <definedName name="eeeeer" localSheetId="42" hidden="1">{"TAB1",#N/A,TRUE,"GENERAL";"TAB2",#N/A,TRUE,"GENERAL";"TAB3",#N/A,TRUE,"GENERAL";"TAB4",#N/A,TRUE,"GENERAL";"TAB5",#N/A,TRUE,"GENERAL"}</definedName>
    <definedName name="eeeeer" localSheetId="51" hidden="1">{"TAB1",#N/A,TRUE,"GENERAL";"TAB2",#N/A,TRUE,"GENERAL";"TAB3",#N/A,TRUE,"GENERAL";"TAB4",#N/A,TRUE,"GENERAL";"TAB5",#N/A,TRUE,"GENERAL"}</definedName>
    <definedName name="eeeeer" localSheetId="24" hidden="1">{"TAB1",#N/A,TRUE,"GENERAL";"TAB2",#N/A,TRUE,"GENERAL";"TAB3",#N/A,TRUE,"GENERAL";"TAB4",#N/A,TRUE,"GENERAL";"TAB5",#N/A,TRUE,"GENERAL"}</definedName>
    <definedName name="eeeeer" localSheetId="25" hidden="1">{"TAB1",#N/A,TRUE,"GENERAL";"TAB2",#N/A,TRUE,"GENERAL";"TAB3",#N/A,TRUE,"GENERAL";"TAB4",#N/A,TRUE,"GENERAL";"TAB5",#N/A,TRUE,"GENERAL"}</definedName>
    <definedName name="eeeeer" localSheetId="26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42" hidden="1">{"via1",#N/A,TRUE,"general";"via2",#N/A,TRUE,"general";"via3",#N/A,TRUE,"general"}</definedName>
    <definedName name="eeerfd" localSheetId="51" hidden="1">{"via1",#N/A,TRUE,"general";"via2",#N/A,TRUE,"general";"via3",#N/A,TRUE,"general"}</definedName>
    <definedName name="eeerfd" localSheetId="24" hidden="1">{"via1",#N/A,TRUE,"general";"via2",#N/A,TRUE,"general";"via3",#N/A,TRUE,"general"}</definedName>
    <definedName name="eeerfd" localSheetId="25" hidden="1">{"via1",#N/A,TRUE,"general";"via2",#N/A,TRUE,"general";"via3",#N/A,TRUE,"general"}</definedName>
    <definedName name="eeerfd" localSheetId="26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42" hidden="1">{"TAB1",#N/A,TRUE,"GENERAL";"TAB2",#N/A,TRUE,"GENERAL";"TAB3",#N/A,TRUE,"GENERAL";"TAB4",#N/A,TRUE,"GENERAL";"TAB5",#N/A,TRUE,"GENERAL"}</definedName>
    <definedName name="efef" localSheetId="51" hidden="1">{"TAB1",#N/A,TRUE,"GENERAL";"TAB2",#N/A,TRUE,"GENERAL";"TAB3",#N/A,TRUE,"GENERAL";"TAB4",#N/A,TRUE,"GENERAL";"TAB5",#N/A,TRUE,"GENERAL"}</definedName>
    <definedName name="efef" localSheetId="24" hidden="1">{"TAB1",#N/A,TRUE,"GENERAL";"TAB2",#N/A,TRUE,"GENERAL";"TAB3",#N/A,TRUE,"GENERAL";"TAB4",#N/A,TRUE,"GENERAL";"TAB5",#N/A,TRUE,"GENERAL"}</definedName>
    <definedName name="efef" localSheetId="25" hidden="1">{"TAB1",#N/A,TRUE,"GENERAL";"TAB2",#N/A,TRUE,"GENERAL";"TAB3",#N/A,TRUE,"GENERAL";"TAB4",#N/A,TRUE,"GENERAL";"TAB5",#N/A,TRUE,"GENERAL"}</definedName>
    <definedName name="efef" localSheetId="26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42" hidden="1">{"via1",#N/A,TRUE,"general";"via2",#N/A,TRUE,"general";"via3",#N/A,TRUE,"general"}</definedName>
    <definedName name="efer" localSheetId="51" hidden="1">{"via1",#N/A,TRUE,"general";"via2",#N/A,TRUE,"general";"via3",#N/A,TRUE,"general"}</definedName>
    <definedName name="efer" localSheetId="24" hidden="1">{"via1",#N/A,TRUE,"general";"via2",#N/A,TRUE,"general";"via3",#N/A,TRUE,"general"}</definedName>
    <definedName name="efer" localSheetId="25" hidden="1">{"via1",#N/A,TRUE,"general";"via2",#N/A,TRUE,"general";"via3",#N/A,TRUE,"general"}</definedName>
    <definedName name="efer" localSheetId="26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42" hidden="1">{"TAB1",#N/A,TRUE,"GENERAL";"TAB2",#N/A,TRUE,"GENERAL";"TAB3",#N/A,TRUE,"GENERAL";"TAB4",#N/A,TRUE,"GENERAL";"TAB5",#N/A,TRUE,"GENERAL"}</definedName>
    <definedName name="egeg" localSheetId="51" hidden="1">{"TAB1",#N/A,TRUE,"GENERAL";"TAB2",#N/A,TRUE,"GENERAL";"TAB3",#N/A,TRUE,"GENERAL";"TAB4",#N/A,TRUE,"GENERAL";"TAB5",#N/A,TRUE,"GENERAL"}</definedName>
    <definedName name="egeg" localSheetId="24" hidden="1">{"TAB1",#N/A,TRUE,"GENERAL";"TAB2",#N/A,TRUE,"GENERAL";"TAB3",#N/A,TRUE,"GENERAL";"TAB4",#N/A,TRUE,"GENERAL";"TAB5",#N/A,TRUE,"GENERAL"}</definedName>
    <definedName name="egeg" localSheetId="25" hidden="1">{"TAB1",#N/A,TRUE,"GENERAL";"TAB2",#N/A,TRUE,"GENERAL";"TAB3",#N/A,TRUE,"GENERAL";"TAB4",#N/A,TRUE,"GENERAL";"TAB5",#N/A,TRUE,"GENERAL"}</definedName>
    <definedName name="egeg" localSheetId="26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42" hidden="1">{"TAB1",#N/A,TRUE,"GENERAL";"TAB2",#N/A,TRUE,"GENERAL";"TAB3",#N/A,TRUE,"GENERAL";"TAB4",#N/A,TRUE,"GENERAL";"TAB5",#N/A,TRUE,"GENERAL"}</definedName>
    <definedName name="egtrgthrt" localSheetId="51" hidden="1">{"TAB1",#N/A,TRUE,"GENERAL";"TAB2",#N/A,TRUE,"GENERAL";"TAB3",#N/A,TRUE,"GENERAL";"TAB4",#N/A,TRUE,"GENERAL";"TAB5",#N/A,TRUE,"GENERAL"}</definedName>
    <definedName name="egtrgthrt" localSheetId="24" hidden="1">{"TAB1",#N/A,TRUE,"GENERAL";"TAB2",#N/A,TRUE,"GENERAL";"TAB3",#N/A,TRUE,"GENERAL";"TAB4",#N/A,TRUE,"GENERAL";"TAB5",#N/A,TRUE,"GENERAL"}</definedName>
    <definedName name="egtrgthrt" localSheetId="25" hidden="1">{"TAB1",#N/A,TRUE,"GENERAL";"TAB2",#N/A,TRUE,"GENERAL";"TAB3",#N/A,TRUE,"GENERAL";"TAB4",#N/A,TRUE,"GENERAL";"TAB5",#N/A,TRUE,"GENERAL"}</definedName>
    <definedName name="egtrgthrt" localSheetId="26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MPLEADO" localSheetId="63">#REF!</definedName>
    <definedName name="EMPLEADO" localSheetId="64">#REF!</definedName>
    <definedName name="EMPLEADO" localSheetId="65">#REF!</definedName>
    <definedName name="EMPLEADO" localSheetId="6">#REF!</definedName>
    <definedName name="EMPLEADO" localSheetId="14">#REF!</definedName>
    <definedName name="EMPLEADO" localSheetId="21">#REF!</definedName>
    <definedName name="EMPLEADO" localSheetId="22">#REF!</definedName>
    <definedName name="EMPLEADO" localSheetId="23">#REF!</definedName>
    <definedName name="EMPLEADO" localSheetId="15">#REF!</definedName>
    <definedName name="EMPLEADO" localSheetId="16">#REF!</definedName>
    <definedName name="EMPLEADO" localSheetId="17">#REF!</definedName>
    <definedName name="EMPLEADO" localSheetId="18">#REF!</definedName>
    <definedName name="EMPLEADO" localSheetId="27">#REF!</definedName>
    <definedName name="EMPLEADO" localSheetId="19">#REF!</definedName>
    <definedName name="EMPLEADO" localSheetId="20">#REF!</definedName>
    <definedName name="EMPLEADO" localSheetId="33">#REF!</definedName>
    <definedName name="EMPLEADO" localSheetId="34">#REF!</definedName>
    <definedName name="EMPLEADO" localSheetId="35">#REF!</definedName>
    <definedName name="EMPLEADO" localSheetId="36">#REF!</definedName>
    <definedName name="EMPLEADO" localSheetId="37">#REF!</definedName>
    <definedName name="EMPLEADO" localSheetId="38">#REF!</definedName>
    <definedName name="EMPLEADO" localSheetId="39">#REF!</definedName>
    <definedName name="EMPLEADO" localSheetId="28">#REF!</definedName>
    <definedName name="EMPLEADO" localSheetId="29">#REF!</definedName>
    <definedName name="EMPLEADO" localSheetId="30">#REF!</definedName>
    <definedName name="EMPLEADO" localSheetId="31">#REF!</definedName>
    <definedName name="EMPLEADO" localSheetId="32">#REF!</definedName>
    <definedName name="EMPLEADO" localSheetId="42">#REF!</definedName>
    <definedName name="EMPLEADO" localSheetId="51">#REF!</definedName>
    <definedName name="EMPLEADO" localSheetId="52">#REF!</definedName>
    <definedName name="EMPLEADO" localSheetId="53">#REF!</definedName>
    <definedName name="EMPLEADO" localSheetId="24">#REF!</definedName>
    <definedName name="EMPLEADO" localSheetId="25">#REF!</definedName>
    <definedName name="EMPLEADO" localSheetId="26">#REF!</definedName>
    <definedName name="EMPLEADO" localSheetId="40">#REF!</definedName>
    <definedName name="EMPLEADO" localSheetId="44">#REF!</definedName>
    <definedName name="EMPLEADO" localSheetId="45">#REF!</definedName>
    <definedName name="EMPLEADO" localSheetId="50">#REF!</definedName>
    <definedName name="EMPLEADO" localSheetId="47">#REF!</definedName>
    <definedName name="EMPLEADO" localSheetId="56">#REF!</definedName>
    <definedName name="EMPLEADO" localSheetId="55">#REF!</definedName>
    <definedName name="EMPLEADO" localSheetId="58">#REF!</definedName>
    <definedName name="EMPLEADO" localSheetId="59">#REF!</definedName>
    <definedName name="EMPLEADO" localSheetId="60">#REF!</definedName>
    <definedName name="EMPLEADO" localSheetId="61">#REF!</definedName>
    <definedName name="EMPLEADO" localSheetId="62">#REF!</definedName>
    <definedName name="EMPLEADO">#REF!</definedName>
    <definedName name="End_Bal" localSheetId="63">#REF!</definedName>
    <definedName name="End_Bal" localSheetId="64">#REF!</definedName>
    <definedName name="End_Bal" localSheetId="65">#REF!</definedName>
    <definedName name="End_Bal" localSheetId="6">#REF!</definedName>
    <definedName name="End_Bal" localSheetId="14">#REF!</definedName>
    <definedName name="End_Bal" localSheetId="21">#REF!</definedName>
    <definedName name="End_Bal" localSheetId="22">#REF!</definedName>
    <definedName name="End_Bal" localSheetId="23">#REF!</definedName>
    <definedName name="End_Bal" localSheetId="15">#REF!</definedName>
    <definedName name="End_Bal" localSheetId="16">#REF!</definedName>
    <definedName name="End_Bal" localSheetId="17">#REF!</definedName>
    <definedName name="End_Bal" localSheetId="18">#REF!</definedName>
    <definedName name="End_Bal" localSheetId="27">#REF!</definedName>
    <definedName name="End_Bal" localSheetId="19">#REF!</definedName>
    <definedName name="End_Bal" localSheetId="20">#REF!</definedName>
    <definedName name="End_Bal" localSheetId="33">#REF!</definedName>
    <definedName name="End_Bal" localSheetId="34">#REF!</definedName>
    <definedName name="End_Bal" localSheetId="35">#REF!</definedName>
    <definedName name="End_Bal" localSheetId="36">#REF!</definedName>
    <definedName name="End_Bal" localSheetId="37">#REF!</definedName>
    <definedName name="End_Bal" localSheetId="38">#REF!</definedName>
    <definedName name="End_Bal" localSheetId="39">#REF!</definedName>
    <definedName name="End_Bal" localSheetId="28">#REF!</definedName>
    <definedName name="End_Bal" localSheetId="29">#REF!</definedName>
    <definedName name="End_Bal" localSheetId="30">#REF!</definedName>
    <definedName name="End_Bal" localSheetId="31">#REF!</definedName>
    <definedName name="End_Bal" localSheetId="32">#REF!</definedName>
    <definedName name="End_Bal" localSheetId="42">#REF!</definedName>
    <definedName name="End_Bal" localSheetId="51">#REF!</definedName>
    <definedName name="End_Bal" localSheetId="52">#REF!</definedName>
    <definedName name="End_Bal" localSheetId="53">#REF!</definedName>
    <definedName name="End_Bal" localSheetId="24">#REF!</definedName>
    <definedName name="End_Bal" localSheetId="25">#REF!</definedName>
    <definedName name="End_Bal" localSheetId="26">#REF!</definedName>
    <definedName name="End_Bal" localSheetId="40">#REF!</definedName>
    <definedName name="End_Bal" localSheetId="44">#REF!</definedName>
    <definedName name="End_Bal" localSheetId="45">#REF!</definedName>
    <definedName name="End_Bal" localSheetId="50">#REF!</definedName>
    <definedName name="End_Bal" localSheetId="47">#REF!</definedName>
    <definedName name="End_Bal" localSheetId="56">#REF!</definedName>
    <definedName name="End_Bal" localSheetId="55">#REF!</definedName>
    <definedName name="End_Bal" localSheetId="58">#REF!</definedName>
    <definedName name="End_Bal" localSheetId="59">#REF!</definedName>
    <definedName name="End_Bal" localSheetId="60">#REF!</definedName>
    <definedName name="End_Bal" localSheetId="61">#REF!</definedName>
    <definedName name="End_Bal" localSheetId="62">#REF!</definedName>
    <definedName name="End_Bal">#REF!</definedName>
    <definedName name="Entregables">'[11]LISTADO DE ENTREGABLES'!$A$1:$A$745</definedName>
    <definedName name="EQUIPO" localSheetId="63">#REF!</definedName>
    <definedName name="EQUIPO" localSheetId="64">#REF!</definedName>
    <definedName name="EQUIPO" localSheetId="65">#REF!</definedName>
    <definedName name="EQUIPO" localSheetId="6">#REF!</definedName>
    <definedName name="EQUIPO" localSheetId="14">#REF!</definedName>
    <definedName name="EQUIPO" localSheetId="21">#REF!</definedName>
    <definedName name="EQUIPO" localSheetId="22">#REF!</definedName>
    <definedName name="EQUIPO" localSheetId="23">#REF!</definedName>
    <definedName name="EQUIPO" localSheetId="15">#REF!</definedName>
    <definedName name="EQUIPO" localSheetId="16">#REF!</definedName>
    <definedName name="EQUIPO" localSheetId="17">#REF!</definedName>
    <definedName name="EQUIPO" localSheetId="18">#REF!</definedName>
    <definedName name="EQUIPO" localSheetId="27">#REF!</definedName>
    <definedName name="EQUIPO" localSheetId="19">#REF!</definedName>
    <definedName name="EQUIPO" localSheetId="20">#REF!</definedName>
    <definedName name="EQUIPO" localSheetId="33">#REF!</definedName>
    <definedName name="EQUIPO" localSheetId="34">#REF!</definedName>
    <definedName name="EQUIPO" localSheetId="35">#REF!</definedName>
    <definedName name="EQUIPO" localSheetId="36">#REF!</definedName>
    <definedName name="EQUIPO" localSheetId="37">#REF!</definedName>
    <definedName name="EQUIPO" localSheetId="38">#REF!</definedName>
    <definedName name="EQUIPO" localSheetId="39">#REF!</definedName>
    <definedName name="EQUIPO" localSheetId="28">#REF!</definedName>
    <definedName name="EQUIPO" localSheetId="29">#REF!</definedName>
    <definedName name="EQUIPO" localSheetId="30">#REF!</definedName>
    <definedName name="EQUIPO" localSheetId="31">#REF!</definedName>
    <definedName name="EQUIPO" localSheetId="32">#REF!</definedName>
    <definedName name="EQUIPO" localSheetId="42">#REF!</definedName>
    <definedName name="EQUIPO" localSheetId="51">#REF!</definedName>
    <definedName name="EQUIPO" localSheetId="52">#REF!</definedName>
    <definedName name="EQUIPO" localSheetId="53">#REF!</definedName>
    <definedName name="EQUIPO" localSheetId="24">#REF!</definedName>
    <definedName name="EQUIPO" localSheetId="25">#REF!</definedName>
    <definedName name="EQUIPO" localSheetId="26">#REF!</definedName>
    <definedName name="EQUIPO" localSheetId="40">#REF!</definedName>
    <definedName name="EQUIPO" localSheetId="44">#REF!</definedName>
    <definedName name="EQUIPO" localSheetId="45">#REF!</definedName>
    <definedName name="EQUIPO" localSheetId="50">#REF!</definedName>
    <definedName name="EQUIPO" localSheetId="47">#REF!</definedName>
    <definedName name="EQUIPO" localSheetId="56">#REF!</definedName>
    <definedName name="EQUIPO" localSheetId="55">#REF!</definedName>
    <definedName name="EQUIPO" localSheetId="58">#REF!</definedName>
    <definedName name="EQUIPO" localSheetId="59">#REF!</definedName>
    <definedName name="EQUIPO" localSheetId="60">#REF!</definedName>
    <definedName name="EQUIPO" localSheetId="61">#REF!</definedName>
    <definedName name="EQUIPO" localSheetId="62">#REF!</definedName>
    <definedName name="EQUIPO">#REF!</definedName>
    <definedName name="eqw" localSheetId="42" hidden="1">{"via1",#N/A,TRUE,"general";"via2",#N/A,TRUE,"general";"via3",#N/A,TRUE,"general"}</definedName>
    <definedName name="eqw" localSheetId="51" hidden="1">{"via1",#N/A,TRUE,"general";"via2",#N/A,TRUE,"general";"via3",#N/A,TRUE,"general"}</definedName>
    <definedName name="eqw" localSheetId="24" hidden="1">{"via1",#N/A,TRUE,"general";"via2",#N/A,TRUE,"general";"via3",#N/A,TRUE,"general"}</definedName>
    <definedName name="eqw" localSheetId="25" hidden="1">{"via1",#N/A,TRUE,"general";"via2",#N/A,TRUE,"general";"via3",#N/A,TRUE,"general"}</definedName>
    <definedName name="eqw" localSheetId="26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42" hidden="1">{"TAB1",#N/A,TRUE,"GENERAL";"TAB2",#N/A,TRUE,"GENERAL";"TAB3",#N/A,TRUE,"GENERAL";"TAB4",#N/A,TRUE,"GENERAL";"TAB5",#N/A,TRUE,"GENERAL"}</definedName>
    <definedName name="erg" localSheetId="51" hidden="1">{"TAB1",#N/A,TRUE,"GENERAL";"TAB2",#N/A,TRUE,"GENERAL";"TAB3",#N/A,TRUE,"GENERAL";"TAB4",#N/A,TRUE,"GENERAL";"TAB5",#N/A,TRUE,"GENERAL"}</definedName>
    <definedName name="erg" localSheetId="24" hidden="1">{"TAB1",#N/A,TRUE,"GENERAL";"TAB2",#N/A,TRUE,"GENERAL";"TAB3",#N/A,TRUE,"GENERAL";"TAB4",#N/A,TRUE,"GENERAL";"TAB5",#N/A,TRUE,"GENERAL"}</definedName>
    <definedName name="erg" localSheetId="25" hidden="1">{"TAB1",#N/A,TRUE,"GENERAL";"TAB2",#N/A,TRUE,"GENERAL";"TAB3",#N/A,TRUE,"GENERAL";"TAB4",#N/A,TRUE,"GENERAL";"TAB5",#N/A,TRUE,"GENERAL"}</definedName>
    <definedName name="erg" localSheetId="26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42" hidden="1">{"via1",#N/A,TRUE,"general";"via2",#N/A,TRUE,"general";"via3",#N/A,TRUE,"general"}</definedName>
    <definedName name="erger" localSheetId="51" hidden="1">{"via1",#N/A,TRUE,"general";"via2",#N/A,TRUE,"general";"via3",#N/A,TRUE,"general"}</definedName>
    <definedName name="erger" localSheetId="24" hidden="1">{"via1",#N/A,TRUE,"general";"via2",#N/A,TRUE,"general";"via3",#N/A,TRUE,"general"}</definedName>
    <definedName name="erger" localSheetId="25" hidden="1">{"via1",#N/A,TRUE,"general";"via2",#N/A,TRUE,"general";"via3",#N/A,TRUE,"general"}</definedName>
    <definedName name="erger" localSheetId="26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42" hidden="1">{"via1",#N/A,TRUE,"general";"via2",#N/A,TRUE,"general";"via3",#N/A,TRUE,"general"}</definedName>
    <definedName name="ergerg" localSheetId="51" hidden="1">{"via1",#N/A,TRUE,"general";"via2",#N/A,TRUE,"general";"via3",#N/A,TRUE,"general"}</definedName>
    <definedName name="ergerg" localSheetId="24" hidden="1">{"via1",#N/A,TRUE,"general";"via2",#N/A,TRUE,"general";"via3",#N/A,TRUE,"general"}</definedName>
    <definedName name="ergerg" localSheetId="25" hidden="1">{"via1",#N/A,TRUE,"general";"via2",#N/A,TRUE,"general";"via3",#N/A,TRUE,"general"}</definedName>
    <definedName name="ergerg" localSheetId="26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42" hidden="1">{"via1",#N/A,TRUE,"general";"via2",#N/A,TRUE,"general";"via3",#N/A,TRUE,"general"}</definedName>
    <definedName name="ergfegr" localSheetId="51" hidden="1">{"via1",#N/A,TRUE,"general";"via2",#N/A,TRUE,"general";"via3",#N/A,TRUE,"general"}</definedName>
    <definedName name="ergfegr" localSheetId="24" hidden="1">{"via1",#N/A,TRUE,"general";"via2",#N/A,TRUE,"general";"via3",#N/A,TRUE,"general"}</definedName>
    <definedName name="ergfegr" localSheetId="25" hidden="1">{"via1",#N/A,TRUE,"general";"via2",#N/A,TRUE,"general";"via3",#N/A,TRUE,"general"}</definedName>
    <definedName name="ergfegr" localSheetId="26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42" hidden="1">{"TAB1",#N/A,TRUE,"GENERAL";"TAB2",#N/A,TRUE,"GENERAL";"TAB3",#N/A,TRUE,"GENERAL";"TAB4",#N/A,TRUE,"GENERAL";"TAB5",#N/A,TRUE,"GENERAL"}</definedName>
    <definedName name="ergge" localSheetId="51" hidden="1">{"TAB1",#N/A,TRUE,"GENERAL";"TAB2",#N/A,TRUE,"GENERAL";"TAB3",#N/A,TRUE,"GENERAL";"TAB4",#N/A,TRUE,"GENERAL";"TAB5",#N/A,TRUE,"GENERAL"}</definedName>
    <definedName name="ergge" localSheetId="24" hidden="1">{"TAB1",#N/A,TRUE,"GENERAL";"TAB2",#N/A,TRUE,"GENERAL";"TAB3",#N/A,TRUE,"GENERAL";"TAB4",#N/A,TRUE,"GENERAL";"TAB5",#N/A,TRUE,"GENERAL"}</definedName>
    <definedName name="ergge" localSheetId="25" hidden="1">{"TAB1",#N/A,TRUE,"GENERAL";"TAB2",#N/A,TRUE,"GENERAL";"TAB3",#N/A,TRUE,"GENERAL";"TAB4",#N/A,TRUE,"GENERAL";"TAB5",#N/A,TRUE,"GENERAL"}</definedName>
    <definedName name="ergge" localSheetId="26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42" hidden="1">{"via1",#N/A,TRUE,"general";"via2",#N/A,TRUE,"general";"via3",#N/A,TRUE,"general"}</definedName>
    <definedName name="erggewg" localSheetId="51" hidden="1">{"via1",#N/A,TRUE,"general";"via2",#N/A,TRUE,"general";"via3",#N/A,TRUE,"general"}</definedName>
    <definedName name="erggewg" localSheetId="24" hidden="1">{"via1",#N/A,TRUE,"general";"via2",#N/A,TRUE,"general";"via3",#N/A,TRUE,"general"}</definedName>
    <definedName name="erggewg" localSheetId="25" hidden="1">{"via1",#N/A,TRUE,"general";"via2",#N/A,TRUE,"general";"via3",#N/A,TRUE,"general"}</definedName>
    <definedName name="erggewg" localSheetId="26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42" hidden="1">{"TAB1",#N/A,TRUE,"GENERAL";"TAB2",#N/A,TRUE,"GENERAL";"TAB3",#N/A,TRUE,"GENERAL";"TAB4",#N/A,TRUE,"GENERAL";"TAB5",#N/A,TRUE,"GENERAL"}</definedName>
    <definedName name="ergreg" localSheetId="51" hidden="1">{"TAB1",#N/A,TRUE,"GENERAL";"TAB2",#N/A,TRUE,"GENERAL";"TAB3",#N/A,TRUE,"GENERAL";"TAB4",#N/A,TRUE,"GENERAL";"TAB5",#N/A,TRUE,"GENERAL"}</definedName>
    <definedName name="ergreg" localSheetId="24" hidden="1">{"TAB1",#N/A,TRUE,"GENERAL";"TAB2",#N/A,TRUE,"GENERAL";"TAB3",#N/A,TRUE,"GENERAL";"TAB4",#N/A,TRUE,"GENERAL";"TAB5",#N/A,TRUE,"GENERAL"}</definedName>
    <definedName name="ergreg" localSheetId="25" hidden="1">{"TAB1",#N/A,TRUE,"GENERAL";"TAB2",#N/A,TRUE,"GENERAL";"TAB3",#N/A,TRUE,"GENERAL";"TAB4",#N/A,TRUE,"GENERAL";"TAB5",#N/A,TRUE,"GENERAL"}</definedName>
    <definedName name="ergreg" localSheetId="26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42" hidden="1">{"via1",#N/A,TRUE,"general";"via2",#N/A,TRUE,"general";"via3",#N/A,TRUE,"general"}</definedName>
    <definedName name="ergregerg" localSheetId="51" hidden="1">{"via1",#N/A,TRUE,"general";"via2",#N/A,TRUE,"general";"via3",#N/A,TRUE,"general"}</definedName>
    <definedName name="ergregerg" localSheetId="24" hidden="1">{"via1",#N/A,TRUE,"general";"via2",#N/A,TRUE,"general";"via3",#N/A,TRUE,"general"}</definedName>
    <definedName name="ergregerg" localSheetId="25" hidden="1">{"via1",#N/A,TRUE,"general";"via2",#N/A,TRUE,"general";"via3",#N/A,TRUE,"general"}</definedName>
    <definedName name="ergregerg" localSheetId="26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42" hidden="1">{"TAB1",#N/A,TRUE,"GENERAL";"TAB2",#N/A,TRUE,"GENERAL";"TAB3",#N/A,TRUE,"GENERAL";"TAB4",#N/A,TRUE,"GENERAL";"TAB5",#N/A,TRUE,"GENERAL"}</definedName>
    <definedName name="ergrg" localSheetId="51" hidden="1">{"TAB1",#N/A,TRUE,"GENERAL";"TAB2",#N/A,TRUE,"GENERAL";"TAB3",#N/A,TRUE,"GENERAL";"TAB4",#N/A,TRUE,"GENERAL";"TAB5",#N/A,TRUE,"GENERAL"}</definedName>
    <definedName name="ergrg" localSheetId="24" hidden="1">{"TAB1",#N/A,TRUE,"GENERAL";"TAB2",#N/A,TRUE,"GENERAL";"TAB3",#N/A,TRUE,"GENERAL";"TAB4",#N/A,TRUE,"GENERAL";"TAB5",#N/A,TRUE,"GENERAL"}</definedName>
    <definedName name="ergrg" localSheetId="25" hidden="1">{"TAB1",#N/A,TRUE,"GENERAL";"TAB2",#N/A,TRUE,"GENERAL";"TAB3",#N/A,TRUE,"GENERAL";"TAB4",#N/A,TRUE,"GENERAL";"TAB5",#N/A,TRUE,"GENERAL"}</definedName>
    <definedName name="ergrg" localSheetId="26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42" hidden="1">{"TAB1",#N/A,TRUE,"GENERAL";"TAB2",#N/A,TRUE,"GENERAL";"TAB3",#N/A,TRUE,"GENERAL";"TAB4",#N/A,TRUE,"GENERAL";"TAB5",#N/A,TRUE,"GENERAL"}</definedName>
    <definedName name="ergweg" localSheetId="51" hidden="1">{"TAB1",#N/A,TRUE,"GENERAL";"TAB2",#N/A,TRUE,"GENERAL";"TAB3",#N/A,TRUE,"GENERAL";"TAB4",#N/A,TRUE,"GENERAL";"TAB5",#N/A,TRUE,"GENERAL"}</definedName>
    <definedName name="ergweg" localSheetId="24" hidden="1">{"TAB1",#N/A,TRUE,"GENERAL";"TAB2",#N/A,TRUE,"GENERAL";"TAB3",#N/A,TRUE,"GENERAL";"TAB4",#N/A,TRUE,"GENERAL";"TAB5",#N/A,TRUE,"GENERAL"}</definedName>
    <definedName name="ergweg" localSheetId="25" hidden="1">{"TAB1",#N/A,TRUE,"GENERAL";"TAB2",#N/A,TRUE,"GENERAL";"TAB3",#N/A,TRUE,"GENERAL";"TAB4",#N/A,TRUE,"GENERAL";"TAB5",#N/A,TRUE,"GENERAL"}</definedName>
    <definedName name="ergweg" localSheetId="26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42" hidden="1">{"via1",#N/A,TRUE,"general";"via2",#N/A,TRUE,"general";"via3",#N/A,TRUE,"general"}</definedName>
    <definedName name="ergwreg" localSheetId="51" hidden="1">{"via1",#N/A,TRUE,"general";"via2",#N/A,TRUE,"general";"via3",#N/A,TRUE,"general"}</definedName>
    <definedName name="ergwreg" localSheetId="24" hidden="1">{"via1",#N/A,TRUE,"general";"via2",#N/A,TRUE,"general";"via3",#N/A,TRUE,"general"}</definedName>
    <definedName name="ergwreg" localSheetId="25" hidden="1">{"via1",#N/A,TRUE,"general";"via2",#N/A,TRUE,"general";"via3",#N/A,TRUE,"general"}</definedName>
    <definedName name="ergwreg" localSheetId="26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42" hidden="1">{"TAB1",#N/A,TRUE,"GENERAL";"TAB2",#N/A,TRUE,"GENERAL";"TAB3",#N/A,TRUE,"GENERAL";"TAB4",#N/A,TRUE,"GENERAL";"TAB5",#N/A,TRUE,"GENERAL"}</definedName>
    <definedName name="erheyh" localSheetId="51" hidden="1">{"TAB1",#N/A,TRUE,"GENERAL";"TAB2",#N/A,TRUE,"GENERAL";"TAB3",#N/A,TRUE,"GENERAL";"TAB4",#N/A,TRUE,"GENERAL";"TAB5",#N/A,TRUE,"GENERAL"}</definedName>
    <definedName name="erheyh" localSheetId="24" hidden="1">{"TAB1",#N/A,TRUE,"GENERAL";"TAB2",#N/A,TRUE,"GENERAL";"TAB3",#N/A,TRUE,"GENERAL";"TAB4",#N/A,TRUE,"GENERAL";"TAB5",#N/A,TRUE,"GENERAL"}</definedName>
    <definedName name="erheyh" localSheetId="25" hidden="1">{"TAB1",#N/A,TRUE,"GENERAL";"TAB2",#N/A,TRUE,"GENERAL";"TAB3",#N/A,TRUE,"GENERAL";"TAB4",#N/A,TRUE,"GENERAL";"TAB5",#N/A,TRUE,"GENERAL"}</definedName>
    <definedName name="erheyh" localSheetId="26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42" hidden="1">{"TAB1",#N/A,TRUE,"GENERAL";"TAB2",#N/A,TRUE,"GENERAL";"TAB3",#N/A,TRUE,"GENERAL";"TAB4",#N/A,TRUE,"GENERAL";"TAB5",#N/A,TRUE,"GENERAL"}</definedName>
    <definedName name="err" localSheetId="51" hidden="1">{"TAB1",#N/A,TRUE,"GENERAL";"TAB2",#N/A,TRUE,"GENERAL";"TAB3",#N/A,TRUE,"GENERAL";"TAB4",#N/A,TRUE,"GENERAL";"TAB5",#N/A,TRUE,"GENERAL"}</definedName>
    <definedName name="err" localSheetId="24" hidden="1">{"TAB1",#N/A,TRUE,"GENERAL";"TAB2",#N/A,TRUE,"GENERAL";"TAB3",#N/A,TRUE,"GENERAL";"TAB4",#N/A,TRUE,"GENERAL";"TAB5",#N/A,TRUE,"GENERAL"}</definedName>
    <definedName name="err" localSheetId="25" hidden="1">{"TAB1",#N/A,TRUE,"GENERAL";"TAB2",#N/A,TRUE,"GENERAL";"TAB3",#N/A,TRUE,"GENERAL";"TAB4",#N/A,TRUE,"GENERAL";"TAB5",#N/A,TRUE,"GENERAL"}</definedName>
    <definedName name="err" localSheetId="26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42" hidden="1">{"via1",#N/A,TRUE,"general";"via2",#N/A,TRUE,"general";"via3",#N/A,TRUE,"general"}</definedName>
    <definedName name="ert" localSheetId="51" hidden="1">{"via1",#N/A,TRUE,"general";"via2",#N/A,TRUE,"general";"via3",#N/A,TRUE,"general"}</definedName>
    <definedName name="ert" localSheetId="24" hidden="1">{"via1",#N/A,TRUE,"general";"via2",#N/A,TRUE,"general";"via3",#N/A,TRUE,"general"}</definedName>
    <definedName name="ert" localSheetId="25" hidden="1">{"via1",#N/A,TRUE,"general";"via2",#N/A,TRUE,"general";"via3",#N/A,TRUE,"general"}</definedName>
    <definedName name="ert" localSheetId="26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42" hidden="1">{"via1",#N/A,TRUE,"general";"via2",#N/A,TRUE,"general";"via3",#N/A,TRUE,"general"}</definedName>
    <definedName name="erte" localSheetId="51" hidden="1">{"via1",#N/A,TRUE,"general";"via2",#N/A,TRUE,"general";"via3",#N/A,TRUE,"general"}</definedName>
    <definedName name="erte" localSheetId="24" hidden="1">{"via1",#N/A,TRUE,"general";"via2",#N/A,TRUE,"general";"via3",#N/A,TRUE,"general"}</definedName>
    <definedName name="erte" localSheetId="25" hidden="1">{"via1",#N/A,TRUE,"general";"via2",#N/A,TRUE,"general";"via3",#N/A,TRUE,"general"}</definedName>
    <definedName name="erte" localSheetId="26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42" hidden="1">{"TAB1",#N/A,TRUE,"GENERAL";"TAB2",#N/A,TRUE,"GENERAL";"TAB3",#N/A,TRUE,"GENERAL";"TAB4",#N/A,TRUE,"GENERAL";"TAB5",#N/A,TRUE,"GENERAL"}</definedName>
    <definedName name="erter" localSheetId="51" hidden="1">{"TAB1",#N/A,TRUE,"GENERAL";"TAB2",#N/A,TRUE,"GENERAL";"TAB3",#N/A,TRUE,"GENERAL";"TAB4",#N/A,TRUE,"GENERAL";"TAB5",#N/A,TRUE,"GENERAL"}</definedName>
    <definedName name="erter" localSheetId="24" hidden="1">{"TAB1",#N/A,TRUE,"GENERAL";"TAB2",#N/A,TRUE,"GENERAL";"TAB3",#N/A,TRUE,"GENERAL";"TAB4",#N/A,TRUE,"GENERAL";"TAB5",#N/A,TRUE,"GENERAL"}</definedName>
    <definedName name="erter" localSheetId="25" hidden="1">{"TAB1",#N/A,TRUE,"GENERAL";"TAB2",#N/A,TRUE,"GENERAL";"TAB3",#N/A,TRUE,"GENERAL";"TAB4",#N/A,TRUE,"GENERAL";"TAB5",#N/A,TRUE,"GENERAL"}</definedName>
    <definedName name="erter" localSheetId="26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42" hidden="1">{"via1",#N/A,TRUE,"general";"via2",#N/A,TRUE,"general";"via3",#N/A,TRUE,"general"}</definedName>
    <definedName name="ertert" localSheetId="51" hidden="1">{"via1",#N/A,TRUE,"general";"via2",#N/A,TRUE,"general";"via3",#N/A,TRUE,"general"}</definedName>
    <definedName name="ertert" localSheetId="24" hidden="1">{"via1",#N/A,TRUE,"general";"via2",#N/A,TRUE,"general";"via3",#N/A,TRUE,"general"}</definedName>
    <definedName name="ertert" localSheetId="25" hidden="1">{"via1",#N/A,TRUE,"general";"via2",#N/A,TRUE,"general";"via3",#N/A,TRUE,"general"}</definedName>
    <definedName name="ertert" localSheetId="26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42" hidden="1">{"TAB1",#N/A,TRUE,"GENERAL";"TAB2",#N/A,TRUE,"GENERAL";"TAB3",#N/A,TRUE,"GENERAL";"TAB4",#N/A,TRUE,"GENERAL";"TAB5",#N/A,TRUE,"GENERAL"}</definedName>
    <definedName name="ertgyhik" localSheetId="51" hidden="1">{"TAB1",#N/A,TRUE,"GENERAL";"TAB2",#N/A,TRUE,"GENERAL";"TAB3",#N/A,TRUE,"GENERAL";"TAB4",#N/A,TRUE,"GENERAL";"TAB5",#N/A,TRUE,"GENERAL"}</definedName>
    <definedName name="ertgyhik" localSheetId="24" hidden="1">{"TAB1",#N/A,TRUE,"GENERAL";"TAB2",#N/A,TRUE,"GENERAL";"TAB3",#N/A,TRUE,"GENERAL";"TAB4",#N/A,TRUE,"GENERAL";"TAB5",#N/A,TRUE,"GENERAL"}</definedName>
    <definedName name="ertgyhik" localSheetId="25" hidden="1">{"TAB1",#N/A,TRUE,"GENERAL";"TAB2",#N/A,TRUE,"GENERAL";"TAB3",#N/A,TRUE,"GENERAL";"TAB4",#N/A,TRUE,"GENERAL";"TAB5",#N/A,TRUE,"GENERAL"}</definedName>
    <definedName name="ertgyhik" localSheetId="26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42" hidden="1">{"via1",#N/A,TRUE,"general";"via2",#N/A,TRUE,"general";"via3",#N/A,TRUE,"general"}</definedName>
    <definedName name="ertreb" localSheetId="51" hidden="1">{"via1",#N/A,TRUE,"general";"via2",#N/A,TRUE,"general";"via3",#N/A,TRUE,"general"}</definedName>
    <definedName name="ertreb" localSheetId="24" hidden="1">{"via1",#N/A,TRUE,"general";"via2",#N/A,TRUE,"general";"via3",#N/A,TRUE,"general"}</definedName>
    <definedName name="ertreb" localSheetId="25" hidden="1">{"via1",#N/A,TRUE,"general";"via2",#N/A,TRUE,"general";"via3",#N/A,TRUE,"general"}</definedName>
    <definedName name="ertreb" localSheetId="26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42" hidden="1">{"TAB1",#N/A,TRUE,"GENERAL";"TAB2",#N/A,TRUE,"GENERAL";"TAB3",#N/A,TRUE,"GENERAL";"TAB4",#N/A,TRUE,"GENERAL";"TAB5",#N/A,TRUE,"GENERAL"}</definedName>
    <definedName name="ertret" localSheetId="51" hidden="1">{"TAB1",#N/A,TRUE,"GENERAL";"TAB2",#N/A,TRUE,"GENERAL";"TAB3",#N/A,TRUE,"GENERAL";"TAB4",#N/A,TRUE,"GENERAL";"TAB5",#N/A,TRUE,"GENERAL"}</definedName>
    <definedName name="ertret" localSheetId="24" hidden="1">{"TAB1",#N/A,TRUE,"GENERAL";"TAB2",#N/A,TRUE,"GENERAL";"TAB3",#N/A,TRUE,"GENERAL";"TAB4",#N/A,TRUE,"GENERAL";"TAB5",#N/A,TRUE,"GENERAL"}</definedName>
    <definedName name="ertret" localSheetId="25" hidden="1">{"TAB1",#N/A,TRUE,"GENERAL";"TAB2",#N/A,TRUE,"GENERAL";"TAB3",#N/A,TRUE,"GENERAL";"TAB4",#N/A,TRUE,"GENERAL";"TAB5",#N/A,TRUE,"GENERAL"}</definedName>
    <definedName name="ertret" localSheetId="26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42" hidden="1">{"via1",#N/A,TRUE,"general";"via2",#N/A,TRUE,"general";"via3",#N/A,TRUE,"general"}</definedName>
    <definedName name="erttret" localSheetId="51" hidden="1">{"via1",#N/A,TRUE,"general";"via2",#N/A,TRUE,"general";"via3",#N/A,TRUE,"general"}</definedName>
    <definedName name="erttret" localSheetId="24" hidden="1">{"via1",#N/A,TRUE,"general";"via2",#N/A,TRUE,"general";"via3",#N/A,TRUE,"general"}</definedName>
    <definedName name="erttret" localSheetId="25" hidden="1">{"via1",#N/A,TRUE,"general";"via2",#N/A,TRUE,"general";"via3",#N/A,TRUE,"general"}</definedName>
    <definedName name="erttret" localSheetId="26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42" hidden="1">{"via1",#N/A,TRUE,"general";"via2",#N/A,TRUE,"general";"via3",#N/A,TRUE,"general"}</definedName>
    <definedName name="ertuiy" localSheetId="51" hidden="1">{"via1",#N/A,TRUE,"general";"via2",#N/A,TRUE,"general";"via3",#N/A,TRUE,"general"}</definedName>
    <definedName name="ertuiy" localSheetId="24" hidden="1">{"via1",#N/A,TRUE,"general";"via2",#N/A,TRUE,"general";"via3",#N/A,TRUE,"general"}</definedName>
    <definedName name="ertuiy" localSheetId="25" hidden="1">{"via1",#N/A,TRUE,"general";"via2",#N/A,TRUE,"general";"via3",#N/A,TRUE,"general"}</definedName>
    <definedName name="ertuiy" localSheetId="26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42" hidden="1">{"TAB1",#N/A,TRUE,"GENERAL";"TAB2",#N/A,TRUE,"GENERAL";"TAB3",#N/A,TRUE,"GENERAL";"TAB4",#N/A,TRUE,"GENERAL";"TAB5",#N/A,TRUE,"GENERAL"}</definedName>
    <definedName name="ertwert" localSheetId="51" hidden="1">{"TAB1",#N/A,TRUE,"GENERAL";"TAB2",#N/A,TRUE,"GENERAL";"TAB3",#N/A,TRUE,"GENERAL";"TAB4",#N/A,TRUE,"GENERAL";"TAB5",#N/A,TRUE,"GENERAL"}</definedName>
    <definedName name="ertwert" localSheetId="24" hidden="1">{"TAB1",#N/A,TRUE,"GENERAL";"TAB2",#N/A,TRUE,"GENERAL";"TAB3",#N/A,TRUE,"GENERAL";"TAB4",#N/A,TRUE,"GENERAL";"TAB5",#N/A,TRUE,"GENERAL"}</definedName>
    <definedName name="ertwert" localSheetId="25" hidden="1">{"TAB1",#N/A,TRUE,"GENERAL";"TAB2",#N/A,TRUE,"GENERAL";"TAB3",#N/A,TRUE,"GENERAL";"TAB4",#N/A,TRUE,"GENERAL";"TAB5",#N/A,TRUE,"GENERAL"}</definedName>
    <definedName name="ertwert" localSheetId="26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42" hidden="1">{"TAB1",#N/A,TRUE,"GENERAL";"TAB2",#N/A,TRUE,"GENERAL";"TAB3",#N/A,TRUE,"GENERAL";"TAB4",#N/A,TRUE,"GENERAL";"TAB5",#N/A,TRUE,"GENERAL"}</definedName>
    <definedName name="eru" localSheetId="51" hidden="1">{"TAB1",#N/A,TRUE,"GENERAL";"TAB2",#N/A,TRUE,"GENERAL";"TAB3",#N/A,TRUE,"GENERAL";"TAB4",#N/A,TRUE,"GENERAL";"TAB5",#N/A,TRUE,"GENERAL"}</definedName>
    <definedName name="eru" localSheetId="24" hidden="1">{"TAB1",#N/A,TRUE,"GENERAL";"TAB2",#N/A,TRUE,"GENERAL";"TAB3",#N/A,TRUE,"GENERAL";"TAB4",#N/A,TRUE,"GENERAL";"TAB5",#N/A,TRUE,"GENERAL"}</definedName>
    <definedName name="eru" localSheetId="25" hidden="1">{"TAB1",#N/A,TRUE,"GENERAL";"TAB2",#N/A,TRUE,"GENERAL";"TAB3",#N/A,TRUE,"GENERAL";"TAB4",#N/A,TRUE,"GENERAL";"TAB5",#N/A,TRUE,"GENERAL"}</definedName>
    <definedName name="eru" localSheetId="26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42" hidden="1">{"via1",#N/A,TRUE,"general";"via2",#N/A,TRUE,"general";"via3",#N/A,TRUE,"general"}</definedName>
    <definedName name="ERV" localSheetId="51" hidden="1">{"via1",#N/A,TRUE,"general";"via2",#N/A,TRUE,"general";"via3",#N/A,TRUE,"general"}</definedName>
    <definedName name="ERV" localSheetId="24" hidden="1">{"via1",#N/A,TRUE,"general";"via2",#N/A,TRUE,"general";"via3",#N/A,TRUE,"general"}</definedName>
    <definedName name="ERV" localSheetId="25" hidden="1">{"via1",#N/A,TRUE,"general";"via2",#N/A,TRUE,"general";"via3",#N/A,TRUE,"general"}</definedName>
    <definedName name="ERV" localSheetId="26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42" hidden="1">{"via1",#N/A,TRUE,"general";"via2",#N/A,TRUE,"general";"via3",#N/A,TRUE,"general"}</definedName>
    <definedName name="erware" localSheetId="51" hidden="1">{"via1",#N/A,TRUE,"general";"via2",#N/A,TRUE,"general";"via3",#N/A,TRUE,"general"}</definedName>
    <definedName name="erware" localSheetId="24" hidden="1">{"via1",#N/A,TRUE,"general";"via2",#N/A,TRUE,"general";"via3",#N/A,TRUE,"general"}</definedName>
    <definedName name="erware" localSheetId="25" hidden="1">{"via1",#N/A,TRUE,"general";"via2",#N/A,TRUE,"general";"via3",#N/A,TRUE,"general"}</definedName>
    <definedName name="erware" localSheetId="26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42" hidden="1">{"via1",#N/A,TRUE,"general";"via2",#N/A,TRUE,"general";"via3",#N/A,TRUE,"general"}</definedName>
    <definedName name="ERWER" localSheetId="51" hidden="1">{"via1",#N/A,TRUE,"general";"via2",#N/A,TRUE,"general";"via3",#N/A,TRUE,"general"}</definedName>
    <definedName name="ERWER" localSheetId="24" hidden="1">{"via1",#N/A,TRUE,"general";"via2",#N/A,TRUE,"general";"via3",#N/A,TRUE,"general"}</definedName>
    <definedName name="ERWER" localSheetId="25" hidden="1">{"via1",#N/A,TRUE,"general";"via2",#N/A,TRUE,"general";"via3",#N/A,TRUE,"general"}</definedName>
    <definedName name="ERWER" localSheetId="26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42" hidden="1">{"TAB1",#N/A,TRUE,"GENERAL";"TAB2",#N/A,TRUE,"GENERAL";"TAB3",#N/A,TRUE,"GENERAL";"TAB4",#N/A,TRUE,"GENERAL";"TAB5",#N/A,TRUE,"GENERAL"}</definedName>
    <definedName name="erwertd" localSheetId="51" hidden="1">{"TAB1",#N/A,TRUE,"GENERAL";"TAB2",#N/A,TRUE,"GENERAL";"TAB3",#N/A,TRUE,"GENERAL";"TAB4",#N/A,TRUE,"GENERAL";"TAB5",#N/A,TRUE,"GENERAL"}</definedName>
    <definedName name="erwertd" localSheetId="24" hidden="1">{"TAB1",#N/A,TRUE,"GENERAL";"TAB2",#N/A,TRUE,"GENERAL";"TAB3",#N/A,TRUE,"GENERAL";"TAB4",#N/A,TRUE,"GENERAL";"TAB5",#N/A,TRUE,"GENERAL"}</definedName>
    <definedName name="erwertd" localSheetId="25" hidden="1">{"TAB1",#N/A,TRUE,"GENERAL";"TAB2",#N/A,TRUE,"GENERAL";"TAB3",#N/A,TRUE,"GENERAL";"TAB4",#N/A,TRUE,"GENERAL";"TAB5",#N/A,TRUE,"GENERAL"}</definedName>
    <definedName name="erwertd" localSheetId="26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42" hidden="1">{"TAB1",#N/A,TRUE,"GENERAL";"TAB2",#N/A,TRUE,"GENERAL";"TAB3",#N/A,TRUE,"GENERAL";"TAB4",#N/A,TRUE,"GENERAL";"TAB5",#N/A,TRUE,"GENERAL"}</definedName>
    <definedName name="erwr" localSheetId="51" hidden="1">{"TAB1",#N/A,TRUE,"GENERAL";"TAB2",#N/A,TRUE,"GENERAL";"TAB3",#N/A,TRUE,"GENERAL";"TAB4",#N/A,TRUE,"GENERAL";"TAB5",#N/A,TRUE,"GENERAL"}</definedName>
    <definedName name="erwr" localSheetId="24" hidden="1">{"TAB1",#N/A,TRUE,"GENERAL";"TAB2",#N/A,TRUE,"GENERAL";"TAB3",#N/A,TRUE,"GENERAL";"TAB4",#N/A,TRUE,"GENERAL";"TAB5",#N/A,TRUE,"GENERAL"}</definedName>
    <definedName name="erwr" localSheetId="25" hidden="1">{"TAB1",#N/A,TRUE,"GENERAL";"TAB2",#N/A,TRUE,"GENERAL";"TAB3",#N/A,TRUE,"GENERAL";"TAB4",#N/A,TRUE,"GENERAL";"TAB5",#N/A,TRUE,"GENERAL"}</definedName>
    <definedName name="erwr" localSheetId="26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42" hidden="1">{"via1",#N/A,TRUE,"general";"via2",#N/A,TRUE,"general";"via3",#N/A,TRUE,"general"}</definedName>
    <definedName name="ERWRL" localSheetId="51" hidden="1">{"via1",#N/A,TRUE,"general";"via2",#N/A,TRUE,"general";"via3",#N/A,TRUE,"general"}</definedName>
    <definedName name="ERWRL" localSheetId="24" hidden="1">{"via1",#N/A,TRUE,"general";"via2",#N/A,TRUE,"general";"via3",#N/A,TRUE,"general"}</definedName>
    <definedName name="ERWRL" localSheetId="25" hidden="1">{"via1",#N/A,TRUE,"general";"via2",#N/A,TRUE,"general";"via3",#N/A,TRUE,"general"}</definedName>
    <definedName name="ERWRL" localSheetId="26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42" hidden="1">{"via1",#N/A,TRUE,"general";"via2",#N/A,TRUE,"general";"via3",#N/A,TRUE,"general"}</definedName>
    <definedName name="ery" localSheetId="51" hidden="1">{"via1",#N/A,TRUE,"general";"via2",#N/A,TRUE,"general";"via3",#N/A,TRUE,"general"}</definedName>
    <definedName name="ery" localSheetId="24" hidden="1">{"via1",#N/A,TRUE,"general";"via2",#N/A,TRUE,"general";"via3",#N/A,TRUE,"general"}</definedName>
    <definedName name="ery" localSheetId="25" hidden="1">{"via1",#N/A,TRUE,"general";"via2",#N/A,TRUE,"general";"via3",#N/A,TRUE,"general"}</definedName>
    <definedName name="ery" localSheetId="26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42" hidden="1">{"via1",#N/A,TRUE,"general";"via2",#N/A,TRUE,"general";"via3",#N/A,TRUE,"general"}</definedName>
    <definedName name="eryhd" localSheetId="51" hidden="1">{"via1",#N/A,TRUE,"general";"via2",#N/A,TRUE,"general";"via3",#N/A,TRUE,"general"}</definedName>
    <definedName name="eryhd" localSheetId="24" hidden="1">{"via1",#N/A,TRUE,"general";"via2",#N/A,TRUE,"general";"via3",#N/A,TRUE,"general"}</definedName>
    <definedName name="eryhd" localSheetId="25" hidden="1">{"via1",#N/A,TRUE,"general";"via2",#N/A,TRUE,"general";"via3",#N/A,TRUE,"general"}</definedName>
    <definedName name="eryhd" localSheetId="26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42" hidden="1">{"TAB1",#N/A,TRUE,"GENERAL";"TAB2",#N/A,TRUE,"GENERAL";"TAB3",#N/A,TRUE,"GENERAL";"TAB4",#N/A,TRUE,"GENERAL";"TAB5",#N/A,TRUE,"GENERAL"}</definedName>
    <definedName name="eryhdf" localSheetId="51" hidden="1">{"TAB1",#N/A,TRUE,"GENERAL";"TAB2",#N/A,TRUE,"GENERAL";"TAB3",#N/A,TRUE,"GENERAL";"TAB4",#N/A,TRUE,"GENERAL";"TAB5",#N/A,TRUE,"GENERAL"}</definedName>
    <definedName name="eryhdf" localSheetId="24" hidden="1">{"TAB1",#N/A,TRUE,"GENERAL";"TAB2",#N/A,TRUE,"GENERAL";"TAB3",#N/A,TRUE,"GENERAL";"TAB4",#N/A,TRUE,"GENERAL";"TAB5",#N/A,TRUE,"GENERAL"}</definedName>
    <definedName name="eryhdf" localSheetId="25" hidden="1">{"TAB1",#N/A,TRUE,"GENERAL";"TAB2",#N/A,TRUE,"GENERAL";"TAB3",#N/A,TRUE,"GENERAL";"TAB4",#N/A,TRUE,"GENERAL";"TAB5",#N/A,TRUE,"GENERAL"}</definedName>
    <definedName name="eryhdf" localSheetId="26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42" hidden="1">{"TAB1",#N/A,TRUE,"GENERAL";"TAB2",#N/A,TRUE,"GENERAL";"TAB3",#N/A,TRUE,"GENERAL";"TAB4",#N/A,TRUE,"GENERAL";"TAB5",#N/A,TRUE,"GENERAL"}</definedName>
    <definedName name="eryhk" localSheetId="51" hidden="1">{"TAB1",#N/A,TRUE,"GENERAL";"TAB2",#N/A,TRUE,"GENERAL";"TAB3",#N/A,TRUE,"GENERAL";"TAB4",#N/A,TRUE,"GENERAL";"TAB5",#N/A,TRUE,"GENERAL"}</definedName>
    <definedName name="eryhk" localSheetId="24" hidden="1">{"TAB1",#N/A,TRUE,"GENERAL";"TAB2",#N/A,TRUE,"GENERAL";"TAB3",#N/A,TRUE,"GENERAL";"TAB4",#N/A,TRUE,"GENERAL";"TAB5",#N/A,TRUE,"GENERAL"}</definedName>
    <definedName name="eryhk" localSheetId="25" hidden="1">{"TAB1",#N/A,TRUE,"GENERAL";"TAB2",#N/A,TRUE,"GENERAL";"TAB3",#N/A,TRUE,"GENERAL";"TAB4",#N/A,TRUE,"GENERAL";"TAB5",#N/A,TRUE,"GENERAL"}</definedName>
    <definedName name="eryhk" localSheetId="26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42" hidden="1">{"TAB1",#N/A,TRUE,"GENERAL";"TAB2",#N/A,TRUE,"GENERAL";"TAB3",#N/A,TRUE,"GENERAL";"TAB4",#N/A,TRUE,"GENERAL";"TAB5",#N/A,TRUE,"GENERAL"}</definedName>
    <definedName name="eryhrf" localSheetId="51" hidden="1">{"TAB1",#N/A,TRUE,"GENERAL";"TAB2",#N/A,TRUE,"GENERAL";"TAB3",#N/A,TRUE,"GENERAL";"TAB4",#N/A,TRUE,"GENERAL";"TAB5",#N/A,TRUE,"GENERAL"}</definedName>
    <definedName name="eryhrf" localSheetId="24" hidden="1">{"TAB1",#N/A,TRUE,"GENERAL";"TAB2",#N/A,TRUE,"GENERAL";"TAB3",#N/A,TRUE,"GENERAL";"TAB4",#N/A,TRUE,"GENERAL";"TAB5",#N/A,TRUE,"GENERAL"}</definedName>
    <definedName name="eryhrf" localSheetId="25" hidden="1">{"TAB1",#N/A,TRUE,"GENERAL";"TAB2",#N/A,TRUE,"GENERAL";"TAB3",#N/A,TRUE,"GENERAL";"TAB4",#N/A,TRUE,"GENERAL";"TAB5",#N/A,TRUE,"GENERAL"}</definedName>
    <definedName name="eryhrf" localSheetId="26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42" hidden="1">{"TAB1",#N/A,TRUE,"GENERAL";"TAB2",#N/A,TRUE,"GENERAL";"TAB3",#N/A,TRUE,"GENERAL";"TAB4",#N/A,TRUE,"GENERAL";"TAB5",#N/A,TRUE,"GENERAL"}</definedName>
    <definedName name="eryre" localSheetId="51" hidden="1">{"TAB1",#N/A,TRUE,"GENERAL";"TAB2",#N/A,TRUE,"GENERAL";"TAB3",#N/A,TRUE,"GENERAL";"TAB4",#N/A,TRUE,"GENERAL";"TAB5",#N/A,TRUE,"GENERAL"}</definedName>
    <definedName name="eryre" localSheetId="24" hidden="1">{"TAB1",#N/A,TRUE,"GENERAL";"TAB2",#N/A,TRUE,"GENERAL";"TAB3",#N/A,TRUE,"GENERAL";"TAB4",#N/A,TRUE,"GENERAL";"TAB5",#N/A,TRUE,"GENERAL"}</definedName>
    <definedName name="eryre" localSheetId="25" hidden="1">{"TAB1",#N/A,TRUE,"GENERAL";"TAB2",#N/A,TRUE,"GENERAL";"TAB3",#N/A,TRUE,"GENERAL";"TAB4",#N/A,TRUE,"GENERAL";"TAB5",#N/A,TRUE,"GENERAL"}</definedName>
    <definedName name="eryre" localSheetId="26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42" hidden="1">{"via1",#N/A,TRUE,"general";"via2",#N/A,TRUE,"general";"via3",#N/A,TRUE,"general"}</definedName>
    <definedName name="erytd" localSheetId="51" hidden="1">{"via1",#N/A,TRUE,"general";"via2",#N/A,TRUE,"general";"via3",#N/A,TRUE,"general"}</definedName>
    <definedName name="erytd" localSheetId="24" hidden="1">{"via1",#N/A,TRUE,"general";"via2",#N/A,TRUE,"general";"via3",#N/A,TRUE,"general"}</definedName>
    <definedName name="erytd" localSheetId="25" hidden="1">{"via1",#N/A,TRUE,"general";"via2",#N/A,TRUE,"general";"via3",#N/A,TRUE,"general"}</definedName>
    <definedName name="erytd" localSheetId="26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42" hidden="1">{"via1",#N/A,TRUE,"general";"via2",#N/A,TRUE,"general";"via3",#N/A,TRUE,"general"}</definedName>
    <definedName name="eryty" localSheetId="51" hidden="1">{"via1",#N/A,TRUE,"general";"via2",#N/A,TRUE,"general";"via3",#N/A,TRUE,"general"}</definedName>
    <definedName name="eryty" localSheetId="24" hidden="1">{"via1",#N/A,TRUE,"general";"via2",#N/A,TRUE,"general";"via3",#N/A,TRUE,"general"}</definedName>
    <definedName name="eryty" localSheetId="25" hidden="1">{"via1",#N/A,TRUE,"general";"via2",#N/A,TRUE,"general";"via3",#N/A,TRUE,"general"}</definedName>
    <definedName name="eryty" localSheetId="26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42" hidden="1">{"via1",#N/A,TRUE,"general";"via2",#N/A,TRUE,"general";"via3",#N/A,TRUE,"general"}</definedName>
    <definedName name="eryy" localSheetId="51" hidden="1">{"via1",#N/A,TRUE,"general";"via2",#N/A,TRUE,"general";"via3",#N/A,TRUE,"general"}</definedName>
    <definedName name="eryy" localSheetId="24" hidden="1">{"via1",#N/A,TRUE,"general";"via2",#N/A,TRUE,"general";"via3",#N/A,TRUE,"general"}</definedName>
    <definedName name="eryy" localSheetId="25" hidden="1">{"via1",#N/A,TRUE,"general";"via2",#N/A,TRUE,"general";"via3",#N/A,TRUE,"general"}</definedName>
    <definedName name="eryy" localSheetId="26" hidden="1">{"via1",#N/A,TRUE,"general";"via2",#N/A,TRUE,"general";"via3",#N/A,TRUE,"general"}</definedName>
    <definedName name="eryy" hidden="1">{"via1",#N/A,TRUE,"general";"via2",#N/A,TRUE,"general";"via3",#N/A,TRUE,"general"}</definedName>
    <definedName name="ESPECIALISTA" localSheetId="63">#REF!</definedName>
    <definedName name="ESPECIALISTA" localSheetId="64">#REF!</definedName>
    <definedName name="ESPECIALISTA" localSheetId="65">#REF!</definedName>
    <definedName name="ESPECIALISTA" localSheetId="6">#REF!</definedName>
    <definedName name="ESPECIALISTA" localSheetId="14">#REF!</definedName>
    <definedName name="ESPECIALISTA" localSheetId="21">#REF!</definedName>
    <definedName name="ESPECIALISTA" localSheetId="22">#REF!</definedName>
    <definedName name="ESPECIALISTA" localSheetId="23">#REF!</definedName>
    <definedName name="ESPECIALISTA" localSheetId="15">#REF!</definedName>
    <definedName name="ESPECIALISTA" localSheetId="16">#REF!</definedName>
    <definedName name="ESPECIALISTA" localSheetId="17">#REF!</definedName>
    <definedName name="ESPECIALISTA" localSheetId="18">#REF!</definedName>
    <definedName name="ESPECIALISTA" localSheetId="27">#REF!</definedName>
    <definedName name="ESPECIALISTA" localSheetId="19">#REF!</definedName>
    <definedName name="ESPECIALISTA" localSheetId="20">#REF!</definedName>
    <definedName name="ESPECIALISTA" localSheetId="33">#REF!</definedName>
    <definedName name="ESPECIALISTA" localSheetId="34">#REF!</definedName>
    <definedName name="ESPECIALISTA" localSheetId="35">#REF!</definedName>
    <definedName name="ESPECIALISTA" localSheetId="36">#REF!</definedName>
    <definedName name="ESPECIALISTA" localSheetId="37">#REF!</definedName>
    <definedName name="ESPECIALISTA" localSheetId="38">#REF!</definedName>
    <definedName name="ESPECIALISTA" localSheetId="39">#REF!</definedName>
    <definedName name="ESPECIALISTA" localSheetId="28">#REF!</definedName>
    <definedName name="ESPECIALISTA" localSheetId="29">#REF!</definedName>
    <definedName name="ESPECIALISTA" localSheetId="30">#REF!</definedName>
    <definedName name="ESPECIALISTA" localSheetId="31">#REF!</definedName>
    <definedName name="ESPECIALISTA" localSheetId="32">#REF!</definedName>
    <definedName name="ESPECIALISTA" localSheetId="42">#REF!</definedName>
    <definedName name="ESPECIALISTA" localSheetId="51">#REF!</definedName>
    <definedName name="ESPECIALISTA" localSheetId="52">#REF!</definedName>
    <definedName name="ESPECIALISTA" localSheetId="53">#REF!</definedName>
    <definedName name="ESPECIALISTA" localSheetId="24">#REF!</definedName>
    <definedName name="ESPECIALISTA" localSheetId="25">#REF!</definedName>
    <definedName name="ESPECIALISTA" localSheetId="26">#REF!</definedName>
    <definedName name="ESPECIALISTA" localSheetId="40">#REF!</definedName>
    <definedName name="ESPECIALISTA" localSheetId="44">#REF!</definedName>
    <definedName name="ESPECIALISTA" localSheetId="45">#REF!</definedName>
    <definedName name="ESPECIALISTA" localSheetId="50">#REF!</definedName>
    <definedName name="ESPECIALISTA" localSheetId="47">#REF!</definedName>
    <definedName name="ESPECIALISTA" localSheetId="56">#REF!</definedName>
    <definedName name="ESPECIALISTA" localSheetId="55">#REF!</definedName>
    <definedName name="ESPECIALISTA" localSheetId="58">#REF!</definedName>
    <definedName name="ESPECIALISTA" localSheetId="59">#REF!</definedName>
    <definedName name="ESPECIALISTA" localSheetId="60">#REF!</definedName>
    <definedName name="ESPECIALISTA" localSheetId="61">#REF!</definedName>
    <definedName name="ESPECIALISTA" localSheetId="62">#REF!</definedName>
    <definedName name="ESPECIALISTA">#REF!</definedName>
    <definedName name="Estimate_Factor">1</definedName>
    <definedName name="etertgg" localSheetId="42" hidden="1">{"via1",#N/A,TRUE,"general";"via2",#N/A,TRUE,"general";"via3",#N/A,TRUE,"general"}</definedName>
    <definedName name="etertgg" localSheetId="51" hidden="1">{"via1",#N/A,TRUE,"general";"via2",#N/A,TRUE,"general";"via3",#N/A,TRUE,"general"}</definedName>
    <definedName name="etertgg" localSheetId="24" hidden="1">{"via1",#N/A,TRUE,"general";"via2",#N/A,TRUE,"general";"via3",#N/A,TRUE,"general"}</definedName>
    <definedName name="etertgg" localSheetId="25" hidden="1">{"via1",#N/A,TRUE,"general";"via2",#N/A,TRUE,"general";"via3",#N/A,TRUE,"general"}</definedName>
    <definedName name="etertgg" localSheetId="26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42" hidden="1">{"TAB1",#N/A,TRUE,"GENERAL";"TAB2",#N/A,TRUE,"GENERAL";"TAB3",#N/A,TRUE,"GENERAL";"TAB4",#N/A,TRUE,"GENERAL";"TAB5",#N/A,TRUE,"GENERAL"}</definedName>
    <definedName name="etewt" localSheetId="51" hidden="1">{"TAB1",#N/A,TRUE,"GENERAL";"TAB2",#N/A,TRUE,"GENERAL";"TAB3",#N/A,TRUE,"GENERAL";"TAB4",#N/A,TRUE,"GENERAL";"TAB5",#N/A,TRUE,"GENERAL"}</definedName>
    <definedName name="etewt" localSheetId="24" hidden="1">{"TAB1",#N/A,TRUE,"GENERAL";"TAB2",#N/A,TRUE,"GENERAL";"TAB3",#N/A,TRUE,"GENERAL";"TAB4",#N/A,TRUE,"GENERAL";"TAB5",#N/A,TRUE,"GENERAL"}</definedName>
    <definedName name="etewt" localSheetId="25" hidden="1">{"TAB1",#N/A,TRUE,"GENERAL";"TAB2",#N/A,TRUE,"GENERAL";"TAB3",#N/A,TRUE,"GENERAL";"TAB4",#N/A,TRUE,"GENERAL";"TAB5",#N/A,TRUE,"GENERAL"}</definedName>
    <definedName name="etewt" localSheetId="26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42" hidden="1">{"via1",#N/A,TRUE,"general";"via2",#N/A,TRUE,"general";"via3",#N/A,TRUE,"general"}</definedName>
    <definedName name="etu" localSheetId="51" hidden="1">{"via1",#N/A,TRUE,"general";"via2",#N/A,TRUE,"general";"via3",#N/A,TRUE,"general"}</definedName>
    <definedName name="etu" localSheetId="24" hidden="1">{"via1",#N/A,TRUE,"general";"via2",#N/A,TRUE,"general";"via3",#N/A,TRUE,"general"}</definedName>
    <definedName name="etu" localSheetId="25" hidden="1">{"via1",#N/A,TRUE,"general";"via2",#N/A,TRUE,"general";"via3",#N/A,TRUE,"general"}</definedName>
    <definedName name="etu" localSheetId="26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42" hidden="1">{"via1",#N/A,TRUE,"general";"via2",#N/A,TRUE,"general";"via3",#N/A,TRUE,"general"}</definedName>
    <definedName name="etueh" localSheetId="51" hidden="1">{"via1",#N/A,TRUE,"general";"via2",#N/A,TRUE,"general";"via3",#N/A,TRUE,"general"}</definedName>
    <definedName name="etueh" localSheetId="24" hidden="1">{"via1",#N/A,TRUE,"general";"via2",#N/A,TRUE,"general";"via3",#N/A,TRUE,"general"}</definedName>
    <definedName name="etueh" localSheetId="25" hidden="1">{"via1",#N/A,TRUE,"general";"via2",#N/A,TRUE,"general";"via3",#N/A,TRUE,"general"}</definedName>
    <definedName name="etueh" localSheetId="26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42" hidden="1">{"via1",#N/A,TRUE,"general";"via2",#N/A,TRUE,"general";"via3",#N/A,TRUE,"general"}</definedName>
    <definedName name="etyty" localSheetId="51" hidden="1">{"via1",#N/A,TRUE,"general";"via2",#N/A,TRUE,"general";"via3",#N/A,TRUE,"general"}</definedName>
    <definedName name="etyty" localSheetId="24" hidden="1">{"via1",#N/A,TRUE,"general";"via2",#N/A,TRUE,"general";"via3",#N/A,TRUE,"general"}</definedName>
    <definedName name="etyty" localSheetId="25" hidden="1">{"via1",#N/A,TRUE,"general";"via2",#N/A,TRUE,"general";"via3",#N/A,TRUE,"general"}</definedName>
    <definedName name="etyty" localSheetId="26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42" hidden="1">{"TAB1",#N/A,TRUE,"GENERAL";"TAB2",#N/A,TRUE,"GENERAL";"TAB3",#N/A,TRUE,"GENERAL";"TAB4",#N/A,TRUE,"GENERAL";"TAB5",#N/A,TRUE,"GENERAL"}</definedName>
    <definedName name="etyu" localSheetId="51" hidden="1">{"TAB1",#N/A,TRUE,"GENERAL";"TAB2",#N/A,TRUE,"GENERAL";"TAB3",#N/A,TRUE,"GENERAL";"TAB4",#N/A,TRUE,"GENERAL";"TAB5",#N/A,TRUE,"GENERAL"}</definedName>
    <definedName name="etyu" localSheetId="24" hidden="1">{"TAB1",#N/A,TRUE,"GENERAL";"TAB2",#N/A,TRUE,"GENERAL";"TAB3",#N/A,TRUE,"GENERAL";"TAB4",#N/A,TRUE,"GENERAL";"TAB5",#N/A,TRUE,"GENERAL"}</definedName>
    <definedName name="etyu" localSheetId="25" hidden="1">{"TAB1",#N/A,TRUE,"GENERAL";"TAB2",#N/A,TRUE,"GENERAL";"TAB3",#N/A,TRUE,"GENERAL";"TAB4",#N/A,TRUE,"GENERAL";"TAB5",#N/A,TRUE,"GENERAL"}</definedName>
    <definedName name="etyu" localSheetId="26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42" hidden="1">{"via1",#N/A,TRUE,"general";"via2",#N/A,TRUE,"general";"via3",#N/A,TRUE,"general"}</definedName>
    <definedName name="eu" localSheetId="51" hidden="1">{"via1",#N/A,TRUE,"general";"via2",#N/A,TRUE,"general";"via3",#N/A,TRUE,"general"}</definedName>
    <definedName name="eu" localSheetId="24" hidden="1">{"via1",#N/A,TRUE,"general";"via2",#N/A,TRUE,"general";"via3",#N/A,TRUE,"general"}</definedName>
    <definedName name="eu" localSheetId="25" hidden="1">{"via1",#N/A,TRUE,"general";"via2",#N/A,TRUE,"general";"via3",#N/A,TRUE,"general"}</definedName>
    <definedName name="eu" localSheetId="26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42" hidden="1">{"via1",#N/A,TRUE,"general";"via2",#N/A,TRUE,"general";"via3",#N/A,TRUE,"general"}</definedName>
    <definedName name="eut" localSheetId="51" hidden="1">{"via1",#N/A,TRUE,"general";"via2",#N/A,TRUE,"general";"via3",#N/A,TRUE,"general"}</definedName>
    <definedName name="eut" localSheetId="24" hidden="1">{"via1",#N/A,TRUE,"general";"via2",#N/A,TRUE,"general";"via3",#N/A,TRUE,"general"}</definedName>
    <definedName name="eut" localSheetId="25" hidden="1">{"via1",#N/A,TRUE,"general";"via2",#N/A,TRUE,"general";"via3",#N/A,TRUE,"general"}</definedName>
    <definedName name="eut" localSheetId="26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42" hidden="1">{"TAB1",#N/A,TRUE,"GENERAL";"TAB2",#N/A,TRUE,"GENERAL";"TAB3",#N/A,TRUE,"GENERAL";"TAB4",#N/A,TRUE,"GENERAL";"TAB5",#N/A,TRUE,"GENERAL"}</definedName>
    <definedName name="euyt" localSheetId="51" hidden="1">{"TAB1",#N/A,TRUE,"GENERAL";"TAB2",#N/A,TRUE,"GENERAL";"TAB3",#N/A,TRUE,"GENERAL";"TAB4",#N/A,TRUE,"GENERAL";"TAB5",#N/A,TRUE,"GENERAL"}</definedName>
    <definedName name="euyt" localSheetId="24" hidden="1">{"TAB1",#N/A,TRUE,"GENERAL";"TAB2",#N/A,TRUE,"GENERAL";"TAB3",#N/A,TRUE,"GENERAL";"TAB4",#N/A,TRUE,"GENERAL";"TAB5",#N/A,TRUE,"GENERAL"}</definedName>
    <definedName name="euyt" localSheetId="25" hidden="1">{"TAB1",#N/A,TRUE,"GENERAL";"TAB2",#N/A,TRUE,"GENERAL";"TAB3",#N/A,TRUE,"GENERAL";"TAB4",#N/A,TRUE,"GENERAL";"TAB5",#N/A,TRUE,"GENERAL"}</definedName>
    <definedName name="euyt" localSheetId="26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42" hidden="1">{"TAB1",#N/A,TRUE,"GENERAL";"TAB2",#N/A,TRUE,"GENERAL";"TAB3",#N/A,TRUE,"GENERAL";"TAB4",#N/A,TRUE,"GENERAL";"TAB5",#N/A,TRUE,"GENERAL"}</definedName>
    <definedName name="ewegt" localSheetId="51" hidden="1">{"TAB1",#N/A,TRUE,"GENERAL";"TAB2",#N/A,TRUE,"GENERAL";"TAB3",#N/A,TRUE,"GENERAL";"TAB4",#N/A,TRUE,"GENERAL";"TAB5",#N/A,TRUE,"GENERAL"}</definedName>
    <definedName name="ewegt" localSheetId="24" hidden="1">{"TAB1",#N/A,TRUE,"GENERAL";"TAB2",#N/A,TRUE,"GENERAL";"TAB3",#N/A,TRUE,"GENERAL";"TAB4",#N/A,TRUE,"GENERAL";"TAB5",#N/A,TRUE,"GENERAL"}</definedName>
    <definedName name="ewegt" localSheetId="25" hidden="1">{"TAB1",#N/A,TRUE,"GENERAL";"TAB2",#N/A,TRUE,"GENERAL";"TAB3",#N/A,TRUE,"GENERAL";"TAB4",#N/A,TRUE,"GENERAL";"TAB5",#N/A,TRUE,"GENERAL"}</definedName>
    <definedName name="ewegt" localSheetId="26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42" hidden="1">{"TAB1",#N/A,TRUE,"GENERAL";"TAB2",#N/A,TRUE,"GENERAL";"TAB3",#N/A,TRUE,"GENERAL";"TAB4",#N/A,TRUE,"GENERAL";"TAB5",#N/A,TRUE,"GENERAL"}</definedName>
    <definedName name="ewfewfg" localSheetId="51" hidden="1">{"TAB1",#N/A,TRUE,"GENERAL";"TAB2",#N/A,TRUE,"GENERAL";"TAB3",#N/A,TRUE,"GENERAL";"TAB4",#N/A,TRUE,"GENERAL";"TAB5",#N/A,TRUE,"GENERAL"}</definedName>
    <definedName name="ewfewfg" localSheetId="24" hidden="1">{"TAB1",#N/A,TRUE,"GENERAL";"TAB2",#N/A,TRUE,"GENERAL";"TAB3",#N/A,TRUE,"GENERAL";"TAB4",#N/A,TRUE,"GENERAL";"TAB5",#N/A,TRUE,"GENERAL"}</definedName>
    <definedName name="ewfewfg" localSheetId="25" hidden="1">{"TAB1",#N/A,TRUE,"GENERAL";"TAB2",#N/A,TRUE,"GENERAL";"TAB3",#N/A,TRUE,"GENERAL";"TAB4",#N/A,TRUE,"GENERAL";"TAB5",#N/A,TRUE,"GENERAL"}</definedName>
    <definedName name="ewfewfg" localSheetId="26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42" hidden="1">{"TAB1",#N/A,TRUE,"GENERAL";"TAB2",#N/A,TRUE,"GENERAL";"TAB3",#N/A,TRUE,"GENERAL";"TAB4",#N/A,TRUE,"GENERAL";"TAB5",#N/A,TRUE,"GENERAL"}</definedName>
    <definedName name="ewre" localSheetId="51" hidden="1">{"TAB1",#N/A,TRUE,"GENERAL";"TAB2",#N/A,TRUE,"GENERAL";"TAB3",#N/A,TRUE,"GENERAL";"TAB4",#N/A,TRUE,"GENERAL";"TAB5",#N/A,TRUE,"GENERAL"}</definedName>
    <definedName name="ewre" localSheetId="24" hidden="1">{"TAB1",#N/A,TRUE,"GENERAL";"TAB2",#N/A,TRUE,"GENERAL";"TAB3",#N/A,TRUE,"GENERAL";"TAB4",#N/A,TRUE,"GENERAL";"TAB5",#N/A,TRUE,"GENERAL"}</definedName>
    <definedName name="ewre" localSheetId="25" hidden="1">{"TAB1",#N/A,TRUE,"GENERAL";"TAB2",#N/A,TRUE,"GENERAL";"TAB3",#N/A,TRUE,"GENERAL";"TAB4",#N/A,TRUE,"GENERAL";"TAB5",#N/A,TRUE,"GENERAL"}</definedName>
    <definedName name="ewre" localSheetId="26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42" hidden="1">{"TAB1",#N/A,TRUE,"GENERAL";"TAB2",#N/A,TRUE,"GENERAL";"TAB3",#N/A,TRUE,"GENERAL";"TAB4",#N/A,TRUE,"GENERAL";"TAB5",#N/A,TRUE,"GENERAL"}</definedName>
    <definedName name="ewrewf" localSheetId="51" hidden="1">{"TAB1",#N/A,TRUE,"GENERAL";"TAB2",#N/A,TRUE,"GENERAL";"TAB3",#N/A,TRUE,"GENERAL";"TAB4",#N/A,TRUE,"GENERAL";"TAB5",#N/A,TRUE,"GENERAL"}</definedName>
    <definedName name="ewrewf" localSheetId="24" hidden="1">{"TAB1",#N/A,TRUE,"GENERAL";"TAB2",#N/A,TRUE,"GENERAL";"TAB3",#N/A,TRUE,"GENERAL";"TAB4",#N/A,TRUE,"GENERAL";"TAB5",#N/A,TRUE,"GENERAL"}</definedName>
    <definedName name="ewrewf" localSheetId="25" hidden="1">{"TAB1",#N/A,TRUE,"GENERAL";"TAB2",#N/A,TRUE,"GENERAL";"TAB3",#N/A,TRUE,"GENERAL";"TAB4",#N/A,TRUE,"GENERAL";"TAB5",#N/A,TRUE,"GENERAL"}</definedName>
    <definedName name="ewrewf" localSheetId="26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42" hidden="1">{"TAB1",#N/A,TRUE,"GENERAL";"TAB2",#N/A,TRUE,"GENERAL";"TAB3",#N/A,TRUE,"GENERAL";"TAB4",#N/A,TRUE,"GENERAL";"TAB5",#N/A,TRUE,"GENERAL"}</definedName>
    <definedName name="ewrr" localSheetId="51" hidden="1">{"TAB1",#N/A,TRUE,"GENERAL";"TAB2",#N/A,TRUE,"GENERAL";"TAB3",#N/A,TRUE,"GENERAL";"TAB4",#N/A,TRUE,"GENERAL";"TAB5",#N/A,TRUE,"GENERAL"}</definedName>
    <definedName name="ewrr" localSheetId="24" hidden="1">{"TAB1",#N/A,TRUE,"GENERAL";"TAB2",#N/A,TRUE,"GENERAL";"TAB3",#N/A,TRUE,"GENERAL";"TAB4",#N/A,TRUE,"GENERAL";"TAB5",#N/A,TRUE,"GENERAL"}</definedName>
    <definedName name="ewrr" localSheetId="25" hidden="1">{"TAB1",#N/A,TRUE,"GENERAL";"TAB2",#N/A,TRUE,"GENERAL";"TAB3",#N/A,TRUE,"GENERAL";"TAB4",#N/A,TRUE,"GENERAL";"TAB5",#N/A,TRUE,"GENERAL"}</definedName>
    <definedName name="ewrr" localSheetId="26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42" hidden="1">{"TAB1",#N/A,TRUE,"GENERAL";"TAB2",#N/A,TRUE,"GENERAL";"TAB3",#N/A,TRUE,"GENERAL";"TAB4",#N/A,TRUE,"GENERAL";"TAB5",#N/A,TRUE,"GENERAL"}</definedName>
    <definedName name="ewrt" localSheetId="51" hidden="1">{"TAB1",#N/A,TRUE,"GENERAL";"TAB2",#N/A,TRUE,"GENERAL";"TAB3",#N/A,TRUE,"GENERAL";"TAB4",#N/A,TRUE,"GENERAL";"TAB5",#N/A,TRUE,"GENERAL"}</definedName>
    <definedName name="ewrt" localSheetId="24" hidden="1">{"TAB1",#N/A,TRUE,"GENERAL";"TAB2",#N/A,TRUE,"GENERAL";"TAB3",#N/A,TRUE,"GENERAL";"TAB4",#N/A,TRUE,"GENERAL";"TAB5",#N/A,TRUE,"GENERAL"}</definedName>
    <definedName name="ewrt" localSheetId="25" hidden="1">{"TAB1",#N/A,TRUE,"GENERAL";"TAB2",#N/A,TRUE,"GENERAL";"TAB3",#N/A,TRUE,"GENERAL";"TAB4",#N/A,TRUE,"GENERAL";"TAB5",#N/A,TRUE,"GENERAL"}</definedName>
    <definedName name="ewrt" localSheetId="26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42" hidden="1">{"TAB1",#N/A,TRUE,"GENERAL";"TAB2",#N/A,TRUE,"GENERAL";"TAB3",#N/A,TRUE,"GENERAL";"TAB4",#N/A,TRUE,"GENERAL";"TAB5",#N/A,TRUE,"GENERAL"}</definedName>
    <definedName name="ewrwer" localSheetId="51" hidden="1">{"TAB1",#N/A,TRUE,"GENERAL";"TAB2",#N/A,TRUE,"GENERAL";"TAB3",#N/A,TRUE,"GENERAL";"TAB4",#N/A,TRUE,"GENERAL";"TAB5",#N/A,TRUE,"GENERAL"}</definedName>
    <definedName name="ewrwer" localSheetId="24" hidden="1">{"TAB1",#N/A,TRUE,"GENERAL";"TAB2",#N/A,TRUE,"GENERAL";"TAB3",#N/A,TRUE,"GENERAL";"TAB4",#N/A,TRUE,"GENERAL";"TAB5",#N/A,TRUE,"GENERAL"}</definedName>
    <definedName name="ewrwer" localSheetId="25" hidden="1">{"TAB1",#N/A,TRUE,"GENERAL";"TAB2",#N/A,TRUE,"GENERAL";"TAB3",#N/A,TRUE,"GENERAL";"TAB4",#N/A,TRUE,"GENERAL";"TAB5",#N/A,TRUE,"GENERAL"}</definedName>
    <definedName name="ewrwer" localSheetId="26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63" hidden="1">#REF!</definedName>
    <definedName name="EX" localSheetId="64" hidden="1">#REF!</definedName>
    <definedName name="EX" localSheetId="65" hidden="1">#REF!</definedName>
    <definedName name="EX" localSheetId="6" hidden="1">#REF!</definedName>
    <definedName name="EX" localSheetId="14" hidden="1">#REF!</definedName>
    <definedName name="EX" localSheetId="21" hidden="1">#REF!</definedName>
    <definedName name="EX" localSheetId="22" hidden="1">#REF!</definedName>
    <definedName name="EX" localSheetId="23" hidden="1">#REF!</definedName>
    <definedName name="EX" localSheetId="15" hidden="1">#REF!</definedName>
    <definedName name="EX" localSheetId="16" hidden="1">#REF!</definedName>
    <definedName name="EX" localSheetId="17" hidden="1">#REF!</definedName>
    <definedName name="EX" localSheetId="18" hidden="1">#REF!</definedName>
    <definedName name="EX" localSheetId="27" hidden="1">#REF!</definedName>
    <definedName name="EX" localSheetId="19" hidden="1">#REF!</definedName>
    <definedName name="EX" localSheetId="20" hidden="1">#REF!</definedName>
    <definedName name="EX" localSheetId="33" hidden="1">#REF!</definedName>
    <definedName name="EX" localSheetId="34" hidden="1">#REF!</definedName>
    <definedName name="EX" localSheetId="35" hidden="1">#REF!</definedName>
    <definedName name="EX" localSheetId="36" hidden="1">#REF!</definedName>
    <definedName name="EX" localSheetId="37" hidden="1">#REF!</definedName>
    <definedName name="EX" localSheetId="38" hidden="1">#REF!</definedName>
    <definedName name="EX" localSheetId="39" hidden="1">#REF!</definedName>
    <definedName name="EX" localSheetId="28" hidden="1">#REF!</definedName>
    <definedName name="EX" localSheetId="29" hidden="1">#REF!</definedName>
    <definedName name="EX" localSheetId="30" hidden="1">#REF!</definedName>
    <definedName name="EX" localSheetId="31" hidden="1">#REF!</definedName>
    <definedName name="EX" localSheetId="32" hidden="1">#REF!</definedName>
    <definedName name="EX" localSheetId="42" hidden="1">#REF!</definedName>
    <definedName name="EX" localSheetId="51" hidden="1">#REF!</definedName>
    <definedName name="EX" localSheetId="52" hidden="1">#REF!</definedName>
    <definedName name="EX" localSheetId="53" hidden="1">#REF!</definedName>
    <definedName name="EX" localSheetId="24" hidden="1">#REF!</definedName>
    <definedName name="EX" localSheetId="25" hidden="1">#REF!</definedName>
    <definedName name="EX" localSheetId="26" hidden="1">#REF!</definedName>
    <definedName name="EX" localSheetId="40" hidden="1">#REF!</definedName>
    <definedName name="EX" localSheetId="44" hidden="1">#REF!</definedName>
    <definedName name="EX" localSheetId="45" hidden="1">#REF!</definedName>
    <definedName name="EX" localSheetId="50" hidden="1">#REF!</definedName>
    <definedName name="EX" localSheetId="47" hidden="1">#REF!</definedName>
    <definedName name="EX" localSheetId="56" hidden="1">#REF!</definedName>
    <definedName name="EX" localSheetId="55" hidden="1">#REF!</definedName>
    <definedName name="EX" localSheetId="58" hidden="1">#REF!</definedName>
    <definedName name="EX" localSheetId="59" hidden="1">#REF!</definedName>
    <definedName name="EX" localSheetId="60" hidden="1">#REF!</definedName>
    <definedName name="EX" localSheetId="61" hidden="1">#REF!</definedName>
    <definedName name="EX" localSheetId="62" hidden="1">#REF!</definedName>
    <definedName name="EX" hidden="1">#REF!</definedName>
    <definedName name="Extra_Pay" localSheetId="63">#REF!</definedName>
    <definedName name="Extra_Pay" localSheetId="64">#REF!</definedName>
    <definedName name="Extra_Pay" localSheetId="65">#REF!</definedName>
    <definedName name="Extra_Pay" localSheetId="6">#REF!</definedName>
    <definedName name="Extra_Pay" localSheetId="14">#REF!</definedName>
    <definedName name="Extra_Pay" localSheetId="21">#REF!</definedName>
    <definedName name="Extra_Pay" localSheetId="22">#REF!</definedName>
    <definedName name="Extra_Pay" localSheetId="23">#REF!</definedName>
    <definedName name="Extra_Pay" localSheetId="15">#REF!</definedName>
    <definedName name="Extra_Pay" localSheetId="16">#REF!</definedName>
    <definedName name="Extra_Pay" localSheetId="17">#REF!</definedName>
    <definedName name="Extra_Pay" localSheetId="18">#REF!</definedName>
    <definedName name="Extra_Pay" localSheetId="27">#REF!</definedName>
    <definedName name="Extra_Pay" localSheetId="19">#REF!</definedName>
    <definedName name="Extra_Pay" localSheetId="20">#REF!</definedName>
    <definedName name="Extra_Pay" localSheetId="33">#REF!</definedName>
    <definedName name="Extra_Pay" localSheetId="34">#REF!</definedName>
    <definedName name="Extra_Pay" localSheetId="35">#REF!</definedName>
    <definedName name="Extra_Pay" localSheetId="36">#REF!</definedName>
    <definedName name="Extra_Pay" localSheetId="37">#REF!</definedName>
    <definedName name="Extra_Pay" localSheetId="38">#REF!</definedName>
    <definedName name="Extra_Pay" localSheetId="39">#REF!</definedName>
    <definedName name="Extra_Pay" localSheetId="28">#REF!</definedName>
    <definedName name="Extra_Pay" localSheetId="29">#REF!</definedName>
    <definedName name="Extra_Pay" localSheetId="30">#REF!</definedName>
    <definedName name="Extra_Pay" localSheetId="31">#REF!</definedName>
    <definedName name="Extra_Pay" localSheetId="32">#REF!</definedName>
    <definedName name="Extra_Pay" localSheetId="42">#REF!</definedName>
    <definedName name="Extra_Pay" localSheetId="51">#REF!</definedName>
    <definedName name="Extra_Pay" localSheetId="52">#REF!</definedName>
    <definedName name="Extra_Pay" localSheetId="53">#REF!</definedName>
    <definedName name="Extra_Pay" localSheetId="24">#REF!</definedName>
    <definedName name="Extra_Pay" localSheetId="25">#REF!</definedName>
    <definedName name="Extra_Pay" localSheetId="26">#REF!</definedName>
    <definedName name="Extra_Pay" localSheetId="40">#REF!</definedName>
    <definedName name="Extra_Pay" localSheetId="44">#REF!</definedName>
    <definedName name="Extra_Pay" localSheetId="45">#REF!</definedName>
    <definedName name="Extra_Pay" localSheetId="50">#REF!</definedName>
    <definedName name="Extra_Pay" localSheetId="47">#REF!</definedName>
    <definedName name="Extra_Pay" localSheetId="56">#REF!</definedName>
    <definedName name="Extra_Pay" localSheetId="55">#REF!</definedName>
    <definedName name="Extra_Pay" localSheetId="58">#REF!</definedName>
    <definedName name="Extra_Pay" localSheetId="59">#REF!</definedName>
    <definedName name="Extra_Pay" localSheetId="60">#REF!</definedName>
    <definedName name="Extra_Pay" localSheetId="61">#REF!</definedName>
    <definedName name="Extra_Pay" localSheetId="62">#REF!</definedName>
    <definedName name="Extra_Pay">#REF!</definedName>
    <definedName name="fda" localSheetId="42" hidden="1">{"TAB1",#N/A,TRUE,"GENERAL";"TAB2",#N/A,TRUE,"GENERAL";"TAB3",#N/A,TRUE,"GENERAL";"TAB4",#N/A,TRUE,"GENERAL";"TAB5",#N/A,TRUE,"GENERAL"}</definedName>
    <definedName name="fda" localSheetId="51" hidden="1">{"TAB1",#N/A,TRUE,"GENERAL";"TAB2",#N/A,TRUE,"GENERAL";"TAB3",#N/A,TRUE,"GENERAL";"TAB4",#N/A,TRUE,"GENERAL";"TAB5",#N/A,TRUE,"GENERAL"}</definedName>
    <definedName name="fda" localSheetId="24" hidden="1">{"TAB1",#N/A,TRUE,"GENERAL";"TAB2",#N/A,TRUE,"GENERAL";"TAB3",#N/A,TRUE,"GENERAL";"TAB4",#N/A,TRUE,"GENERAL";"TAB5",#N/A,TRUE,"GENERAL"}</definedName>
    <definedName name="fda" localSheetId="25" hidden="1">{"TAB1",#N/A,TRUE,"GENERAL";"TAB2",#N/A,TRUE,"GENERAL";"TAB3",#N/A,TRUE,"GENERAL";"TAB4",#N/A,TRUE,"GENERAL";"TAB5",#N/A,TRUE,"GENERAL"}</definedName>
    <definedName name="fda" localSheetId="26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42" hidden="1">{"TAB1",#N/A,TRUE,"GENERAL";"TAB2",#N/A,TRUE,"GENERAL";"TAB3",#N/A,TRUE,"GENERAL";"TAB4",#N/A,TRUE,"GENERAL";"TAB5",#N/A,TRUE,"GENERAL"}</definedName>
    <definedName name="fdbjp" localSheetId="51" hidden="1">{"TAB1",#N/A,TRUE,"GENERAL";"TAB2",#N/A,TRUE,"GENERAL";"TAB3",#N/A,TRUE,"GENERAL";"TAB4",#N/A,TRUE,"GENERAL";"TAB5",#N/A,TRUE,"GENERAL"}</definedName>
    <definedName name="fdbjp" localSheetId="24" hidden="1">{"TAB1",#N/A,TRUE,"GENERAL";"TAB2",#N/A,TRUE,"GENERAL";"TAB3",#N/A,TRUE,"GENERAL";"TAB4",#N/A,TRUE,"GENERAL";"TAB5",#N/A,TRUE,"GENERAL"}</definedName>
    <definedName name="fdbjp" localSheetId="25" hidden="1">{"TAB1",#N/A,TRUE,"GENERAL";"TAB2",#N/A,TRUE,"GENERAL";"TAB3",#N/A,TRUE,"GENERAL";"TAB4",#N/A,TRUE,"GENERAL";"TAB5",#N/A,TRUE,"GENERAL"}</definedName>
    <definedName name="fdbjp" localSheetId="26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42" hidden="1">{"TAB1",#N/A,TRUE,"GENERAL";"TAB2",#N/A,TRUE,"GENERAL";"TAB3",#N/A,TRUE,"GENERAL";"TAB4",#N/A,TRUE,"GENERAL";"TAB5",#N/A,TRUE,"GENERAL"}</definedName>
    <definedName name="fdf" localSheetId="51" hidden="1">{"TAB1",#N/A,TRUE,"GENERAL";"TAB2",#N/A,TRUE,"GENERAL";"TAB3",#N/A,TRUE,"GENERAL";"TAB4",#N/A,TRUE,"GENERAL";"TAB5",#N/A,TRUE,"GENERAL"}</definedName>
    <definedName name="fdf" localSheetId="24" hidden="1">{"TAB1",#N/A,TRUE,"GENERAL";"TAB2",#N/A,TRUE,"GENERAL";"TAB3",#N/A,TRUE,"GENERAL";"TAB4",#N/A,TRUE,"GENERAL";"TAB5",#N/A,TRUE,"GENERAL"}</definedName>
    <definedName name="fdf" localSheetId="25" hidden="1">{"TAB1",#N/A,TRUE,"GENERAL";"TAB2",#N/A,TRUE,"GENERAL";"TAB3",#N/A,TRUE,"GENERAL";"TAB4",#N/A,TRUE,"GENERAL";"TAB5",#N/A,TRUE,"GENERAL"}</definedName>
    <definedName name="fdf" localSheetId="26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42" hidden="1">{"via1",#N/A,TRUE,"general";"via2",#N/A,TRUE,"general";"via3",#N/A,TRUE,"general"}</definedName>
    <definedName name="fdg" localSheetId="51" hidden="1">{"via1",#N/A,TRUE,"general";"via2",#N/A,TRUE,"general";"via3",#N/A,TRUE,"general"}</definedName>
    <definedName name="fdg" localSheetId="24" hidden="1">{"via1",#N/A,TRUE,"general";"via2",#N/A,TRUE,"general";"via3",#N/A,TRUE,"general"}</definedName>
    <definedName name="fdg" localSheetId="25" hidden="1">{"via1",#N/A,TRUE,"general";"via2",#N/A,TRUE,"general";"via3",#N/A,TRUE,"general"}</definedName>
    <definedName name="fdg" localSheetId="26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42" hidden="1">{"TAB1",#N/A,TRUE,"GENERAL";"TAB2",#N/A,TRUE,"GENERAL";"TAB3",#N/A,TRUE,"GENERAL";"TAB4",#N/A,TRUE,"GENERAL";"TAB5",#N/A,TRUE,"GENERAL"}</definedName>
    <definedName name="FDGD" localSheetId="51" hidden="1">{"TAB1",#N/A,TRUE,"GENERAL";"TAB2",#N/A,TRUE,"GENERAL";"TAB3",#N/A,TRUE,"GENERAL";"TAB4",#N/A,TRUE,"GENERAL";"TAB5",#N/A,TRUE,"GENERAL"}</definedName>
    <definedName name="FDGD" localSheetId="24" hidden="1">{"TAB1",#N/A,TRUE,"GENERAL";"TAB2",#N/A,TRUE,"GENERAL";"TAB3",#N/A,TRUE,"GENERAL";"TAB4",#N/A,TRUE,"GENERAL";"TAB5",#N/A,TRUE,"GENERAL"}</definedName>
    <definedName name="FDGD" localSheetId="25" hidden="1">{"TAB1",#N/A,TRUE,"GENERAL";"TAB2",#N/A,TRUE,"GENERAL";"TAB3",#N/A,TRUE,"GENERAL";"TAB4",#N/A,TRUE,"GENERAL";"TAB5",#N/A,TRUE,"GENERAL"}</definedName>
    <definedName name="FDGD" localSheetId="26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42" hidden="1">{"TAB1",#N/A,TRUE,"GENERAL";"TAB2",#N/A,TRUE,"GENERAL";"TAB3",#N/A,TRUE,"GENERAL";"TAB4",#N/A,TRUE,"GENERAL";"TAB5",#N/A,TRUE,"GENERAL"}</definedName>
    <definedName name="FDGFDBBP" localSheetId="51" hidden="1">{"TAB1",#N/A,TRUE,"GENERAL";"TAB2",#N/A,TRUE,"GENERAL";"TAB3",#N/A,TRUE,"GENERAL";"TAB4",#N/A,TRUE,"GENERAL";"TAB5",#N/A,TRUE,"GENERAL"}</definedName>
    <definedName name="FDGFDBBP" localSheetId="24" hidden="1">{"TAB1",#N/A,TRUE,"GENERAL";"TAB2",#N/A,TRUE,"GENERAL";"TAB3",#N/A,TRUE,"GENERAL";"TAB4",#N/A,TRUE,"GENERAL";"TAB5",#N/A,TRUE,"GENERAL"}</definedName>
    <definedName name="FDGFDBBP" localSheetId="25" hidden="1">{"TAB1",#N/A,TRUE,"GENERAL";"TAB2",#N/A,TRUE,"GENERAL";"TAB3",#N/A,TRUE,"GENERAL";"TAB4",#N/A,TRUE,"GENERAL";"TAB5",#N/A,TRUE,"GENERAL"}</definedName>
    <definedName name="FDGFDBBP" localSheetId="26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42" hidden="1">{"TAB1",#N/A,TRUE,"GENERAL";"TAB2",#N/A,TRUE,"GENERAL";"TAB3",#N/A,TRUE,"GENERAL";"TAB4",#N/A,TRUE,"GENERAL";"TAB5",#N/A,TRUE,"GENERAL"}</definedName>
    <definedName name="fdh" localSheetId="51" hidden="1">{"TAB1",#N/A,TRUE,"GENERAL";"TAB2",#N/A,TRUE,"GENERAL";"TAB3",#N/A,TRUE,"GENERAL";"TAB4",#N/A,TRUE,"GENERAL";"TAB5",#N/A,TRUE,"GENERAL"}</definedName>
    <definedName name="fdh" localSheetId="24" hidden="1">{"TAB1",#N/A,TRUE,"GENERAL";"TAB2",#N/A,TRUE,"GENERAL";"TAB3",#N/A,TRUE,"GENERAL";"TAB4",#N/A,TRUE,"GENERAL";"TAB5",#N/A,TRUE,"GENERAL"}</definedName>
    <definedName name="fdh" localSheetId="25" hidden="1">{"TAB1",#N/A,TRUE,"GENERAL";"TAB2",#N/A,TRUE,"GENERAL";"TAB3",#N/A,TRUE,"GENERAL";"TAB4",#N/A,TRUE,"GENERAL";"TAB5",#N/A,TRUE,"GENERAL"}</definedName>
    <definedName name="fdh" localSheetId="26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42" hidden="1">{"TAB1",#N/A,TRUE,"GENERAL";"TAB2",#N/A,TRUE,"GENERAL";"TAB3",#N/A,TRUE,"GENERAL";"TAB4",#N/A,TRUE,"GENERAL";"TAB5",#N/A,TRUE,"GENERAL"}</definedName>
    <definedName name="fdsf" localSheetId="51" hidden="1">{"TAB1",#N/A,TRUE,"GENERAL";"TAB2",#N/A,TRUE,"GENERAL";"TAB3",#N/A,TRUE,"GENERAL";"TAB4",#N/A,TRUE,"GENERAL";"TAB5",#N/A,TRUE,"GENERAL"}</definedName>
    <definedName name="fdsf" localSheetId="24" hidden="1">{"TAB1",#N/A,TRUE,"GENERAL";"TAB2",#N/A,TRUE,"GENERAL";"TAB3",#N/A,TRUE,"GENERAL";"TAB4",#N/A,TRUE,"GENERAL";"TAB5",#N/A,TRUE,"GENERAL"}</definedName>
    <definedName name="fdsf" localSheetId="25" hidden="1">{"TAB1",#N/A,TRUE,"GENERAL";"TAB2",#N/A,TRUE,"GENERAL";"TAB3",#N/A,TRUE,"GENERAL";"TAB4",#N/A,TRUE,"GENERAL";"TAB5",#N/A,TRUE,"GENERAL"}</definedName>
    <definedName name="fdsf" localSheetId="26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42" hidden="1">{"TAB1",#N/A,TRUE,"GENERAL";"TAB2",#N/A,TRUE,"GENERAL";"TAB3",#N/A,TRUE,"GENERAL";"TAB4",#N/A,TRUE,"GENERAL";"TAB5",#N/A,TRUE,"GENERAL"}</definedName>
    <definedName name="fdsfds" localSheetId="51" hidden="1">{"TAB1",#N/A,TRUE,"GENERAL";"TAB2",#N/A,TRUE,"GENERAL";"TAB3",#N/A,TRUE,"GENERAL";"TAB4",#N/A,TRUE,"GENERAL";"TAB5",#N/A,TRUE,"GENERAL"}</definedName>
    <definedName name="fdsfds" localSheetId="24" hidden="1">{"TAB1",#N/A,TRUE,"GENERAL";"TAB2",#N/A,TRUE,"GENERAL";"TAB3",#N/A,TRUE,"GENERAL";"TAB4",#N/A,TRUE,"GENERAL";"TAB5",#N/A,TRUE,"GENERAL"}</definedName>
    <definedName name="fdsfds" localSheetId="25" hidden="1">{"TAB1",#N/A,TRUE,"GENERAL";"TAB2",#N/A,TRUE,"GENERAL";"TAB3",#N/A,TRUE,"GENERAL";"TAB4",#N/A,TRUE,"GENERAL";"TAB5",#N/A,TRUE,"GENERAL"}</definedName>
    <definedName name="fdsfds" localSheetId="26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42" hidden="1">{"via1",#N/A,TRUE,"general";"via2",#N/A,TRUE,"general";"via3",#N/A,TRUE,"general"}</definedName>
    <definedName name="fdsfdsf" localSheetId="51" hidden="1">{"via1",#N/A,TRUE,"general";"via2",#N/A,TRUE,"general";"via3",#N/A,TRUE,"general"}</definedName>
    <definedName name="fdsfdsf" localSheetId="24" hidden="1">{"via1",#N/A,TRUE,"general";"via2",#N/A,TRUE,"general";"via3",#N/A,TRUE,"general"}</definedName>
    <definedName name="fdsfdsf" localSheetId="25" hidden="1">{"via1",#N/A,TRUE,"general";"via2",#N/A,TRUE,"general";"via3",#N/A,TRUE,"general"}</definedName>
    <definedName name="fdsfdsf" localSheetId="26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42" hidden="1">{"via1",#N/A,TRUE,"general";"via2",#N/A,TRUE,"general";"via3",#N/A,TRUE,"general"}</definedName>
    <definedName name="fdsgfds" localSheetId="51" hidden="1">{"via1",#N/A,TRUE,"general";"via2",#N/A,TRUE,"general";"via3",#N/A,TRUE,"general"}</definedName>
    <definedName name="fdsgfds" localSheetId="24" hidden="1">{"via1",#N/A,TRUE,"general";"via2",#N/A,TRUE,"general";"via3",#N/A,TRUE,"general"}</definedName>
    <definedName name="fdsgfds" localSheetId="25" hidden="1">{"via1",#N/A,TRUE,"general";"via2",#N/A,TRUE,"general";"via3",#N/A,TRUE,"general"}</definedName>
    <definedName name="fdsgfds" localSheetId="26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42" hidden="1">{"TAB1",#N/A,TRUE,"GENERAL";"TAB2",#N/A,TRUE,"GENERAL";"TAB3",#N/A,TRUE,"GENERAL";"TAB4",#N/A,TRUE,"GENERAL";"TAB5",#N/A,TRUE,"GENERAL"}</definedName>
    <definedName name="fdsgsdfu" localSheetId="51" hidden="1">{"TAB1",#N/A,TRUE,"GENERAL";"TAB2",#N/A,TRUE,"GENERAL";"TAB3",#N/A,TRUE,"GENERAL";"TAB4",#N/A,TRUE,"GENERAL";"TAB5",#N/A,TRUE,"GENERAL"}</definedName>
    <definedName name="fdsgsdfu" localSheetId="24" hidden="1">{"TAB1",#N/A,TRUE,"GENERAL";"TAB2",#N/A,TRUE,"GENERAL";"TAB3",#N/A,TRUE,"GENERAL";"TAB4",#N/A,TRUE,"GENERAL";"TAB5",#N/A,TRUE,"GENERAL"}</definedName>
    <definedName name="fdsgsdfu" localSheetId="25" hidden="1">{"TAB1",#N/A,TRUE,"GENERAL";"TAB2",#N/A,TRUE,"GENERAL";"TAB3",#N/A,TRUE,"GENERAL";"TAB4",#N/A,TRUE,"GENERAL";"TAB5",#N/A,TRUE,"GENERAL"}</definedName>
    <definedName name="fdsgsdfu" localSheetId="26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42" hidden="1">{"TAB1",#N/A,TRUE,"GENERAL";"TAB2",#N/A,TRUE,"GENERAL";"TAB3",#N/A,TRUE,"GENERAL";"TAB4",#N/A,TRUE,"GENERAL";"TAB5",#N/A,TRUE,"GENERAL"}</definedName>
    <definedName name="FDSIO" localSheetId="51" hidden="1">{"TAB1",#N/A,TRUE,"GENERAL";"TAB2",#N/A,TRUE,"GENERAL";"TAB3",#N/A,TRUE,"GENERAL";"TAB4",#N/A,TRUE,"GENERAL";"TAB5",#N/A,TRUE,"GENERAL"}</definedName>
    <definedName name="FDSIO" localSheetId="24" hidden="1">{"TAB1",#N/A,TRUE,"GENERAL";"TAB2",#N/A,TRUE,"GENERAL";"TAB3",#N/A,TRUE,"GENERAL";"TAB4",#N/A,TRUE,"GENERAL";"TAB5",#N/A,TRUE,"GENERAL"}</definedName>
    <definedName name="FDSIO" localSheetId="25" hidden="1">{"TAB1",#N/A,TRUE,"GENERAL";"TAB2",#N/A,TRUE,"GENERAL";"TAB3",#N/A,TRUE,"GENERAL";"TAB4",#N/A,TRUE,"GENERAL";"TAB5",#N/A,TRUE,"GENERAL"}</definedName>
    <definedName name="FDSIO" localSheetId="26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42" hidden="1">{"via1",#N/A,TRUE,"general";"via2",#N/A,TRUE,"general";"via3",#N/A,TRUE,"general"}</definedName>
    <definedName name="ferfer" localSheetId="51" hidden="1">{"via1",#N/A,TRUE,"general";"via2",#N/A,TRUE,"general";"via3",#N/A,TRUE,"general"}</definedName>
    <definedName name="ferfer" localSheetId="24" hidden="1">{"via1",#N/A,TRUE,"general";"via2",#N/A,TRUE,"general";"via3",#N/A,TRUE,"general"}</definedName>
    <definedName name="ferfer" localSheetId="25" hidden="1">{"via1",#N/A,TRUE,"general";"via2",#N/A,TRUE,"general";"via3",#N/A,TRUE,"general"}</definedName>
    <definedName name="ferfer" localSheetId="26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42" hidden="1">{"via1",#N/A,TRUE,"general";"via2",#N/A,TRUE,"general";"via3",#N/A,TRUE,"general"}</definedName>
    <definedName name="fff" localSheetId="51" hidden="1">{"via1",#N/A,TRUE,"general";"via2",#N/A,TRUE,"general";"via3",#N/A,TRUE,"general"}</definedName>
    <definedName name="fff" localSheetId="24" hidden="1">{"via1",#N/A,TRUE,"general";"via2",#N/A,TRUE,"general";"via3",#N/A,TRUE,"general"}</definedName>
    <definedName name="fff" localSheetId="25" hidden="1">{"via1",#N/A,TRUE,"general";"via2",#N/A,TRUE,"general";"via3",#N/A,TRUE,"general"}</definedName>
    <definedName name="fff" localSheetId="26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42" hidden="1">{"via1",#N/A,TRUE,"general";"via2",#N/A,TRUE,"general";"via3",#N/A,TRUE,"general"}</definedName>
    <definedName name="ffffd" localSheetId="51" hidden="1">{"via1",#N/A,TRUE,"general";"via2",#N/A,TRUE,"general";"via3",#N/A,TRUE,"general"}</definedName>
    <definedName name="ffffd" localSheetId="24" hidden="1">{"via1",#N/A,TRUE,"general";"via2",#N/A,TRUE,"general";"via3",#N/A,TRUE,"general"}</definedName>
    <definedName name="ffffd" localSheetId="25" hidden="1">{"via1",#N/A,TRUE,"general";"via2",#N/A,TRUE,"general";"via3",#N/A,TRUE,"general"}</definedName>
    <definedName name="ffffd" localSheetId="26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42" hidden="1">{"TAB1",#N/A,TRUE,"GENERAL";"TAB2",#N/A,TRUE,"GENERAL";"TAB3",#N/A,TRUE,"GENERAL";"TAB4",#N/A,TRUE,"GENERAL";"TAB5",#N/A,TRUE,"GENERAL"}</definedName>
    <definedName name="fffffft" localSheetId="51" hidden="1">{"TAB1",#N/A,TRUE,"GENERAL";"TAB2",#N/A,TRUE,"GENERAL";"TAB3",#N/A,TRUE,"GENERAL";"TAB4",#N/A,TRUE,"GENERAL";"TAB5",#N/A,TRUE,"GENERAL"}</definedName>
    <definedName name="fffffft" localSheetId="24" hidden="1">{"TAB1",#N/A,TRUE,"GENERAL";"TAB2",#N/A,TRUE,"GENERAL";"TAB3",#N/A,TRUE,"GENERAL";"TAB4",#N/A,TRUE,"GENERAL";"TAB5",#N/A,TRUE,"GENERAL"}</definedName>
    <definedName name="fffffft" localSheetId="25" hidden="1">{"TAB1",#N/A,TRUE,"GENERAL";"TAB2",#N/A,TRUE,"GENERAL";"TAB3",#N/A,TRUE,"GENERAL";"TAB4",#N/A,TRUE,"GENERAL";"TAB5",#N/A,TRUE,"GENERAL"}</definedName>
    <definedName name="fffffft" localSheetId="26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42" hidden="1">{"TAB1",#N/A,TRUE,"GENERAL";"TAB2",#N/A,TRUE,"GENERAL";"TAB3",#N/A,TRUE,"GENERAL";"TAB4",#N/A,TRUE,"GENERAL";"TAB5",#N/A,TRUE,"GENERAL"}</definedName>
    <definedName name="fffffik" localSheetId="51" hidden="1">{"TAB1",#N/A,TRUE,"GENERAL";"TAB2",#N/A,TRUE,"GENERAL";"TAB3",#N/A,TRUE,"GENERAL";"TAB4",#N/A,TRUE,"GENERAL";"TAB5",#N/A,TRUE,"GENERAL"}</definedName>
    <definedName name="fffffik" localSheetId="24" hidden="1">{"TAB1",#N/A,TRUE,"GENERAL";"TAB2",#N/A,TRUE,"GENERAL";"TAB3",#N/A,TRUE,"GENERAL";"TAB4",#N/A,TRUE,"GENERAL";"TAB5",#N/A,TRUE,"GENERAL"}</definedName>
    <definedName name="fffffik" localSheetId="25" hidden="1">{"TAB1",#N/A,TRUE,"GENERAL";"TAB2",#N/A,TRUE,"GENERAL";"TAB3",#N/A,TRUE,"GENERAL";"TAB4",#N/A,TRUE,"GENERAL";"TAB5",#N/A,TRUE,"GENERAL"}</definedName>
    <definedName name="fffffik" localSheetId="26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42" hidden="1">{"TAB1",#N/A,TRUE,"GENERAL";"TAB2",#N/A,TRUE,"GENERAL";"TAB3",#N/A,TRUE,"GENERAL";"TAB4",#N/A,TRUE,"GENERAL";"TAB5",#N/A,TRUE,"GENERAL"}</definedName>
    <definedName name="fffffj" localSheetId="51" hidden="1">{"TAB1",#N/A,TRUE,"GENERAL";"TAB2",#N/A,TRUE,"GENERAL";"TAB3",#N/A,TRUE,"GENERAL";"TAB4",#N/A,TRUE,"GENERAL";"TAB5",#N/A,TRUE,"GENERAL"}</definedName>
    <definedName name="fffffj" localSheetId="24" hidden="1">{"TAB1",#N/A,TRUE,"GENERAL";"TAB2",#N/A,TRUE,"GENERAL";"TAB3",#N/A,TRUE,"GENERAL";"TAB4",#N/A,TRUE,"GENERAL";"TAB5",#N/A,TRUE,"GENERAL"}</definedName>
    <definedName name="fffffj" localSheetId="25" hidden="1">{"TAB1",#N/A,TRUE,"GENERAL";"TAB2",#N/A,TRUE,"GENERAL";"TAB3",#N/A,TRUE,"GENERAL";"TAB4",#N/A,TRUE,"GENERAL";"TAB5",#N/A,TRUE,"GENERAL"}</definedName>
    <definedName name="fffffj" localSheetId="26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42" hidden="1">{"via1",#N/A,TRUE,"general";"via2",#N/A,TRUE,"general";"via3",#N/A,TRUE,"general"}</definedName>
    <definedName name="ffffrd" localSheetId="51" hidden="1">{"via1",#N/A,TRUE,"general";"via2",#N/A,TRUE,"general";"via3",#N/A,TRUE,"general"}</definedName>
    <definedName name="ffffrd" localSheetId="24" hidden="1">{"via1",#N/A,TRUE,"general";"via2",#N/A,TRUE,"general";"via3",#N/A,TRUE,"general"}</definedName>
    <definedName name="ffffrd" localSheetId="25" hidden="1">{"via1",#N/A,TRUE,"general";"via2",#N/A,TRUE,"general";"via3",#N/A,TRUE,"general"}</definedName>
    <definedName name="ffffrd" localSheetId="26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42" hidden="1">{"TAB1",#N/A,TRUE,"GENERAL";"TAB2",#N/A,TRUE,"GENERAL";"TAB3",#N/A,TRUE,"GENERAL";"TAB4",#N/A,TRUE,"GENERAL";"TAB5",#N/A,TRUE,"GENERAL"}</definedName>
    <definedName name="ffffy" localSheetId="51" hidden="1">{"TAB1",#N/A,TRUE,"GENERAL";"TAB2",#N/A,TRUE,"GENERAL";"TAB3",#N/A,TRUE,"GENERAL";"TAB4",#N/A,TRUE,"GENERAL";"TAB5",#N/A,TRUE,"GENERAL"}</definedName>
    <definedName name="ffffy" localSheetId="24" hidden="1">{"TAB1",#N/A,TRUE,"GENERAL";"TAB2",#N/A,TRUE,"GENERAL";"TAB3",#N/A,TRUE,"GENERAL";"TAB4",#N/A,TRUE,"GENERAL";"TAB5",#N/A,TRUE,"GENERAL"}</definedName>
    <definedName name="ffffy" localSheetId="25" hidden="1">{"TAB1",#N/A,TRUE,"GENERAL";"TAB2",#N/A,TRUE,"GENERAL";"TAB3",#N/A,TRUE,"GENERAL";"TAB4",#N/A,TRUE,"GENERAL";"TAB5",#N/A,TRUE,"GENERAL"}</definedName>
    <definedName name="ffffy" localSheetId="26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42" hidden="1">{"TAB1",#N/A,TRUE,"GENERAL";"TAB2",#N/A,TRUE,"GENERAL";"TAB3",#N/A,TRUE,"GENERAL";"TAB4",#N/A,TRUE,"GENERAL";"TAB5",#N/A,TRUE,"GENERAL"}</definedName>
    <definedName name="fffrfr" localSheetId="51" hidden="1">{"TAB1",#N/A,TRUE,"GENERAL";"TAB2",#N/A,TRUE,"GENERAL";"TAB3",#N/A,TRUE,"GENERAL";"TAB4",#N/A,TRUE,"GENERAL";"TAB5",#N/A,TRUE,"GENERAL"}</definedName>
    <definedName name="fffrfr" localSheetId="24" hidden="1">{"TAB1",#N/A,TRUE,"GENERAL";"TAB2",#N/A,TRUE,"GENERAL";"TAB3",#N/A,TRUE,"GENERAL";"TAB4",#N/A,TRUE,"GENERAL";"TAB5",#N/A,TRUE,"GENERAL"}</definedName>
    <definedName name="fffrfr" localSheetId="25" hidden="1">{"TAB1",#N/A,TRUE,"GENERAL";"TAB2",#N/A,TRUE,"GENERAL";"TAB3",#N/A,TRUE,"GENERAL";"TAB4",#N/A,TRUE,"GENERAL";"TAB5",#N/A,TRUE,"GENERAL"}</definedName>
    <definedName name="fffrfr" localSheetId="26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42" hidden="1">{"TAB1",#N/A,TRUE,"GENERAL";"TAB2",#N/A,TRUE,"GENERAL";"TAB3",#N/A,TRUE,"GENERAL";"TAB4",#N/A,TRUE,"GENERAL";"TAB5",#N/A,TRUE,"GENERAL"}</definedName>
    <definedName name="fffs" localSheetId="51" hidden="1">{"TAB1",#N/A,TRUE,"GENERAL";"TAB2",#N/A,TRUE,"GENERAL";"TAB3",#N/A,TRUE,"GENERAL";"TAB4",#N/A,TRUE,"GENERAL";"TAB5",#N/A,TRUE,"GENERAL"}</definedName>
    <definedName name="fffs" localSheetId="24" hidden="1">{"TAB1",#N/A,TRUE,"GENERAL";"TAB2",#N/A,TRUE,"GENERAL";"TAB3",#N/A,TRUE,"GENERAL";"TAB4",#N/A,TRUE,"GENERAL";"TAB5",#N/A,TRUE,"GENERAL"}</definedName>
    <definedName name="fffs" localSheetId="25" hidden="1">{"TAB1",#N/A,TRUE,"GENERAL";"TAB2",#N/A,TRUE,"GENERAL";"TAB3",#N/A,TRUE,"GENERAL";"TAB4",#N/A,TRUE,"GENERAL";"TAB5",#N/A,TRUE,"GENERAL"}</definedName>
    <definedName name="fffs" localSheetId="26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42" hidden="1">{"TAB1",#N/A,TRUE,"GENERAL";"TAB2",#N/A,TRUE,"GENERAL";"TAB3",#N/A,TRUE,"GENERAL";"TAB4",#N/A,TRUE,"GENERAL";"TAB5",#N/A,TRUE,"GENERAL"}</definedName>
    <definedName name="fgdfg" localSheetId="51" hidden="1">{"TAB1",#N/A,TRUE,"GENERAL";"TAB2",#N/A,TRUE,"GENERAL";"TAB3",#N/A,TRUE,"GENERAL";"TAB4",#N/A,TRUE,"GENERAL";"TAB5",#N/A,TRUE,"GENERAL"}</definedName>
    <definedName name="fgdfg" localSheetId="24" hidden="1">{"TAB1",#N/A,TRUE,"GENERAL";"TAB2",#N/A,TRUE,"GENERAL";"TAB3",#N/A,TRUE,"GENERAL";"TAB4",#N/A,TRUE,"GENERAL";"TAB5",#N/A,TRUE,"GENERAL"}</definedName>
    <definedName name="fgdfg" localSheetId="25" hidden="1">{"TAB1",#N/A,TRUE,"GENERAL";"TAB2",#N/A,TRUE,"GENERAL";"TAB3",#N/A,TRUE,"GENERAL";"TAB4",#N/A,TRUE,"GENERAL";"TAB5",#N/A,TRUE,"GENERAL"}</definedName>
    <definedName name="fgdfg" localSheetId="26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42" hidden="1">{"via1",#N/A,TRUE,"general";"via2",#N/A,TRUE,"general";"via3",#N/A,TRUE,"general"}</definedName>
    <definedName name="fgdfsgr" localSheetId="51" hidden="1">{"via1",#N/A,TRUE,"general";"via2",#N/A,TRUE,"general";"via3",#N/A,TRUE,"general"}</definedName>
    <definedName name="fgdfsgr" localSheetId="24" hidden="1">{"via1",#N/A,TRUE,"general";"via2",#N/A,TRUE,"general";"via3",#N/A,TRUE,"general"}</definedName>
    <definedName name="fgdfsgr" localSheetId="25" hidden="1">{"via1",#N/A,TRUE,"general";"via2",#N/A,TRUE,"general";"via3",#N/A,TRUE,"general"}</definedName>
    <definedName name="fgdfsgr" localSheetId="26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42" hidden="1">{"TAB1",#N/A,TRUE,"GENERAL";"TAB2",#N/A,TRUE,"GENERAL";"TAB3",#N/A,TRUE,"GENERAL";"TAB4",#N/A,TRUE,"GENERAL";"TAB5",#N/A,TRUE,"GENERAL"}</definedName>
    <definedName name="fgdsfg" localSheetId="51" hidden="1">{"TAB1",#N/A,TRUE,"GENERAL";"TAB2",#N/A,TRUE,"GENERAL";"TAB3",#N/A,TRUE,"GENERAL";"TAB4",#N/A,TRUE,"GENERAL";"TAB5",#N/A,TRUE,"GENERAL"}</definedName>
    <definedName name="fgdsfg" localSheetId="24" hidden="1">{"TAB1",#N/A,TRUE,"GENERAL";"TAB2",#N/A,TRUE,"GENERAL";"TAB3",#N/A,TRUE,"GENERAL";"TAB4",#N/A,TRUE,"GENERAL";"TAB5",#N/A,TRUE,"GENERAL"}</definedName>
    <definedName name="fgdsfg" localSheetId="25" hidden="1">{"TAB1",#N/A,TRUE,"GENERAL";"TAB2",#N/A,TRUE,"GENERAL";"TAB3",#N/A,TRUE,"GENERAL";"TAB4",#N/A,TRUE,"GENERAL";"TAB5",#N/A,TRUE,"GENERAL"}</definedName>
    <definedName name="fgdsfg" localSheetId="26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42" hidden="1">{"via1",#N/A,TRUE,"general";"via2",#N/A,TRUE,"general";"via3",#N/A,TRUE,"general"}</definedName>
    <definedName name="FGFDH" localSheetId="51" hidden="1">{"via1",#N/A,TRUE,"general";"via2",#N/A,TRUE,"general";"via3",#N/A,TRUE,"general"}</definedName>
    <definedName name="FGFDH" localSheetId="24" hidden="1">{"via1",#N/A,TRUE,"general";"via2",#N/A,TRUE,"general";"via3",#N/A,TRUE,"general"}</definedName>
    <definedName name="FGFDH" localSheetId="25" hidden="1">{"via1",#N/A,TRUE,"general";"via2",#N/A,TRUE,"general";"via3",#N/A,TRUE,"general"}</definedName>
    <definedName name="FGFDH" localSheetId="26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42" hidden="1">{"via1",#N/A,TRUE,"general";"via2",#N/A,TRUE,"general";"via3",#N/A,TRUE,"general"}</definedName>
    <definedName name="fgghhj" localSheetId="51" hidden="1">{"via1",#N/A,TRUE,"general";"via2",#N/A,TRUE,"general";"via3",#N/A,TRUE,"general"}</definedName>
    <definedName name="fgghhj" localSheetId="24" hidden="1">{"via1",#N/A,TRUE,"general";"via2",#N/A,TRUE,"general";"via3",#N/A,TRUE,"general"}</definedName>
    <definedName name="fgghhj" localSheetId="25" hidden="1">{"via1",#N/A,TRUE,"general";"via2",#N/A,TRUE,"general";"via3",#N/A,TRUE,"general"}</definedName>
    <definedName name="fgghhj" localSheetId="26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42" hidden="1">{"via1",#N/A,TRUE,"general";"via2",#N/A,TRUE,"general";"via3",#N/A,TRUE,"general"}</definedName>
    <definedName name="FGHFBC" localSheetId="51" hidden="1">{"via1",#N/A,TRUE,"general";"via2",#N/A,TRUE,"general";"via3",#N/A,TRUE,"general"}</definedName>
    <definedName name="FGHFBC" localSheetId="24" hidden="1">{"via1",#N/A,TRUE,"general";"via2",#N/A,TRUE,"general";"via3",#N/A,TRUE,"general"}</definedName>
    <definedName name="FGHFBC" localSheetId="25" hidden="1">{"via1",#N/A,TRUE,"general";"via2",#N/A,TRUE,"general";"via3",#N/A,TRUE,"general"}</definedName>
    <definedName name="FGHFBC" localSheetId="26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42" hidden="1">{"TAB1",#N/A,TRUE,"GENERAL";"TAB2",#N/A,TRUE,"GENERAL";"TAB3",#N/A,TRUE,"GENERAL";"TAB4",#N/A,TRUE,"GENERAL";"TAB5",#N/A,TRUE,"GENERAL"}</definedName>
    <definedName name="fghfg" localSheetId="51" hidden="1">{"TAB1",#N/A,TRUE,"GENERAL";"TAB2",#N/A,TRUE,"GENERAL";"TAB3",#N/A,TRUE,"GENERAL";"TAB4",#N/A,TRUE,"GENERAL";"TAB5",#N/A,TRUE,"GENERAL"}</definedName>
    <definedName name="fghfg" localSheetId="24" hidden="1">{"TAB1",#N/A,TRUE,"GENERAL";"TAB2",#N/A,TRUE,"GENERAL";"TAB3",#N/A,TRUE,"GENERAL";"TAB4",#N/A,TRUE,"GENERAL";"TAB5",#N/A,TRUE,"GENERAL"}</definedName>
    <definedName name="fghfg" localSheetId="25" hidden="1">{"TAB1",#N/A,TRUE,"GENERAL";"TAB2",#N/A,TRUE,"GENERAL";"TAB3",#N/A,TRUE,"GENERAL";"TAB4",#N/A,TRUE,"GENERAL";"TAB5",#N/A,TRUE,"GENERAL"}</definedName>
    <definedName name="fghfg" localSheetId="26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42" hidden="1">{"via1",#N/A,TRUE,"general";"via2",#N/A,TRUE,"general";"via3",#N/A,TRUE,"general"}</definedName>
    <definedName name="fghfgh" localSheetId="51" hidden="1">{"via1",#N/A,TRUE,"general";"via2",#N/A,TRUE,"general";"via3",#N/A,TRUE,"general"}</definedName>
    <definedName name="fghfgh" localSheetId="24" hidden="1">{"via1",#N/A,TRUE,"general";"via2",#N/A,TRUE,"general";"via3",#N/A,TRUE,"general"}</definedName>
    <definedName name="fghfgh" localSheetId="25" hidden="1">{"via1",#N/A,TRUE,"general";"via2",#N/A,TRUE,"general";"via3",#N/A,TRUE,"general"}</definedName>
    <definedName name="fghfgh" localSheetId="26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42" hidden="1">{"via1",#N/A,TRUE,"general";"via2",#N/A,TRUE,"general";"via3",#N/A,TRUE,"general"}</definedName>
    <definedName name="FGHFW" localSheetId="51" hidden="1">{"via1",#N/A,TRUE,"general";"via2",#N/A,TRUE,"general";"via3",#N/A,TRUE,"general"}</definedName>
    <definedName name="FGHFW" localSheetId="24" hidden="1">{"via1",#N/A,TRUE,"general";"via2",#N/A,TRUE,"general";"via3",#N/A,TRUE,"general"}</definedName>
    <definedName name="FGHFW" localSheetId="25" hidden="1">{"via1",#N/A,TRUE,"general";"via2",#N/A,TRUE,"general";"via3",#N/A,TRUE,"general"}</definedName>
    <definedName name="FGHFW" localSheetId="26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42" hidden="1">{"TAB1",#N/A,TRUE,"GENERAL";"TAB2",#N/A,TRUE,"GENERAL";"TAB3",#N/A,TRUE,"GENERAL";"TAB4",#N/A,TRUE,"GENERAL";"TAB5",#N/A,TRUE,"GENERAL"}</definedName>
    <definedName name="fghhh" localSheetId="51" hidden="1">{"TAB1",#N/A,TRUE,"GENERAL";"TAB2",#N/A,TRUE,"GENERAL";"TAB3",#N/A,TRUE,"GENERAL";"TAB4",#N/A,TRUE,"GENERAL";"TAB5",#N/A,TRUE,"GENERAL"}</definedName>
    <definedName name="fghhh" localSheetId="24" hidden="1">{"TAB1",#N/A,TRUE,"GENERAL";"TAB2",#N/A,TRUE,"GENERAL";"TAB3",#N/A,TRUE,"GENERAL";"TAB4",#N/A,TRUE,"GENERAL";"TAB5",#N/A,TRUE,"GENERAL"}</definedName>
    <definedName name="fghhh" localSheetId="25" hidden="1">{"TAB1",#N/A,TRUE,"GENERAL";"TAB2",#N/A,TRUE,"GENERAL";"TAB3",#N/A,TRUE,"GENERAL";"TAB4",#N/A,TRUE,"GENERAL";"TAB5",#N/A,TRUE,"GENERAL"}</definedName>
    <definedName name="fghhh" localSheetId="26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42" hidden="1">{"via1",#N/A,TRUE,"general";"via2",#N/A,TRUE,"general";"via3",#N/A,TRUE,"general"}</definedName>
    <definedName name="fghsfgh" localSheetId="51" hidden="1">{"via1",#N/A,TRUE,"general";"via2",#N/A,TRUE,"general";"via3",#N/A,TRUE,"general"}</definedName>
    <definedName name="fghsfgh" localSheetId="24" hidden="1">{"via1",#N/A,TRUE,"general";"via2",#N/A,TRUE,"general";"via3",#N/A,TRUE,"general"}</definedName>
    <definedName name="fghsfgh" localSheetId="25" hidden="1">{"via1",#N/A,TRUE,"general";"via2",#N/A,TRUE,"general";"via3",#N/A,TRUE,"general"}</definedName>
    <definedName name="fghsfgh" localSheetId="26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42" hidden="1">{"TAB1",#N/A,TRUE,"GENERAL";"TAB2",#N/A,TRUE,"GENERAL";"TAB3",#N/A,TRUE,"GENERAL";"TAB4",#N/A,TRUE,"GENERAL";"TAB5",#N/A,TRUE,"GENERAL"}</definedName>
    <definedName name="fght" localSheetId="51" hidden="1">{"TAB1",#N/A,TRUE,"GENERAL";"TAB2",#N/A,TRUE,"GENERAL";"TAB3",#N/A,TRUE,"GENERAL";"TAB4",#N/A,TRUE,"GENERAL";"TAB5",#N/A,TRUE,"GENERAL"}</definedName>
    <definedName name="fght" localSheetId="24" hidden="1">{"TAB1",#N/A,TRUE,"GENERAL";"TAB2",#N/A,TRUE,"GENERAL";"TAB3",#N/A,TRUE,"GENERAL";"TAB4",#N/A,TRUE,"GENERAL";"TAB5",#N/A,TRUE,"GENERAL"}</definedName>
    <definedName name="fght" localSheetId="25" hidden="1">{"TAB1",#N/A,TRUE,"GENERAL";"TAB2",#N/A,TRUE,"GENERAL";"TAB3",#N/A,TRUE,"GENERAL";"TAB4",#N/A,TRUE,"GENERAL";"TAB5",#N/A,TRUE,"GENERAL"}</definedName>
    <definedName name="fght" localSheetId="26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42" hidden="1">{"TAB1",#N/A,TRUE,"GENERAL";"TAB2",#N/A,TRUE,"GENERAL";"TAB3",#N/A,TRUE,"GENERAL";"TAB4",#N/A,TRUE,"GENERAL";"TAB5",#N/A,TRUE,"GENERAL"}</definedName>
    <definedName name="fgjgryi" localSheetId="51" hidden="1">{"TAB1",#N/A,TRUE,"GENERAL";"TAB2",#N/A,TRUE,"GENERAL";"TAB3",#N/A,TRUE,"GENERAL";"TAB4",#N/A,TRUE,"GENERAL";"TAB5",#N/A,TRUE,"GENERAL"}</definedName>
    <definedName name="fgjgryi" localSheetId="24" hidden="1">{"TAB1",#N/A,TRUE,"GENERAL";"TAB2",#N/A,TRUE,"GENERAL";"TAB3",#N/A,TRUE,"GENERAL";"TAB4",#N/A,TRUE,"GENERAL";"TAB5",#N/A,TRUE,"GENERAL"}</definedName>
    <definedName name="fgjgryi" localSheetId="25" hidden="1">{"TAB1",#N/A,TRUE,"GENERAL";"TAB2",#N/A,TRUE,"GENERAL";"TAB3",#N/A,TRUE,"GENERAL";"TAB4",#N/A,TRUE,"GENERAL";"TAB5",#N/A,TRUE,"GENERAL"}</definedName>
    <definedName name="fgjgryi" localSheetId="26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42" hidden="1">{"TAB1",#N/A,TRUE,"GENERAL";"TAB2",#N/A,TRUE,"GENERAL";"TAB3",#N/A,TRUE,"GENERAL";"TAB4",#N/A,TRUE,"GENERAL";"TAB5",#N/A,TRUE,"GENERAL"}</definedName>
    <definedName name="fhfg" localSheetId="51" hidden="1">{"TAB1",#N/A,TRUE,"GENERAL";"TAB2",#N/A,TRUE,"GENERAL";"TAB3",#N/A,TRUE,"GENERAL";"TAB4",#N/A,TRUE,"GENERAL";"TAB5",#N/A,TRUE,"GENERAL"}</definedName>
    <definedName name="fhfg" localSheetId="24" hidden="1">{"TAB1",#N/A,TRUE,"GENERAL";"TAB2",#N/A,TRUE,"GENERAL";"TAB3",#N/A,TRUE,"GENERAL";"TAB4",#N/A,TRUE,"GENERAL";"TAB5",#N/A,TRUE,"GENERAL"}</definedName>
    <definedName name="fhfg" localSheetId="25" hidden="1">{"TAB1",#N/A,TRUE,"GENERAL";"TAB2",#N/A,TRUE,"GENERAL";"TAB3",#N/A,TRUE,"GENERAL";"TAB4",#N/A,TRUE,"GENERAL";"TAB5",#N/A,TRUE,"GENERAL"}</definedName>
    <definedName name="fhfg" localSheetId="26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42" hidden="1">{"via1",#N/A,TRUE,"general";"via2",#N/A,TRUE,"general";"via3",#N/A,TRUE,"general"}</definedName>
    <definedName name="fhfgh" localSheetId="51" hidden="1">{"via1",#N/A,TRUE,"general";"via2",#N/A,TRUE,"general";"via3",#N/A,TRUE,"general"}</definedName>
    <definedName name="fhfgh" localSheetId="24" hidden="1">{"via1",#N/A,TRUE,"general";"via2",#N/A,TRUE,"general";"via3",#N/A,TRUE,"general"}</definedName>
    <definedName name="fhfgh" localSheetId="25" hidden="1">{"via1",#N/A,TRUE,"general";"via2",#N/A,TRUE,"general";"via3",#N/A,TRUE,"general"}</definedName>
    <definedName name="fhfgh" localSheetId="26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42" hidden="1">{"via1",#N/A,TRUE,"general";"via2",#N/A,TRUE,"general";"via3",#N/A,TRUE,"general"}</definedName>
    <definedName name="fhgh" localSheetId="51" hidden="1">{"via1",#N/A,TRUE,"general";"via2",#N/A,TRUE,"general";"via3",#N/A,TRUE,"general"}</definedName>
    <definedName name="fhgh" localSheetId="24" hidden="1">{"via1",#N/A,TRUE,"general";"via2",#N/A,TRUE,"general";"via3",#N/A,TRUE,"general"}</definedName>
    <definedName name="fhgh" localSheetId="25" hidden="1">{"via1",#N/A,TRUE,"general";"via2",#N/A,TRUE,"general";"via3",#N/A,TRUE,"general"}</definedName>
    <definedName name="fhgh" localSheetId="26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42" hidden="1">{"via1",#N/A,TRUE,"general";"via2",#N/A,TRUE,"general";"via3",#N/A,TRUE,"general"}</definedName>
    <definedName name="fhpltyunh" localSheetId="51" hidden="1">{"via1",#N/A,TRUE,"general";"via2",#N/A,TRUE,"general";"via3",#N/A,TRUE,"general"}</definedName>
    <definedName name="fhpltyunh" localSheetId="24" hidden="1">{"via1",#N/A,TRUE,"general";"via2",#N/A,TRUE,"general";"via3",#N/A,TRUE,"general"}</definedName>
    <definedName name="fhpltyunh" localSheetId="25" hidden="1">{"via1",#N/A,TRUE,"general";"via2",#N/A,TRUE,"general";"via3",#N/A,TRUE,"general"}</definedName>
    <definedName name="fhpltyunh" localSheetId="26" hidden="1">{"via1",#N/A,TRUE,"general";"via2",#N/A,TRUE,"general";"via3",#N/A,TRUE,"general"}</definedName>
    <definedName name="fhpltyunh" hidden="1">{"via1",#N/A,TRUE,"general";"via2",#N/A,TRUE,"general";"via3",#N/A,TRUE,"general"}</definedName>
    <definedName name="FORDESCR" localSheetId="63">'[2]7422CW00'!#REF!</definedName>
    <definedName name="FORDESCR" localSheetId="64">'[2]7422CW00'!#REF!</definedName>
    <definedName name="FORDESCR" localSheetId="65">'[2]7422CW00'!#REF!</definedName>
    <definedName name="FORDESCR" localSheetId="6">'[2]7422CW00'!#REF!</definedName>
    <definedName name="FORDESCR" localSheetId="14">'[2]7422CW00'!#REF!</definedName>
    <definedName name="FORDESCR" localSheetId="21">'[2]7422CW00'!#REF!</definedName>
    <definedName name="FORDESCR" localSheetId="22">'[2]7422CW00'!#REF!</definedName>
    <definedName name="FORDESCR" localSheetId="23">'[2]7422CW00'!#REF!</definedName>
    <definedName name="FORDESCR" localSheetId="15">'[2]7422CW00'!#REF!</definedName>
    <definedName name="FORDESCR" localSheetId="16">'[2]7422CW00'!#REF!</definedName>
    <definedName name="FORDESCR" localSheetId="17">'[2]7422CW00'!#REF!</definedName>
    <definedName name="FORDESCR" localSheetId="18">'[2]7422CW00'!#REF!</definedName>
    <definedName name="FORDESCR" localSheetId="27">'[2]7422CW00'!#REF!</definedName>
    <definedName name="FORDESCR" localSheetId="19">'[2]7422CW00'!#REF!</definedName>
    <definedName name="FORDESCR" localSheetId="20">'[2]7422CW00'!#REF!</definedName>
    <definedName name="FORDESCR" localSheetId="33">'[2]7422CW00'!#REF!</definedName>
    <definedName name="FORDESCR" localSheetId="34">'[2]7422CW00'!#REF!</definedName>
    <definedName name="FORDESCR" localSheetId="35">'[2]7422CW00'!#REF!</definedName>
    <definedName name="FORDESCR" localSheetId="36">'[2]7422CW00'!#REF!</definedName>
    <definedName name="FORDESCR" localSheetId="37">'[2]7422CW00'!#REF!</definedName>
    <definedName name="FORDESCR" localSheetId="38">'[2]7422CW00'!#REF!</definedName>
    <definedName name="FORDESCR" localSheetId="39">'[2]7422CW00'!#REF!</definedName>
    <definedName name="FORDESCR" localSheetId="28">'[2]7422CW00'!#REF!</definedName>
    <definedName name="FORDESCR" localSheetId="29">'[2]7422CW00'!#REF!</definedName>
    <definedName name="FORDESCR" localSheetId="30">'[2]7422CW00'!#REF!</definedName>
    <definedName name="FORDESCR" localSheetId="31">'[2]7422CW00'!#REF!</definedName>
    <definedName name="FORDESCR" localSheetId="32">'[2]7422CW00'!#REF!</definedName>
    <definedName name="FORDESCR" localSheetId="42">'[2]7422CW00'!#REF!</definedName>
    <definedName name="FORDESCR" localSheetId="51">'[2]7422CW00'!#REF!</definedName>
    <definedName name="FORDESCR" localSheetId="52">'[2]7422CW00'!#REF!</definedName>
    <definedName name="FORDESCR" localSheetId="53">'[2]7422CW00'!#REF!</definedName>
    <definedName name="FORDESCR" localSheetId="24">'[2]7422CW00'!#REF!</definedName>
    <definedName name="FORDESCR" localSheetId="25">'[2]7422CW00'!#REF!</definedName>
    <definedName name="FORDESCR" localSheetId="26">'[2]7422CW00'!#REF!</definedName>
    <definedName name="FORDESCR" localSheetId="40">'[2]7422CW00'!#REF!</definedName>
    <definedName name="FORDESCR" localSheetId="44">'[2]7422CW00'!#REF!</definedName>
    <definedName name="FORDESCR" localSheetId="45">'[2]7422CW00'!#REF!</definedName>
    <definedName name="FORDESCR" localSheetId="50">'[2]7422CW00'!#REF!</definedName>
    <definedName name="FORDESCR" localSheetId="47">'[2]7422CW00'!#REF!</definedName>
    <definedName name="FORDESCR" localSheetId="56">'[2]7422CW00'!#REF!</definedName>
    <definedName name="FORDESCR" localSheetId="55">'[2]7422CW00'!#REF!</definedName>
    <definedName name="FORDESCR" localSheetId="58">'[2]7422CW00'!#REF!</definedName>
    <definedName name="FORDESCR" localSheetId="59">'[2]7422CW00'!#REF!</definedName>
    <definedName name="FORDESCR" localSheetId="60">'[2]7422CW00'!#REF!</definedName>
    <definedName name="FORDESCR" localSheetId="61">'[2]7422CW00'!#REF!</definedName>
    <definedName name="FORDESCR" localSheetId="62">'[2]7422CW00'!#REF!</definedName>
    <definedName name="FORDESCR">'[2]7422CW00'!#REF!</definedName>
    <definedName name="FORMOLT" localSheetId="63">'[2]7422CW00'!#REF!</definedName>
    <definedName name="FORMOLT" localSheetId="64">'[2]7422CW00'!#REF!</definedName>
    <definedName name="FORMOLT" localSheetId="65">'[2]7422CW00'!#REF!</definedName>
    <definedName name="FORMOLT" localSheetId="6">'[2]7422CW00'!#REF!</definedName>
    <definedName name="FORMOLT" localSheetId="14">'[2]7422CW00'!#REF!</definedName>
    <definedName name="FORMOLT" localSheetId="21">'[2]7422CW00'!#REF!</definedName>
    <definedName name="FORMOLT" localSheetId="22">'[2]7422CW00'!#REF!</definedName>
    <definedName name="FORMOLT" localSheetId="23">'[2]7422CW00'!#REF!</definedName>
    <definedName name="FORMOLT" localSheetId="15">'[2]7422CW00'!#REF!</definedName>
    <definedName name="FORMOLT" localSheetId="16">'[2]7422CW00'!#REF!</definedName>
    <definedName name="FORMOLT" localSheetId="17">'[2]7422CW00'!#REF!</definedName>
    <definedName name="FORMOLT" localSheetId="18">'[2]7422CW00'!#REF!</definedName>
    <definedName name="FORMOLT" localSheetId="27">'[2]7422CW00'!#REF!</definedName>
    <definedName name="FORMOLT" localSheetId="19">'[2]7422CW00'!#REF!</definedName>
    <definedName name="FORMOLT" localSheetId="20">'[2]7422CW00'!#REF!</definedName>
    <definedName name="FORMOLT" localSheetId="33">'[2]7422CW00'!#REF!</definedName>
    <definedName name="FORMOLT" localSheetId="34">'[2]7422CW00'!#REF!</definedName>
    <definedName name="FORMOLT" localSheetId="35">'[2]7422CW00'!#REF!</definedName>
    <definedName name="FORMOLT" localSheetId="36">'[2]7422CW00'!#REF!</definedName>
    <definedName name="FORMOLT" localSheetId="37">'[2]7422CW00'!#REF!</definedName>
    <definedName name="FORMOLT" localSheetId="38">'[2]7422CW00'!#REF!</definedName>
    <definedName name="FORMOLT" localSheetId="39">'[2]7422CW00'!#REF!</definedName>
    <definedName name="FORMOLT" localSheetId="28">'[2]7422CW00'!#REF!</definedName>
    <definedName name="FORMOLT" localSheetId="29">'[2]7422CW00'!#REF!</definedName>
    <definedName name="FORMOLT" localSheetId="30">'[2]7422CW00'!#REF!</definedName>
    <definedName name="FORMOLT" localSheetId="31">'[2]7422CW00'!#REF!</definedName>
    <definedName name="FORMOLT" localSheetId="32">'[2]7422CW00'!#REF!</definedName>
    <definedName name="FORMOLT" localSheetId="42">'[2]7422CW00'!#REF!</definedName>
    <definedName name="FORMOLT" localSheetId="51">'[2]7422CW00'!#REF!</definedName>
    <definedName name="FORMOLT" localSheetId="52">'[2]7422CW00'!#REF!</definedName>
    <definedName name="FORMOLT" localSheetId="53">'[2]7422CW00'!#REF!</definedName>
    <definedName name="FORMOLT" localSheetId="24">'[2]7422CW00'!#REF!</definedName>
    <definedName name="FORMOLT" localSheetId="25">'[2]7422CW00'!#REF!</definedName>
    <definedName name="FORMOLT" localSheetId="26">'[2]7422CW00'!#REF!</definedName>
    <definedName name="FORMOLT" localSheetId="40">'[2]7422CW00'!#REF!</definedName>
    <definedName name="FORMOLT" localSheetId="44">'[2]7422CW00'!#REF!</definedName>
    <definedName name="FORMOLT" localSheetId="45">'[2]7422CW00'!#REF!</definedName>
    <definedName name="FORMOLT" localSheetId="50">'[2]7422CW00'!#REF!</definedName>
    <definedName name="FORMOLT" localSheetId="47">'[2]7422CW00'!#REF!</definedName>
    <definedName name="FORMOLT" localSheetId="56">'[2]7422CW00'!#REF!</definedName>
    <definedName name="FORMOLT" localSheetId="55">'[2]7422CW00'!#REF!</definedName>
    <definedName name="FORMOLT" localSheetId="58">'[2]7422CW00'!#REF!</definedName>
    <definedName name="FORMOLT" localSheetId="59">'[2]7422CW00'!#REF!</definedName>
    <definedName name="FORMOLT" localSheetId="60">'[2]7422CW00'!#REF!</definedName>
    <definedName name="FORMOLT" localSheetId="61">'[2]7422CW00'!#REF!</definedName>
    <definedName name="FORMOLT" localSheetId="62">'[2]7422CW00'!#REF!</definedName>
    <definedName name="FORMOLT">'[2]7422CW00'!#REF!</definedName>
    <definedName name="FORSHE" localSheetId="63">'[2]7422CW00'!#REF!</definedName>
    <definedName name="FORSHE" localSheetId="64">'[2]7422CW00'!#REF!</definedName>
    <definedName name="FORSHE" localSheetId="65">'[2]7422CW00'!#REF!</definedName>
    <definedName name="FORSHE" localSheetId="6">'[2]7422CW00'!#REF!</definedName>
    <definedName name="FORSHE" localSheetId="14">'[2]7422CW00'!#REF!</definedName>
    <definedName name="FORSHE" localSheetId="21">'[2]7422CW00'!#REF!</definedName>
    <definedName name="FORSHE" localSheetId="22">'[2]7422CW00'!#REF!</definedName>
    <definedName name="FORSHE" localSheetId="23">'[2]7422CW00'!#REF!</definedName>
    <definedName name="FORSHE" localSheetId="15">'[2]7422CW00'!#REF!</definedName>
    <definedName name="FORSHE" localSheetId="16">'[2]7422CW00'!#REF!</definedName>
    <definedName name="FORSHE" localSheetId="17">'[2]7422CW00'!#REF!</definedName>
    <definedName name="FORSHE" localSheetId="18">'[2]7422CW00'!#REF!</definedName>
    <definedName name="FORSHE" localSheetId="27">'[2]7422CW00'!#REF!</definedName>
    <definedName name="FORSHE" localSheetId="19">'[2]7422CW00'!#REF!</definedName>
    <definedName name="FORSHE" localSheetId="20">'[2]7422CW00'!#REF!</definedName>
    <definedName name="FORSHE" localSheetId="33">'[2]7422CW00'!#REF!</definedName>
    <definedName name="FORSHE" localSheetId="34">'[2]7422CW00'!#REF!</definedName>
    <definedName name="FORSHE" localSheetId="35">'[2]7422CW00'!#REF!</definedName>
    <definedName name="FORSHE" localSheetId="36">'[2]7422CW00'!#REF!</definedName>
    <definedName name="FORSHE" localSheetId="37">'[2]7422CW00'!#REF!</definedName>
    <definedName name="FORSHE" localSheetId="38">'[2]7422CW00'!#REF!</definedName>
    <definedName name="FORSHE" localSheetId="39">'[2]7422CW00'!#REF!</definedName>
    <definedName name="FORSHE" localSheetId="28">'[2]7422CW00'!#REF!</definedName>
    <definedName name="FORSHE" localSheetId="29">'[2]7422CW00'!#REF!</definedName>
    <definedName name="FORSHE" localSheetId="30">'[2]7422CW00'!#REF!</definedName>
    <definedName name="FORSHE" localSheetId="31">'[2]7422CW00'!#REF!</definedName>
    <definedName name="FORSHE" localSheetId="32">'[2]7422CW00'!#REF!</definedName>
    <definedName name="FORSHE" localSheetId="42">'[2]7422CW00'!#REF!</definedName>
    <definedName name="FORSHE" localSheetId="51">'[2]7422CW00'!#REF!</definedName>
    <definedName name="FORSHE" localSheetId="52">'[2]7422CW00'!#REF!</definedName>
    <definedName name="FORSHE" localSheetId="53">'[2]7422CW00'!#REF!</definedName>
    <definedName name="FORSHE" localSheetId="24">'[2]7422CW00'!#REF!</definedName>
    <definedName name="FORSHE" localSheetId="25">'[2]7422CW00'!#REF!</definedName>
    <definedName name="FORSHE" localSheetId="26">'[2]7422CW00'!#REF!</definedName>
    <definedName name="FORSHE" localSheetId="40">'[2]7422CW00'!#REF!</definedName>
    <definedName name="FORSHE" localSheetId="44">'[2]7422CW00'!#REF!</definedName>
    <definedName name="FORSHE" localSheetId="45">'[2]7422CW00'!#REF!</definedName>
    <definedName name="FORSHE" localSheetId="50">'[2]7422CW00'!#REF!</definedName>
    <definedName name="FORSHE" localSheetId="47">'[2]7422CW00'!#REF!</definedName>
    <definedName name="FORSHE" localSheetId="56">'[2]7422CW00'!#REF!</definedName>
    <definedName name="FORSHE" localSheetId="55">'[2]7422CW00'!#REF!</definedName>
    <definedName name="FORSHE" localSheetId="58">'[2]7422CW00'!#REF!</definedName>
    <definedName name="FORSHE" localSheetId="59">'[2]7422CW00'!#REF!</definedName>
    <definedName name="FORSHE" localSheetId="60">'[2]7422CW00'!#REF!</definedName>
    <definedName name="FORSHE" localSheetId="61">'[2]7422CW00'!#REF!</definedName>
    <definedName name="FORSHE" localSheetId="62">'[2]7422CW00'!#REF!</definedName>
    <definedName name="FORSHE">'[2]7422CW00'!#REF!</definedName>
    <definedName name="FORUNMIS" localSheetId="63">'[2]7422CW00'!#REF!</definedName>
    <definedName name="FORUNMIS" localSheetId="64">'[2]7422CW00'!#REF!</definedName>
    <definedName name="FORUNMIS" localSheetId="65">'[2]7422CW00'!#REF!</definedName>
    <definedName name="FORUNMIS" localSheetId="6">'[2]7422CW00'!#REF!</definedName>
    <definedName name="FORUNMIS" localSheetId="14">'[2]7422CW00'!#REF!</definedName>
    <definedName name="FORUNMIS" localSheetId="21">'[2]7422CW00'!#REF!</definedName>
    <definedName name="FORUNMIS" localSheetId="22">'[2]7422CW00'!#REF!</definedName>
    <definedName name="FORUNMIS" localSheetId="23">'[2]7422CW00'!#REF!</definedName>
    <definedName name="FORUNMIS" localSheetId="15">'[2]7422CW00'!#REF!</definedName>
    <definedName name="FORUNMIS" localSheetId="16">'[2]7422CW00'!#REF!</definedName>
    <definedName name="FORUNMIS" localSheetId="17">'[2]7422CW00'!#REF!</definedName>
    <definedName name="FORUNMIS" localSheetId="18">'[2]7422CW00'!#REF!</definedName>
    <definedName name="FORUNMIS" localSheetId="27">'[2]7422CW00'!#REF!</definedName>
    <definedName name="FORUNMIS" localSheetId="19">'[2]7422CW00'!#REF!</definedName>
    <definedName name="FORUNMIS" localSheetId="20">'[2]7422CW00'!#REF!</definedName>
    <definedName name="FORUNMIS" localSheetId="33">'[2]7422CW00'!#REF!</definedName>
    <definedName name="FORUNMIS" localSheetId="34">'[2]7422CW00'!#REF!</definedName>
    <definedName name="FORUNMIS" localSheetId="35">'[2]7422CW00'!#REF!</definedName>
    <definedName name="FORUNMIS" localSheetId="36">'[2]7422CW00'!#REF!</definedName>
    <definedName name="FORUNMIS" localSheetId="37">'[2]7422CW00'!#REF!</definedName>
    <definedName name="FORUNMIS" localSheetId="38">'[2]7422CW00'!#REF!</definedName>
    <definedName name="FORUNMIS" localSheetId="39">'[2]7422CW00'!#REF!</definedName>
    <definedName name="FORUNMIS" localSheetId="28">'[2]7422CW00'!#REF!</definedName>
    <definedName name="FORUNMIS" localSheetId="29">'[2]7422CW00'!#REF!</definedName>
    <definedName name="FORUNMIS" localSheetId="30">'[2]7422CW00'!#REF!</definedName>
    <definedName name="FORUNMIS" localSheetId="31">'[2]7422CW00'!#REF!</definedName>
    <definedName name="FORUNMIS" localSheetId="32">'[2]7422CW00'!#REF!</definedName>
    <definedName name="FORUNMIS" localSheetId="42">'[2]7422CW00'!#REF!</definedName>
    <definedName name="FORUNMIS" localSheetId="51">'[2]7422CW00'!#REF!</definedName>
    <definedName name="FORUNMIS" localSheetId="52">'[2]7422CW00'!#REF!</definedName>
    <definedName name="FORUNMIS" localSheetId="53">'[2]7422CW00'!#REF!</definedName>
    <definedName name="FORUNMIS" localSheetId="24">'[2]7422CW00'!#REF!</definedName>
    <definedName name="FORUNMIS" localSheetId="25">'[2]7422CW00'!#REF!</definedName>
    <definedName name="FORUNMIS" localSheetId="26">'[2]7422CW00'!#REF!</definedName>
    <definedName name="FORUNMIS" localSheetId="40">'[2]7422CW00'!#REF!</definedName>
    <definedName name="FORUNMIS" localSheetId="44">'[2]7422CW00'!#REF!</definedName>
    <definedName name="FORUNMIS" localSheetId="45">'[2]7422CW00'!#REF!</definedName>
    <definedName name="FORUNMIS" localSheetId="50">'[2]7422CW00'!#REF!</definedName>
    <definedName name="FORUNMIS" localSheetId="47">'[2]7422CW00'!#REF!</definedName>
    <definedName name="FORUNMIS" localSheetId="56">'[2]7422CW00'!#REF!</definedName>
    <definedName name="FORUNMIS" localSheetId="55">'[2]7422CW00'!#REF!</definedName>
    <definedName name="FORUNMIS" localSheetId="58">'[2]7422CW00'!#REF!</definedName>
    <definedName name="FORUNMIS" localSheetId="59">'[2]7422CW00'!#REF!</definedName>
    <definedName name="FORUNMIS" localSheetId="60">'[2]7422CW00'!#REF!</definedName>
    <definedName name="FORUNMIS" localSheetId="61">'[2]7422CW00'!#REF!</definedName>
    <definedName name="FORUNMIS" localSheetId="62">'[2]7422CW00'!#REF!</definedName>
    <definedName name="FORUNMIS">'[2]7422CW00'!#REF!</definedName>
    <definedName name="frbgsd" localSheetId="42" hidden="1">{"TAB1",#N/A,TRUE,"GENERAL";"TAB2",#N/A,TRUE,"GENERAL";"TAB3",#N/A,TRUE,"GENERAL";"TAB4",#N/A,TRUE,"GENERAL";"TAB5",#N/A,TRUE,"GENERAL"}</definedName>
    <definedName name="frbgsd" localSheetId="51" hidden="1">{"TAB1",#N/A,TRUE,"GENERAL";"TAB2",#N/A,TRUE,"GENERAL";"TAB3",#N/A,TRUE,"GENERAL";"TAB4",#N/A,TRUE,"GENERAL";"TAB5",#N/A,TRUE,"GENERAL"}</definedName>
    <definedName name="frbgsd" localSheetId="24" hidden="1">{"TAB1",#N/A,TRUE,"GENERAL";"TAB2",#N/A,TRUE,"GENERAL";"TAB3",#N/A,TRUE,"GENERAL";"TAB4",#N/A,TRUE,"GENERAL";"TAB5",#N/A,TRUE,"GENERAL"}</definedName>
    <definedName name="frbgsd" localSheetId="25" hidden="1">{"TAB1",#N/A,TRUE,"GENERAL";"TAB2",#N/A,TRUE,"GENERAL";"TAB3",#N/A,TRUE,"GENERAL";"TAB4",#N/A,TRUE,"GENERAL";"TAB5",#N/A,TRUE,"GENERAL"}</definedName>
    <definedName name="frbgsd" localSheetId="26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42" hidden="1">{"via1",#N/A,TRUE,"general";"via2",#N/A,TRUE,"general";"via3",#N/A,TRUE,"general"}</definedName>
    <definedName name="frefr" localSheetId="51" hidden="1">{"via1",#N/A,TRUE,"general";"via2",#N/A,TRUE,"general";"via3",#N/A,TRUE,"general"}</definedName>
    <definedName name="frefr" localSheetId="24" hidden="1">{"via1",#N/A,TRUE,"general";"via2",#N/A,TRUE,"general";"via3",#N/A,TRUE,"general"}</definedName>
    <definedName name="frefr" localSheetId="25" hidden="1">{"via1",#N/A,TRUE,"general";"via2",#N/A,TRUE,"general";"via3",#N/A,TRUE,"general"}</definedName>
    <definedName name="frefr" localSheetId="26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42" hidden="1">{"via1",#N/A,TRUE,"general";"via2",#N/A,TRUE,"general";"via3",#N/A,TRUE,"general"}</definedName>
    <definedName name="frfa" localSheetId="51" hidden="1">{"via1",#N/A,TRUE,"general";"via2",#N/A,TRUE,"general";"via3",#N/A,TRUE,"general"}</definedName>
    <definedName name="frfa" localSheetId="24" hidden="1">{"via1",#N/A,TRUE,"general";"via2",#N/A,TRUE,"general";"via3",#N/A,TRUE,"general"}</definedName>
    <definedName name="frfa" localSheetId="25" hidden="1">{"via1",#N/A,TRUE,"general";"via2",#N/A,TRUE,"general";"via3",#N/A,TRUE,"general"}</definedName>
    <definedName name="frfa" localSheetId="26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42" hidden="1">{"TAB1",#N/A,TRUE,"GENERAL";"TAB2",#N/A,TRUE,"GENERAL";"TAB3",#N/A,TRUE,"GENERAL";"TAB4",#N/A,TRUE,"GENERAL";"TAB5",#N/A,TRUE,"GENERAL"}</definedName>
    <definedName name="frfr" localSheetId="51" hidden="1">{"TAB1",#N/A,TRUE,"GENERAL";"TAB2",#N/A,TRUE,"GENERAL";"TAB3",#N/A,TRUE,"GENERAL";"TAB4",#N/A,TRUE,"GENERAL";"TAB5",#N/A,TRUE,"GENERAL"}</definedName>
    <definedName name="frfr" localSheetId="24" hidden="1">{"TAB1",#N/A,TRUE,"GENERAL";"TAB2",#N/A,TRUE,"GENERAL";"TAB3",#N/A,TRUE,"GENERAL";"TAB4",#N/A,TRUE,"GENERAL";"TAB5",#N/A,TRUE,"GENERAL"}</definedName>
    <definedName name="frfr" localSheetId="25" hidden="1">{"TAB1",#N/A,TRUE,"GENERAL";"TAB2",#N/A,TRUE,"GENERAL";"TAB3",#N/A,TRUE,"GENERAL";"TAB4",#N/A,TRUE,"GENERAL";"TAB5",#N/A,TRUE,"GENERAL"}</definedName>
    <definedName name="frfr" localSheetId="26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ull_Print" localSheetId="63">#REF!</definedName>
    <definedName name="Full_Print" localSheetId="64">#REF!</definedName>
    <definedName name="Full_Print" localSheetId="65">#REF!</definedName>
    <definedName name="Full_Print" localSheetId="6">#REF!</definedName>
    <definedName name="Full_Print" localSheetId="14">#REF!</definedName>
    <definedName name="Full_Print" localSheetId="21">#REF!</definedName>
    <definedName name="Full_Print" localSheetId="22">#REF!</definedName>
    <definedName name="Full_Print" localSheetId="23">#REF!</definedName>
    <definedName name="Full_Print" localSheetId="15">#REF!</definedName>
    <definedName name="Full_Print" localSheetId="16">#REF!</definedName>
    <definedName name="Full_Print" localSheetId="17">#REF!</definedName>
    <definedName name="Full_Print" localSheetId="18">#REF!</definedName>
    <definedName name="Full_Print" localSheetId="27">#REF!</definedName>
    <definedName name="Full_Print" localSheetId="19">#REF!</definedName>
    <definedName name="Full_Print" localSheetId="20">#REF!</definedName>
    <definedName name="Full_Print" localSheetId="33">#REF!</definedName>
    <definedName name="Full_Print" localSheetId="34">#REF!</definedName>
    <definedName name="Full_Print" localSheetId="35">#REF!</definedName>
    <definedName name="Full_Print" localSheetId="36">#REF!</definedName>
    <definedName name="Full_Print" localSheetId="37">#REF!</definedName>
    <definedName name="Full_Print" localSheetId="38">#REF!</definedName>
    <definedName name="Full_Print" localSheetId="39">#REF!</definedName>
    <definedName name="Full_Print" localSheetId="28">#REF!</definedName>
    <definedName name="Full_Print" localSheetId="29">#REF!</definedName>
    <definedName name="Full_Print" localSheetId="30">#REF!</definedName>
    <definedName name="Full_Print" localSheetId="31">#REF!</definedName>
    <definedName name="Full_Print" localSheetId="32">#REF!</definedName>
    <definedName name="Full_Print" localSheetId="42">#REF!</definedName>
    <definedName name="Full_Print" localSheetId="51">#REF!</definedName>
    <definedName name="Full_Print" localSheetId="52">#REF!</definedName>
    <definedName name="Full_Print" localSheetId="53">#REF!</definedName>
    <definedName name="Full_Print" localSheetId="24">#REF!</definedName>
    <definedName name="Full_Print" localSheetId="25">#REF!</definedName>
    <definedName name="Full_Print" localSheetId="26">#REF!</definedName>
    <definedName name="Full_Print" localSheetId="40">#REF!</definedName>
    <definedName name="Full_Print" localSheetId="44">#REF!</definedName>
    <definedName name="Full_Print" localSheetId="45">#REF!</definedName>
    <definedName name="Full_Print" localSheetId="50">#REF!</definedName>
    <definedName name="Full_Print" localSheetId="47">#REF!</definedName>
    <definedName name="Full_Print" localSheetId="56">#REF!</definedName>
    <definedName name="Full_Print" localSheetId="55">#REF!</definedName>
    <definedName name="Full_Print" localSheetId="58">#REF!</definedName>
    <definedName name="Full_Print" localSheetId="59">#REF!</definedName>
    <definedName name="Full_Print" localSheetId="60">#REF!</definedName>
    <definedName name="Full_Print" localSheetId="61">#REF!</definedName>
    <definedName name="Full_Print" localSheetId="62">#REF!</definedName>
    <definedName name="Full_Print">#REF!</definedName>
    <definedName name="fwff" localSheetId="42" hidden="1">{"via1",#N/A,TRUE,"general";"via2",#N/A,TRUE,"general";"via3",#N/A,TRUE,"general"}</definedName>
    <definedName name="fwff" localSheetId="51" hidden="1">{"via1",#N/A,TRUE,"general";"via2",#N/A,TRUE,"general";"via3",#N/A,TRUE,"general"}</definedName>
    <definedName name="fwff" localSheetId="24" hidden="1">{"via1",#N/A,TRUE,"general";"via2",#N/A,TRUE,"general";"via3",#N/A,TRUE,"general"}</definedName>
    <definedName name="fwff" localSheetId="25" hidden="1">{"via1",#N/A,TRUE,"general";"via2",#N/A,TRUE,"general";"via3",#N/A,TRUE,"general"}</definedName>
    <definedName name="fwff" localSheetId="26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42" hidden="1">{"via1",#N/A,TRUE,"general";"via2",#N/A,TRUE,"general";"via3",#N/A,TRUE,"general"}</definedName>
    <definedName name="fwwe" localSheetId="51" hidden="1">{"via1",#N/A,TRUE,"general";"via2",#N/A,TRUE,"general";"via3",#N/A,TRUE,"general"}</definedName>
    <definedName name="fwwe" localSheetId="24" hidden="1">{"via1",#N/A,TRUE,"general";"via2",#N/A,TRUE,"general";"via3",#N/A,TRUE,"general"}</definedName>
    <definedName name="fwwe" localSheetId="25" hidden="1">{"via1",#N/A,TRUE,"general";"via2",#N/A,TRUE,"general";"via3",#N/A,TRUE,"general"}</definedName>
    <definedName name="fwwe" localSheetId="26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localSheetId="42" hidden="1">{"TAB1",#N/A,TRUE,"GENERAL";"TAB2",#N/A,TRUE,"GENERAL";"TAB3",#N/A,TRUE,"GENERAL";"TAB4",#N/A,TRUE,"GENERAL";"TAB5",#N/A,TRUE,"GENERAL"}</definedName>
    <definedName name="gbbfghghj" localSheetId="51" hidden="1">{"TAB1",#N/A,TRUE,"GENERAL";"TAB2",#N/A,TRUE,"GENERAL";"TAB3",#N/A,TRUE,"GENERAL";"TAB4",#N/A,TRUE,"GENERAL";"TAB5",#N/A,TRUE,"GENERAL"}</definedName>
    <definedName name="gbbfghghj" localSheetId="24" hidden="1">{"TAB1",#N/A,TRUE,"GENERAL";"TAB2",#N/A,TRUE,"GENERAL";"TAB3",#N/A,TRUE,"GENERAL";"TAB4",#N/A,TRUE,"GENERAL";"TAB5",#N/A,TRUE,"GENERAL"}</definedName>
    <definedName name="gbbfghghj" localSheetId="25" hidden="1">{"TAB1",#N/A,TRUE,"GENERAL";"TAB2",#N/A,TRUE,"GENERAL";"TAB3",#N/A,TRUE,"GENERAL";"TAB4",#N/A,TRUE,"GENERAL";"TAB5",#N/A,TRUE,"GENERAL"}</definedName>
    <definedName name="gbbfghghj" localSheetId="26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42" hidden="1">{"TAB1",#N/A,TRUE,"GENERAL";"TAB2",#N/A,TRUE,"GENERAL";"TAB3",#N/A,TRUE,"GENERAL";"TAB4",#N/A,TRUE,"GENERAL";"TAB5",#N/A,TRUE,"GENERAL"}</definedName>
    <definedName name="gdt" localSheetId="51" hidden="1">{"TAB1",#N/A,TRUE,"GENERAL";"TAB2",#N/A,TRUE,"GENERAL";"TAB3",#N/A,TRUE,"GENERAL";"TAB4",#N/A,TRUE,"GENERAL";"TAB5",#N/A,TRUE,"GENERAL"}</definedName>
    <definedName name="gdt" localSheetId="24" hidden="1">{"TAB1",#N/A,TRUE,"GENERAL";"TAB2",#N/A,TRUE,"GENERAL";"TAB3",#N/A,TRUE,"GENERAL";"TAB4",#N/A,TRUE,"GENERAL";"TAB5",#N/A,TRUE,"GENERAL"}</definedName>
    <definedName name="gdt" localSheetId="25" hidden="1">{"TAB1",#N/A,TRUE,"GENERAL";"TAB2",#N/A,TRUE,"GENERAL";"TAB3",#N/A,TRUE,"GENERAL";"TAB4",#N/A,TRUE,"GENERAL";"TAB5",#N/A,TRUE,"GENERAL"}</definedName>
    <definedName name="gdt" localSheetId="26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42" hidden="1">{"via1",#N/A,TRUE,"general";"via2",#N/A,TRUE,"general";"via3",#N/A,TRUE,"general"}</definedName>
    <definedName name="geg" localSheetId="51" hidden="1">{"via1",#N/A,TRUE,"general";"via2",#N/A,TRUE,"general";"via3",#N/A,TRUE,"general"}</definedName>
    <definedName name="geg" localSheetId="24" hidden="1">{"via1",#N/A,TRUE,"general";"via2",#N/A,TRUE,"general";"via3",#N/A,TRUE,"general"}</definedName>
    <definedName name="geg" localSheetId="25" hidden="1">{"via1",#N/A,TRUE,"general";"via2",#N/A,TRUE,"general";"via3",#N/A,TRUE,"general"}</definedName>
    <definedName name="geg" localSheetId="26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63">#REF!</definedName>
    <definedName name="GENERAL" localSheetId="64">#REF!</definedName>
    <definedName name="GENERAL" localSheetId="65">#REF!</definedName>
    <definedName name="GENERAL" localSheetId="6">#REF!</definedName>
    <definedName name="GENERAL" localSheetId="14">#REF!</definedName>
    <definedName name="GENERAL" localSheetId="21">#REF!</definedName>
    <definedName name="GENERAL" localSheetId="22">#REF!</definedName>
    <definedName name="GENERAL" localSheetId="23">#REF!</definedName>
    <definedName name="GENERAL" localSheetId="15">#REF!</definedName>
    <definedName name="GENERAL" localSheetId="16">#REF!</definedName>
    <definedName name="GENERAL" localSheetId="17">#REF!</definedName>
    <definedName name="GENERAL" localSheetId="18">#REF!</definedName>
    <definedName name="GENERAL" localSheetId="27">#REF!</definedName>
    <definedName name="GENERAL" localSheetId="19">#REF!</definedName>
    <definedName name="GENERAL" localSheetId="20">#REF!</definedName>
    <definedName name="GENERAL" localSheetId="33">#REF!</definedName>
    <definedName name="GENERAL" localSheetId="34">#REF!</definedName>
    <definedName name="GENERAL" localSheetId="35">#REF!</definedName>
    <definedName name="GENERAL" localSheetId="36">#REF!</definedName>
    <definedName name="GENERAL" localSheetId="37">#REF!</definedName>
    <definedName name="GENERAL" localSheetId="38">#REF!</definedName>
    <definedName name="GENERAL" localSheetId="39">#REF!</definedName>
    <definedName name="GENERAL" localSheetId="28">#REF!</definedName>
    <definedName name="GENERAL" localSheetId="29">#REF!</definedName>
    <definedName name="GENERAL" localSheetId="30">#REF!</definedName>
    <definedName name="GENERAL" localSheetId="31">#REF!</definedName>
    <definedName name="GENERAL" localSheetId="32">#REF!</definedName>
    <definedName name="GENERAL" localSheetId="42">#REF!</definedName>
    <definedName name="GENERAL" localSheetId="51">#REF!</definedName>
    <definedName name="GENERAL" localSheetId="52">#REF!</definedName>
    <definedName name="GENERAL" localSheetId="53">#REF!</definedName>
    <definedName name="GENERAL" localSheetId="24">#REF!</definedName>
    <definedName name="GENERAL" localSheetId="25">#REF!</definedName>
    <definedName name="GENERAL" localSheetId="26">#REF!</definedName>
    <definedName name="GENERAL" localSheetId="40">#REF!</definedName>
    <definedName name="GENERAL" localSheetId="44">#REF!</definedName>
    <definedName name="GENERAL" localSheetId="45">#REF!</definedName>
    <definedName name="GENERAL" localSheetId="50">#REF!</definedName>
    <definedName name="GENERAL" localSheetId="47">#REF!</definedName>
    <definedName name="GENERAL" localSheetId="56">#REF!</definedName>
    <definedName name="GENERAL" localSheetId="55">#REF!</definedName>
    <definedName name="GENERAL" localSheetId="58">#REF!</definedName>
    <definedName name="GENERAL" localSheetId="59">#REF!</definedName>
    <definedName name="GENERAL" localSheetId="60">#REF!</definedName>
    <definedName name="GENERAL" localSheetId="61">#REF!</definedName>
    <definedName name="GENERAL" localSheetId="62">#REF!</definedName>
    <definedName name="GENERAL">#REF!</definedName>
    <definedName name="gerg" localSheetId="42" hidden="1">{"TAB1",#N/A,TRUE,"GENERAL";"TAB2",#N/A,TRUE,"GENERAL";"TAB3",#N/A,TRUE,"GENERAL";"TAB4",#N/A,TRUE,"GENERAL";"TAB5",#N/A,TRUE,"GENERAL"}</definedName>
    <definedName name="gerg" localSheetId="51" hidden="1">{"TAB1",#N/A,TRUE,"GENERAL";"TAB2",#N/A,TRUE,"GENERAL";"TAB3",#N/A,TRUE,"GENERAL";"TAB4",#N/A,TRUE,"GENERAL";"TAB5",#N/A,TRUE,"GENERAL"}</definedName>
    <definedName name="gerg" localSheetId="24" hidden="1">{"TAB1",#N/A,TRUE,"GENERAL";"TAB2",#N/A,TRUE,"GENERAL";"TAB3",#N/A,TRUE,"GENERAL";"TAB4",#N/A,TRUE,"GENERAL";"TAB5",#N/A,TRUE,"GENERAL"}</definedName>
    <definedName name="gerg" localSheetId="25" hidden="1">{"TAB1",#N/A,TRUE,"GENERAL";"TAB2",#N/A,TRUE,"GENERAL";"TAB3",#N/A,TRUE,"GENERAL";"TAB4",#N/A,TRUE,"GENERAL";"TAB5",#N/A,TRUE,"GENERAL"}</definedName>
    <definedName name="gerg" localSheetId="26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42" hidden="1">{"via1",#N/A,TRUE,"general";"via2",#N/A,TRUE,"general";"via3",#N/A,TRUE,"general"}</definedName>
    <definedName name="gerg54" localSheetId="51" hidden="1">{"via1",#N/A,TRUE,"general";"via2",#N/A,TRUE,"general";"via3",#N/A,TRUE,"general"}</definedName>
    <definedName name="gerg54" localSheetId="24" hidden="1">{"via1",#N/A,TRUE,"general";"via2",#N/A,TRUE,"general";"via3",#N/A,TRUE,"general"}</definedName>
    <definedName name="gerg54" localSheetId="25" hidden="1">{"via1",#N/A,TRUE,"general";"via2",#N/A,TRUE,"general";"via3",#N/A,TRUE,"general"}</definedName>
    <definedName name="gerg54" localSheetId="26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42" hidden="1">{"TAB1",#N/A,TRUE,"GENERAL";"TAB2",#N/A,TRUE,"GENERAL";"TAB3",#N/A,TRUE,"GENERAL";"TAB4",#N/A,TRUE,"GENERAL";"TAB5",#N/A,TRUE,"GENERAL"}</definedName>
    <definedName name="gergew" localSheetId="51" hidden="1">{"TAB1",#N/A,TRUE,"GENERAL";"TAB2",#N/A,TRUE,"GENERAL";"TAB3",#N/A,TRUE,"GENERAL";"TAB4",#N/A,TRUE,"GENERAL";"TAB5",#N/A,TRUE,"GENERAL"}</definedName>
    <definedName name="gergew" localSheetId="24" hidden="1">{"TAB1",#N/A,TRUE,"GENERAL";"TAB2",#N/A,TRUE,"GENERAL";"TAB3",#N/A,TRUE,"GENERAL";"TAB4",#N/A,TRUE,"GENERAL";"TAB5",#N/A,TRUE,"GENERAL"}</definedName>
    <definedName name="gergew" localSheetId="25" hidden="1">{"TAB1",#N/A,TRUE,"GENERAL";"TAB2",#N/A,TRUE,"GENERAL";"TAB3",#N/A,TRUE,"GENERAL";"TAB4",#N/A,TRUE,"GENERAL";"TAB5",#N/A,TRUE,"GENERAL"}</definedName>
    <definedName name="gergew" localSheetId="26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42" hidden="1">{"TAB1",#N/A,TRUE,"GENERAL";"TAB2",#N/A,TRUE,"GENERAL";"TAB3",#N/A,TRUE,"GENERAL";"TAB4",#N/A,TRUE,"GENERAL";"TAB5",#N/A,TRUE,"GENERAL"}</definedName>
    <definedName name="gergw" localSheetId="51" hidden="1">{"TAB1",#N/A,TRUE,"GENERAL";"TAB2",#N/A,TRUE,"GENERAL";"TAB3",#N/A,TRUE,"GENERAL";"TAB4",#N/A,TRUE,"GENERAL";"TAB5",#N/A,TRUE,"GENERAL"}</definedName>
    <definedName name="gergw" localSheetId="24" hidden="1">{"TAB1",#N/A,TRUE,"GENERAL";"TAB2",#N/A,TRUE,"GENERAL";"TAB3",#N/A,TRUE,"GENERAL";"TAB4",#N/A,TRUE,"GENERAL";"TAB5",#N/A,TRUE,"GENERAL"}</definedName>
    <definedName name="gergw" localSheetId="25" hidden="1">{"TAB1",#N/A,TRUE,"GENERAL";"TAB2",#N/A,TRUE,"GENERAL";"TAB3",#N/A,TRUE,"GENERAL";"TAB4",#N/A,TRUE,"GENERAL";"TAB5",#N/A,TRUE,"GENERAL"}</definedName>
    <definedName name="gergw" localSheetId="26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42" hidden="1">{"TAB1",#N/A,TRUE,"GENERAL";"TAB2",#N/A,TRUE,"GENERAL";"TAB3",#N/A,TRUE,"GENERAL";"TAB4",#N/A,TRUE,"GENERAL";"TAB5",#N/A,TRUE,"GENERAL"}</definedName>
    <definedName name="gfd" localSheetId="51" hidden="1">{"TAB1",#N/A,TRUE,"GENERAL";"TAB2",#N/A,TRUE,"GENERAL";"TAB3",#N/A,TRUE,"GENERAL";"TAB4",#N/A,TRUE,"GENERAL";"TAB5",#N/A,TRUE,"GENERAL"}</definedName>
    <definedName name="gfd" localSheetId="24" hidden="1">{"TAB1",#N/A,TRUE,"GENERAL";"TAB2",#N/A,TRUE,"GENERAL";"TAB3",#N/A,TRUE,"GENERAL";"TAB4",#N/A,TRUE,"GENERAL";"TAB5",#N/A,TRUE,"GENERAL"}</definedName>
    <definedName name="gfd" localSheetId="25" hidden="1">{"TAB1",#N/A,TRUE,"GENERAL";"TAB2",#N/A,TRUE,"GENERAL";"TAB3",#N/A,TRUE,"GENERAL";"TAB4",#N/A,TRUE,"GENERAL";"TAB5",#N/A,TRUE,"GENERAL"}</definedName>
    <definedName name="gfd" localSheetId="26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42" hidden="1">{"via1",#N/A,TRUE,"general";"via2",#N/A,TRUE,"general";"via3",#N/A,TRUE,"general"}</definedName>
    <definedName name="gfdg" localSheetId="51" hidden="1">{"via1",#N/A,TRUE,"general";"via2",#N/A,TRUE,"general";"via3",#N/A,TRUE,"general"}</definedName>
    <definedName name="gfdg" localSheetId="24" hidden="1">{"via1",#N/A,TRUE,"general";"via2",#N/A,TRUE,"general";"via3",#N/A,TRUE,"general"}</definedName>
    <definedName name="gfdg" localSheetId="25" hidden="1">{"via1",#N/A,TRUE,"general";"via2",#N/A,TRUE,"general";"via3",#N/A,TRUE,"general"}</definedName>
    <definedName name="gfdg" localSheetId="26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42" hidden="1">{"via1",#N/A,TRUE,"general";"via2",#N/A,TRUE,"general";"via3",#N/A,TRUE,"general"}</definedName>
    <definedName name="gfgfgr" localSheetId="51" hidden="1">{"via1",#N/A,TRUE,"general";"via2",#N/A,TRUE,"general";"via3",#N/A,TRUE,"general"}</definedName>
    <definedName name="gfgfgr" localSheetId="24" hidden="1">{"via1",#N/A,TRUE,"general";"via2",#N/A,TRUE,"general";"via3",#N/A,TRUE,"general"}</definedName>
    <definedName name="gfgfgr" localSheetId="25" hidden="1">{"via1",#N/A,TRUE,"general";"via2",#N/A,TRUE,"general";"via3",#N/A,TRUE,"general"}</definedName>
    <definedName name="gfgfgr" localSheetId="26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42" hidden="1">{"via1",#N/A,TRUE,"general";"via2",#N/A,TRUE,"general";"via3",#N/A,TRUE,"general"}</definedName>
    <definedName name="gfhf" localSheetId="51" hidden="1">{"via1",#N/A,TRUE,"general";"via2",#N/A,TRUE,"general";"via3",#N/A,TRUE,"general"}</definedName>
    <definedName name="gfhf" localSheetId="24" hidden="1">{"via1",#N/A,TRUE,"general";"via2",#N/A,TRUE,"general";"via3",#N/A,TRUE,"general"}</definedName>
    <definedName name="gfhf" localSheetId="25" hidden="1">{"via1",#N/A,TRUE,"general";"via2",#N/A,TRUE,"general";"via3",#N/A,TRUE,"general"}</definedName>
    <definedName name="gfhf" localSheetId="26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42" hidden="1">{"TAB1",#N/A,TRUE,"GENERAL";"TAB2",#N/A,TRUE,"GENERAL";"TAB3",#N/A,TRUE,"GENERAL";"TAB4",#N/A,TRUE,"GENERAL";"TAB5",#N/A,TRUE,"GENERAL"}</definedName>
    <definedName name="gfhfdh" localSheetId="51" hidden="1">{"TAB1",#N/A,TRUE,"GENERAL";"TAB2",#N/A,TRUE,"GENERAL";"TAB3",#N/A,TRUE,"GENERAL";"TAB4",#N/A,TRUE,"GENERAL";"TAB5",#N/A,TRUE,"GENERAL"}</definedName>
    <definedName name="gfhfdh" localSheetId="24" hidden="1">{"TAB1",#N/A,TRUE,"GENERAL";"TAB2",#N/A,TRUE,"GENERAL";"TAB3",#N/A,TRUE,"GENERAL";"TAB4",#N/A,TRUE,"GENERAL";"TAB5",#N/A,TRUE,"GENERAL"}</definedName>
    <definedName name="gfhfdh" localSheetId="25" hidden="1">{"TAB1",#N/A,TRUE,"GENERAL";"TAB2",#N/A,TRUE,"GENERAL";"TAB3",#N/A,TRUE,"GENERAL";"TAB4",#N/A,TRUE,"GENERAL";"TAB5",#N/A,TRUE,"GENERAL"}</definedName>
    <definedName name="gfhfdh" localSheetId="26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42" hidden="1">{"TAB1",#N/A,TRUE,"GENERAL";"TAB2",#N/A,TRUE,"GENERAL";"TAB3",#N/A,TRUE,"GENERAL";"TAB4",#N/A,TRUE,"GENERAL";"TAB5",#N/A,TRUE,"GENERAL"}</definedName>
    <definedName name="gfhgfh" localSheetId="51" hidden="1">{"TAB1",#N/A,TRUE,"GENERAL";"TAB2",#N/A,TRUE,"GENERAL";"TAB3",#N/A,TRUE,"GENERAL";"TAB4",#N/A,TRUE,"GENERAL";"TAB5",#N/A,TRUE,"GENERAL"}</definedName>
    <definedName name="gfhgfh" localSheetId="24" hidden="1">{"TAB1",#N/A,TRUE,"GENERAL";"TAB2",#N/A,TRUE,"GENERAL";"TAB3",#N/A,TRUE,"GENERAL";"TAB4",#N/A,TRUE,"GENERAL";"TAB5",#N/A,TRUE,"GENERAL"}</definedName>
    <definedName name="gfhgfh" localSheetId="25" hidden="1">{"TAB1",#N/A,TRUE,"GENERAL";"TAB2",#N/A,TRUE,"GENERAL";"TAB3",#N/A,TRUE,"GENERAL";"TAB4",#N/A,TRUE,"GENERAL";"TAB5",#N/A,TRUE,"GENERAL"}</definedName>
    <definedName name="gfhgfh" localSheetId="26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42" hidden="1">{"TAB1",#N/A,TRUE,"GENERAL";"TAB2",#N/A,TRUE,"GENERAL";"TAB3",#N/A,TRUE,"GENERAL";"TAB4",#N/A,TRUE,"GENERAL";"TAB5",#N/A,TRUE,"GENERAL"}</definedName>
    <definedName name="GFJHGJ" localSheetId="51" hidden="1">{"TAB1",#N/A,TRUE,"GENERAL";"TAB2",#N/A,TRUE,"GENERAL";"TAB3",#N/A,TRUE,"GENERAL";"TAB4",#N/A,TRUE,"GENERAL";"TAB5",#N/A,TRUE,"GENERAL"}</definedName>
    <definedName name="GFJHGJ" localSheetId="24" hidden="1">{"TAB1",#N/A,TRUE,"GENERAL";"TAB2",#N/A,TRUE,"GENERAL";"TAB3",#N/A,TRUE,"GENERAL";"TAB4",#N/A,TRUE,"GENERAL";"TAB5",#N/A,TRUE,"GENERAL"}</definedName>
    <definedName name="GFJHGJ" localSheetId="25" hidden="1">{"TAB1",#N/A,TRUE,"GENERAL";"TAB2",#N/A,TRUE,"GENERAL";"TAB3",#N/A,TRUE,"GENERAL";"TAB4",#N/A,TRUE,"GENERAL";"TAB5",#N/A,TRUE,"GENERAL"}</definedName>
    <definedName name="GFJHGJ" localSheetId="26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42" hidden="1">{"via1",#N/A,TRUE,"general";"via2",#N/A,TRUE,"general";"via3",#N/A,TRUE,"general"}</definedName>
    <definedName name="gfjjh" localSheetId="51" hidden="1">{"via1",#N/A,TRUE,"general";"via2",#N/A,TRUE,"general";"via3",#N/A,TRUE,"general"}</definedName>
    <definedName name="gfjjh" localSheetId="24" hidden="1">{"via1",#N/A,TRUE,"general";"via2",#N/A,TRUE,"general";"via3",#N/A,TRUE,"general"}</definedName>
    <definedName name="gfjjh" localSheetId="25" hidden="1">{"via1",#N/A,TRUE,"general";"via2",#N/A,TRUE,"general";"via3",#N/A,TRUE,"general"}</definedName>
    <definedName name="gfjjh" localSheetId="26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42" hidden="1">{"via1",#N/A,TRUE,"general";"via2",#N/A,TRUE,"general";"via3",#N/A,TRUE,"general"}</definedName>
    <definedName name="gfutyj6" localSheetId="51" hidden="1">{"via1",#N/A,TRUE,"general";"via2",#N/A,TRUE,"general";"via3",#N/A,TRUE,"general"}</definedName>
    <definedName name="gfutyj6" localSheetId="24" hidden="1">{"via1",#N/A,TRUE,"general";"via2",#N/A,TRUE,"general";"via3",#N/A,TRUE,"general"}</definedName>
    <definedName name="gfutyj6" localSheetId="25" hidden="1">{"via1",#N/A,TRUE,"general";"via2",#N/A,TRUE,"general";"via3",#N/A,TRUE,"general"}</definedName>
    <definedName name="gfutyj6" localSheetId="26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42" hidden="1">{"TAB1",#N/A,TRUE,"GENERAL";"TAB2",#N/A,TRUE,"GENERAL";"TAB3",#N/A,TRUE,"GENERAL";"TAB4",#N/A,TRUE,"GENERAL";"TAB5",#N/A,TRUE,"GENERAL"}</definedName>
    <definedName name="gg" localSheetId="51" hidden="1">{"TAB1",#N/A,TRUE,"GENERAL";"TAB2",#N/A,TRUE,"GENERAL";"TAB3",#N/A,TRUE,"GENERAL";"TAB4",#N/A,TRUE,"GENERAL";"TAB5",#N/A,TRUE,"GENERAL"}</definedName>
    <definedName name="gg" localSheetId="24" hidden="1">{"TAB1",#N/A,TRUE,"GENERAL";"TAB2",#N/A,TRUE,"GENERAL";"TAB3",#N/A,TRUE,"GENERAL";"TAB4",#N/A,TRUE,"GENERAL";"TAB5",#N/A,TRUE,"GENERAL"}</definedName>
    <definedName name="gg" localSheetId="25" hidden="1">{"TAB1",#N/A,TRUE,"GENERAL";"TAB2",#N/A,TRUE,"GENERAL";"TAB3",#N/A,TRUE,"GENERAL";"TAB4",#N/A,TRUE,"GENERAL";"TAB5",#N/A,TRUE,"GENERAL"}</definedName>
    <definedName name="gg" localSheetId="26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42" hidden="1">{"via1",#N/A,TRUE,"general";"via2",#N/A,TRUE,"general";"via3",#N/A,TRUE,"general"}</definedName>
    <definedName name="ggdr" localSheetId="51" hidden="1">{"via1",#N/A,TRUE,"general";"via2",#N/A,TRUE,"general";"via3",#N/A,TRUE,"general"}</definedName>
    <definedName name="ggdr" localSheetId="24" hidden="1">{"via1",#N/A,TRUE,"general";"via2",#N/A,TRUE,"general";"via3",#N/A,TRUE,"general"}</definedName>
    <definedName name="ggdr" localSheetId="25" hidden="1">{"via1",#N/A,TRUE,"general";"via2",#N/A,TRUE,"general";"via3",#N/A,TRUE,"general"}</definedName>
    <definedName name="ggdr" localSheetId="26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42" hidden="1">{"TAB1",#N/A,TRUE,"GENERAL";"TAB2",#N/A,TRUE,"GENERAL";"TAB3",#N/A,TRUE,"GENERAL";"TAB4",#N/A,TRUE,"GENERAL";"TAB5",#N/A,TRUE,"GENERAL"}</definedName>
    <definedName name="ggerg" localSheetId="51" hidden="1">{"TAB1",#N/A,TRUE,"GENERAL";"TAB2",#N/A,TRUE,"GENERAL";"TAB3",#N/A,TRUE,"GENERAL";"TAB4",#N/A,TRUE,"GENERAL";"TAB5",#N/A,TRUE,"GENERAL"}</definedName>
    <definedName name="ggerg" localSheetId="24" hidden="1">{"TAB1",#N/A,TRUE,"GENERAL";"TAB2",#N/A,TRUE,"GENERAL";"TAB3",#N/A,TRUE,"GENERAL";"TAB4",#N/A,TRUE,"GENERAL";"TAB5",#N/A,TRUE,"GENERAL"}</definedName>
    <definedName name="ggerg" localSheetId="25" hidden="1">{"TAB1",#N/A,TRUE,"GENERAL";"TAB2",#N/A,TRUE,"GENERAL";"TAB3",#N/A,TRUE,"GENERAL";"TAB4",#N/A,TRUE,"GENERAL";"TAB5",#N/A,TRUE,"GENERAL"}</definedName>
    <definedName name="ggerg" localSheetId="26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42" hidden="1">{"TAB1",#N/A,TRUE,"GENERAL";"TAB2",#N/A,TRUE,"GENERAL";"TAB3",#N/A,TRUE,"GENERAL";"TAB4",#N/A,TRUE,"GENERAL";"TAB5",#N/A,TRUE,"GENERAL"}</definedName>
    <definedName name="gggb" localSheetId="51" hidden="1">{"TAB1",#N/A,TRUE,"GENERAL";"TAB2",#N/A,TRUE,"GENERAL";"TAB3",#N/A,TRUE,"GENERAL";"TAB4",#N/A,TRUE,"GENERAL";"TAB5",#N/A,TRUE,"GENERAL"}</definedName>
    <definedName name="gggb" localSheetId="24" hidden="1">{"TAB1",#N/A,TRUE,"GENERAL";"TAB2",#N/A,TRUE,"GENERAL";"TAB3",#N/A,TRUE,"GENERAL";"TAB4",#N/A,TRUE,"GENERAL";"TAB5",#N/A,TRUE,"GENERAL"}</definedName>
    <definedName name="gggb" localSheetId="25" hidden="1">{"TAB1",#N/A,TRUE,"GENERAL";"TAB2",#N/A,TRUE,"GENERAL";"TAB3",#N/A,TRUE,"GENERAL";"TAB4",#N/A,TRUE,"GENERAL";"TAB5",#N/A,TRUE,"GENERAL"}</definedName>
    <definedName name="gggb" localSheetId="26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42" hidden="1">{"via1",#N/A,TRUE,"general";"via2",#N/A,TRUE,"general";"via3",#N/A,TRUE,"general"}</definedName>
    <definedName name="gggg" localSheetId="51" hidden="1">{"via1",#N/A,TRUE,"general";"via2",#N/A,TRUE,"general";"via3",#N/A,TRUE,"general"}</definedName>
    <definedName name="gggg" localSheetId="24" hidden="1">{"via1",#N/A,TRUE,"general";"via2",#N/A,TRUE,"general";"via3",#N/A,TRUE,"general"}</definedName>
    <definedName name="gggg" localSheetId="25" hidden="1">{"via1",#N/A,TRUE,"general";"via2",#N/A,TRUE,"general";"via3",#N/A,TRUE,"general"}</definedName>
    <definedName name="gggg" localSheetId="26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42" hidden="1">{"TAB1",#N/A,TRUE,"GENERAL";"TAB2",#N/A,TRUE,"GENERAL";"TAB3",#N/A,TRUE,"GENERAL";"TAB4",#N/A,TRUE,"GENERAL";"TAB5",#N/A,TRUE,"GENERAL"}</definedName>
    <definedName name="ggggd" localSheetId="51" hidden="1">{"TAB1",#N/A,TRUE,"GENERAL";"TAB2",#N/A,TRUE,"GENERAL";"TAB3",#N/A,TRUE,"GENERAL";"TAB4",#N/A,TRUE,"GENERAL";"TAB5",#N/A,TRUE,"GENERAL"}</definedName>
    <definedName name="ggggd" localSheetId="24" hidden="1">{"TAB1",#N/A,TRUE,"GENERAL";"TAB2",#N/A,TRUE,"GENERAL";"TAB3",#N/A,TRUE,"GENERAL";"TAB4",#N/A,TRUE,"GENERAL";"TAB5",#N/A,TRUE,"GENERAL"}</definedName>
    <definedName name="ggggd" localSheetId="25" hidden="1">{"TAB1",#N/A,TRUE,"GENERAL";"TAB2",#N/A,TRUE,"GENERAL";"TAB3",#N/A,TRUE,"GENERAL";"TAB4",#N/A,TRUE,"GENERAL";"TAB5",#N/A,TRUE,"GENERAL"}</definedName>
    <definedName name="ggggd" localSheetId="26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42" hidden="1">{"via1",#N/A,TRUE,"general";"via2",#N/A,TRUE,"general";"via3",#N/A,TRUE,"general"}</definedName>
    <definedName name="gggggt" localSheetId="51" hidden="1">{"via1",#N/A,TRUE,"general";"via2",#N/A,TRUE,"general";"via3",#N/A,TRUE,"general"}</definedName>
    <definedName name="gggggt" localSheetId="24" hidden="1">{"via1",#N/A,TRUE,"general";"via2",#N/A,TRUE,"general";"via3",#N/A,TRUE,"general"}</definedName>
    <definedName name="gggggt" localSheetId="25" hidden="1">{"via1",#N/A,TRUE,"general";"via2",#N/A,TRUE,"general";"via3",#N/A,TRUE,"general"}</definedName>
    <definedName name="gggggt" localSheetId="26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42" hidden="1">{"TAB1",#N/A,TRUE,"GENERAL";"TAB2",#N/A,TRUE,"GENERAL";"TAB3",#N/A,TRUE,"GENERAL";"TAB4",#N/A,TRUE,"GENERAL";"TAB5",#N/A,TRUE,"GENERAL"}</definedName>
    <definedName name="gggghn" localSheetId="51" hidden="1">{"TAB1",#N/A,TRUE,"GENERAL";"TAB2",#N/A,TRUE,"GENERAL";"TAB3",#N/A,TRUE,"GENERAL";"TAB4",#N/A,TRUE,"GENERAL";"TAB5",#N/A,TRUE,"GENERAL"}</definedName>
    <definedName name="gggghn" localSheetId="24" hidden="1">{"TAB1",#N/A,TRUE,"GENERAL";"TAB2",#N/A,TRUE,"GENERAL";"TAB3",#N/A,TRUE,"GENERAL";"TAB4",#N/A,TRUE,"GENERAL";"TAB5",#N/A,TRUE,"GENERAL"}</definedName>
    <definedName name="gggghn" localSheetId="25" hidden="1">{"TAB1",#N/A,TRUE,"GENERAL";"TAB2",#N/A,TRUE,"GENERAL";"TAB3",#N/A,TRUE,"GENERAL";"TAB4",#N/A,TRUE,"GENERAL";"TAB5",#N/A,TRUE,"GENERAL"}</definedName>
    <definedName name="gggghn" localSheetId="26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42" hidden="1">{"TAB1",#N/A,TRUE,"GENERAL";"TAB2",#N/A,TRUE,"GENERAL";"TAB3",#N/A,TRUE,"GENERAL";"TAB4",#N/A,TRUE,"GENERAL";"TAB5",#N/A,TRUE,"GENERAL"}</definedName>
    <definedName name="ggggt" localSheetId="51" hidden="1">{"TAB1",#N/A,TRUE,"GENERAL";"TAB2",#N/A,TRUE,"GENERAL";"TAB3",#N/A,TRUE,"GENERAL";"TAB4",#N/A,TRUE,"GENERAL";"TAB5",#N/A,TRUE,"GENERAL"}</definedName>
    <definedName name="ggggt" localSheetId="24" hidden="1">{"TAB1",#N/A,TRUE,"GENERAL";"TAB2",#N/A,TRUE,"GENERAL";"TAB3",#N/A,TRUE,"GENERAL";"TAB4",#N/A,TRUE,"GENERAL";"TAB5",#N/A,TRUE,"GENERAL"}</definedName>
    <definedName name="ggggt" localSheetId="25" hidden="1">{"TAB1",#N/A,TRUE,"GENERAL";"TAB2",#N/A,TRUE,"GENERAL";"TAB3",#N/A,TRUE,"GENERAL";"TAB4",#N/A,TRUE,"GENERAL";"TAB5",#N/A,TRUE,"GENERAL"}</definedName>
    <definedName name="ggggt" localSheetId="26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42" hidden="1">{"TAB1",#N/A,TRUE,"GENERAL";"TAB2",#N/A,TRUE,"GENERAL";"TAB3",#N/A,TRUE,"GENERAL";"TAB4",#N/A,TRUE,"GENERAL";"TAB5",#N/A,TRUE,"GENERAL"}</definedName>
    <definedName name="ggggy" localSheetId="51" hidden="1">{"TAB1",#N/A,TRUE,"GENERAL";"TAB2",#N/A,TRUE,"GENERAL";"TAB3",#N/A,TRUE,"GENERAL";"TAB4",#N/A,TRUE,"GENERAL";"TAB5",#N/A,TRUE,"GENERAL"}</definedName>
    <definedName name="ggggy" localSheetId="24" hidden="1">{"TAB1",#N/A,TRUE,"GENERAL";"TAB2",#N/A,TRUE,"GENERAL";"TAB3",#N/A,TRUE,"GENERAL";"TAB4",#N/A,TRUE,"GENERAL";"TAB5",#N/A,TRUE,"GENERAL"}</definedName>
    <definedName name="ggggy" localSheetId="25" hidden="1">{"TAB1",#N/A,TRUE,"GENERAL";"TAB2",#N/A,TRUE,"GENERAL";"TAB3",#N/A,TRUE,"GENERAL";"TAB4",#N/A,TRUE,"GENERAL";"TAB5",#N/A,TRUE,"GENERAL"}</definedName>
    <definedName name="ggggy" localSheetId="26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42" hidden="1">{"via1",#N/A,TRUE,"general";"via2",#N/A,TRUE,"general";"via3",#N/A,TRUE,"general"}</definedName>
    <definedName name="gggtgd" localSheetId="51" hidden="1">{"via1",#N/A,TRUE,"general";"via2",#N/A,TRUE,"general";"via3",#N/A,TRUE,"general"}</definedName>
    <definedName name="gggtgd" localSheetId="24" hidden="1">{"via1",#N/A,TRUE,"general";"via2",#N/A,TRUE,"general";"via3",#N/A,TRUE,"general"}</definedName>
    <definedName name="gggtgd" localSheetId="25" hidden="1">{"via1",#N/A,TRUE,"general";"via2",#N/A,TRUE,"general";"via3",#N/A,TRUE,"general"}</definedName>
    <definedName name="gggtgd" localSheetId="26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42" hidden="1">{"via1",#N/A,TRUE,"general";"via2",#N/A,TRUE,"general";"via3",#N/A,TRUE,"general"}</definedName>
    <definedName name="ggtgt" localSheetId="51" hidden="1">{"via1",#N/A,TRUE,"general";"via2",#N/A,TRUE,"general";"via3",#N/A,TRUE,"general"}</definedName>
    <definedName name="ggtgt" localSheetId="24" hidden="1">{"via1",#N/A,TRUE,"general";"via2",#N/A,TRUE,"general";"via3",#N/A,TRUE,"general"}</definedName>
    <definedName name="ggtgt" localSheetId="25" hidden="1">{"via1",#N/A,TRUE,"general";"via2",#N/A,TRUE,"general";"via3",#N/A,TRUE,"general"}</definedName>
    <definedName name="ggtgt" localSheetId="26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42" hidden="1">{"via1",#N/A,TRUE,"general";"via2",#N/A,TRUE,"general";"via3",#N/A,TRUE,"general"}</definedName>
    <definedName name="ghdghuy" localSheetId="51" hidden="1">{"via1",#N/A,TRUE,"general";"via2",#N/A,TRUE,"general";"via3",#N/A,TRUE,"general"}</definedName>
    <definedName name="ghdghuy" localSheetId="24" hidden="1">{"via1",#N/A,TRUE,"general";"via2",#N/A,TRUE,"general";"via3",#N/A,TRUE,"general"}</definedName>
    <definedName name="ghdghuy" localSheetId="25" hidden="1">{"via1",#N/A,TRUE,"general";"via2",#N/A,TRUE,"general";"via3",#N/A,TRUE,"general"}</definedName>
    <definedName name="ghdghuy" localSheetId="26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42" hidden="1">{"via1",#N/A,TRUE,"general";"via2",#N/A,TRUE,"general";"via3",#N/A,TRUE,"general"}</definedName>
    <definedName name="GHDP" localSheetId="51" hidden="1">{"via1",#N/A,TRUE,"general";"via2",#N/A,TRUE,"general";"via3",#N/A,TRUE,"general"}</definedName>
    <definedName name="GHDP" localSheetId="24" hidden="1">{"via1",#N/A,TRUE,"general";"via2",#N/A,TRUE,"general";"via3",#N/A,TRUE,"general"}</definedName>
    <definedName name="GHDP" localSheetId="25" hidden="1">{"via1",#N/A,TRUE,"general";"via2",#N/A,TRUE,"general";"via3",#N/A,TRUE,"general"}</definedName>
    <definedName name="GHDP" localSheetId="26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42" hidden="1">{"via1",#N/A,TRUE,"general";"via2",#N/A,TRUE,"general";"via3",#N/A,TRUE,"general"}</definedName>
    <definedName name="ghfg" localSheetId="51" hidden="1">{"via1",#N/A,TRUE,"general";"via2",#N/A,TRUE,"general";"via3",#N/A,TRUE,"general"}</definedName>
    <definedName name="ghfg" localSheetId="24" hidden="1">{"via1",#N/A,TRUE,"general";"via2",#N/A,TRUE,"general";"via3",#N/A,TRUE,"general"}</definedName>
    <definedName name="ghfg" localSheetId="25" hidden="1">{"via1",#N/A,TRUE,"general";"via2",#N/A,TRUE,"general";"via3",#N/A,TRUE,"general"}</definedName>
    <definedName name="ghfg" localSheetId="26" hidden="1">{"via1",#N/A,TRUE,"general";"via2",#N/A,TRUE,"general";"via3",#N/A,TRUE,"general"}</definedName>
    <definedName name="ghfg" hidden="1">{"via1",#N/A,TRUE,"general";"via2",#N/A,TRUE,"general";"via3",#N/A,TRUE,"general"}</definedName>
    <definedName name="GHGH" localSheetId="63">'[2]7422CW00'!#REF!</definedName>
    <definedName name="GHGH" localSheetId="64">'[2]7422CW00'!#REF!</definedName>
    <definedName name="GHGH" localSheetId="65">'[2]7422CW00'!#REF!</definedName>
    <definedName name="GHGH" localSheetId="6">'[2]7422CW00'!#REF!</definedName>
    <definedName name="GHGH" localSheetId="14">'[2]7422CW00'!#REF!</definedName>
    <definedName name="GHGH" localSheetId="21">'[2]7422CW00'!#REF!</definedName>
    <definedName name="GHGH" localSheetId="22">'[2]7422CW00'!#REF!</definedName>
    <definedName name="GHGH" localSheetId="23">'[2]7422CW00'!#REF!</definedName>
    <definedName name="GHGH" localSheetId="15">'[2]7422CW00'!#REF!</definedName>
    <definedName name="GHGH" localSheetId="16">'[2]7422CW00'!#REF!</definedName>
    <definedName name="GHGH" localSheetId="17">'[2]7422CW00'!#REF!</definedName>
    <definedName name="GHGH" localSheetId="18">'[2]7422CW00'!#REF!</definedName>
    <definedName name="GHGH" localSheetId="27">'[2]7422CW00'!#REF!</definedName>
    <definedName name="GHGH" localSheetId="19">'[2]7422CW00'!#REF!</definedName>
    <definedName name="GHGH" localSheetId="20">'[2]7422CW00'!#REF!</definedName>
    <definedName name="GHGH" localSheetId="33">'[2]7422CW00'!#REF!</definedName>
    <definedName name="GHGH" localSheetId="34">'[2]7422CW00'!#REF!</definedName>
    <definedName name="GHGH" localSheetId="35">'[2]7422CW00'!#REF!</definedName>
    <definedName name="GHGH" localSheetId="36">'[2]7422CW00'!#REF!</definedName>
    <definedName name="GHGH" localSheetId="37">'[2]7422CW00'!#REF!</definedName>
    <definedName name="GHGH" localSheetId="38">'[2]7422CW00'!#REF!</definedName>
    <definedName name="GHGH" localSheetId="39">'[2]7422CW00'!#REF!</definedName>
    <definedName name="GHGH" localSheetId="28">'[2]7422CW00'!#REF!</definedName>
    <definedName name="GHGH" localSheetId="29">'[2]7422CW00'!#REF!</definedName>
    <definedName name="GHGH" localSheetId="30">'[2]7422CW00'!#REF!</definedName>
    <definedName name="GHGH" localSheetId="31">'[2]7422CW00'!#REF!</definedName>
    <definedName name="GHGH" localSheetId="32">'[2]7422CW00'!#REF!</definedName>
    <definedName name="GHGH" localSheetId="42">'[2]7422CW00'!#REF!</definedName>
    <definedName name="GHGH" localSheetId="51">'[2]7422CW00'!#REF!</definedName>
    <definedName name="GHGH" localSheetId="52">'[2]7422CW00'!#REF!</definedName>
    <definedName name="GHGH" localSheetId="53">'[2]7422CW00'!#REF!</definedName>
    <definedName name="GHGH" localSheetId="24">'[2]7422CW00'!#REF!</definedName>
    <definedName name="GHGH" localSheetId="25">'[2]7422CW00'!#REF!</definedName>
    <definedName name="GHGH" localSheetId="26">'[2]7422CW00'!#REF!</definedName>
    <definedName name="GHGH" localSheetId="40">'[2]7422CW00'!#REF!</definedName>
    <definedName name="GHGH" localSheetId="44">'[2]7422CW00'!#REF!</definedName>
    <definedName name="GHGH" localSheetId="45">'[2]7422CW00'!#REF!</definedName>
    <definedName name="GHGH" localSheetId="50">'[2]7422CW00'!#REF!</definedName>
    <definedName name="GHGH" localSheetId="47">'[2]7422CW00'!#REF!</definedName>
    <definedName name="GHGH" localSheetId="56">'[2]7422CW00'!#REF!</definedName>
    <definedName name="GHGH" localSheetId="55">'[2]7422CW00'!#REF!</definedName>
    <definedName name="GHGH" localSheetId="58">'[2]7422CW00'!#REF!</definedName>
    <definedName name="GHGH" localSheetId="59">'[2]7422CW00'!#REF!</definedName>
    <definedName name="GHGH" localSheetId="60">'[2]7422CW00'!#REF!</definedName>
    <definedName name="GHGH" localSheetId="61">'[2]7422CW00'!#REF!</definedName>
    <definedName name="GHGH" localSheetId="62">'[2]7422CW00'!#REF!</definedName>
    <definedName name="GHGH">'[2]7422CW00'!#REF!</definedName>
    <definedName name="ghjghj" localSheetId="42" hidden="1">{"TAB1",#N/A,TRUE,"GENERAL";"TAB2",#N/A,TRUE,"GENERAL";"TAB3",#N/A,TRUE,"GENERAL";"TAB4",#N/A,TRUE,"GENERAL";"TAB5",#N/A,TRUE,"GENERAL"}</definedName>
    <definedName name="ghjghj" localSheetId="51" hidden="1">{"TAB1",#N/A,TRUE,"GENERAL";"TAB2",#N/A,TRUE,"GENERAL";"TAB3",#N/A,TRUE,"GENERAL";"TAB4",#N/A,TRUE,"GENERAL";"TAB5",#N/A,TRUE,"GENERAL"}</definedName>
    <definedName name="ghjghj" localSheetId="24" hidden="1">{"TAB1",#N/A,TRUE,"GENERAL";"TAB2",#N/A,TRUE,"GENERAL";"TAB3",#N/A,TRUE,"GENERAL";"TAB4",#N/A,TRUE,"GENERAL";"TAB5",#N/A,TRUE,"GENERAL"}</definedName>
    <definedName name="ghjghj" localSheetId="25" hidden="1">{"TAB1",#N/A,TRUE,"GENERAL";"TAB2",#N/A,TRUE,"GENERAL";"TAB3",#N/A,TRUE,"GENERAL";"TAB4",#N/A,TRUE,"GENERAL";"TAB5",#N/A,TRUE,"GENERAL"}</definedName>
    <definedName name="ghjghj" localSheetId="26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42" hidden="1">{"TAB1",#N/A,TRUE,"GENERAL";"TAB2",#N/A,TRUE,"GENERAL";"TAB3",#N/A,TRUE,"GENERAL";"TAB4",#N/A,TRUE,"GENERAL";"TAB5",#N/A,TRUE,"GENERAL"}</definedName>
    <definedName name="GHKJHK" localSheetId="51" hidden="1">{"TAB1",#N/A,TRUE,"GENERAL";"TAB2",#N/A,TRUE,"GENERAL";"TAB3",#N/A,TRUE,"GENERAL";"TAB4",#N/A,TRUE,"GENERAL";"TAB5",#N/A,TRUE,"GENERAL"}</definedName>
    <definedName name="GHKJHK" localSheetId="24" hidden="1">{"TAB1",#N/A,TRUE,"GENERAL";"TAB2",#N/A,TRUE,"GENERAL";"TAB3",#N/A,TRUE,"GENERAL";"TAB4",#N/A,TRUE,"GENERAL";"TAB5",#N/A,TRUE,"GENERAL"}</definedName>
    <definedName name="GHKJHK" localSheetId="25" hidden="1">{"TAB1",#N/A,TRUE,"GENERAL";"TAB2",#N/A,TRUE,"GENERAL";"TAB3",#N/A,TRUE,"GENERAL";"TAB4",#N/A,TRUE,"GENERAL";"TAB5",#N/A,TRUE,"GENERAL"}</definedName>
    <definedName name="GHKJHK" localSheetId="26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42" hidden="1">{"TAB1",#N/A,TRUE,"GENERAL";"TAB2",#N/A,TRUE,"GENERAL";"TAB3",#N/A,TRUE,"GENERAL";"TAB4",#N/A,TRUE,"GENERAL";"TAB5",#N/A,TRUE,"GENERAL"}</definedName>
    <definedName name="GJHVCB" localSheetId="51" hidden="1">{"TAB1",#N/A,TRUE,"GENERAL";"TAB2",#N/A,TRUE,"GENERAL";"TAB3",#N/A,TRUE,"GENERAL";"TAB4",#N/A,TRUE,"GENERAL";"TAB5",#N/A,TRUE,"GENERAL"}</definedName>
    <definedName name="GJHVCB" localSheetId="24" hidden="1">{"TAB1",#N/A,TRUE,"GENERAL";"TAB2",#N/A,TRUE,"GENERAL";"TAB3",#N/A,TRUE,"GENERAL";"TAB4",#N/A,TRUE,"GENERAL";"TAB5",#N/A,TRUE,"GENERAL"}</definedName>
    <definedName name="GJHVCB" localSheetId="25" hidden="1">{"TAB1",#N/A,TRUE,"GENERAL";"TAB2",#N/A,TRUE,"GENERAL";"TAB3",#N/A,TRUE,"GENERAL";"TAB4",#N/A,TRUE,"GENERAL";"TAB5",#N/A,TRUE,"GENERAL"}</definedName>
    <definedName name="GJHVCB" localSheetId="26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42" hidden="1">{"via1",#N/A,TRUE,"general";"via2",#N/A,TRUE,"general";"via3",#N/A,TRUE,"general"}</definedName>
    <definedName name="gk" localSheetId="51" hidden="1">{"via1",#N/A,TRUE,"general";"via2",#N/A,TRUE,"general";"via3",#N/A,TRUE,"general"}</definedName>
    <definedName name="gk" localSheetId="24" hidden="1">{"via1",#N/A,TRUE,"general";"via2",#N/A,TRUE,"general";"via3",#N/A,TRUE,"general"}</definedName>
    <definedName name="gk" localSheetId="25" hidden="1">{"via1",#N/A,TRUE,"general";"via2",#N/A,TRUE,"general";"via3",#N/A,TRUE,"general"}</definedName>
    <definedName name="gk" localSheetId="26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42" hidden="1">{"via1",#N/A,TRUE,"general";"via2",#N/A,TRUE,"general";"via3",#N/A,TRUE,"general"}</definedName>
    <definedName name="GRAF1ANO" localSheetId="51" hidden="1">{"via1",#N/A,TRUE,"general";"via2",#N/A,TRUE,"general";"via3",#N/A,TRUE,"general"}</definedName>
    <definedName name="GRAF1ANO" localSheetId="24" hidden="1">{"via1",#N/A,TRUE,"general";"via2",#N/A,TRUE,"general";"via3",#N/A,TRUE,"general"}</definedName>
    <definedName name="GRAF1ANO" localSheetId="25" hidden="1">{"via1",#N/A,TRUE,"general";"via2",#N/A,TRUE,"general";"via3",#N/A,TRUE,"general"}</definedName>
    <definedName name="GRAF1ANO" localSheetId="26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42" hidden="1">{"TAB1",#N/A,TRUE,"GENERAL";"TAB2",#N/A,TRUE,"GENERAL";"TAB3",#N/A,TRUE,"GENERAL";"TAB4",#N/A,TRUE,"GENERAL";"TAB5",#N/A,TRUE,"GENERAL"}</definedName>
    <definedName name="GRAF1AÑO" localSheetId="51" hidden="1">{"TAB1",#N/A,TRUE,"GENERAL";"TAB2",#N/A,TRUE,"GENERAL";"TAB3",#N/A,TRUE,"GENERAL";"TAB4",#N/A,TRUE,"GENERAL";"TAB5",#N/A,TRUE,"GENERAL"}</definedName>
    <definedName name="GRAF1AÑO" localSheetId="24" hidden="1">{"TAB1",#N/A,TRUE,"GENERAL";"TAB2",#N/A,TRUE,"GENERAL";"TAB3",#N/A,TRUE,"GENERAL";"TAB4",#N/A,TRUE,"GENERAL";"TAB5",#N/A,TRUE,"GENERAL"}</definedName>
    <definedName name="GRAF1AÑO" localSheetId="25" hidden="1">{"TAB1",#N/A,TRUE,"GENERAL";"TAB2",#N/A,TRUE,"GENERAL";"TAB3",#N/A,TRUE,"GENERAL";"TAB4",#N/A,TRUE,"GENERAL";"TAB5",#N/A,TRUE,"GENERAL"}</definedName>
    <definedName name="GRAF1AÑO" localSheetId="26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42" hidden="1">{"TAB1",#N/A,TRUE,"GENERAL";"TAB2",#N/A,TRUE,"GENERAL";"TAB3",#N/A,TRUE,"GENERAL";"TAB4",#N/A,TRUE,"GENERAL";"TAB5",#N/A,TRUE,"GENERAL"}</definedName>
    <definedName name="gregds" localSheetId="51" hidden="1">{"TAB1",#N/A,TRUE,"GENERAL";"TAB2",#N/A,TRUE,"GENERAL";"TAB3",#N/A,TRUE,"GENERAL";"TAB4",#N/A,TRUE,"GENERAL";"TAB5",#N/A,TRUE,"GENERAL"}</definedName>
    <definedName name="gregds" localSheetId="24" hidden="1">{"TAB1",#N/A,TRUE,"GENERAL";"TAB2",#N/A,TRUE,"GENERAL";"TAB3",#N/A,TRUE,"GENERAL";"TAB4",#N/A,TRUE,"GENERAL";"TAB5",#N/A,TRUE,"GENERAL"}</definedName>
    <definedName name="gregds" localSheetId="25" hidden="1">{"TAB1",#N/A,TRUE,"GENERAL";"TAB2",#N/A,TRUE,"GENERAL";"TAB3",#N/A,TRUE,"GENERAL";"TAB4",#N/A,TRUE,"GENERAL";"TAB5",#N/A,TRUE,"GENERAL"}</definedName>
    <definedName name="gregds" localSheetId="26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42" hidden="1">{"TAB1",#N/A,TRUE,"GENERAL";"TAB2",#N/A,TRUE,"GENERAL";"TAB3",#N/A,TRUE,"GENERAL";"TAB4",#N/A,TRUE,"GENERAL";"TAB5",#N/A,TRUE,"GENERAL"}</definedName>
    <definedName name="grehrtyh" localSheetId="51" hidden="1">{"TAB1",#N/A,TRUE,"GENERAL";"TAB2",#N/A,TRUE,"GENERAL";"TAB3",#N/A,TRUE,"GENERAL";"TAB4",#N/A,TRUE,"GENERAL";"TAB5",#N/A,TRUE,"GENERAL"}</definedName>
    <definedName name="grehrtyh" localSheetId="24" hidden="1">{"TAB1",#N/A,TRUE,"GENERAL";"TAB2",#N/A,TRUE,"GENERAL";"TAB3",#N/A,TRUE,"GENERAL";"TAB4",#N/A,TRUE,"GENERAL";"TAB5",#N/A,TRUE,"GENERAL"}</definedName>
    <definedName name="grehrtyh" localSheetId="25" hidden="1">{"TAB1",#N/A,TRUE,"GENERAL";"TAB2",#N/A,TRUE,"GENERAL";"TAB3",#N/A,TRUE,"GENERAL";"TAB4",#N/A,TRUE,"GENERAL";"TAB5",#N/A,TRUE,"GENERAL"}</definedName>
    <definedName name="grehrtyh" localSheetId="26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42" hidden="1">{"via1",#N/A,TRUE,"general";"via2",#N/A,TRUE,"general";"via3",#N/A,TRUE,"general"}</definedName>
    <definedName name="grggwero" localSheetId="51" hidden="1">{"via1",#N/A,TRUE,"general";"via2",#N/A,TRUE,"general";"via3",#N/A,TRUE,"general"}</definedName>
    <definedName name="grggwero" localSheetId="24" hidden="1">{"via1",#N/A,TRUE,"general";"via2",#N/A,TRUE,"general";"via3",#N/A,TRUE,"general"}</definedName>
    <definedName name="grggwero" localSheetId="25" hidden="1">{"via1",#N/A,TRUE,"general";"via2",#N/A,TRUE,"general";"via3",#N/A,TRUE,"general"}</definedName>
    <definedName name="grggwero" localSheetId="26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42" hidden="1">{"TAB1",#N/A,TRUE,"GENERAL";"TAB2",#N/A,TRUE,"GENERAL";"TAB3",#N/A,TRUE,"GENERAL";"TAB4",#N/A,TRUE,"GENERAL";"TAB5",#N/A,TRUE,"GENERAL"}</definedName>
    <definedName name="grtyerh" localSheetId="51" hidden="1">{"TAB1",#N/A,TRUE,"GENERAL";"TAB2",#N/A,TRUE,"GENERAL";"TAB3",#N/A,TRUE,"GENERAL";"TAB4",#N/A,TRUE,"GENERAL";"TAB5",#N/A,TRUE,"GENERAL"}</definedName>
    <definedName name="grtyerh" localSheetId="24" hidden="1">{"TAB1",#N/A,TRUE,"GENERAL";"TAB2",#N/A,TRUE,"GENERAL";"TAB3",#N/A,TRUE,"GENERAL";"TAB4",#N/A,TRUE,"GENERAL";"TAB5",#N/A,TRUE,"GENERAL"}</definedName>
    <definedName name="grtyerh" localSheetId="25" hidden="1">{"TAB1",#N/A,TRUE,"GENERAL";"TAB2",#N/A,TRUE,"GENERAL";"TAB3",#N/A,TRUE,"GENERAL";"TAB4",#N/A,TRUE,"GENERAL";"TAB5",#N/A,TRUE,"GENERAL"}</definedName>
    <definedName name="grtyerh" localSheetId="26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42" hidden="1">{"TAB1",#N/A,TRUE,"GENERAL";"TAB2",#N/A,TRUE,"GENERAL";"TAB3",#N/A,TRUE,"GENERAL";"TAB4",#N/A,TRUE,"GENERAL";"TAB5",#N/A,TRUE,"GENERAL"}</definedName>
    <definedName name="GSDG" localSheetId="51" hidden="1">{"TAB1",#N/A,TRUE,"GENERAL";"TAB2",#N/A,TRUE,"GENERAL";"TAB3",#N/A,TRUE,"GENERAL";"TAB4",#N/A,TRUE,"GENERAL";"TAB5",#N/A,TRUE,"GENERAL"}</definedName>
    <definedName name="GSDG" localSheetId="24" hidden="1">{"TAB1",#N/A,TRUE,"GENERAL";"TAB2",#N/A,TRUE,"GENERAL";"TAB3",#N/A,TRUE,"GENERAL";"TAB4",#N/A,TRUE,"GENERAL";"TAB5",#N/A,TRUE,"GENERAL"}</definedName>
    <definedName name="GSDG" localSheetId="25" hidden="1">{"TAB1",#N/A,TRUE,"GENERAL";"TAB2",#N/A,TRUE,"GENERAL";"TAB3",#N/A,TRUE,"GENERAL";"TAB4",#N/A,TRUE,"GENERAL";"TAB5",#N/A,TRUE,"GENERAL"}</definedName>
    <definedName name="GSDG" localSheetId="26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42" hidden="1">{"via1",#N/A,TRUE,"general";"via2",#N/A,TRUE,"general";"via3",#N/A,TRUE,"general"}</definedName>
    <definedName name="gsfsf" localSheetId="51" hidden="1">{"via1",#N/A,TRUE,"general";"via2",#N/A,TRUE,"general";"via3",#N/A,TRUE,"general"}</definedName>
    <definedName name="gsfsf" localSheetId="24" hidden="1">{"via1",#N/A,TRUE,"general";"via2",#N/A,TRUE,"general";"via3",#N/A,TRUE,"general"}</definedName>
    <definedName name="gsfsf" localSheetId="25" hidden="1">{"via1",#N/A,TRUE,"general";"via2",#N/A,TRUE,"general";"via3",#N/A,TRUE,"general"}</definedName>
    <definedName name="gsfsf" localSheetId="26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42" hidden="1">{"via1",#N/A,TRUE,"general";"via2",#N/A,TRUE,"general";"via3",#N/A,TRUE,"general"}</definedName>
    <definedName name="gtgt" localSheetId="51" hidden="1">{"via1",#N/A,TRUE,"general";"via2",#N/A,TRUE,"general";"via3",#N/A,TRUE,"general"}</definedName>
    <definedName name="gtgt" localSheetId="24" hidden="1">{"via1",#N/A,TRUE,"general";"via2",#N/A,TRUE,"general";"via3",#N/A,TRUE,"general"}</definedName>
    <definedName name="gtgt" localSheetId="25" hidden="1">{"via1",#N/A,TRUE,"general";"via2",#N/A,TRUE,"general";"via3",#N/A,TRUE,"general"}</definedName>
    <definedName name="gtgt" localSheetId="26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42" hidden="1">{"via1",#N/A,TRUE,"general";"via2",#N/A,TRUE,"general";"via3",#N/A,TRUE,"general"}</definedName>
    <definedName name="gtgtg" localSheetId="51" hidden="1">{"via1",#N/A,TRUE,"general";"via2",#N/A,TRUE,"general";"via3",#N/A,TRUE,"general"}</definedName>
    <definedName name="gtgtg" localSheetId="24" hidden="1">{"via1",#N/A,TRUE,"general";"via2",#N/A,TRUE,"general";"via3",#N/A,TRUE,"general"}</definedName>
    <definedName name="gtgtg" localSheetId="25" hidden="1">{"via1",#N/A,TRUE,"general";"via2",#N/A,TRUE,"general";"via3",#N/A,TRUE,"general"}</definedName>
    <definedName name="gtgtg" localSheetId="26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42" hidden="1">{"via1",#N/A,TRUE,"general";"via2",#N/A,TRUE,"general";"via3",#N/A,TRUE,"general"}</definedName>
    <definedName name="gtgtgff" localSheetId="51" hidden="1">{"via1",#N/A,TRUE,"general";"via2",#N/A,TRUE,"general";"via3",#N/A,TRUE,"general"}</definedName>
    <definedName name="gtgtgff" localSheetId="24" hidden="1">{"via1",#N/A,TRUE,"general";"via2",#N/A,TRUE,"general";"via3",#N/A,TRUE,"general"}</definedName>
    <definedName name="gtgtgff" localSheetId="25" hidden="1">{"via1",#N/A,TRUE,"general";"via2",#N/A,TRUE,"general";"via3",#N/A,TRUE,"general"}</definedName>
    <definedName name="gtgtgff" localSheetId="26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42" hidden="1">{"TAB1",#N/A,TRUE,"GENERAL";"TAB2",#N/A,TRUE,"GENERAL";"TAB3",#N/A,TRUE,"GENERAL";"TAB4",#N/A,TRUE,"GENERAL";"TAB5",#N/A,TRUE,"GENERAL"}</definedName>
    <definedName name="gtgtgyh" localSheetId="51" hidden="1">{"TAB1",#N/A,TRUE,"GENERAL";"TAB2",#N/A,TRUE,"GENERAL";"TAB3",#N/A,TRUE,"GENERAL";"TAB4",#N/A,TRUE,"GENERAL";"TAB5",#N/A,TRUE,"GENERAL"}</definedName>
    <definedName name="gtgtgyh" localSheetId="24" hidden="1">{"TAB1",#N/A,TRUE,"GENERAL";"TAB2",#N/A,TRUE,"GENERAL";"TAB3",#N/A,TRUE,"GENERAL";"TAB4",#N/A,TRUE,"GENERAL";"TAB5",#N/A,TRUE,"GENERAL"}</definedName>
    <definedName name="gtgtgyh" localSheetId="25" hidden="1">{"TAB1",#N/A,TRUE,"GENERAL";"TAB2",#N/A,TRUE,"GENERAL";"TAB3",#N/A,TRUE,"GENERAL";"TAB4",#N/A,TRUE,"GENERAL";"TAB5",#N/A,TRUE,"GENERAL"}</definedName>
    <definedName name="gtgtgyh" localSheetId="26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42" hidden="1">{"TAB1",#N/A,TRUE,"GENERAL";"TAB2",#N/A,TRUE,"GENERAL";"TAB3",#N/A,TRUE,"GENERAL";"TAB4",#N/A,TRUE,"GENERAL";"TAB5",#N/A,TRUE,"GENERAL"}</definedName>
    <definedName name="gtgth" localSheetId="51" hidden="1">{"TAB1",#N/A,TRUE,"GENERAL";"TAB2",#N/A,TRUE,"GENERAL";"TAB3",#N/A,TRUE,"GENERAL";"TAB4",#N/A,TRUE,"GENERAL";"TAB5",#N/A,TRUE,"GENERAL"}</definedName>
    <definedName name="gtgth" localSheetId="24" hidden="1">{"TAB1",#N/A,TRUE,"GENERAL";"TAB2",#N/A,TRUE,"GENERAL";"TAB3",#N/A,TRUE,"GENERAL";"TAB4",#N/A,TRUE,"GENERAL";"TAB5",#N/A,TRUE,"GENERAL"}</definedName>
    <definedName name="gtgth" localSheetId="25" hidden="1">{"TAB1",#N/A,TRUE,"GENERAL";"TAB2",#N/A,TRUE,"GENERAL";"TAB3",#N/A,TRUE,"GENERAL";"TAB4",#N/A,TRUE,"GENERAL";"TAB5",#N/A,TRUE,"GENERAL"}</definedName>
    <definedName name="gtgth" localSheetId="26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42" hidden="1">{"via1",#N/A,TRUE,"general";"via2",#N/A,TRUE,"general";"via3",#N/A,TRUE,"general"}</definedName>
    <definedName name="h9h" localSheetId="51" hidden="1">{"via1",#N/A,TRUE,"general";"via2",#N/A,TRUE,"general";"via3",#N/A,TRUE,"general"}</definedName>
    <definedName name="h9h" localSheetId="24" hidden="1">{"via1",#N/A,TRUE,"general";"via2",#N/A,TRUE,"general";"via3",#N/A,TRUE,"general"}</definedName>
    <definedName name="h9h" localSheetId="25" hidden="1">{"via1",#N/A,TRUE,"general";"via2",#N/A,TRUE,"general";"via3",#N/A,TRUE,"general"}</definedName>
    <definedName name="h9h" localSheetId="26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42" hidden="1">{"TAB1",#N/A,TRUE,"GENERAL";"TAB2",#N/A,TRUE,"GENERAL";"TAB3",#N/A,TRUE,"GENERAL";"TAB4",#N/A,TRUE,"GENERAL";"TAB5",#N/A,TRUE,"GENERAL"}</definedName>
    <definedName name="hbfdhrw" localSheetId="51" hidden="1">{"TAB1",#N/A,TRUE,"GENERAL";"TAB2",#N/A,TRUE,"GENERAL";"TAB3",#N/A,TRUE,"GENERAL";"TAB4",#N/A,TRUE,"GENERAL";"TAB5",#N/A,TRUE,"GENERAL"}</definedName>
    <definedName name="hbfdhrw" localSheetId="24" hidden="1">{"TAB1",#N/A,TRUE,"GENERAL";"TAB2",#N/A,TRUE,"GENERAL";"TAB3",#N/A,TRUE,"GENERAL";"TAB4",#N/A,TRUE,"GENERAL";"TAB5",#N/A,TRUE,"GENERAL"}</definedName>
    <definedName name="hbfdhrw" localSheetId="25" hidden="1">{"TAB1",#N/A,TRUE,"GENERAL";"TAB2",#N/A,TRUE,"GENERAL";"TAB3",#N/A,TRUE,"GENERAL";"TAB4",#N/A,TRUE,"GENERAL";"TAB5",#N/A,TRUE,"GENERAL"}</definedName>
    <definedName name="hbfdhrw" localSheetId="26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42" hidden="1">{"via1",#N/A,TRUE,"general";"via2",#N/A,TRUE,"general";"via3",#N/A,TRUE,"general"}</definedName>
    <definedName name="hdfh" localSheetId="51" hidden="1">{"via1",#N/A,TRUE,"general";"via2",#N/A,TRUE,"general";"via3",#N/A,TRUE,"general"}</definedName>
    <definedName name="hdfh" localSheetId="24" hidden="1">{"via1",#N/A,TRUE,"general";"via2",#N/A,TRUE,"general";"via3",#N/A,TRUE,"general"}</definedName>
    <definedName name="hdfh" localSheetId="25" hidden="1">{"via1",#N/A,TRUE,"general";"via2",#N/A,TRUE,"general";"via3",#N/A,TRUE,"general"}</definedName>
    <definedName name="hdfh" localSheetId="26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42" hidden="1">{"TAB1",#N/A,TRUE,"GENERAL";"TAB2",#N/A,TRUE,"GENERAL";"TAB3",#N/A,TRUE,"GENERAL";"TAB4",#N/A,TRUE,"GENERAL";"TAB5",#N/A,TRUE,"GENERAL"}</definedName>
    <definedName name="hdfh4" localSheetId="51" hidden="1">{"TAB1",#N/A,TRUE,"GENERAL";"TAB2",#N/A,TRUE,"GENERAL";"TAB3",#N/A,TRUE,"GENERAL";"TAB4",#N/A,TRUE,"GENERAL";"TAB5",#N/A,TRUE,"GENERAL"}</definedName>
    <definedName name="hdfh4" localSheetId="24" hidden="1">{"TAB1",#N/A,TRUE,"GENERAL";"TAB2",#N/A,TRUE,"GENERAL";"TAB3",#N/A,TRUE,"GENERAL";"TAB4",#N/A,TRUE,"GENERAL";"TAB5",#N/A,TRUE,"GENERAL"}</definedName>
    <definedName name="hdfh4" localSheetId="25" hidden="1">{"TAB1",#N/A,TRUE,"GENERAL";"TAB2",#N/A,TRUE,"GENERAL";"TAB3",#N/A,TRUE,"GENERAL";"TAB4",#N/A,TRUE,"GENERAL";"TAB5",#N/A,TRUE,"GENERAL"}</definedName>
    <definedName name="hdfh4" localSheetId="26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42" hidden="1">{"TAB1",#N/A,TRUE,"GENERAL";"TAB2",#N/A,TRUE,"GENERAL";"TAB3",#N/A,TRUE,"GENERAL";"TAB4",#N/A,TRUE,"GENERAL";"TAB5",#N/A,TRUE,"GENERAL"}</definedName>
    <definedName name="hdfhwq" localSheetId="51" hidden="1">{"TAB1",#N/A,TRUE,"GENERAL";"TAB2",#N/A,TRUE,"GENERAL";"TAB3",#N/A,TRUE,"GENERAL";"TAB4",#N/A,TRUE,"GENERAL";"TAB5",#N/A,TRUE,"GENERAL"}</definedName>
    <definedName name="hdfhwq" localSheetId="24" hidden="1">{"TAB1",#N/A,TRUE,"GENERAL";"TAB2",#N/A,TRUE,"GENERAL";"TAB3",#N/A,TRUE,"GENERAL";"TAB4",#N/A,TRUE,"GENERAL";"TAB5",#N/A,TRUE,"GENERAL"}</definedName>
    <definedName name="hdfhwq" localSheetId="25" hidden="1">{"TAB1",#N/A,TRUE,"GENERAL";"TAB2",#N/A,TRUE,"GENERAL";"TAB3",#N/A,TRUE,"GENERAL";"TAB4",#N/A,TRUE,"GENERAL";"TAB5",#N/A,TRUE,"GENERAL"}</definedName>
    <definedName name="hdfhwq" localSheetId="26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42" hidden="1">{"via1",#N/A,TRUE,"general";"via2",#N/A,TRUE,"general";"via3",#N/A,TRUE,"general"}</definedName>
    <definedName name="hdgh" localSheetId="51" hidden="1">{"via1",#N/A,TRUE,"general";"via2",#N/A,TRUE,"general";"via3",#N/A,TRUE,"general"}</definedName>
    <definedName name="hdgh" localSheetId="24" hidden="1">{"via1",#N/A,TRUE,"general";"via2",#N/A,TRUE,"general";"via3",#N/A,TRUE,"general"}</definedName>
    <definedName name="hdgh" localSheetId="25" hidden="1">{"via1",#N/A,TRUE,"general";"via2",#N/A,TRUE,"general";"via3",#N/A,TRUE,"general"}</definedName>
    <definedName name="hdgh" localSheetId="26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42" hidden="1">{"TAB1",#N/A,TRUE,"GENERAL";"TAB2",#N/A,TRUE,"GENERAL";"TAB3",#N/A,TRUE,"GENERAL";"TAB4",#N/A,TRUE,"GENERAL";"TAB5",#N/A,TRUE,"GENERAL"}</definedName>
    <definedName name="hdhf" localSheetId="51" hidden="1">{"TAB1",#N/A,TRUE,"GENERAL";"TAB2",#N/A,TRUE,"GENERAL";"TAB3",#N/A,TRUE,"GENERAL";"TAB4",#N/A,TRUE,"GENERAL";"TAB5",#N/A,TRUE,"GENERAL"}</definedName>
    <definedName name="hdhf" localSheetId="24" hidden="1">{"TAB1",#N/A,TRUE,"GENERAL";"TAB2",#N/A,TRUE,"GENERAL";"TAB3",#N/A,TRUE,"GENERAL";"TAB4",#N/A,TRUE,"GENERAL";"TAB5",#N/A,TRUE,"GENERAL"}</definedName>
    <definedName name="hdhf" localSheetId="25" hidden="1">{"TAB1",#N/A,TRUE,"GENERAL";"TAB2",#N/A,TRUE,"GENERAL";"TAB3",#N/A,TRUE,"GENERAL";"TAB4",#N/A,TRUE,"GENERAL";"TAB5",#N/A,TRUE,"GENERAL"}</definedName>
    <definedName name="hdhf" localSheetId="26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63">ROW(#REF!)</definedName>
    <definedName name="Header_Row" localSheetId="64">ROW(#REF!)</definedName>
    <definedName name="Header_Row" localSheetId="65">ROW(#REF!)</definedName>
    <definedName name="Header_Row" localSheetId="6">ROW(#REF!)</definedName>
    <definedName name="Header_Row" localSheetId="14">ROW(#REF!)</definedName>
    <definedName name="Header_Row" localSheetId="21">ROW(#REF!)</definedName>
    <definedName name="Header_Row" localSheetId="22">ROW(#REF!)</definedName>
    <definedName name="Header_Row" localSheetId="23">ROW(#REF!)</definedName>
    <definedName name="Header_Row" localSheetId="15">ROW(#REF!)</definedName>
    <definedName name="Header_Row" localSheetId="16">ROW(#REF!)</definedName>
    <definedName name="Header_Row" localSheetId="17">ROW(#REF!)</definedName>
    <definedName name="Header_Row" localSheetId="18">ROW(#REF!)</definedName>
    <definedName name="Header_Row" localSheetId="27">ROW(#REF!)</definedName>
    <definedName name="Header_Row" localSheetId="19">ROW(#REF!)</definedName>
    <definedName name="Header_Row" localSheetId="20">ROW(#REF!)</definedName>
    <definedName name="Header_Row" localSheetId="33">ROW(#REF!)</definedName>
    <definedName name="Header_Row" localSheetId="34">ROW(#REF!)</definedName>
    <definedName name="Header_Row" localSheetId="35">ROW(#REF!)</definedName>
    <definedName name="Header_Row" localSheetId="36">ROW(#REF!)</definedName>
    <definedName name="Header_Row" localSheetId="37">ROW(#REF!)</definedName>
    <definedName name="Header_Row" localSheetId="38">ROW(#REF!)</definedName>
    <definedName name="Header_Row" localSheetId="39">ROW(#REF!)</definedName>
    <definedName name="Header_Row" localSheetId="28">ROW(#REF!)</definedName>
    <definedName name="Header_Row" localSheetId="29">ROW(#REF!)</definedName>
    <definedName name="Header_Row" localSheetId="30">ROW(#REF!)</definedName>
    <definedName name="Header_Row" localSheetId="31">ROW(#REF!)</definedName>
    <definedName name="Header_Row" localSheetId="32">ROW(#REF!)</definedName>
    <definedName name="Header_Row" localSheetId="42">ROW(#REF!)</definedName>
    <definedName name="Header_Row" localSheetId="51">ROW(#REF!)</definedName>
    <definedName name="Header_Row" localSheetId="52">ROW(#REF!)</definedName>
    <definedName name="Header_Row" localSheetId="53">ROW(#REF!)</definedName>
    <definedName name="Header_Row" localSheetId="24">ROW(#REF!)</definedName>
    <definedName name="Header_Row" localSheetId="25">ROW(#REF!)</definedName>
    <definedName name="Header_Row" localSheetId="26">ROW(#REF!)</definedName>
    <definedName name="Header_Row" localSheetId="40">ROW(#REF!)</definedName>
    <definedName name="Header_Row" localSheetId="44">ROW(#REF!)</definedName>
    <definedName name="Header_Row" localSheetId="45">ROW(#REF!)</definedName>
    <definedName name="Header_Row" localSheetId="50">ROW(#REF!)</definedName>
    <definedName name="Header_Row" localSheetId="47">ROW(#REF!)</definedName>
    <definedName name="Header_Row" localSheetId="56">ROW(#REF!)</definedName>
    <definedName name="Header_Row" localSheetId="55">ROW(#REF!)</definedName>
    <definedName name="Header_Row" localSheetId="58">ROW(#REF!)</definedName>
    <definedName name="Header_Row" localSheetId="59">ROW(#REF!)</definedName>
    <definedName name="Header_Row" localSheetId="60">ROW(#REF!)</definedName>
    <definedName name="Header_Row" localSheetId="61">ROW(#REF!)</definedName>
    <definedName name="Header_Row" localSheetId="62">ROW(#REF!)</definedName>
    <definedName name="Header_Row">ROW(#REF!)</definedName>
    <definedName name="hfgh" localSheetId="42" hidden="1">{"via1",#N/A,TRUE,"general";"via2",#N/A,TRUE,"general";"via3",#N/A,TRUE,"general"}</definedName>
    <definedName name="hfgh" localSheetId="51" hidden="1">{"via1",#N/A,TRUE,"general";"via2",#N/A,TRUE,"general";"via3",#N/A,TRUE,"general"}</definedName>
    <definedName name="hfgh" localSheetId="24" hidden="1">{"via1",#N/A,TRUE,"general";"via2",#N/A,TRUE,"general";"via3",#N/A,TRUE,"general"}</definedName>
    <definedName name="hfgh" localSheetId="25" hidden="1">{"via1",#N/A,TRUE,"general";"via2",#N/A,TRUE,"general";"via3",#N/A,TRUE,"general"}</definedName>
    <definedName name="hfgh" localSheetId="26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42" hidden="1">{"TAB1",#N/A,TRUE,"GENERAL";"TAB2",#N/A,TRUE,"GENERAL";"TAB3",#N/A,TRUE,"GENERAL";"TAB4",#N/A,TRUE,"GENERAL";"TAB5",#N/A,TRUE,"GENERAL"}</definedName>
    <definedName name="hfh" localSheetId="51" hidden="1">{"TAB1",#N/A,TRUE,"GENERAL";"TAB2",#N/A,TRUE,"GENERAL";"TAB3",#N/A,TRUE,"GENERAL";"TAB4",#N/A,TRUE,"GENERAL";"TAB5",#N/A,TRUE,"GENERAL"}</definedName>
    <definedName name="hfh" localSheetId="24" hidden="1">{"TAB1",#N/A,TRUE,"GENERAL";"TAB2",#N/A,TRUE,"GENERAL";"TAB3",#N/A,TRUE,"GENERAL";"TAB4",#N/A,TRUE,"GENERAL";"TAB5",#N/A,TRUE,"GENERAL"}</definedName>
    <definedName name="hfh" localSheetId="25" hidden="1">{"TAB1",#N/A,TRUE,"GENERAL";"TAB2",#N/A,TRUE,"GENERAL";"TAB3",#N/A,TRUE,"GENERAL";"TAB4",#N/A,TRUE,"GENERAL";"TAB5",#N/A,TRUE,"GENERAL"}</definedName>
    <definedName name="hfh" localSheetId="26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42" hidden="1">{"TAB1",#N/A,TRUE,"GENERAL";"TAB2",#N/A,TRUE,"GENERAL";"TAB3",#N/A,TRUE,"GENERAL";"TAB4",#N/A,TRUE,"GENERAL";"TAB5",#N/A,TRUE,"GENERAL"}</definedName>
    <definedName name="hfhg" localSheetId="51" hidden="1">{"TAB1",#N/A,TRUE,"GENERAL";"TAB2",#N/A,TRUE,"GENERAL";"TAB3",#N/A,TRUE,"GENERAL";"TAB4",#N/A,TRUE,"GENERAL";"TAB5",#N/A,TRUE,"GENERAL"}</definedName>
    <definedName name="hfhg" localSheetId="24" hidden="1">{"TAB1",#N/A,TRUE,"GENERAL";"TAB2",#N/A,TRUE,"GENERAL";"TAB3",#N/A,TRUE,"GENERAL";"TAB4",#N/A,TRUE,"GENERAL";"TAB5",#N/A,TRUE,"GENERAL"}</definedName>
    <definedName name="hfhg" localSheetId="25" hidden="1">{"TAB1",#N/A,TRUE,"GENERAL";"TAB2",#N/A,TRUE,"GENERAL";"TAB3",#N/A,TRUE,"GENERAL";"TAB4",#N/A,TRUE,"GENERAL";"TAB5",#N/A,TRUE,"GENERAL"}</definedName>
    <definedName name="hfhg" localSheetId="26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42" hidden="1">{"via1",#N/A,TRUE,"general";"via2",#N/A,TRUE,"general";"via3",#N/A,TRUE,"general"}</definedName>
    <definedName name="hfthr" localSheetId="51" hidden="1">{"via1",#N/A,TRUE,"general";"via2",#N/A,TRUE,"general";"via3",#N/A,TRUE,"general"}</definedName>
    <definedName name="hfthr" localSheetId="24" hidden="1">{"via1",#N/A,TRUE,"general";"via2",#N/A,TRUE,"general";"via3",#N/A,TRUE,"general"}</definedName>
    <definedName name="hfthr" localSheetId="25" hidden="1">{"via1",#N/A,TRUE,"general";"via2",#N/A,TRUE,"general";"via3",#N/A,TRUE,"general"}</definedName>
    <definedName name="hfthr" localSheetId="26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42" hidden="1">{"via1",#N/A,TRUE,"general";"via2",#N/A,TRUE,"general";"via3",#N/A,TRUE,"general"}</definedName>
    <definedName name="hg" localSheetId="51" hidden="1">{"via1",#N/A,TRUE,"general";"via2",#N/A,TRUE,"general";"via3",#N/A,TRUE,"general"}</definedName>
    <definedName name="hg" localSheetId="24" hidden="1">{"via1",#N/A,TRUE,"general";"via2",#N/A,TRUE,"general";"via3",#N/A,TRUE,"general"}</definedName>
    <definedName name="hg" localSheetId="25" hidden="1">{"via1",#N/A,TRUE,"general";"via2",#N/A,TRUE,"general";"via3",#N/A,TRUE,"general"}</definedName>
    <definedName name="hg" localSheetId="26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42" hidden="1">{"via1",#N/A,TRUE,"general";"via2",#N/A,TRUE,"general";"via3",#N/A,TRUE,"general"}</definedName>
    <definedName name="HGFH" localSheetId="51" hidden="1">{"via1",#N/A,TRUE,"general";"via2",#N/A,TRUE,"general";"via3",#N/A,TRUE,"general"}</definedName>
    <definedName name="HGFH" localSheetId="24" hidden="1">{"via1",#N/A,TRUE,"general";"via2",#N/A,TRUE,"general";"via3",#N/A,TRUE,"general"}</definedName>
    <definedName name="HGFH" localSheetId="25" hidden="1">{"via1",#N/A,TRUE,"general";"via2",#N/A,TRUE,"general";"via3",#N/A,TRUE,"general"}</definedName>
    <definedName name="HGFH" localSheetId="26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42" hidden="1">{"via1",#N/A,TRUE,"general";"via2",#N/A,TRUE,"general";"via3",#N/A,TRUE,"general"}</definedName>
    <definedName name="hgfhty" localSheetId="51" hidden="1">{"via1",#N/A,TRUE,"general";"via2",#N/A,TRUE,"general";"via3",#N/A,TRUE,"general"}</definedName>
    <definedName name="hgfhty" localSheetId="24" hidden="1">{"via1",#N/A,TRUE,"general";"via2",#N/A,TRUE,"general";"via3",#N/A,TRUE,"general"}</definedName>
    <definedName name="hgfhty" localSheetId="25" hidden="1">{"via1",#N/A,TRUE,"general";"via2",#N/A,TRUE,"general";"via3",#N/A,TRUE,"general"}</definedName>
    <definedName name="hgfhty" localSheetId="26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42" hidden="1">{"TAB1",#N/A,TRUE,"GENERAL";"TAB2",#N/A,TRUE,"GENERAL";"TAB3",#N/A,TRUE,"GENERAL";"TAB4",#N/A,TRUE,"GENERAL";"TAB5",#N/A,TRUE,"GENERAL"}</definedName>
    <definedName name="HGHFH7" localSheetId="51" hidden="1">{"TAB1",#N/A,TRUE,"GENERAL";"TAB2",#N/A,TRUE,"GENERAL";"TAB3",#N/A,TRUE,"GENERAL";"TAB4",#N/A,TRUE,"GENERAL";"TAB5",#N/A,TRUE,"GENERAL"}</definedName>
    <definedName name="HGHFH7" localSheetId="24" hidden="1">{"TAB1",#N/A,TRUE,"GENERAL";"TAB2",#N/A,TRUE,"GENERAL";"TAB3",#N/A,TRUE,"GENERAL";"TAB4",#N/A,TRUE,"GENERAL";"TAB5",#N/A,TRUE,"GENERAL"}</definedName>
    <definedName name="HGHFH7" localSheetId="25" hidden="1">{"TAB1",#N/A,TRUE,"GENERAL";"TAB2",#N/A,TRUE,"GENERAL";"TAB3",#N/A,TRUE,"GENERAL";"TAB4",#N/A,TRUE,"GENERAL";"TAB5",#N/A,TRUE,"GENERAL"}</definedName>
    <definedName name="HGHFH7" localSheetId="26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42" hidden="1">{"TAB1",#N/A,TRUE,"GENERAL";"TAB2",#N/A,TRUE,"GENERAL";"TAB3",#N/A,TRUE,"GENERAL";"TAB4",#N/A,TRUE,"GENERAL";"TAB5",#N/A,TRUE,"GENERAL"}</definedName>
    <definedName name="hghhj" localSheetId="51" hidden="1">{"TAB1",#N/A,TRUE,"GENERAL";"TAB2",#N/A,TRUE,"GENERAL";"TAB3",#N/A,TRUE,"GENERAL";"TAB4",#N/A,TRUE,"GENERAL";"TAB5",#N/A,TRUE,"GENERAL"}</definedName>
    <definedName name="hghhj" localSheetId="24" hidden="1">{"TAB1",#N/A,TRUE,"GENERAL";"TAB2",#N/A,TRUE,"GENERAL";"TAB3",#N/A,TRUE,"GENERAL";"TAB4",#N/A,TRUE,"GENERAL";"TAB5",#N/A,TRUE,"GENERAL"}</definedName>
    <definedName name="hghhj" localSheetId="25" hidden="1">{"TAB1",#N/A,TRUE,"GENERAL";"TAB2",#N/A,TRUE,"GENERAL";"TAB3",#N/A,TRUE,"GENERAL";"TAB4",#N/A,TRUE,"GENERAL";"TAB5",#N/A,TRUE,"GENERAL"}</definedName>
    <definedName name="hghhj" localSheetId="26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42" hidden="1">{"via1",#N/A,TRUE,"general";"via2",#N/A,TRUE,"general";"via3",#N/A,TRUE,"general"}</definedName>
    <definedName name="hghydj" localSheetId="51" hidden="1">{"via1",#N/A,TRUE,"general";"via2",#N/A,TRUE,"general";"via3",#N/A,TRUE,"general"}</definedName>
    <definedName name="hghydj" localSheetId="24" hidden="1">{"via1",#N/A,TRUE,"general";"via2",#N/A,TRUE,"general";"via3",#N/A,TRUE,"general"}</definedName>
    <definedName name="hghydj" localSheetId="25" hidden="1">{"via1",#N/A,TRUE,"general";"via2",#N/A,TRUE,"general";"via3",#N/A,TRUE,"general"}</definedName>
    <definedName name="hghydj" localSheetId="26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42" hidden="1">{"via1",#N/A,TRUE,"general";"via2",#N/A,TRUE,"general";"via3",#N/A,TRUE,"general"}</definedName>
    <definedName name="hgjfjw" localSheetId="51" hidden="1">{"via1",#N/A,TRUE,"general";"via2",#N/A,TRUE,"general";"via3",#N/A,TRUE,"general"}</definedName>
    <definedName name="hgjfjw" localSheetId="24" hidden="1">{"via1",#N/A,TRUE,"general";"via2",#N/A,TRUE,"general";"via3",#N/A,TRUE,"general"}</definedName>
    <definedName name="hgjfjw" localSheetId="25" hidden="1">{"via1",#N/A,TRUE,"general";"via2",#N/A,TRUE,"general";"via3",#N/A,TRUE,"general"}</definedName>
    <definedName name="hgjfjw" localSheetId="26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42" hidden="1">{"TAB1",#N/A,TRUE,"GENERAL";"TAB2",#N/A,TRUE,"GENERAL";"TAB3",#N/A,TRUE,"GENERAL";"TAB4",#N/A,TRUE,"GENERAL";"TAB5",#N/A,TRUE,"GENERAL"}</definedName>
    <definedName name="HGJG" localSheetId="51" hidden="1">{"TAB1",#N/A,TRUE,"GENERAL";"TAB2",#N/A,TRUE,"GENERAL";"TAB3",#N/A,TRUE,"GENERAL";"TAB4",#N/A,TRUE,"GENERAL";"TAB5",#N/A,TRUE,"GENERAL"}</definedName>
    <definedName name="HGJG" localSheetId="24" hidden="1">{"TAB1",#N/A,TRUE,"GENERAL";"TAB2",#N/A,TRUE,"GENERAL";"TAB3",#N/A,TRUE,"GENERAL";"TAB4",#N/A,TRUE,"GENERAL";"TAB5",#N/A,TRUE,"GENERAL"}</definedName>
    <definedName name="HGJG" localSheetId="25" hidden="1">{"TAB1",#N/A,TRUE,"GENERAL";"TAB2",#N/A,TRUE,"GENERAL";"TAB3",#N/A,TRUE,"GENERAL";"TAB4",#N/A,TRUE,"GENERAL";"TAB5",#N/A,TRUE,"GENERAL"}</definedName>
    <definedName name="HGJG" localSheetId="26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h" localSheetId="42" hidden="1">{"TAB1",#N/A,TRUE,"GENERAL";"TAB2",#N/A,TRUE,"GENERAL";"TAB3",#N/A,TRUE,"GENERAL";"TAB4",#N/A,TRUE,"GENERAL";"TAB5",#N/A,TRUE,"GENERAL"}</definedName>
    <definedName name="hhh" localSheetId="51" hidden="1">{"TAB1",#N/A,TRUE,"GENERAL";"TAB2",#N/A,TRUE,"GENERAL";"TAB3",#N/A,TRUE,"GENERAL";"TAB4",#N/A,TRUE,"GENERAL";"TAB5",#N/A,TRUE,"GENERAL"}</definedName>
    <definedName name="hhh" localSheetId="24" hidden="1">{"TAB1",#N/A,TRUE,"GENERAL";"TAB2",#N/A,TRUE,"GENERAL";"TAB3",#N/A,TRUE,"GENERAL";"TAB4",#N/A,TRUE,"GENERAL";"TAB5",#N/A,TRUE,"GENERAL"}</definedName>
    <definedName name="hhh" localSheetId="25" hidden="1">{"TAB1",#N/A,TRUE,"GENERAL";"TAB2",#N/A,TRUE,"GENERAL";"TAB3",#N/A,TRUE,"GENERAL";"TAB4",#N/A,TRUE,"GENERAL";"TAB5",#N/A,TRUE,"GENERAL"}</definedName>
    <definedName name="hhh" localSheetId="26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42" hidden="1">{"via1",#N/A,TRUE,"general";"via2",#N/A,TRUE,"general";"via3",#N/A,TRUE,"general"}</definedName>
    <definedName name="hhhhhh" localSheetId="51" hidden="1">{"via1",#N/A,TRUE,"general";"via2",#N/A,TRUE,"general";"via3",#N/A,TRUE,"general"}</definedName>
    <definedName name="hhhhhh" localSheetId="24" hidden="1">{"via1",#N/A,TRUE,"general";"via2",#N/A,TRUE,"general";"via3",#N/A,TRUE,"general"}</definedName>
    <definedName name="hhhhhh" localSheetId="25" hidden="1">{"via1",#N/A,TRUE,"general";"via2",#N/A,TRUE,"general";"via3",#N/A,TRUE,"general"}</definedName>
    <definedName name="hhhhhh" localSheetId="26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42" hidden="1">{"TAB1",#N/A,TRUE,"GENERAL";"TAB2",#N/A,TRUE,"GENERAL";"TAB3",#N/A,TRUE,"GENERAL";"TAB4",#N/A,TRUE,"GENERAL";"TAB5",#N/A,TRUE,"GENERAL"}</definedName>
    <definedName name="hhhhhho" localSheetId="51" hidden="1">{"TAB1",#N/A,TRUE,"GENERAL";"TAB2",#N/A,TRUE,"GENERAL";"TAB3",#N/A,TRUE,"GENERAL";"TAB4",#N/A,TRUE,"GENERAL";"TAB5",#N/A,TRUE,"GENERAL"}</definedName>
    <definedName name="hhhhhho" localSheetId="24" hidden="1">{"TAB1",#N/A,TRUE,"GENERAL";"TAB2",#N/A,TRUE,"GENERAL";"TAB3",#N/A,TRUE,"GENERAL";"TAB4",#N/A,TRUE,"GENERAL";"TAB5",#N/A,TRUE,"GENERAL"}</definedName>
    <definedName name="hhhhhho" localSheetId="25" hidden="1">{"TAB1",#N/A,TRUE,"GENERAL";"TAB2",#N/A,TRUE,"GENERAL";"TAB3",#N/A,TRUE,"GENERAL";"TAB4",#N/A,TRUE,"GENERAL";"TAB5",#N/A,TRUE,"GENERAL"}</definedName>
    <definedName name="hhhhhho" localSheetId="26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42" hidden="1">{"TAB1",#N/A,TRUE,"GENERAL";"TAB2",#N/A,TRUE,"GENERAL";"TAB3",#N/A,TRUE,"GENERAL";"TAB4",#N/A,TRUE,"GENERAL";"TAB5",#N/A,TRUE,"GENERAL"}</definedName>
    <definedName name="hhhhhpy" localSheetId="51" hidden="1">{"TAB1",#N/A,TRUE,"GENERAL";"TAB2",#N/A,TRUE,"GENERAL";"TAB3",#N/A,TRUE,"GENERAL";"TAB4",#N/A,TRUE,"GENERAL";"TAB5",#N/A,TRUE,"GENERAL"}</definedName>
    <definedName name="hhhhhpy" localSheetId="24" hidden="1">{"TAB1",#N/A,TRUE,"GENERAL";"TAB2",#N/A,TRUE,"GENERAL";"TAB3",#N/A,TRUE,"GENERAL";"TAB4",#N/A,TRUE,"GENERAL";"TAB5",#N/A,TRUE,"GENERAL"}</definedName>
    <definedName name="hhhhhpy" localSheetId="25" hidden="1">{"TAB1",#N/A,TRUE,"GENERAL";"TAB2",#N/A,TRUE,"GENERAL";"TAB3",#N/A,TRUE,"GENERAL";"TAB4",#N/A,TRUE,"GENERAL";"TAB5",#N/A,TRUE,"GENERAL"}</definedName>
    <definedName name="hhhhhpy" localSheetId="26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42" hidden="1">{"via1",#N/A,TRUE,"general";"via2",#N/A,TRUE,"general";"via3",#N/A,TRUE,"general"}</definedName>
    <definedName name="hhhhth" localSheetId="51" hidden="1">{"via1",#N/A,TRUE,"general";"via2",#N/A,TRUE,"general";"via3",#N/A,TRUE,"general"}</definedName>
    <definedName name="hhhhth" localSheetId="24" hidden="1">{"via1",#N/A,TRUE,"general";"via2",#N/A,TRUE,"general";"via3",#N/A,TRUE,"general"}</definedName>
    <definedName name="hhhhth" localSheetId="25" hidden="1">{"via1",#N/A,TRUE,"general";"via2",#N/A,TRUE,"general";"via3",#N/A,TRUE,"general"}</definedName>
    <definedName name="hhhhth" localSheetId="26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42" hidden="1">{"TAB1",#N/A,TRUE,"GENERAL";"TAB2",#N/A,TRUE,"GENERAL";"TAB3",#N/A,TRUE,"GENERAL";"TAB4",#N/A,TRUE,"GENERAL";"TAB5",#N/A,TRUE,"GENERAL"}</definedName>
    <definedName name="hhhyhyh" localSheetId="51" hidden="1">{"TAB1",#N/A,TRUE,"GENERAL";"TAB2",#N/A,TRUE,"GENERAL";"TAB3",#N/A,TRUE,"GENERAL";"TAB4",#N/A,TRUE,"GENERAL";"TAB5",#N/A,TRUE,"GENERAL"}</definedName>
    <definedName name="hhhyhyh" localSheetId="24" hidden="1">{"TAB1",#N/A,TRUE,"GENERAL";"TAB2",#N/A,TRUE,"GENERAL";"TAB3",#N/A,TRUE,"GENERAL";"TAB4",#N/A,TRUE,"GENERAL";"TAB5",#N/A,TRUE,"GENERAL"}</definedName>
    <definedName name="hhhyhyh" localSheetId="25" hidden="1">{"TAB1",#N/A,TRUE,"GENERAL";"TAB2",#N/A,TRUE,"GENERAL";"TAB3",#N/A,TRUE,"GENERAL";"TAB4",#N/A,TRUE,"GENERAL";"TAB5",#N/A,TRUE,"GENERAL"}</definedName>
    <definedName name="hhhyhyh" localSheetId="26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42" hidden="1">{"via1",#N/A,TRUE,"general";"via2",#N/A,TRUE,"general";"via3",#N/A,TRUE,"general"}</definedName>
    <definedName name="hhtrhreh" localSheetId="51" hidden="1">{"via1",#N/A,TRUE,"general";"via2",#N/A,TRUE,"general";"via3",#N/A,TRUE,"general"}</definedName>
    <definedName name="hhtrhreh" localSheetId="24" hidden="1">{"via1",#N/A,TRUE,"general";"via2",#N/A,TRUE,"general";"via3",#N/A,TRUE,"general"}</definedName>
    <definedName name="hhtrhreh" localSheetId="25" hidden="1">{"via1",#N/A,TRUE,"general";"via2",#N/A,TRUE,"general";"via3",#N/A,TRUE,"general"}</definedName>
    <definedName name="hhtrhreh" localSheetId="26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42" hidden="1">{"via1",#N/A,TRUE,"general";"via2",#N/A,TRUE,"general";"via3",#N/A,TRUE,"general"}</definedName>
    <definedName name="hjfg" localSheetId="51" hidden="1">{"via1",#N/A,TRUE,"general";"via2",#N/A,TRUE,"general";"via3",#N/A,TRUE,"general"}</definedName>
    <definedName name="hjfg" localSheetId="24" hidden="1">{"via1",#N/A,TRUE,"general";"via2",#N/A,TRUE,"general";"via3",#N/A,TRUE,"general"}</definedName>
    <definedName name="hjfg" localSheetId="25" hidden="1">{"via1",#N/A,TRUE,"general";"via2",#N/A,TRUE,"general";"via3",#N/A,TRUE,"general"}</definedName>
    <definedName name="hjfg" localSheetId="26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42" hidden="1">{"TAB1",#N/A,TRUE,"GENERAL";"TAB2",#N/A,TRUE,"GENERAL";"TAB3",#N/A,TRUE,"GENERAL";"TAB4",#N/A,TRUE,"GENERAL";"TAB5",#N/A,TRUE,"GENERAL"}</definedName>
    <definedName name="hjgh" localSheetId="51" hidden="1">{"TAB1",#N/A,TRUE,"GENERAL";"TAB2",#N/A,TRUE,"GENERAL";"TAB3",#N/A,TRUE,"GENERAL";"TAB4",#N/A,TRUE,"GENERAL";"TAB5",#N/A,TRUE,"GENERAL"}</definedName>
    <definedName name="hjgh" localSheetId="24" hidden="1">{"TAB1",#N/A,TRUE,"GENERAL";"TAB2",#N/A,TRUE,"GENERAL";"TAB3",#N/A,TRUE,"GENERAL";"TAB4",#N/A,TRUE,"GENERAL";"TAB5",#N/A,TRUE,"GENERAL"}</definedName>
    <definedName name="hjgh" localSheetId="25" hidden="1">{"TAB1",#N/A,TRUE,"GENERAL";"TAB2",#N/A,TRUE,"GENERAL";"TAB3",#N/A,TRUE,"GENERAL";"TAB4",#N/A,TRUE,"GENERAL";"TAB5",#N/A,TRUE,"GENERAL"}</definedName>
    <definedName name="hjgh" localSheetId="26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42" hidden="1">{"TAB1",#N/A,TRUE,"GENERAL";"TAB2",#N/A,TRUE,"GENERAL";"TAB3",#N/A,TRUE,"GENERAL";"TAB4",#N/A,TRUE,"GENERAL";"TAB5",#N/A,TRUE,"GENERAL"}</definedName>
    <definedName name="hjghj" localSheetId="51" hidden="1">{"TAB1",#N/A,TRUE,"GENERAL";"TAB2",#N/A,TRUE,"GENERAL";"TAB3",#N/A,TRUE,"GENERAL";"TAB4",#N/A,TRUE,"GENERAL";"TAB5",#N/A,TRUE,"GENERAL"}</definedName>
    <definedName name="hjghj" localSheetId="24" hidden="1">{"TAB1",#N/A,TRUE,"GENERAL";"TAB2",#N/A,TRUE,"GENERAL";"TAB3",#N/A,TRUE,"GENERAL";"TAB4",#N/A,TRUE,"GENERAL";"TAB5",#N/A,TRUE,"GENERAL"}</definedName>
    <definedName name="hjghj" localSheetId="25" hidden="1">{"TAB1",#N/A,TRUE,"GENERAL";"TAB2",#N/A,TRUE,"GENERAL";"TAB3",#N/A,TRUE,"GENERAL";"TAB4",#N/A,TRUE,"GENERAL";"TAB5",#N/A,TRUE,"GENERAL"}</definedName>
    <definedName name="hjghj" localSheetId="26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42" hidden="1">{"TAB1",#N/A,TRUE,"GENERAL";"TAB2",#N/A,TRUE,"GENERAL";"TAB3",#N/A,TRUE,"GENERAL";"TAB4",#N/A,TRUE,"GENERAL";"TAB5",#N/A,TRUE,"GENERAL"}</definedName>
    <definedName name="hjhjhg" localSheetId="51" hidden="1">{"TAB1",#N/A,TRUE,"GENERAL";"TAB2",#N/A,TRUE,"GENERAL";"TAB3",#N/A,TRUE,"GENERAL";"TAB4",#N/A,TRUE,"GENERAL";"TAB5",#N/A,TRUE,"GENERAL"}</definedName>
    <definedName name="hjhjhg" localSheetId="24" hidden="1">{"TAB1",#N/A,TRUE,"GENERAL";"TAB2",#N/A,TRUE,"GENERAL";"TAB3",#N/A,TRUE,"GENERAL";"TAB4",#N/A,TRUE,"GENERAL";"TAB5",#N/A,TRUE,"GENERAL"}</definedName>
    <definedName name="hjhjhg" localSheetId="25" hidden="1">{"TAB1",#N/A,TRUE,"GENERAL";"TAB2",#N/A,TRUE,"GENERAL";"TAB3",#N/A,TRUE,"GENERAL";"TAB4",#N/A,TRUE,"GENERAL";"TAB5",#N/A,TRUE,"GENERAL"}</definedName>
    <definedName name="hjhjhg" localSheetId="26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42" hidden="1">{"via1",#N/A,TRUE,"general";"via2",#N/A,TRUE,"general";"via3",#N/A,TRUE,"general"}</definedName>
    <definedName name="HJKH" localSheetId="51" hidden="1">{"via1",#N/A,TRUE,"general";"via2",#N/A,TRUE,"general";"via3",#N/A,TRUE,"general"}</definedName>
    <definedName name="HJKH" localSheetId="24" hidden="1">{"via1",#N/A,TRUE,"general";"via2",#N/A,TRUE,"general";"via3",#N/A,TRUE,"general"}</definedName>
    <definedName name="HJKH" localSheetId="25" hidden="1">{"via1",#N/A,TRUE,"general";"via2",#N/A,TRUE,"general";"via3",#N/A,TRUE,"general"}</definedName>
    <definedName name="HJKH" localSheetId="26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42" hidden="1">{"via1",#N/A,TRUE,"general";"via2",#N/A,TRUE,"general";"via3",#N/A,TRUE,"general"}</definedName>
    <definedName name="hjkjk" localSheetId="51" hidden="1">{"via1",#N/A,TRUE,"general";"via2",#N/A,TRUE,"general";"via3",#N/A,TRUE,"general"}</definedName>
    <definedName name="hjkjk" localSheetId="24" hidden="1">{"via1",#N/A,TRUE,"general";"via2",#N/A,TRUE,"general";"via3",#N/A,TRUE,"general"}</definedName>
    <definedName name="hjkjk" localSheetId="25" hidden="1">{"via1",#N/A,TRUE,"general";"via2",#N/A,TRUE,"general";"via3",#N/A,TRUE,"general"}</definedName>
    <definedName name="hjkjk" localSheetId="26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42" hidden="1">{"TAB1",#N/A,TRUE,"GENERAL";"TAB2",#N/A,TRUE,"GENERAL";"TAB3",#N/A,TRUE,"GENERAL";"TAB4",#N/A,TRUE,"GENERAL";"TAB5",#N/A,TRUE,"GENERAL"}</definedName>
    <definedName name="hn" localSheetId="51" hidden="1">{"TAB1",#N/A,TRUE,"GENERAL";"TAB2",#N/A,TRUE,"GENERAL";"TAB3",#N/A,TRUE,"GENERAL";"TAB4",#N/A,TRUE,"GENERAL";"TAB5",#N/A,TRUE,"GENERAL"}</definedName>
    <definedName name="hn" localSheetId="24" hidden="1">{"TAB1",#N/A,TRUE,"GENERAL";"TAB2",#N/A,TRUE,"GENERAL";"TAB3",#N/A,TRUE,"GENERAL";"TAB4",#N/A,TRUE,"GENERAL";"TAB5",#N/A,TRUE,"GENERAL"}</definedName>
    <definedName name="hn" localSheetId="25" hidden="1">{"TAB1",#N/A,TRUE,"GENERAL";"TAB2",#N/A,TRUE,"GENERAL";"TAB3",#N/A,TRUE,"GENERAL";"TAB4",#N/A,TRUE,"GENERAL";"TAB5",#N/A,TRUE,"GENERAL"}</definedName>
    <definedName name="hn" localSheetId="26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" localSheetId="63">#REF!</definedName>
    <definedName name="HOJA" localSheetId="64">#REF!</definedName>
    <definedName name="HOJA" localSheetId="65">#REF!</definedName>
    <definedName name="HOJA" localSheetId="6">#REF!</definedName>
    <definedName name="HOJA" localSheetId="14">#REF!</definedName>
    <definedName name="HOJA" localSheetId="21">#REF!</definedName>
    <definedName name="HOJA" localSheetId="22">#REF!</definedName>
    <definedName name="HOJA" localSheetId="23">#REF!</definedName>
    <definedName name="HOJA" localSheetId="15">#REF!</definedName>
    <definedName name="HOJA" localSheetId="16">#REF!</definedName>
    <definedName name="HOJA" localSheetId="17">#REF!</definedName>
    <definedName name="HOJA" localSheetId="18">#REF!</definedName>
    <definedName name="HOJA" localSheetId="27">#REF!</definedName>
    <definedName name="HOJA" localSheetId="19">#REF!</definedName>
    <definedName name="HOJA" localSheetId="20">#REF!</definedName>
    <definedName name="HOJA" localSheetId="33">#REF!</definedName>
    <definedName name="HOJA" localSheetId="34">#REF!</definedName>
    <definedName name="HOJA" localSheetId="35">#REF!</definedName>
    <definedName name="HOJA" localSheetId="36">#REF!</definedName>
    <definedName name="HOJA" localSheetId="37">#REF!</definedName>
    <definedName name="HOJA" localSheetId="38">#REF!</definedName>
    <definedName name="HOJA" localSheetId="39">#REF!</definedName>
    <definedName name="HOJA" localSheetId="28">#REF!</definedName>
    <definedName name="HOJA" localSheetId="29">#REF!</definedName>
    <definedName name="HOJA" localSheetId="30">#REF!</definedName>
    <definedName name="HOJA" localSheetId="31">#REF!</definedName>
    <definedName name="HOJA" localSheetId="32">#REF!</definedName>
    <definedName name="HOJA" localSheetId="42">#REF!</definedName>
    <definedName name="HOJA" localSheetId="51">#REF!</definedName>
    <definedName name="HOJA" localSheetId="52">#REF!</definedName>
    <definedName name="HOJA" localSheetId="53">#REF!</definedName>
    <definedName name="HOJA" localSheetId="24">#REF!</definedName>
    <definedName name="HOJA" localSheetId="25">#REF!</definedName>
    <definedName name="HOJA" localSheetId="26">#REF!</definedName>
    <definedName name="HOJA" localSheetId="40">#REF!</definedName>
    <definedName name="HOJA" localSheetId="44">#REF!</definedName>
    <definedName name="HOJA" localSheetId="45">#REF!</definedName>
    <definedName name="HOJA" localSheetId="50">#REF!</definedName>
    <definedName name="HOJA" localSheetId="47">#REF!</definedName>
    <definedName name="HOJA" localSheetId="56">#REF!</definedName>
    <definedName name="HOJA" localSheetId="55">#REF!</definedName>
    <definedName name="HOJA" localSheetId="58">#REF!</definedName>
    <definedName name="HOJA" localSheetId="59">#REF!</definedName>
    <definedName name="HOJA" localSheetId="60">#REF!</definedName>
    <definedName name="HOJA" localSheetId="61">#REF!</definedName>
    <definedName name="HOJA" localSheetId="62">#REF!</definedName>
    <definedName name="HOJA">#REF!</definedName>
    <definedName name="hoy" localSheetId="63">[1]STRSUMM0!#REF!</definedName>
    <definedName name="hoy" localSheetId="64">[1]STRSUMM0!#REF!</definedName>
    <definedName name="hoy" localSheetId="65">[1]STRSUMM0!#REF!</definedName>
    <definedName name="hoy" localSheetId="6">[1]STRSUMM0!#REF!</definedName>
    <definedName name="hoy" localSheetId="14">[1]STRSUMM0!#REF!</definedName>
    <definedName name="hoy" localSheetId="21">[1]STRSUMM0!#REF!</definedName>
    <definedName name="hoy" localSheetId="22">[1]STRSUMM0!#REF!</definedName>
    <definedName name="hoy" localSheetId="23">[1]STRSUMM0!#REF!</definedName>
    <definedName name="hoy" localSheetId="15">[1]STRSUMM0!#REF!</definedName>
    <definedName name="hoy" localSheetId="16">[1]STRSUMM0!#REF!</definedName>
    <definedName name="hoy" localSheetId="17">[1]STRSUMM0!#REF!</definedName>
    <definedName name="hoy" localSheetId="18">[1]STRSUMM0!#REF!</definedName>
    <definedName name="hoy" localSheetId="27">[1]STRSUMM0!#REF!</definedName>
    <definedName name="hoy" localSheetId="19">[1]STRSUMM0!#REF!</definedName>
    <definedName name="hoy" localSheetId="20">[1]STRSUMM0!#REF!</definedName>
    <definedName name="hoy" localSheetId="33">[1]STRSUMM0!#REF!</definedName>
    <definedName name="hoy" localSheetId="34">[1]STRSUMM0!#REF!</definedName>
    <definedName name="hoy" localSheetId="35">[1]STRSUMM0!#REF!</definedName>
    <definedName name="hoy" localSheetId="36">[1]STRSUMM0!#REF!</definedName>
    <definedName name="hoy" localSheetId="37">[1]STRSUMM0!#REF!</definedName>
    <definedName name="hoy" localSheetId="38">[1]STRSUMM0!#REF!</definedName>
    <definedName name="hoy" localSheetId="39">[1]STRSUMM0!#REF!</definedName>
    <definedName name="hoy" localSheetId="28">[1]STRSUMM0!#REF!</definedName>
    <definedName name="hoy" localSheetId="29">[1]STRSUMM0!#REF!</definedName>
    <definedName name="hoy" localSheetId="30">[1]STRSUMM0!#REF!</definedName>
    <definedName name="hoy" localSheetId="31">[1]STRSUMM0!#REF!</definedName>
    <definedName name="hoy" localSheetId="32">[1]STRSUMM0!#REF!</definedName>
    <definedName name="hoy" localSheetId="42">[1]STRSUMM0!#REF!</definedName>
    <definedName name="hoy" localSheetId="51">[1]STRSUMM0!#REF!</definedName>
    <definedName name="hoy" localSheetId="52">[1]STRSUMM0!#REF!</definedName>
    <definedName name="hoy" localSheetId="53">[1]STRSUMM0!#REF!</definedName>
    <definedName name="hoy" localSheetId="24">[1]STRSUMM0!#REF!</definedName>
    <definedName name="hoy" localSheetId="25">[1]STRSUMM0!#REF!</definedName>
    <definedName name="hoy" localSheetId="26">[1]STRSUMM0!#REF!</definedName>
    <definedName name="hoy" localSheetId="40">[1]STRSUMM0!#REF!</definedName>
    <definedName name="hoy" localSheetId="44">[1]STRSUMM0!#REF!</definedName>
    <definedName name="hoy" localSheetId="45">[1]STRSUMM0!#REF!</definedName>
    <definedName name="hoy" localSheetId="50">[1]STRSUMM0!#REF!</definedName>
    <definedName name="hoy" localSheetId="47">[1]STRSUMM0!#REF!</definedName>
    <definedName name="hoy" localSheetId="56">[1]STRSUMM0!#REF!</definedName>
    <definedName name="hoy" localSheetId="55">[1]STRSUMM0!#REF!</definedName>
    <definedName name="hoy" localSheetId="58">[1]STRSUMM0!#REF!</definedName>
    <definedName name="hoy" localSheetId="59">[1]STRSUMM0!#REF!</definedName>
    <definedName name="hoy" localSheetId="60">[1]STRSUMM0!#REF!</definedName>
    <definedName name="hoy" localSheetId="61">[1]STRSUMM0!#REF!</definedName>
    <definedName name="hoy" localSheetId="62">[1]STRSUMM0!#REF!</definedName>
    <definedName name="hoy">[1]STRSUMM0!#REF!</definedName>
    <definedName name="hreer" localSheetId="42" hidden="1">{"TAB1",#N/A,TRUE,"GENERAL";"TAB2",#N/A,TRUE,"GENERAL";"TAB3",#N/A,TRUE,"GENERAL";"TAB4",#N/A,TRUE,"GENERAL";"TAB5",#N/A,TRUE,"GENERAL"}</definedName>
    <definedName name="hreer" localSheetId="51" hidden="1">{"TAB1",#N/A,TRUE,"GENERAL";"TAB2",#N/A,TRUE,"GENERAL";"TAB3",#N/A,TRUE,"GENERAL";"TAB4",#N/A,TRUE,"GENERAL";"TAB5",#N/A,TRUE,"GENERAL"}</definedName>
    <definedName name="hreer" localSheetId="24" hidden="1">{"TAB1",#N/A,TRUE,"GENERAL";"TAB2",#N/A,TRUE,"GENERAL";"TAB3",#N/A,TRUE,"GENERAL";"TAB4",#N/A,TRUE,"GENERAL";"TAB5",#N/A,TRUE,"GENERAL"}</definedName>
    <definedName name="hreer" localSheetId="25" hidden="1">{"TAB1",#N/A,TRUE,"GENERAL";"TAB2",#N/A,TRUE,"GENERAL";"TAB3",#N/A,TRUE,"GENERAL";"TAB4",#N/A,TRUE,"GENERAL";"TAB5",#N/A,TRUE,"GENERAL"}</definedName>
    <definedName name="hreer" localSheetId="26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42" hidden="1">{"TAB1",#N/A,TRUE,"GENERAL";"TAB2",#N/A,TRUE,"GENERAL";"TAB3",#N/A,TRUE,"GENERAL";"TAB4",#N/A,TRUE,"GENERAL";"TAB5",#N/A,TRUE,"GENERAL"}</definedName>
    <definedName name="hrhth" localSheetId="51" hidden="1">{"TAB1",#N/A,TRUE,"GENERAL";"TAB2",#N/A,TRUE,"GENERAL";"TAB3",#N/A,TRUE,"GENERAL";"TAB4",#N/A,TRUE,"GENERAL";"TAB5",#N/A,TRUE,"GENERAL"}</definedName>
    <definedName name="hrhth" localSheetId="24" hidden="1">{"TAB1",#N/A,TRUE,"GENERAL";"TAB2",#N/A,TRUE,"GENERAL";"TAB3",#N/A,TRUE,"GENERAL";"TAB4",#N/A,TRUE,"GENERAL";"TAB5",#N/A,TRUE,"GENERAL"}</definedName>
    <definedName name="hrhth" localSheetId="25" hidden="1">{"TAB1",#N/A,TRUE,"GENERAL";"TAB2",#N/A,TRUE,"GENERAL";"TAB3",#N/A,TRUE,"GENERAL";"TAB4",#N/A,TRUE,"GENERAL";"TAB5",#N/A,TRUE,"GENERAL"}</definedName>
    <definedName name="hrhth" localSheetId="26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42" hidden="1">{"TAB1",#N/A,TRUE,"GENERAL";"TAB2",#N/A,TRUE,"GENERAL";"TAB3",#N/A,TRUE,"GENERAL";"TAB4",#N/A,TRUE,"GENERAL";"TAB5",#N/A,TRUE,"GENERAL"}</definedName>
    <definedName name="hrthtrh" localSheetId="51" hidden="1">{"TAB1",#N/A,TRUE,"GENERAL";"TAB2",#N/A,TRUE,"GENERAL";"TAB3",#N/A,TRUE,"GENERAL";"TAB4",#N/A,TRUE,"GENERAL";"TAB5",#N/A,TRUE,"GENERAL"}</definedName>
    <definedName name="hrthtrh" localSheetId="24" hidden="1">{"TAB1",#N/A,TRUE,"GENERAL";"TAB2",#N/A,TRUE,"GENERAL";"TAB3",#N/A,TRUE,"GENERAL";"TAB4",#N/A,TRUE,"GENERAL";"TAB5",#N/A,TRUE,"GENERAL"}</definedName>
    <definedName name="hrthtrh" localSheetId="25" hidden="1">{"TAB1",#N/A,TRUE,"GENERAL";"TAB2",#N/A,TRUE,"GENERAL";"TAB3",#N/A,TRUE,"GENERAL";"TAB4",#N/A,TRUE,"GENERAL";"TAB5",#N/A,TRUE,"GENERAL"}</definedName>
    <definedName name="hrthtrh" localSheetId="26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E" localSheetId="63">#REF!</definedName>
    <definedName name="HSE" localSheetId="64">#REF!</definedName>
    <definedName name="HSE" localSheetId="65">#REF!</definedName>
    <definedName name="HSE" localSheetId="6">#REF!</definedName>
    <definedName name="HSE" localSheetId="14">#REF!</definedName>
    <definedName name="HSE" localSheetId="21">#REF!</definedName>
    <definedName name="HSE" localSheetId="22">#REF!</definedName>
    <definedName name="HSE" localSheetId="23">#REF!</definedName>
    <definedName name="HSE" localSheetId="15">#REF!</definedName>
    <definedName name="HSE" localSheetId="16">#REF!</definedName>
    <definedName name="HSE" localSheetId="17">#REF!</definedName>
    <definedName name="HSE" localSheetId="18">#REF!</definedName>
    <definedName name="HSE" localSheetId="27">#REF!</definedName>
    <definedName name="HSE" localSheetId="19">#REF!</definedName>
    <definedName name="HSE" localSheetId="20">#REF!</definedName>
    <definedName name="HSE" localSheetId="33">#REF!</definedName>
    <definedName name="HSE" localSheetId="34">#REF!</definedName>
    <definedName name="HSE" localSheetId="35">#REF!</definedName>
    <definedName name="HSE" localSheetId="36">#REF!</definedName>
    <definedName name="HSE" localSheetId="37">#REF!</definedName>
    <definedName name="HSE" localSheetId="38">#REF!</definedName>
    <definedName name="HSE" localSheetId="39">#REF!</definedName>
    <definedName name="HSE" localSheetId="28">#REF!</definedName>
    <definedName name="HSE" localSheetId="29">#REF!</definedName>
    <definedName name="HSE" localSheetId="30">#REF!</definedName>
    <definedName name="HSE" localSheetId="31">#REF!</definedName>
    <definedName name="HSE" localSheetId="32">#REF!</definedName>
    <definedName name="HSE" localSheetId="42">#REF!</definedName>
    <definedName name="HSE" localSheetId="51">#REF!</definedName>
    <definedName name="HSE" localSheetId="52">#REF!</definedName>
    <definedName name="HSE" localSheetId="53">#REF!</definedName>
    <definedName name="HSE" localSheetId="24">#REF!</definedName>
    <definedName name="HSE" localSheetId="25">#REF!</definedName>
    <definedName name="HSE" localSheetId="26">#REF!</definedName>
    <definedName name="HSE" localSheetId="40">#REF!</definedName>
    <definedName name="HSE" localSheetId="44">#REF!</definedName>
    <definedName name="HSE" localSheetId="45">#REF!</definedName>
    <definedName name="HSE" localSheetId="50">#REF!</definedName>
    <definedName name="HSE" localSheetId="47">#REF!</definedName>
    <definedName name="HSE" localSheetId="56">#REF!</definedName>
    <definedName name="HSE" localSheetId="55">#REF!</definedName>
    <definedName name="HSE" localSheetId="58">#REF!</definedName>
    <definedName name="HSE" localSheetId="59">#REF!</definedName>
    <definedName name="HSE" localSheetId="60">#REF!</definedName>
    <definedName name="HSE" localSheetId="61">#REF!</definedName>
    <definedName name="HSE" localSheetId="62">#REF!</definedName>
    <definedName name="HSE">#REF!</definedName>
    <definedName name="hsfg" localSheetId="42" hidden="1">{"via1",#N/A,TRUE,"general";"via2",#N/A,TRUE,"general";"via3",#N/A,TRUE,"general"}</definedName>
    <definedName name="hsfg" localSheetId="51" hidden="1">{"via1",#N/A,TRUE,"general";"via2",#N/A,TRUE,"general";"via3",#N/A,TRUE,"general"}</definedName>
    <definedName name="hsfg" localSheetId="24" hidden="1">{"via1",#N/A,TRUE,"general";"via2",#N/A,TRUE,"general";"via3",#N/A,TRUE,"general"}</definedName>
    <definedName name="hsfg" localSheetId="25" hidden="1">{"via1",#N/A,TRUE,"general";"via2",#N/A,TRUE,"general";"via3",#N/A,TRUE,"general"}</definedName>
    <definedName name="hsfg" localSheetId="26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42" hidden="1">{"TAB1",#N/A,TRUE,"GENERAL";"TAB2",#N/A,TRUE,"GENERAL";"TAB3",#N/A,TRUE,"GENERAL";"TAB4",#N/A,TRUE,"GENERAL";"TAB5",#N/A,TRUE,"GENERAL"}</definedName>
    <definedName name="hthdrf" localSheetId="51" hidden="1">{"TAB1",#N/A,TRUE,"GENERAL";"TAB2",#N/A,TRUE,"GENERAL";"TAB3",#N/A,TRUE,"GENERAL";"TAB4",#N/A,TRUE,"GENERAL";"TAB5",#N/A,TRUE,"GENERAL"}</definedName>
    <definedName name="hthdrf" localSheetId="24" hidden="1">{"TAB1",#N/A,TRUE,"GENERAL";"TAB2",#N/A,TRUE,"GENERAL";"TAB3",#N/A,TRUE,"GENERAL";"TAB4",#N/A,TRUE,"GENERAL";"TAB5",#N/A,TRUE,"GENERAL"}</definedName>
    <definedName name="hthdrf" localSheetId="25" hidden="1">{"TAB1",#N/A,TRUE,"GENERAL";"TAB2",#N/A,TRUE,"GENERAL";"TAB3",#N/A,TRUE,"GENERAL";"TAB4",#N/A,TRUE,"GENERAL";"TAB5",#N/A,TRUE,"GENERAL"}</definedName>
    <definedName name="hthdrf" localSheetId="26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42" hidden="1">{"via1",#N/A,TRUE,"general";"via2",#N/A,TRUE,"general";"via3",#N/A,TRUE,"general"}</definedName>
    <definedName name="htryrt7" localSheetId="51" hidden="1">{"via1",#N/A,TRUE,"general";"via2",#N/A,TRUE,"general";"via3",#N/A,TRUE,"general"}</definedName>
    <definedName name="htryrt7" localSheetId="24" hidden="1">{"via1",#N/A,TRUE,"general";"via2",#N/A,TRUE,"general";"via3",#N/A,TRUE,"general"}</definedName>
    <definedName name="htryrt7" localSheetId="25" hidden="1">{"via1",#N/A,TRUE,"general";"via2",#N/A,TRUE,"general";"via3",#N/A,TRUE,"general"}</definedName>
    <definedName name="htryrt7" localSheetId="26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42" hidden="1">{"TAB1",#N/A,TRUE,"GENERAL";"TAB2",#N/A,TRUE,"GENERAL";"TAB3",#N/A,TRUE,"GENERAL";"TAB4",#N/A,TRUE,"GENERAL";"TAB5",#N/A,TRUE,"GENERAL"}</definedName>
    <definedName name="hyhjop" localSheetId="51" hidden="1">{"TAB1",#N/A,TRUE,"GENERAL";"TAB2",#N/A,TRUE,"GENERAL";"TAB3",#N/A,TRUE,"GENERAL";"TAB4",#N/A,TRUE,"GENERAL";"TAB5",#N/A,TRUE,"GENERAL"}</definedName>
    <definedName name="hyhjop" localSheetId="24" hidden="1">{"TAB1",#N/A,TRUE,"GENERAL";"TAB2",#N/A,TRUE,"GENERAL";"TAB3",#N/A,TRUE,"GENERAL";"TAB4",#N/A,TRUE,"GENERAL";"TAB5",#N/A,TRUE,"GENERAL"}</definedName>
    <definedName name="hyhjop" localSheetId="25" hidden="1">{"TAB1",#N/A,TRUE,"GENERAL";"TAB2",#N/A,TRUE,"GENERAL";"TAB3",#N/A,TRUE,"GENERAL";"TAB4",#N/A,TRUE,"GENERAL";"TAB5",#N/A,TRUE,"GENERAL"}</definedName>
    <definedName name="hyhjop" localSheetId="26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42" hidden="1">{"TAB1",#N/A,TRUE,"GENERAL";"TAB2",#N/A,TRUE,"GENERAL";"TAB3",#N/A,TRUE,"GENERAL";"TAB4",#N/A,TRUE,"GENERAL";"TAB5",#N/A,TRUE,"GENERAL"}</definedName>
    <definedName name="hyhyh" localSheetId="51" hidden="1">{"TAB1",#N/A,TRUE,"GENERAL";"TAB2",#N/A,TRUE,"GENERAL";"TAB3",#N/A,TRUE,"GENERAL";"TAB4",#N/A,TRUE,"GENERAL";"TAB5",#N/A,TRUE,"GENERAL"}</definedName>
    <definedName name="hyhyh" localSheetId="24" hidden="1">{"TAB1",#N/A,TRUE,"GENERAL";"TAB2",#N/A,TRUE,"GENERAL";"TAB3",#N/A,TRUE,"GENERAL";"TAB4",#N/A,TRUE,"GENERAL";"TAB5",#N/A,TRUE,"GENERAL"}</definedName>
    <definedName name="hyhyh" localSheetId="25" hidden="1">{"TAB1",#N/A,TRUE,"GENERAL";"TAB2",#N/A,TRUE,"GENERAL";"TAB3",#N/A,TRUE,"GENERAL";"TAB4",#N/A,TRUE,"GENERAL";"TAB5",#N/A,TRUE,"GENERAL"}</definedName>
    <definedName name="hyhyh" localSheetId="26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42" hidden="1">{"via1",#N/A,TRUE,"general";"via2",#N/A,TRUE,"general";"via3",#N/A,TRUE,"general"}</definedName>
    <definedName name="hytirs" localSheetId="51" hidden="1">{"via1",#N/A,TRUE,"general";"via2",#N/A,TRUE,"general";"via3",#N/A,TRUE,"general"}</definedName>
    <definedName name="hytirs" localSheetId="24" hidden="1">{"via1",#N/A,TRUE,"general";"via2",#N/A,TRUE,"general";"via3",#N/A,TRUE,"general"}</definedName>
    <definedName name="hytirs" localSheetId="25" hidden="1">{"via1",#N/A,TRUE,"general";"via2",#N/A,TRUE,"general";"via3",#N/A,TRUE,"general"}</definedName>
    <definedName name="hytirs" localSheetId="26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42" hidden="1">{"TAB1",#N/A,TRUE,"GENERAL";"TAB2",#N/A,TRUE,"GENERAL";"TAB3",#N/A,TRUE,"GENERAL";"TAB4",#N/A,TRUE,"GENERAL";"TAB5",#N/A,TRUE,"GENERAL"}</definedName>
    <definedName name="i8i" localSheetId="51" hidden="1">{"TAB1",#N/A,TRUE,"GENERAL";"TAB2",#N/A,TRUE,"GENERAL";"TAB3",#N/A,TRUE,"GENERAL";"TAB4",#N/A,TRUE,"GENERAL";"TAB5",#N/A,TRUE,"GENERAL"}</definedName>
    <definedName name="i8i" localSheetId="24" hidden="1">{"TAB1",#N/A,TRUE,"GENERAL";"TAB2",#N/A,TRUE,"GENERAL";"TAB3",#N/A,TRUE,"GENERAL";"TAB4",#N/A,TRUE,"GENERAL";"TAB5",#N/A,TRUE,"GENERAL"}</definedName>
    <definedName name="i8i" localSheetId="25" hidden="1">{"TAB1",#N/A,TRUE,"GENERAL";"TAB2",#N/A,TRUE,"GENERAL";"TAB3",#N/A,TRUE,"GENERAL";"TAB4",#N/A,TRUE,"GENERAL";"TAB5",#N/A,TRUE,"GENERAL"}</definedName>
    <definedName name="i8i" localSheetId="26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42" hidden="1">{"TAB1",#N/A,TRUE,"GENERAL";"TAB2",#N/A,TRUE,"GENERAL";"TAB3",#N/A,TRUE,"GENERAL";"TAB4",#N/A,TRUE,"GENERAL";"TAB5",#N/A,TRUE,"GENERAL"}</definedName>
    <definedName name="ii" localSheetId="51" hidden="1">{"TAB1",#N/A,TRUE,"GENERAL";"TAB2",#N/A,TRUE,"GENERAL";"TAB3",#N/A,TRUE,"GENERAL";"TAB4",#N/A,TRUE,"GENERAL";"TAB5",#N/A,TRUE,"GENERAL"}</definedName>
    <definedName name="ii" localSheetId="24" hidden="1">{"TAB1",#N/A,TRUE,"GENERAL";"TAB2",#N/A,TRUE,"GENERAL";"TAB3",#N/A,TRUE,"GENERAL";"TAB4",#N/A,TRUE,"GENERAL";"TAB5",#N/A,TRUE,"GENERAL"}</definedName>
    <definedName name="ii" localSheetId="25" hidden="1">{"TAB1",#N/A,TRUE,"GENERAL";"TAB2",#N/A,TRUE,"GENERAL";"TAB3",#N/A,TRUE,"GENERAL";"TAB4",#N/A,TRUE,"GENERAL";"TAB5",#N/A,TRUE,"GENERAL"}</definedName>
    <definedName name="ii" localSheetId="26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42" hidden="1">{"via1",#N/A,TRUE,"general";"via2",#N/A,TRUE,"general";"via3",#N/A,TRUE,"general"}</definedName>
    <definedName name="iii" localSheetId="51" hidden="1">{"via1",#N/A,TRUE,"general";"via2",#N/A,TRUE,"general";"via3",#N/A,TRUE,"general"}</definedName>
    <definedName name="iii" localSheetId="24" hidden="1">{"via1",#N/A,TRUE,"general";"via2",#N/A,TRUE,"general";"via3",#N/A,TRUE,"general"}</definedName>
    <definedName name="iii" localSheetId="25" hidden="1">{"via1",#N/A,TRUE,"general";"via2",#N/A,TRUE,"general";"via3",#N/A,TRUE,"general"}</definedName>
    <definedName name="iii" localSheetId="26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42" hidden="1">{"via1",#N/A,TRUE,"general";"via2",#N/A,TRUE,"general";"via3",#N/A,TRUE,"general"}</definedName>
    <definedName name="iiii" localSheetId="51" hidden="1">{"via1",#N/A,TRUE,"general";"via2",#N/A,TRUE,"general";"via3",#N/A,TRUE,"general"}</definedName>
    <definedName name="iiii" localSheetId="24" hidden="1">{"via1",#N/A,TRUE,"general";"via2",#N/A,TRUE,"general";"via3",#N/A,TRUE,"general"}</definedName>
    <definedName name="iiii" localSheetId="25" hidden="1">{"via1",#N/A,TRUE,"general";"via2",#N/A,TRUE,"general";"via3",#N/A,TRUE,"general"}</definedName>
    <definedName name="iiii" localSheetId="26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42" hidden="1">{"via1",#N/A,TRUE,"general";"via2",#N/A,TRUE,"general";"via3",#N/A,TRUE,"general"}</definedName>
    <definedName name="iiiiiiik" localSheetId="51" hidden="1">{"via1",#N/A,TRUE,"general";"via2",#N/A,TRUE,"general";"via3",#N/A,TRUE,"general"}</definedName>
    <definedName name="iiiiiiik" localSheetId="24" hidden="1">{"via1",#N/A,TRUE,"general";"via2",#N/A,TRUE,"general";"via3",#N/A,TRUE,"general"}</definedName>
    <definedName name="iiiiiiik" localSheetId="25" hidden="1">{"via1",#N/A,TRUE,"general";"via2",#N/A,TRUE,"general";"via3",#N/A,TRUE,"general"}</definedName>
    <definedName name="iiiiiiik" localSheetId="26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42" hidden="1">{"TAB1",#N/A,TRUE,"GENERAL";"TAB2",#N/A,TRUE,"GENERAL";"TAB3",#N/A,TRUE,"GENERAL";"TAB4",#N/A,TRUE,"GENERAL";"TAB5",#N/A,TRUE,"GENERAL"}</definedName>
    <definedName name="iiiiuh" localSheetId="51" hidden="1">{"TAB1",#N/A,TRUE,"GENERAL";"TAB2",#N/A,TRUE,"GENERAL";"TAB3",#N/A,TRUE,"GENERAL";"TAB4",#N/A,TRUE,"GENERAL";"TAB5",#N/A,TRUE,"GENERAL"}</definedName>
    <definedName name="iiiiuh" localSheetId="24" hidden="1">{"TAB1",#N/A,TRUE,"GENERAL";"TAB2",#N/A,TRUE,"GENERAL";"TAB3",#N/A,TRUE,"GENERAL";"TAB4",#N/A,TRUE,"GENERAL";"TAB5",#N/A,TRUE,"GENERAL"}</definedName>
    <definedName name="iiiiuh" localSheetId="25" hidden="1">{"TAB1",#N/A,TRUE,"GENERAL";"TAB2",#N/A,TRUE,"GENERAL";"TAB3",#N/A,TRUE,"GENERAL";"TAB4",#N/A,TRUE,"GENERAL";"TAB5",#N/A,TRUE,"GENERAL"}</definedName>
    <definedName name="iiiiuh" localSheetId="26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42" hidden="1">{"TAB1",#N/A,TRUE,"GENERAL";"TAB2",#N/A,TRUE,"GENERAL";"TAB3",#N/A,TRUE,"GENERAL";"TAB4",#N/A,TRUE,"GENERAL";"TAB5",#N/A,TRUE,"GENERAL"}</definedName>
    <definedName name="iktgvfmu" localSheetId="51" hidden="1">{"TAB1",#N/A,TRUE,"GENERAL";"TAB2",#N/A,TRUE,"GENERAL";"TAB3",#N/A,TRUE,"GENERAL";"TAB4",#N/A,TRUE,"GENERAL";"TAB5",#N/A,TRUE,"GENERAL"}</definedName>
    <definedName name="iktgvfmu" localSheetId="24" hidden="1">{"TAB1",#N/A,TRUE,"GENERAL";"TAB2",#N/A,TRUE,"GENERAL";"TAB3",#N/A,TRUE,"GENERAL";"TAB4",#N/A,TRUE,"GENERAL";"TAB5",#N/A,TRUE,"GENERAL"}</definedName>
    <definedName name="iktgvfmu" localSheetId="25" hidden="1">{"TAB1",#N/A,TRUE,"GENERAL";"TAB2",#N/A,TRUE,"GENERAL";"TAB3",#N/A,TRUE,"GENERAL";"TAB4",#N/A,TRUE,"GENERAL";"TAB5",#N/A,TRUE,"GENERAL"}</definedName>
    <definedName name="iktgvfmu" localSheetId="26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localSheetId="63" hidden="1">#REF!</definedName>
    <definedName name="INGENIERIA1" localSheetId="64" hidden="1">#REF!</definedName>
    <definedName name="INGENIERIA1" localSheetId="65" hidden="1">#REF!</definedName>
    <definedName name="INGENIERIA1" localSheetId="6" hidden="1">#REF!</definedName>
    <definedName name="INGENIERIA1" localSheetId="14" hidden="1">#REF!</definedName>
    <definedName name="INGENIERIA1" localSheetId="21" hidden="1">#REF!</definedName>
    <definedName name="INGENIERIA1" localSheetId="22" hidden="1">#REF!</definedName>
    <definedName name="INGENIERIA1" localSheetId="23" hidden="1">#REF!</definedName>
    <definedName name="INGENIERIA1" localSheetId="15" hidden="1">#REF!</definedName>
    <definedName name="INGENIERIA1" localSheetId="16" hidden="1">#REF!</definedName>
    <definedName name="INGENIERIA1" localSheetId="17" hidden="1">#REF!</definedName>
    <definedName name="INGENIERIA1" localSheetId="18" hidden="1">#REF!</definedName>
    <definedName name="INGENIERIA1" localSheetId="27" hidden="1">#REF!</definedName>
    <definedName name="INGENIERIA1" localSheetId="19" hidden="1">#REF!</definedName>
    <definedName name="INGENIERIA1" localSheetId="20" hidden="1">#REF!</definedName>
    <definedName name="INGENIERIA1" localSheetId="33" hidden="1">#REF!</definedName>
    <definedName name="INGENIERIA1" localSheetId="34" hidden="1">#REF!</definedName>
    <definedName name="INGENIERIA1" localSheetId="35" hidden="1">#REF!</definedName>
    <definedName name="INGENIERIA1" localSheetId="36" hidden="1">#REF!</definedName>
    <definedName name="INGENIERIA1" localSheetId="37" hidden="1">#REF!</definedName>
    <definedName name="INGENIERIA1" localSheetId="38" hidden="1">#REF!</definedName>
    <definedName name="INGENIERIA1" localSheetId="39" hidden="1">#REF!</definedName>
    <definedName name="INGENIERIA1" localSheetId="28" hidden="1">#REF!</definedName>
    <definedName name="INGENIERIA1" localSheetId="29" hidden="1">#REF!</definedName>
    <definedName name="INGENIERIA1" localSheetId="30" hidden="1">#REF!</definedName>
    <definedName name="INGENIERIA1" localSheetId="31" hidden="1">#REF!</definedName>
    <definedName name="INGENIERIA1" localSheetId="32" hidden="1">#REF!</definedName>
    <definedName name="INGENIERIA1" localSheetId="42" hidden="1">#REF!</definedName>
    <definedName name="INGENIERIA1" localSheetId="51" hidden="1">#REF!</definedName>
    <definedName name="INGENIERIA1" localSheetId="52" hidden="1">#REF!</definedName>
    <definedName name="INGENIERIA1" localSheetId="53" hidden="1">#REF!</definedName>
    <definedName name="INGENIERIA1" localSheetId="24" hidden="1">#REF!</definedName>
    <definedName name="INGENIERIA1" localSheetId="25" hidden="1">#REF!</definedName>
    <definedName name="INGENIERIA1" localSheetId="26" hidden="1">#REF!</definedName>
    <definedName name="INGENIERIA1" localSheetId="40" hidden="1">#REF!</definedName>
    <definedName name="INGENIERIA1" localSheetId="44" hidden="1">#REF!</definedName>
    <definedName name="INGENIERIA1" localSheetId="45" hidden="1">#REF!</definedName>
    <definedName name="INGENIERIA1" localSheetId="50" hidden="1">#REF!</definedName>
    <definedName name="INGENIERIA1" localSheetId="47" hidden="1">#REF!</definedName>
    <definedName name="INGENIERIA1" localSheetId="56" hidden="1">#REF!</definedName>
    <definedName name="INGENIERIA1" localSheetId="55" hidden="1">#REF!</definedName>
    <definedName name="INGENIERIA1" localSheetId="58" hidden="1">#REF!</definedName>
    <definedName name="INGENIERIA1" localSheetId="59" hidden="1">#REF!</definedName>
    <definedName name="INGENIERIA1" localSheetId="60" hidden="1">#REF!</definedName>
    <definedName name="INGENIERIA1" localSheetId="61" hidden="1">#REF!</definedName>
    <definedName name="INGENIERIA1" localSheetId="62" hidden="1">#REF!</definedName>
    <definedName name="INGENIERIA1" hidden="1">#REF!</definedName>
    <definedName name="INSPECTOR" localSheetId="63">#REF!</definedName>
    <definedName name="INSPECTOR" localSheetId="64">#REF!</definedName>
    <definedName name="INSPECTOR" localSheetId="65">#REF!</definedName>
    <definedName name="INSPECTOR" localSheetId="6">#REF!</definedName>
    <definedName name="INSPECTOR" localSheetId="14">#REF!</definedName>
    <definedName name="INSPECTOR" localSheetId="21">#REF!</definedName>
    <definedName name="INSPECTOR" localSheetId="22">#REF!</definedName>
    <definedName name="INSPECTOR" localSheetId="23">#REF!</definedName>
    <definedName name="INSPECTOR" localSheetId="15">#REF!</definedName>
    <definedName name="INSPECTOR" localSheetId="16">#REF!</definedName>
    <definedName name="INSPECTOR" localSheetId="17">#REF!</definedName>
    <definedName name="INSPECTOR" localSheetId="18">#REF!</definedName>
    <definedName name="INSPECTOR" localSheetId="27">#REF!</definedName>
    <definedName name="INSPECTOR" localSheetId="19">#REF!</definedName>
    <definedName name="INSPECTOR" localSheetId="20">#REF!</definedName>
    <definedName name="INSPECTOR" localSheetId="33">#REF!</definedName>
    <definedName name="INSPECTOR" localSheetId="34">#REF!</definedName>
    <definedName name="INSPECTOR" localSheetId="35">#REF!</definedName>
    <definedName name="INSPECTOR" localSheetId="36">#REF!</definedName>
    <definedName name="INSPECTOR" localSheetId="37">#REF!</definedName>
    <definedName name="INSPECTOR" localSheetId="38">#REF!</definedName>
    <definedName name="INSPECTOR" localSheetId="39">#REF!</definedName>
    <definedName name="INSPECTOR" localSheetId="28">#REF!</definedName>
    <definedName name="INSPECTOR" localSheetId="29">#REF!</definedName>
    <definedName name="INSPECTOR" localSheetId="30">#REF!</definedName>
    <definedName name="INSPECTOR" localSheetId="31">#REF!</definedName>
    <definedName name="INSPECTOR" localSheetId="32">#REF!</definedName>
    <definedName name="INSPECTOR" localSheetId="42">#REF!</definedName>
    <definedName name="INSPECTOR" localSheetId="51">#REF!</definedName>
    <definedName name="INSPECTOR" localSheetId="52">#REF!</definedName>
    <definedName name="INSPECTOR" localSheetId="53">#REF!</definedName>
    <definedName name="INSPECTOR" localSheetId="24">#REF!</definedName>
    <definedName name="INSPECTOR" localSheetId="25">#REF!</definedName>
    <definedName name="INSPECTOR" localSheetId="26">#REF!</definedName>
    <definedName name="INSPECTOR" localSheetId="40">#REF!</definedName>
    <definedName name="INSPECTOR" localSheetId="44">#REF!</definedName>
    <definedName name="INSPECTOR" localSheetId="45">#REF!</definedName>
    <definedName name="INSPECTOR" localSheetId="50">#REF!</definedName>
    <definedName name="INSPECTOR" localSheetId="47">#REF!</definedName>
    <definedName name="INSPECTOR" localSheetId="56">#REF!</definedName>
    <definedName name="INSPECTOR" localSheetId="55">#REF!</definedName>
    <definedName name="INSPECTOR" localSheetId="58">#REF!</definedName>
    <definedName name="INSPECTOR" localSheetId="59">#REF!</definedName>
    <definedName name="INSPECTOR" localSheetId="60">#REF!</definedName>
    <definedName name="INSPECTOR" localSheetId="61">#REF!</definedName>
    <definedName name="INSPECTOR" localSheetId="62">#REF!</definedName>
    <definedName name="INSPECTOR">#REF!</definedName>
    <definedName name="INSUMO">[9]INSUMO!$A$2:$G$1013</definedName>
    <definedName name="Int" localSheetId="63">#REF!</definedName>
    <definedName name="Int" localSheetId="64">#REF!</definedName>
    <definedName name="Int" localSheetId="65">#REF!</definedName>
    <definedName name="Int" localSheetId="6">#REF!</definedName>
    <definedName name="Int" localSheetId="14">#REF!</definedName>
    <definedName name="Int" localSheetId="21">#REF!</definedName>
    <definedName name="Int" localSheetId="22">#REF!</definedName>
    <definedName name="Int" localSheetId="23">#REF!</definedName>
    <definedName name="Int" localSheetId="15">#REF!</definedName>
    <definedName name="Int" localSheetId="16">#REF!</definedName>
    <definedName name="Int" localSheetId="17">#REF!</definedName>
    <definedName name="Int" localSheetId="18">#REF!</definedName>
    <definedName name="Int" localSheetId="27">#REF!</definedName>
    <definedName name="Int" localSheetId="19">#REF!</definedName>
    <definedName name="Int" localSheetId="20">#REF!</definedName>
    <definedName name="Int" localSheetId="33">#REF!</definedName>
    <definedName name="Int" localSheetId="34">#REF!</definedName>
    <definedName name="Int" localSheetId="35">#REF!</definedName>
    <definedName name="Int" localSheetId="36">#REF!</definedName>
    <definedName name="Int" localSheetId="37">#REF!</definedName>
    <definedName name="Int" localSheetId="38">#REF!</definedName>
    <definedName name="Int" localSheetId="39">#REF!</definedName>
    <definedName name="Int" localSheetId="28">#REF!</definedName>
    <definedName name="Int" localSheetId="29">#REF!</definedName>
    <definedName name="Int" localSheetId="30">#REF!</definedName>
    <definedName name="Int" localSheetId="31">#REF!</definedName>
    <definedName name="Int" localSheetId="32">#REF!</definedName>
    <definedName name="Int" localSheetId="42">#REF!</definedName>
    <definedName name="Int" localSheetId="51">#REF!</definedName>
    <definedName name="Int" localSheetId="52">#REF!</definedName>
    <definedName name="Int" localSheetId="53">#REF!</definedName>
    <definedName name="Int" localSheetId="24">#REF!</definedName>
    <definedName name="Int" localSheetId="25">#REF!</definedName>
    <definedName name="Int" localSheetId="26">#REF!</definedName>
    <definedName name="Int" localSheetId="40">#REF!</definedName>
    <definedName name="Int" localSheetId="44">#REF!</definedName>
    <definedName name="Int" localSheetId="45">#REF!</definedName>
    <definedName name="Int" localSheetId="50">#REF!</definedName>
    <definedName name="Int" localSheetId="47">#REF!</definedName>
    <definedName name="Int" localSheetId="56">#REF!</definedName>
    <definedName name="Int" localSheetId="55">#REF!</definedName>
    <definedName name="Int" localSheetId="58">#REF!</definedName>
    <definedName name="Int" localSheetId="59">#REF!</definedName>
    <definedName name="Int" localSheetId="60">#REF!</definedName>
    <definedName name="Int" localSheetId="61">#REF!</definedName>
    <definedName name="Int" localSheetId="62">#REF!</definedName>
    <definedName name="Int">#REF!</definedName>
    <definedName name="Integ.">'[12]LISTA INT'!$E$7:$E$8</definedName>
    <definedName name="Integralidad">'[13]LISTA INT'!$E$7:$E$8</definedName>
    <definedName name="Interest_Rate" localSheetId="63">#REF!</definedName>
    <definedName name="Interest_Rate" localSheetId="64">#REF!</definedName>
    <definedName name="Interest_Rate" localSheetId="65">#REF!</definedName>
    <definedName name="Interest_Rate" localSheetId="6">#REF!</definedName>
    <definedName name="Interest_Rate" localSheetId="14">#REF!</definedName>
    <definedName name="Interest_Rate" localSheetId="21">#REF!</definedName>
    <definedName name="Interest_Rate" localSheetId="22">#REF!</definedName>
    <definedName name="Interest_Rate" localSheetId="23">#REF!</definedName>
    <definedName name="Interest_Rate" localSheetId="15">#REF!</definedName>
    <definedName name="Interest_Rate" localSheetId="16">#REF!</definedName>
    <definedName name="Interest_Rate" localSheetId="17">#REF!</definedName>
    <definedName name="Interest_Rate" localSheetId="18">#REF!</definedName>
    <definedName name="Interest_Rate" localSheetId="27">#REF!</definedName>
    <definedName name="Interest_Rate" localSheetId="19">#REF!</definedName>
    <definedName name="Interest_Rate" localSheetId="20">#REF!</definedName>
    <definedName name="Interest_Rate" localSheetId="33">#REF!</definedName>
    <definedName name="Interest_Rate" localSheetId="34">#REF!</definedName>
    <definedName name="Interest_Rate" localSheetId="35">#REF!</definedName>
    <definedName name="Interest_Rate" localSheetId="36">#REF!</definedName>
    <definedName name="Interest_Rate" localSheetId="37">#REF!</definedName>
    <definedName name="Interest_Rate" localSheetId="38">#REF!</definedName>
    <definedName name="Interest_Rate" localSheetId="39">#REF!</definedName>
    <definedName name="Interest_Rate" localSheetId="28">#REF!</definedName>
    <definedName name="Interest_Rate" localSheetId="29">#REF!</definedName>
    <definedName name="Interest_Rate" localSheetId="30">#REF!</definedName>
    <definedName name="Interest_Rate" localSheetId="31">#REF!</definedName>
    <definedName name="Interest_Rate" localSheetId="32">#REF!</definedName>
    <definedName name="Interest_Rate" localSheetId="42">#REF!</definedName>
    <definedName name="Interest_Rate" localSheetId="51">#REF!</definedName>
    <definedName name="Interest_Rate" localSheetId="52">#REF!</definedName>
    <definedName name="Interest_Rate" localSheetId="53">#REF!</definedName>
    <definedName name="Interest_Rate" localSheetId="24">#REF!</definedName>
    <definedName name="Interest_Rate" localSheetId="25">#REF!</definedName>
    <definedName name="Interest_Rate" localSheetId="26">#REF!</definedName>
    <definedName name="Interest_Rate" localSheetId="40">#REF!</definedName>
    <definedName name="Interest_Rate" localSheetId="44">#REF!</definedName>
    <definedName name="Interest_Rate" localSheetId="45">#REF!</definedName>
    <definedName name="Interest_Rate" localSheetId="50">#REF!</definedName>
    <definedName name="Interest_Rate" localSheetId="47">#REF!</definedName>
    <definedName name="Interest_Rate" localSheetId="56">#REF!</definedName>
    <definedName name="Interest_Rate" localSheetId="55">#REF!</definedName>
    <definedName name="Interest_Rate" localSheetId="58">#REF!</definedName>
    <definedName name="Interest_Rate" localSheetId="59">#REF!</definedName>
    <definedName name="Interest_Rate" localSheetId="60">#REF!</definedName>
    <definedName name="Interest_Rate" localSheetId="61">#REF!</definedName>
    <definedName name="Interest_Rate" localSheetId="62">#REF!</definedName>
    <definedName name="Interest_Rate">#REF!</definedName>
    <definedName name="IT_Coord" localSheetId="63">#REF!</definedName>
    <definedName name="IT_Coord" localSheetId="64">#REF!</definedName>
    <definedName name="IT_Coord" localSheetId="65">#REF!</definedName>
    <definedName name="IT_Coord" localSheetId="6">#REF!</definedName>
    <definedName name="IT_Coord" localSheetId="14">#REF!</definedName>
    <definedName name="IT_Coord" localSheetId="21">#REF!</definedName>
    <definedName name="IT_Coord" localSheetId="22">#REF!</definedName>
    <definedName name="IT_Coord" localSheetId="23">#REF!</definedName>
    <definedName name="IT_Coord" localSheetId="15">#REF!</definedName>
    <definedName name="IT_Coord" localSheetId="16">#REF!</definedName>
    <definedName name="IT_Coord" localSheetId="17">#REF!</definedName>
    <definedName name="IT_Coord" localSheetId="18">#REF!</definedName>
    <definedName name="IT_Coord" localSheetId="27">#REF!</definedName>
    <definedName name="IT_Coord" localSheetId="19">#REF!</definedName>
    <definedName name="IT_Coord" localSheetId="20">#REF!</definedName>
    <definedName name="IT_Coord" localSheetId="33">#REF!</definedName>
    <definedName name="IT_Coord" localSheetId="34">#REF!</definedName>
    <definedName name="IT_Coord" localSheetId="35">#REF!</definedName>
    <definedName name="IT_Coord" localSheetId="36">#REF!</definedName>
    <definedName name="IT_Coord" localSheetId="37">#REF!</definedName>
    <definedName name="IT_Coord" localSheetId="38">#REF!</definedName>
    <definedName name="IT_Coord" localSheetId="39">#REF!</definedName>
    <definedName name="IT_Coord" localSheetId="28">#REF!</definedName>
    <definedName name="IT_Coord" localSheetId="29">#REF!</definedName>
    <definedName name="IT_Coord" localSheetId="30">#REF!</definedName>
    <definedName name="IT_Coord" localSheetId="31">#REF!</definedName>
    <definedName name="IT_Coord" localSheetId="32">#REF!</definedName>
    <definedName name="IT_Coord" localSheetId="42">#REF!</definedName>
    <definedName name="IT_Coord" localSheetId="51">#REF!</definedName>
    <definedName name="IT_Coord" localSheetId="52">#REF!</definedName>
    <definedName name="IT_Coord" localSheetId="53">#REF!</definedName>
    <definedName name="IT_Coord" localSheetId="24">#REF!</definedName>
    <definedName name="IT_Coord" localSheetId="25">#REF!</definedName>
    <definedName name="IT_Coord" localSheetId="26">#REF!</definedName>
    <definedName name="IT_Coord" localSheetId="40">#REF!</definedName>
    <definedName name="IT_Coord" localSheetId="44">#REF!</definedName>
    <definedName name="IT_Coord" localSheetId="45">#REF!</definedName>
    <definedName name="IT_Coord" localSheetId="50">#REF!</definedName>
    <definedName name="IT_Coord" localSheetId="47">#REF!</definedName>
    <definedName name="IT_Coord" localSheetId="56">#REF!</definedName>
    <definedName name="IT_Coord" localSheetId="55">#REF!</definedName>
    <definedName name="IT_Coord" localSheetId="58">#REF!</definedName>
    <definedName name="IT_Coord" localSheetId="59">#REF!</definedName>
    <definedName name="IT_Coord" localSheetId="60">#REF!</definedName>
    <definedName name="IT_Coord" localSheetId="61">#REF!</definedName>
    <definedName name="IT_Coord" localSheetId="62">#REF!</definedName>
    <definedName name="IT_Coord">#REF!</definedName>
    <definedName name="IT_ECS_Lead" localSheetId="63">#REF!</definedName>
    <definedName name="IT_ECS_Lead" localSheetId="64">#REF!</definedName>
    <definedName name="IT_ECS_Lead" localSheetId="65">#REF!</definedName>
    <definedName name="IT_ECS_Lead" localSheetId="6">#REF!</definedName>
    <definedName name="IT_ECS_Lead" localSheetId="14">#REF!</definedName>
    <definedName name="IT_ECS_Lead" localSheetId="21">#REF!</definedName>
    <definedName name="IT_ECS_Lead" localSheetId="22">#REF!</definedName>
    <definedName name="IT_ECS_Lead" localSheetId="23">#REF!</definedName>
    <definedName name="IT_ECS_Lead" localSheetId="15">#REF!</definedName>
    <definedName name="IT_ECS_Lead" localSheetId="16">#REF!</definedName>
    <definedName name="IT_ECS_Lead" localSheetId="17">#REF!</definedName>
    <definedName name="IT_ECS_Lead" localSheetId="18">#REF!</definedName>
    <definedName name="IT_ECS_Lead" localSheetId="27">#REF!</definedName>
    <definedName name="IT_ECS_Lead" localSheetId="19">#REF!</definedName>
    <definedName name="IT_ECS_Lead" localSheetId="20">#REF!</definedName>
    <definedName name="IT_ECS_Lead" localSheetId="33">#REF!</definedName>
    <definedName name="IT_ECS_Lead" localSheetId="34">#REF!</definedName>
    <definedName name="IT_ECS_Lead" localSheetId="35">#REF!</definedName>
    <definedName name="IT_ECS_Lead" localSheetId="36">#REF!</definedName>
    <definedName name="IT_ECS_Lead" localSheetId="37">#REF!</definedName>
    <definedName name="IT_ECS_Lead" localSheetId="38">#REF!</definedName>
    <definedName name="IT_ECS_Lead" localSheetId="39">#REF!</definedName>
    <definedName name="IT_ECS_Lead" localSheetId="28">#REF!</definedName>
    <definedName name="IT_ECS_Lead" localSheetId="29">#REF!</definedName>
    <definedName name="IT_ECS_Lead" localSheetId="30">#REF!</definedName>
    <definedName name="IT_ECS_Lead" localSheetId="31">#REF!</definedName>
    <definedName name="IT_ECS_Lead" localSheetId="32">#REF!</definedName>
    <definedName name="IT_ECS_Lead" localSheetId="42">#REF!</definedName>
    <definedName name="IT_ECS_Lead" localSheetId="51">#REF!</definedName>
    <definedName name="IT_ECS_Lead" localSheetId="52">#REF!</definedName>
    <definedName name="IT_ECS_Lead" localSheetId="53">#REF!</definedName>
    <definedName name="IT_ECS_Lead" localSheetId="24">#REF!</definedName>
    <definedName name="IT_ECS_Lead" localSheetId="25">#REF!</definedName>
    <definedName name="IT_ECS_Lead" localSheetId="26">#REF!</definedName>
    <definedName name="IT_ECS_Lead" localSheetId="40">#REF!</definedName>
    <definedName name="IT_ECS_Lead" localSheetId="44">#REF!</definedName>
    <definedName name="IT_ECS_Lead" localSheetId="45">#REF!</definedName>
    <definedName name="IT_ECS_Lead" localSheetId="50">#REF!</definedName>
    <definedName name="IT_ECS_Lead" localSheetId="47">#REF!</definedName>
    <definedName name="IT_ECS_Lead" localSheetId="56">#REF!</definedName>
    <definedName name="IT_ECS_Lead" localSheetId="55">#REF!</definedName>
    <definedName name="IT_ECS_Lead" localSheetId="58">#REF!</definedName>
    <definedName name="IT_ECS_Lead" localSheetId="59">#REF!</definedName>
    <definedName name="IT_ECS_Lead" localSheetId="60">#REF!</definedName>
    <definedName name="IT_ECS_Lead" localSheetId="61">#REF!</definedName>
    <definedName name="IT_ECS_Lead" localSheetId="62">#REF!</definedName>
    <definedName name="IT_ECS_Lead">#REF!</definedName>
    <definedName name="IT_ECS_Mgr" localSheetId="63">#REF!</definedName>
    <definedName name="IT_ECS_Mgr" localSheetId="64">#REF!</definedName>
    <definedName name="IT_ECS_Mgr" localSheetId="65">#REF!</definedName>
    <definedName name="IT_ECS_Mgr" localSheetId="6">#REF!</definedName>
    <definedName name="IT_ECS_Mgr" localSheetId="14">#REF!</definedName>
    <definedName name="IT_ECS_Mgr" localSheetId="21">#REF!</definedName>
    <definedName name="IT_ECS_Mgr" localSheetId="22">#REF!</definedName>
    <definedName name="IT_ECS_Mgr" localSheetId="23">#REF!</definedName>
    <definedName name="IT_ECS_Mgr" localSheetId="15">#REF!</definedName>
    <definedName name="IT_ECS_Mgr" localSheetId="16">#REF!</definedName>
    <definedName name="IT_ECS_Mgr" localSheetId="17">#REF!</definedName>
    <definedName name="IT_ECS_Mgr" localSheetId="18">#REF!</definedName>
    <definedName name="IT_ECS_Mgr" localSheetId="27">#REF!</definedName>
    <definedName name="IT_ECS_Mgr" localSheetId="19">#REF!</definedName>
    <definedName name="IT_ECS_Mgr" localSheetId="20">#REF!</definedName>
    <definedName name="IT_ECS_Mgr" localSheetId="33">#REF!</definedName>
    <definedName name="IT_ECS_Mgr" localSheetId="34">#REF!</definedName>
    <definedName name="IT_ECS_Mgr" localSheetId="35">#REF!</definedName>
    <definedName name="IT_ECS_Mgr" localSheetId="36">#REF!</definedName>
    <definedName name="IT_ECS_Mgr" localSheetId="37">#REF!</definedName>
    <definedName name="IT_ECS_Mgr" localSheetId="38">#REF!</definedName>
    <definedName name="IT_ECS_Mgr" localSheetId="39">#REF!</definedName>
    <definedName name="IT_ECS_Mgr" localSheetId="28">#REF!</definedName>
    <definedName name="IT_ECS_Mgr" localSheetId="29">#REF!</definedName>
    <definedName name="IT_ECS_Mgr" localSheetId="30">#REF!</definedName>
    <definedName name="IT_ECS_Mgr" localSheetId="31">#REF!</definedName>
    <definedName name="IT_ECS_Mgr" localSheetId="32">#REF!</definedName>
    <definedName name="IT_ECS_Mgr" localSheetId="42">#REF!</definedName>
    <definedName name="IT_ECS_Mgr" localSheetId="51">#REF!</definedName>
    <definedName name="IT_ECS_Mgr" localSheetId="52">#REF!</definedName>
    <definedName name="IT_ECS_Mgr" localSheetId="53">#REF!</definedName>
    <definedName name="IT_ECS_Mgr" localSheetId="24">#REF!</definedName>
    <definedName name="IT_ECS_Mgr" localSheetId="25">#REF!</definedName>
    <definedName name="IT_ECS_Mgr" localSheetId="26">#REF!</definedName>
    <definedName name="IT_ECS_Mgr" localSheetId="40">#REF!</definedName>
    <definedName name="IT_ECS_Mgr" localSheetId="44">#REF!</definedName>
    <definedName name="IT_ECS_Mgr" localSheetId="45">#REF!</definedName>
    <definedName name="IT_ECS_Mgr" localSheetId="50">#REF!</definedName>
    <definedName name="IT_ECS_Mgr" localSheetId="47">#REF!</definedName>
    <definedName name="IT_ECS_Mgr" localSheetId="56">#REF!</definedName>
    <definedName name="IT_ECS_Mgr" localSheetId="55">#REF!</definedName>
    <definedName name="IT_ECS_Mgr" localSheetId="58">#REF!</definedName>
    <definedName name="IT_ECS_Mgr" localSheetId="59">#REF!</definedName>
    <definedName name="IT_ECS_Mgr" localSheetId="60">#REF!</definedName>
    <definedName name="IT_ECS_Mgr" localSheetId="61">#REF!</definedName>
    <definedName name="IT_ECS_Mgr" localSheetId="62">#REF!</definedName>
    <definedName name="IT_ECS_Mgr">#REF!</definedName>
    <definedName name="IT_ECS_Move_Lead" localSheetId="63">#REF!</definedName>
    <definedName name="IT_ECS_Move_Lead" localSheetId="64">#REF!</definedName>
    <definedName name="IT_ECS_Move_Lead" localSheetId="65">#REF!</definedName>
    <definedName name="IT_ECS_Move_Lead" localSheetId="6">#REF!</definedName>
    <definedName name="IT_ECS_Move_Lead" localSheetId="14">#REF!</definedName>
    <definedName name="IT_ECS_Move_Lead" localSheetId="21">#REF!</definedName>
    <definedName name="IT_ECS_Move_Lead" localSheetId="22">#REF!</definedName>
    <definedName name="IT_ECS_Move_Lead" localSheetId="23">#REF!</definedName>
    <definedName name="IT_ECS_Move_Lead" localSheetId="15">#REF!</definedName>
    <definedName name="IT_ECS_Move_Lead" localSheetId="16">#REF!</definedName>
    <definedName name="IT_ECS_Move_Lead" localSheetId="17">#REF!</definedName>
    <definedName name="IT_ECS_Move_Lead" localSheetId="18">#REF!</definedName>
    <definedName name="IT_ECS_Move_Lead" localSheetId="27">#REF!</definedName>
    <definedName name="IT_ECS_Move_Lead" localSheetId="19">#REF!</definedName>
    <definedName name="IT_ECS_Move_Lead" localSheetId="20">#REF!</definedName>
    <definedName name="IT_ECS_Move_Lead" localSheetId="33">#REF!</definedName>
    <definedName name="IT_ECS_Move_Lead" localSheetId="34">#REF!</definedName>
    <definedName name="IT_ECS_Move_Lead" localSheetId="35">#REF!</definedName>
    <definedName name="IT_ECS_Move_Lead" localSheetId="36">#REF!</definedName>
    <definedName name="IT_ECS_Move_Lead" localSheetId="37">#REF!</definedName>
    <definedName name="IT_ECS_Move_Lead" localSheetId="38">#REF!</definedName>
    <definedName name="IT_ECS_Move_Lead" localSheetId="39">#REF!</definedName>
    <definedName name="IT_ECS_Move_Lead" localSheetId="28">#REF!</definedName>
    <definedName name="IT_ECS_Move_Lead" localSheetId="29">#REF!</definedName>
    <definedName name="IT_ECS_Move_Lead" localSheetId="30">#REF!</definedName>
    <definedName name="IT_ECS_Move_Lead" localSheetId="31">#REF!</definedName>
    <definedName name="IT_ECS_Move_Lead" localSheetId="32">#REF!</definedName>
    <definedName name="IT_ECS_Move_Lead" localSheetId="42">#REF!</definedName>
    <definedName name="IT_ECS_Move_Lead" localSheetId="51">#REF!</definedName>
    <definedName name="IT_ECS_Move_Lead" localSheetId="52">#REF!</definedName>
    <definedName name="IT_ECS_Move_Lead" localSheetId="53">#REF!</definedName>
    <definedName name="IT_ECS_Move_Lead" localSheetId="24">#REF!</definedName>
    <definedName name="IT_ECS_Move_Lead" localSheetId="25">#REF!</definedName>
    <definedName name="IT_ECS_Move_Lead" localSheetId="26">#REF!</definedName>
    <definedName name="IT_ECS_Move_Lead" localSheetId="40">#REF!</definedName>
    <definedName name="IT_ECS_Move_Lead" localSheetId="44">#REF!</definedName>
    <definedName name="IT_ECS_Move_Lead" localSheetId="45">#REF!</definedName>
    <definedName name="IT_ECS_Move_Lead" localSheetId="50">#REF!</definedName>
    <definedName name="IT_ECS_Move_Lead" localSheetId="47">#REF!</definedName>
    <definedName name="IT_ECS_Move_Lead" localSheetId="56">#REF!</definedName>
    <definedName name="IT_ECS_Move_Lead" localSheetId="55">#REF!</definedName>
    <definedName name="IT_ECS_Move_Lead" localSheetId="58">#REF!</definedName>
    <definedName name="IT_ECS_Move_Lead" localSheetId="59">#REF!</definedName>
    <definedName name="IT_ECS_Move_Lead" localSheetId="60">#REF!</definedName>
    <definedName name="IT_ECS_Move_Lead" localSheetId="61">#REF!</definedName>
    <definedName name="IT_ECS_Move_Lead" localSheetId="62">#REF!</definedName>
    <definedName name="IT_ECS_Move_Lead">#REF!</definedName>
    <definedName name="IT_ECS_PM" localSheetId="63">#REF!</definedName>
    <definedName name="IT_ECS_PM" localSheetId="64">#REF!</definedName>
    <definedName name="IT_ECS_PM" localSheetId="65">#REF!</definedName>
    <definedName name="IT_ECS_PM" localSheetId="6">#REF!</definedName>
    <definedName name="IT_ECS_PM" localSheetId="14">#REF!</definedName>
    <definedName name="IT_ECS_PM" localSheetId="21">#REF!</definedName>
    <definedName name="IT_ECS_PM" localSheetId="22">#REF!</definedName>
    <definedName name="IT_ECS_PM" localSheetId="23">#REF!</definedName>
    <definedName name="IT_ECS_PM" localSheetId="15">#REF!</definedName>
    <definedName name="IT_ECS_PM" localSheetId="16">#REF!</definedName>
    <definedName name="IT_ECS_PM" localSheetId="17">#REF!</definedName>
    <definedName name="IT_ECS_PM" localSheetId="18">#REF!</definedName>
    <definedName name="IT_ECS_PM" localSheetId="27">#REF!</definedName>
    <definedName name="IT_ECS_PM" localSheetId="19">#REF!</definedName>
    <definedName name="IT_ECS_PM" localSheetId="20">#REF!</definedName>
    <definedName name="IT_ECS_PM" localSheetId="33">#REF!</definedName>
    <definedName name="IT_ECS_PM" localSheetId="34">#REF!</definedName>
    <definedName name="IT_ECS_PM" localSheetId="35">#REF!</definedName>
    <definedName name="IT_ECS_PM" localSheetId="36">#REF!</definedName>
    <definedName name="IT_ECS_PM" localSheetId="37">#REF!</definedName>
    <definedName name="IT_ECS_PM" localSheetId="38">#REF!</definedName>
    <definedName name="IT_ECS_PM" localSheetId="39">#REF!</definedName>
    <definedName name="IT_ECS_PM" localSheetId="28">#REF!</definedName>
    <definedName name="IT_ECS_PM" localSheetId="29">#REF!</definedName>
    <definedName name="IT_ECS_PM" localSheetId="30">#REF!</definedName>
    <definedName name="IT_ECS_PM" localSheetId="31">#REF!</definedName>
    <definedName name="IT_ECS_PM" localSheetId="32">#REF!</definedName>
    <definedName name="IT_ECS_PM" localSheetId="42">#REF!</definedName>
    <definedName name="IT_ECS_PM" localSheetId="51">#REF!</definedName>
    <definedName name="IT_ECS_PM" localSheetId="52">#REF!</definedName>
    <definedName name="IT_ECS_PM" localSheetId="53">#REF!</definedName>
    <definedName name="IT_ECS_PM" localSheetId="24">#REF!</definedName>
    <definedName name="IT_ECS_PM" localSheetId="25">#REF!</definedName>
    <definedName name="IT_ECS_PM" localSheetId="26">#REF!</definedName>
    <definedName name="IT_ECS_PM" localSheetId="40">#REF!</definedName>
    <definedName name="IT_ECS_PM" localSheetId="44">#REF!</definedName>
    <definedName name="IT_ECS_PM" localSheetId="45">#REF!</definedName>
    <definedName name="IT_ECS_PM" localSheetId="50">#REF!</definedName>
    <definedName name="IT_ECS_PM" localSheetId="47">#REF!</definedName>
    <definedName name="IT_ECS_PM" localSheetId="56">#REF!</definedName>
    <definedName name="IT_ECS_PM" localSheetId="55">#REF!</definedName>
    <definedName name="IT_ECS_PM" localSheetId="58">#REF!</definedName>
    <definedName name="IT_ECS_PM" localSheetId="59">#REF!</definedName>
    <definedName name="IT_ECS_PM" localSheetId="60">#REF!</definedName>
    <definedName name="IT_ECS_PM" localSheetId="61">#REF!</definedName>
    <definedName name="IT_ECS_PM" localSheetId="62">#REF!</definedName>
    <definedName name="IT_ECS_PM">#REF!</definedName>
    <definedName name="IT_Move_Coord" localSheetId="63">#REF!</definedName>
    <definedName name="IT_Move_Coord" localSheetId="64">#REF!</definedName>
    <definedName name="IT_Move_Coord" localSheetId="65">#REF!</definedName>
    <definedName name="IT_Move_Coord" localSheetId="6">#REF!</definedName>
    <definedName name="IT_Move_Coord" localSheetId="14">#REF!</definedName>
    <definedName name="IT_Move_Coord" localSheetId="21">#REF!</definedName>
    <definedName name="IT_Move_Coord" localSheetId="22">#REF!</definedName>
    <definedName name="IT_Move_Coord" localSheetId="23">#REF!</definedName>
    <definedName name="IT_Move_Coord" localSheetId="15">#REF!</definedName>
    <definedName name="IT_Move_Coord" localSheetId="16">#REF!</definedName>
    <definedName name="IT_Move_Coord" localSheetId="17">#REF!</definedName>
    <definedName name="IT_Move_Coord" localSheetId="18">#REF!</definedName>
    <definedName name="IT_Move_Coord" localSheetId="27">#REF!</definedName>
    <definedName name="IT_Move_Coord" localSheetId="19">#REF!</definedName>
    <definedName name="IT_Move_Coord" localSheetId="20">#REF!</definedName>
    <definedName name="IT_Move_Coord" localSheetId="33">#REF!</definedName>
    <definedName name="IT_Move_Coord" localSheetId="34">#REF!</definedName>
    <definedName name="IT_Move_Coord" localSheetId="35">#REF!</definedName>
    <definedName name="IT_Move_Coord" localSheetId="36">#REF!</definedName>
    <definedName name="IT_Move_Coord" localSheetId="37">#REF!</definedName>
    <definedName name="IT_Move_Coord" localSheetId="38">#REF!</definedName>
    <definedName name="IT_Move_Coord" localSheetId="39">#REF!</definedName>
    <definedName name="IT_Move_Coord" localSheetId="28">#REF!</definedName>
    <definedName name="IT_Move_Coord" localSheetId="29">#REF!</definedName>
    <definedName name="IT_Move_Coord" localSheetId="30">#REF!</definedName>
    <definedName name="IT_Move_Coord" localSheetId="31">#REF!</definedName>
    <definedName name="IT_Move_Coord" localSheetId="32">#REF!</definedName>
    <definedName name="IT_Move_Coord" localSheetId="42">#REF!</definedName>
    <definedName name="IT_Move_Coord" localSheetId="51">#REF!</definedName>
    <definedName name="IT_Move_Coord" localSheetId="52">#REF!</definedName>
    <definedName name="IT_Move_Coord" localSheetId="53">#REF!</definedName>
    <definedName name="IT_Move_Coord" localSheetId="24">#REF!</definedName>
    <definedName name="IT_Move_Coord" localSheetId="25">#REF!</definedName>
    <definedName name="IT_Move_Coord" localSheetId="26">#REF!</definedName>
    <definedName name="IT_Move_Coord" localSheetId="40">#REF!</definedName>
    <definedName name="IT_Move_Coord" localSheetId="44">#REF!</definedName>
    <definedName name="IT_Move_Coord" localSheetId="45">#REF!</definedName>
    <definedName name="IT_Move_Coord" localSheetId="50">#REF!</definedName>
    <definedName name="IT_Move_Coord" localSheetId="47">#REF!</definedName>
    <definedName name="IT_Move_Coord" localSheetId="56">#REF!</definedName>
    <definedName name="IT_Move_Coord" localSheetId="55">#REF!</definedName>
    <definedName name="IT_Move_Coord" localSheetId="58">#REF!</definedName>
    <definedName name="IT_Move_Coord" localSheetId="59">#REF!</definedName>
    <definedName name="IT_Move_Coord" localSheetId="60">#REF!</definedName>
    <definedName name="IT_Move_Coord" localSheetId="61">#REF!</definedName>
    <definedName name="IT_Move_Coord" localSheetId="62">#REF!</definedName>
    <definedName name="IT_Move_Coord">#REF!</definedName>
    <definedName name="IT_Network_Coord" localSheetId="63">#REF!</definedName>
    <definedName name="IT_Network_Coord" localSheetId="64">#REF!</definedName>
    <definedName name="IT_Network_Coord" localSheetId="65">#REF!</definedName>
    <definedName name="IT_Network_Coord" localSheetId="6">#REF!</definedName>
    <definedName name="IT_Network_Coord" localSheetId="14">#REF!</definedName>
    <definedName name="IT_Network_Coord" localSheetId="21">#REF!</definedName>
    <definedName name="IT_Network_Coord" localSheetId="22">#REF!</definedName>
    <definedName name="IT_Network_Coord" localSheetId="23">#REF!</definedName>
    <definedName name="IT_Network_Coord" localSheetId="15">#REF!</definedName>
    <definedName name="IT_Network_Coord" localSheetId="16">#REF!</definedName>
    <definedName name="IT_Network_Coord" localSheetId="17">#REF!</definedName>
    <definedName name="IT_Network_Coord" localSheetId="18">#REF!</definedName>
    <definedName name="IT_Network_Coord" localSheetId="27">#REF!</definedName>
    <definedName name="IT_Network_Coord" localSheetId="19">#REF!</definedName>
    <definedName name="IT_Network_Coord" localSheetId="20">#REF!</definedName>
    <definedName name="IT_Network_Coord" localSheetId="33">#REF!</definedName>
    <definedName name="IT_Network_Coord" localSheetId="34">#REF!</definedName>
    <definedName name="IT_Network_Coord" localSheetId="35">#REF!</definedName>
    <definedName name="IT_Network_Coord" localSheetId="36">#REF!</definedName>
    <definedName name="IT_Network_Coord" localSheetId="37">#REF!</definedName>
    <definedName name="IT_Network_Coord" localSheetId="38">#REF!</definedName>
    <definedName name="IT_Network_Coord" localSheetId="39">#REF!</definedName>
    <definedName name="IT_Network_Coord" localSheetId="28">#REF!</definedName>
    <definedName name="IT_Network_Coord" localSheetId="29">#REF!</definedName>
    <definedName name="IT_Network_Coord" localSheetId="30">#REF!</definedName>
    <definedName name="IT_Network_Coord" localSheetId="31">#REF!</definedName>
    <definedName name="IT_Network_Coord" localSheetId="32">#REF!</definedName>
    <definedName name="IT_Network_Coord" localSheetId="42">#REF!</definedName>
    <definedName name="IT_Network_Coord" localSheetId="51">#REF!</definedName>
    <definedName name="IT_Network_Coord" localSheetId="52">#REF!</definedName>
    <definedName name="IT_Network_Coord" localSheetId="53">#REF!</definedName>
    <definedName name="IT_Network_Coord" localSheetId="24">#REF!</definedName>
    <definedName name="IT_Network_Coord" localSheetId="25">#REF!</definedName>
    <definedName name="IT_Network_Coord" localSheetId="26">#REF!</definedName>
    <definedName name="IT_Network_Coord" localSheetId="40">#REF!</definedName>
    <definedName name="IT_Network_Coord" localSheetId="44">#REF!</definedName>
    <definedName name="IT_Network_Coord" localSheetId="45">#REF!</definedName>
    <definedName name="IT_Network_Coord" localSheetId="50">#REF!</definedName>
    <definedName name="IT_Network_Coord" localSheetId="47">#REF!</definedName>
    <definedName name="IT_Network_Coord" localSheetId="56">#REF!</definedName>
    <definedName name="IT_Network_Coord" localSheetId="55">#REF!</definedName>
    <definedName name="IT_Network_Coord" localSheetId="58">#REF!</definedName>
    <definedName name="IT_Network_Coord" localSheetId="59">#REF!</definedName>
    <definedName name="IT_Network_Coord" localSheetId="60">#REF!</definedName>
    <definedName name="IT_Network_Coord" localSheetId="61">#REF!</definedName>
    <definedName name="IT_Network_Coord" localSheetId="62">#REF!</definedName>
    <definedName name="IT_Network_Coord">#REF!</definedName>
    <definedName name="IUI" localSheetId="42" hidden="1">{"TAB1",#N/A,TRUE,"GENERAL";"TAB2",#N/A,TRUE,"GENERAL";"TAB3",#N/A,TRUE,"GENERAL";"TAB4",#N/A,TRUE,"GENERAL";"TAB5",#N/A,TRUE,"GENERAL"}</definedName>
    <definedName name="IUI" localSheetId="51" hidden="1">{"TAB1",#N/A,TRUE,"GENERAL";"TAB2",#N/A,TRUE,"GENERAL";"TAB3",#N/A,TRUE,"GENERAL";"TAB4",#N/A,TRUE,"GENERAL";"TAB5",#N/A,TRUE,"GENERAL"}</definedName>
    <definedName name="IUI" localSheetId="24" hidden="1">{"TAB1",#N/A,TRUE,"GENERAL";"TAB2",#N/A,TRUE,"GENERAL";"TAB3",#N/A,TRUE,"GENERAL";"TAB4",#N/A,TRUE,"GENERAL";"TAB5",#N/A,TRUE,"GENERAL"}</definedName>
    <definedName name="IUI" localSheetId="25" hidden="1">{"TAB1",#N/A,TRUE,"GENERAL";"TAB2",#N/A,TRUE,"GENERAL";"TAB3",#N/A,TRUE,"GENERAL";"TAB4",#N/A,TRUE,"GENERAL";"TAB5",#N/A,TRUE,"GENERAL"}</definedName>
    <definedName name="IUI" localSheetId="26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42" hidden="1">{"TAB1",#N/A,TRUE,"GENERAL";"TAB2",#N/A,TRUE,"GENERAL";"TAB3",#N/A,TRUE,"GENERAL";"TAB4",#N/A,TRUE,"GENERAL";"TAB5",#N/A,TRUE,"GENERAL"}</definedName>
    <definedName name="iuit7" localSheetId="51" hidden="1">{"TAB1",#N/A,TRUE,"GENERAL";"TAB2",#N/A,TRUE,"GENERAL";"TAB3",#N/A,TRUE,"GENERAL";"TAB4",#N/A,TRUE,"GENERAL";"TAB5",#N/A,TRUE,"GENERAL"}</definedName>
    <definedName name="iuit7" localSheetId="24" hidden="1">{"TAB1",#N/A,TRUE,"GENERAL";"TAB2",#N/A,TRUE,"GENERAL";"TAB3",#N/A,TRUE,"GENERAL";"TAB4",#N/A,TRUE,"GENERAL";"TAB5",#N/A,TRUE,"GENERAL"}</definedName>
    <definedName name="iuit7" localSheetId="25" hidden="1">{"TAB1",#N/A,TRUE,"GENERAL";"TAB2",#N/A,TRUE,"GENERAL";"TAB3",#N/A,TRUE,"GENERAL";"TAB4",#N/A,TRUE,"GENERAL";"TAB5",#N/A,TRUE,"GENERAL"}</definedName>
    <definedName name="iuit7" localSheetId="26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42" hidden="1">{"via1",#N/A,TRUE,"general";"via2",#N/A,TRUE,"general";"via3",#N/A,TRUE,"general"}</definedName>
    <definedName name="iul" localSheetId="51" hidden="1">{"via1",#N/A,TRUE,"general";"via2",#N/A,TRUE,"general";"via3",#N/A,TRUE,"general"}</definedName>
    <definedName name="iul" localSheetId="24" hidden="1">{"via1",#N/A,TRUE,"general";"via2",#N/A,TRUE,"general";"via3",#N/A,TRUE,"general"}</definedName>
    <definedName name="iul" localSheetId="25" hidden="1">{"via1",#N/A,TRUE,"general";"via2",#N/A,TRUE,"general";"via3",#N/A,TRUE,"general"}</definedName>
    <definedName name="iul" localSheetId="26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42" hidden="1">{"via1",#N/A,TRUE,"general";"via2",#N/A,TRUE,"general";"via3",#N/A,TRUE,"general"}</definedName>
    <definedName name="iuouio" localSheetId="51" hidden="1">{"via1",#N/A,TRUE,"general";"via2",#N/A,TRUE,"general";"via3",#N/A,TRUE,"general"}</definedName>
    <definedName name="iuouio" localSheetId="24" hidden="1">{"via1",#N/A,TRUE,"general";"via2",#N/A,TRUE,"general";"via3",#N/A,TRUE,"general"}</definedName>
    <definedName name="iuouio" localSheetId="25" hidden="1">{"via1",#N/A,TRUE,"general";"via2",#N/A,TRUE,"general";"via3",#N/A,TRUE,"general"}</definedName>
    <definedName name="iuouio" localSheetId="26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42" hidden="1">{"TAB1",#N/A,TRUE,"GENERAL";"TAB2",#N/A,TRUE,"GENERAL";"TAB3",#N/A,TRUE,"GENERAL";"TAB4",#N/A,TRUE,"GENERAL";"TAB5",#N/A,TRUE,"GENERAL"}</definedName>
    <definedName name="iuyi9" localSheetId="51" hidden="1">{"TAB1",#N/A,TRUE,"GENERAL";"TAB2",#N/A,TRUE,"GENERAL";"TAB3",#N/A,TRUE,"GENERAL";"TAB4",#N/A,TRUE,"GENERAL";"TAB5",#N/A,TRUE,"GENERAL"}</definedName>
    <definedName name="iuyi9" localSheetId="24" hidden="1">{"TAB1",#N/A,TRUE,"GENERAL";"TAB2",#N/A,TRUE,"GENERAL";"TAB3",#N/A,TRUE,"GENERAL";"TAB4",#N/A,TRUE,"GENERAL";"TAB5",#N/A,TRUE,"GENERAL"}</definedName>
    <definedName name="iuyi9" localSheetId="25" hidden="1">{"TAB1",#N/A,TRUE,"GENERAL";"TAB2",#N/A,TRUE,"GENERAL";"TAB3",#N/A,TRUE,"GENERAL";"TAB4",#N/A,TRUE,"GENERAL";"TAB5",#N/A,TRUE,"GENERAL"}</definedName>
    <definedName name="iuyi9" localSheetId="26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42" hidden="1">{"via1",#N/A,TRUE,"general";"via2",#N/A,TRUE,"general";"via3",#N/A,TRUE,"general"}</definedName>
    <definedName name="iyuiuyi" localSheetId="51" hidden="1">{"via1",#N/A,TRUE,"general";"via2",#N/A,TRUE,"general";"via3",#N/A,TRUE,"general"}</definedName>
    <definedName name="iyuiuyi" localSheetId="24" hidden="1">{"via1",#N/A,TRUE,"general";"via2",#N/A,TRUE,"general";"via3",#N/A,TRUE,"general"}</definedName>
    <definedName name="iyuiuyi" localSheetId="25" hidden="1">{"via1",#N/A,TRUE,"general";"via2",#N/A,TRUE,"general";"via3",#N/A,TRUE,"general"}</definedName>
    <definedName name="iyuiuyi" localSheetId="26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42" hidden="1">{"TAB1",#N/A,TRUE,"GENERAL";"TAB2",#N/A,TRUE,"GENERAL";"TAB3",#N/A,TRUE,"GENERAL";"TAB4",#N/A,TRUE,"GENERAL";"TAB5",#N/A,TRUE,"GENERAL"}</definedName>
    <definedName name="j" localSheetId="51" hidden="1">{"TAB1",#N/A,TRUE,"GENERAL";"TAB2",#N/A,TRUE,"GENERAL";"TAB3",#N/A,TRUE,"GENERAL";"TAB4",#N/A,TRUE,"GENERAL";"TAB5",#N/A,TRUE,"GENERAL"}</definedName>
    <definedName name="j" localSheetId="24" hidden="1">{"TAB1",#N/A,TRUE,"GENERAL";"TAB2",#N/A,TRUE,"GENERAL";"TAB3",#N/A,TRUE,"GENERAL";"TAB4",#N/A,TRUE,"GENERAL";"TAB5",#N/A,TRUE,"GENERAL"}</definedName>
    <definedName name="j" localSheetId="25" hidden="1">{"TAB1",#N/A,TRUE,"GENERAL";"TAB2",#N/A,TRUE,"GENERAL";"TAB3",#N/A,TRUE,"GENERAL";"TAB4",#N/A,TRUE,"GENERAL";"TAB5",#N/A,TRUE,"GENERAL"}</definedName>
    <definedName name="j" localSheetId="26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42" hidden="1">{"via1",#N/A,TRUE,"general";"via2",#N/A,TRUE,"general";"via3",#N/A,TRUE,"general"}</definedName>
    <definedName name="jd" localSheetId="51" hidden="1">{"via1",#N/A,TRUE,"general";"via2",#N/A,TRUE,"general";"via3",#N/A,TRUE,"general"}</definedName>
    <definedName name="jd" localSheetId="24" hidden="1">{"via1",#N/A,TRUE,"general";"via2",#N/A,TRUE,"general";"via3",#N/A,TRUE,"general"}</definedName>
    <definedName name="jd" localSheetId="25" hidden="1">{"via1",#N/A,TRUE,"general";"via2",#N/A,TRUE,"general";"via3",#N/A,TRUE,"general"}</definedName>
    <definedName name="jd" localSheetId="26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42" hidden="1">{"TAB1",#N/A,TRUE,"GENERAL";"TAB2",#N/A,TRUE,"GENERAL";"TAB3",#N/A,TRUE,"GENERAL";"TAB4",#N/A,TRUE,"GENERAL";"TAB5",#N/A,TRUE,"GENERAL"}</definedName>
    <definedName name="jdh" localSheetId="51" hidden="1">{"TAB1",#N/A,TRUE,"GENERAL";"TAB2",#N/A,TRUE,"GENERAL";"TAB3",#N/A,TRUE,"GENERAL";"TAB4",#N/A,TRUE,"GENERAL";"TAB5",#N/A,TRUE,"GENERAL"}</definedName>
    <definedName name="jdh" localSheetId="24" hidden="1">{"TAB1",#N/A,TRUE,"GENERAL";"TAB2",#N/A,TRUE,"GENERAL";"TAB3",#N/A,TRUE,"GENERAL";"TAB4",#N/A,TRUE,"GENERAL";"TAB5",#N/A,TRUE,"GENERAL"}</definedName>
    <definedName name="jdh" localSheetId="25" hidden="1">{"TAB1",#N/A,TRUE,"GENERAL";"TAB2",#N/A,TRUE,"GENERAL";"TAB3",#N/A,TRUE,"GENERAL";"TAB4",#N/A,TRUE,"GENERAL";"TAB5",#N/A,TRUE,"GENERAL"}</definedName>
    <definedName name="jdh" localSheetId="26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42" hidden="1">{"TAB1",#N/A,TRUE,"GENERAL";"TAB2",#N/A,TRUE,"GENERAL";"TAB3",#N/A,TRUE,"GENERAL";"TAB4",#N/A,TRUE,"GENERAL";"TAB5",#N/A,TRUE,"GENERAL"}</definedName>
    <definedName name="jeytj" localSheetId="51" hidden="1">{"TAB1",#N/A,TRUE,"GENERAL";"TAB2",#N/A,TRUE,"GENERAL";"TAB3",#N/A,TRUE,"GENERAL";"TAB4",#N/A,TRUE,"GENERAL";"TAB5",#N/A,TRUE,"GENERAL"}</definedName>
    <definedName name="jeytj" localSheetId="24" hidden="1">{"TAB1",#N/A,TRUE,"GENERAL";"TAB2",#N/A,TRUE,"GENERAL";"TAB3",#N/A,TRUE,"GENERAL";"TAB4",#N/A,TRUE,"GENERAL";"TAB5",#N/A,TRUE,"GENERAL"}</definedName>
    <definedName name="jeytj" localSheetId="25" hidden="1">{"TAB1",#N/A,TRUE,"GENERAL";"TAB2",#N/A,TRUE,"GENERAL";"TAB3",#N/A,TRUE,"GENERAL";"TAB4",#N/A,TRUE,"GENERAL";"TAB5",#N/A,TRUE,"GENERAL"}</definedName>
    <definedName name="jeytj" localSheetId="26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a">'[14]LISTA INT'!$N$7:$N$8</definedName>
    <definedName name="jfhjfrt" localSheetId="42" hidden="1">{"TAB1",#N/A,TRUE,"GENERAL";"TAB2",#N/A,TRUE,"GENERAL";"TAB3",#N/A,TRUE,"GENERAL";"TAB4",#N/A,TRUE,"GENERAL";"TAB5",#N/A,TRUE,"GENERAL"}</definedName>
    <definedName name="jfhjfrt" localSheetId="51" hidden="1">{"TAB1",#N/A,TRUE,"GENERAL";"TAB2",#N/A,TRUE,"GENERAL";"TAB3",#N/A,TRUE,"GENERAL";"TAB4",#N/A,TRUE,"GENERAL";"TAB5",#N/A,TRUE,"GENERAL"}</definedName>
    <definedName name="jfhjfrt" localSheetId="24" hidden="1">{"TAB1",#N/A,TRUE,"GENERAL";"TAB2",#N/A,TRUE,"GENERAL";"TAB3",#N/A,TRUE,"GENERAL";"TAB4",#N/A,TRUE,"GENERAL";"TAB5",#N/A,TRUE,"GENERAL"}</definedName>
    <definedName name="jfhjfrt" localSheetId="25" hidden="1">{"TAB1",#N/A,TRUE,"GENERAL";"TAB2",#N/A,TRUE,"GENERAL";"TAB3",#N/A,TRUE,"GENERAL";"TAB4",#N/A,TRUE,"GENERAL";"TAB5",#N/A,TRUE,"GENERAL"}</definedName>
    <definedName name="jfhjfrt" localSheetId="26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42" hidden="1">{"via1",#N/A,TRUE,"general";"via2",#N/A,TRUE,"general";"via3",#N/A,TRUE,"general"}</definedName>
    <definedName name="jgfj" localSheetId="51" hidden="1">{"via1",#N/A,TRUE,"general";"via2",#N/A,TRUE,"general";"via3",#N/A,TRUE,"general"}</definedName>
    <definedName name="jgfj" localSheetId="24" hidden="1">{"via1",#N/A,TRUE,"general";"via2",#N/A,TRUE,"general";"via3",#N/A,TRUE,"general"}</definedName>
    <definedName name="jgfj" localSheetId="25" hidden="1">{"via1",#N/A,TRUE,"general";"via2",#N/A,TRUE,"general";"via3",#N/A,TRUE,"general"}</definedName>
    <definedName name="jgfj" localSheetId="26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42" hidden="1">{"TAB1",#N/A,TRUE,"GENERAL";"TAB2",#N/A,TRUE,"GENERAL";"TAB3",#N/A,TRUE,"GENERAL";"TAB4",#N/A,TRUE,"GENERAL";"TAB5",#N/A,TRUE,"GENERAL"}</definedName>
    <definedName name="jghj" localSheetId="51" hidden="1">{"TAB1",#N/A,TRUE,"GENERAL";"TAB2",#N/A,TRUE,"GENERAL";"TAB3",#N/A,TRUE,"GENERAL";"TAB4",#N/A,TRUE,"GENERAL";"TAB5",#N/A,TRUE,"GENERAL"}</definedName>
    <definedName name="jghj" localSheetId="24" hidden="1">{"TAB1",#N/A,TRUE,"GENERAL";"TAB2",#N/A,TRUE,"GENERAL";"TAB3",#N/A,TRUE,"GENERAL";"TAB4",#N/A,TRUE,"GENERAL";"TAB5",#N/A,TRUE,"GENERAL"}</definedName>
    <definedName name="jghj" localSheetId="25" hidden="1">{"TAB1",#N/A,TRUE,"GENERAL";"TAB2",#N/A,TRUE,"GENERAL";"TAB3",#N/A,TRUE,"GENERAL";"TAB4",#N/A,TRUE,"GENERAL";"TAB5",#N/A,TRUE,"GENERAL"}</definedName>
    <definedName name="jghj" localSheetId="26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42" hidden="1">{"TAB1",#N/A,TRUE,"GENERAL";"TAB2",#N/A,TRUE,"GENERAL";"TAB3",#N/A,TRUE,"GENERAL";"TAB4",#N/A,TRUE,"GENERAL";"TAB5",#N/A,TRUE,"GENERAL"}</definedName>
    <definedName name="jgj" localSheetId="51" hidden="1">{"TAB1",#N/A,TRUE,"GENERAL";"TAB2",#N/A,TRUE,"GENERAL";"TAB3",#N/A,TRUE,"GENERAL";"TAB4",#N/A,TRUE,"GENERAL";"TAB5",#N/A,TRUE,"GENERAL"}</definedName>
    <definedName name="jgj" localSheetId="24" hidden="1">{"TAB1",#N/A,TRUE,"GENERAL";"TAB2",#N/A,TRUE,"GENERAL";"TAB3",#N/A,TRUE,"GENERAL";"TAB4",#N/A,TRUE,"GENERAL";"TAB5",#N/A,TRUE,"GENERAL"}</definedName>
    <definedName name="jgj" localSheetId="25" hidden="1">{"TAB1",#N/A,TRUE,"GENERAL";"TAB2",#N/A,TRUE,"GENERAL";"TAB3",#N/A,TRUE,"GENERAL";"TAB4",#N/A,TRUE,"GENERAL";"TAB5",#N/A,TRUE,"GENERAL"}</definedName>
    <definedName name="jgj" localSheetId="26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42" hidden="1">{"TAB1",#N/A,TRUE,"GENERAL";"TAB2",#N/A,TRUE,"GENERAL";"TAB3",#N/A,TRUE,"GENERAL";"TAB4",#N/A,TRUE,"GENERAL";"TAB5",#N/A,TRUE,"GENERAL"}</definedName>
    <definedName name="jhg" localSheetId="51" hidden="1">{"TAB1",#N/A,TRUE,"GENERAL";"TAB2",#N/A,TRUE,"GENERAL";"TAB3",#N/A,TRUE,"GENERAL";"TAB4",#N/A,TRUE,"GENERAL";"TAB5",#N/A,TRUE,"GENERAL"}</definedName>
    <definedName name="jhg" localSheetId="24" hidden="1">{"TAB1",#N/A,TRUE,"GENERAL";"TAB2",#N/A,TRUE,"GENERAL";"TAB3",#N/A,TRUE,"GENERAL";"TAB4",#N/A,TRUE,"GENERAL";"TAB5",#N/A,TRUE,"GENERAL"}</definedName>
    <definedName name="jhg" localSheetId="25" hidden="1">{"TAB1",#N/A,TRUE,"GENERAL";"TAB2",#N/A,TRUE,"GENERAL";"TAB3",#N/A,TRUE,"GENERAL";"TAB4",#N/A,TRUE,"GENERAL";"TAB5",#N/A,TRUE,"GENERAL"}</definedName>
    <definedName name="jhg" localSheetId="26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42" hidden="1">{"via1",#N/A,TRUE,"general";"via2",#N/A,TRUE,"general";"via3",#N/A,TRUE,"general"}</definedName>
    <definedName name="jhjyj" localSheetId="51" hidden="1">{"via1",#N/A,TRUE,"general";"via2",#N/A,TRUE,"general";"via3",#N/A,TRUE,"general"}</definedName>
    <definedName name="jhjyj" localSheetId="24" hidden="1">{"via1",#N/A,TRUE,"general";"via2",#N/A,TRUE,"general";"via3",#N/A,TRUE,"general"}</definedName>
    <definedName name="jhjyj" localSheetId="25" hidden="1">{"via1",#N/A,TRUE,"general";"via2",#N/A,TRUE,"general";"via3",#N/A,TRUE,"general"}</definedName>
    <definedName name="jhjyj" localSheetId="26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42" hidden="1">{"TAB1",#N/A,TRUE,"GENERAL";"TAB2",#N/A,TRUE,"GENERAL";"TAB3",#N/A,TRUE,"GENERAL";"TAB4",#N/A,TRUE,"GENERAL";"TAB5",#N/A,TRUE,"GENERAL"}</definedName>
    <definedName name="JHK" localSheetId="51" hidden="1">{"TAB1",#N/A,TRUE,"GENERAL";"TAB2",#N/A,TRUE,"GENERAL";"TAB3",#N/A,TRUE,"GENERAL";"TAB4",#N/A,TRUE,"GENERAL";"TAB5",#N/A,TRUE,"GENERAL"}</definedName>
    <definedName name="JHK" localSheetId="24" hidden="1">{"TAB1",#N/A,TRUE,"GENERAL";"TAB2",#N/A,TRUE,"GENERAL";"TAB3",#N/A,TRUE,"GENERAL";"TAB4",#N/A,TRUE,"GENERAL";"TAB5",#N/A,TRUE,"GENERAL"}</definedName>
    <definedName name="JHK" localSheetId="25" hidden="1">{"TAB1",#N/A,TRUE,"GENERAL";"TAB2",#N/A,TRUE,"GENERAL";"TAB3",#N/A,TRUE,"GENERAL";"TAB4",#N/A,TRUE,"GENERAL";"TAB5",#N/A,TRUE,"GENERAL"}</definedName>
    <definedName name="JHK" localSheetId="26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42" hidden="1">{"TAB1",#N/A,TRUE,"GENERAL";"TAB2",#N/A,TRUE,"GENERAL";"TAB3",#N/A,TRUE,"GENERAL";"TAB4",#N/A,TRUE,"GENERAL";"TAB5",#N/A,TRUE,"GENERAL"}</definedName>
    <definedName name="jhkgjkvf" localSheetId="51" hidden="1">{"TAB1",#N/A,TRUE,"GENERAL";"TAB2",#N/A,TRUE,"GENERAL";"TAB3",#N/A,TRUE,"GENERAL";"TAB4",#N/A,TRUE,"GENERAL";"TAB5",#N/A,TRUE,"GENERAL"}</definedName>
    <definedName name="jhkgjkvf" localSheetId="24" hidden="1">{"TAB1",#N/A,TRUE,"GENERAL";"TAB2",#N/A,TRUE,"GENERAL";"TAB3",#N/A,TRUE,"GENERAL";"TAB4",#N/A,TRUE,"GENERAL";"TAB5",#N/A,TRUE,"GENERAL"}</definedName>
    <definedName name="jhkgjkvf" localSheetId="25" hidden="1">{"TAB1",#N/A,TRUE,"GENERAL";"TAB2",#N/A,TRUE,"GENERAL";"TAB3",#N/A,TRUE,"GENERAL";"TAB4",#N/A,TRUE,"GENERAL";"TAB5",#N/A,TRUE,"GENERAL"}</definedName>
    <definedName name="jhkgjkvf" localSheetId="26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42" hidden="1">{"via1",#N/A,TRUE,"general";"via2",#N/A,TRUE,"general";"via3",#N/A,TRUE,"general"}</definedName>
    <definedName name="jj" localSheetId="51" hidden="1">{"via1",#N/A,TRUE,"general";"via2",#N/A,TRUE,"general";"via3",#N/A,TRUE,"general"}</definedName>
    <definedName name="jj" localSheetId="24" hidden="1">{"via1",#N/A,TRUE,"general";"via2",#N/A,TRUE,"general";"via3",#N/A,TRUE,"general"}</definedName>
    <definedName name="jj" localSheetId="25" hidden="1">{"via1",#N/A,TRUE,"general";"via2",#N/A,TRUE,"general";"via3",#N/A,TRUE,"general"}</definedName>
    <definedName name="jj" localSheetId="26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42" hidden="1">{"via1",#N/A,TRUE,"general";"via2",#N/A,TRUE,"general";"via3",#N/A,TRUE,"general"}</definedName>
    <definedName name="jjfq" localSheetId="51" hidden="1">{"via1",#N/A,TRUE,"general";"via2",#N/A,TRUE,"general";"via3",#N/A,TRUE,"general"}</definedName>
    <definedName name="jjfq" localSheetId="24" hidden="1">{"via1",#N/A,TRUE,"general";"via2",#N/A,TRUE,"general";"via3",#N/A,TRUE,"general"}</definedName>
    <definedName name="jjfq" localSheetId="25" hidden="1">{"via1",#N/A,TRUE,"general";"via2",#N/A,TRUE,"general";"via3",#N/A,TRUE,"general"}</definedName>
    <definedName name="jjfq" localSheetId="26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42" hidden="1">{"via1",#N/A,TRUE,"general";"via2",#N/A,TRUE,"general";"via3",#N/A,TRUE,"general"}</definedName>
    <definedName name="jjjhjddfg" localSheetId="51" hidden="1">{"via1",#N/A,TRUE,"general";"via2",#N/A,TRUE,"general";"via3",#N/A,TRUE,"general"}</definedName>
    <definedName name="jjjhjddfg" localSheetId="24" hidden="1">{"via1",#N/A,TRUE,"general";"via2",#N/A,TRUE,"general";"via3",#N/A,TRUE,"general"}</definedName>
    <definedName name="jjjhjddfg" localSheetId="25" hidden="1">{"via1",#N/A,TRUE,"general";"via2",#N/A,TRUE,"general";"via3",#N/A,TRUE,"general"}</definedName>
    <definedName name="jjjhjddfg" localSheetId="26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42" hidden="1">{"via1",#N/A,TRUE,"general";"via2",#N/A,TRUE,"general";"via3",#N/A,TRUE,"general"}</definedName>
    <definedName name="jjjjju" localSheetId="51" hidden="1">{"via1",#N/A,TRUE,"general";"via2",#N/A,TRUE,"general";"via3",#N/A,TRUE,"general"}</definedName>
    <definedName name="jjjjju" localSheetId="24" hidden="1">{"via1",#N/A,TRUE,"general";"via2",#N/A,TRUE,"general";"via3",#N/A,TRUE,"general"}</definedName>
    <definedName name="jjjjju" localSheetId="25" hidden="1">{"via1",#N/A,TRUE,"general";"via2",#N/A,TRUE,"general";"via3",#N/A,TRUE,"general"}</definedName>
    <definedName name="jjjjju" localSheetId="26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42" hidden="1">{"TAB1",#N/A,TRUE,"GENERAL";"TAB2",#N/A,TRUE,"GENERAL";"TAB3",#N/A,TRUE,"GENERAL";"TAB4",#N/A,TRUE,"GENERAL";"TAB5",#N/A,TRUE,"GENERAL"}</definedName>
    <definedName name="jjujujty" localSheetId="51" hidden="1">{"TAB1",#N/A,TRUE,"GENERAL";"TAB2",#N/A,TRUE,"GENERAL";"TAB3",#N/A,TRUE,"GENERAL";"TAB4",#N/A,TRUE,"GENERAL";"TAB5",#N/A,TRUE,"GENERAL"}</definedName>
    <definedName name="jjujujty" localSheetId="24" hidden="1">{"TAB1",#N/A,TRUE,"GENERAL";"TAB2",#N/A,TRUE,"GENERAL";"TAB3",#N/A,TRUE,"GENERAL";"TAB4",#N/A,TRUE,"GENERAL";"TAB5",#N/A,TRUE,"GENERAL"}</definedName>
    <definedName name="jjujujty" localSheetId="25" hidden="1">{"TAB1",#N/A,TRUE,"GENERAL";"TAB2",#N/A,TRUE,"GENERAL";"TAB3",#N/A,TRUE,"GENERAL";"TAB4",#N/A,TRUE,"GENERAL";"TAB5",#N/A,TRUE,"GENERAL"}</definedName>
    <definedName name="jjujujty" localSheetId="26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42" hidden="1">{"via1",#N/A,TRUE,"general";"via2",#N/A,TRUE,"general";"via3",#N/A,TRUE,"general"}</definedName>
    <definedName name="jjyjy" localSheetId="51" hidden="1">{"via1",#N/A,TRUE,"general";"via2",#N/A,TRUE,"general";"via3",#N/A,TRUE,"general"}</definedName>
    <definedName name="jjyjy" localSheetId="24" hidden="1">{"via1",#N/A,TRUE,"general";"via2",#N/A,TRUE,"general";"via3",#N/A,TRUE,"general"}</definedName>
    <definedName name="jjyjy" localSheetId="25" hidden="1">{"via1",#N/A,TRUE,"general";"via2",#N/A,TRUE,"general";"via3",#N/A,TRUE,"general"}</definedName>
    <definedName name="jjyjy" localSheetId="26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42" hidden="1">{"TAB1",#N/A,TRUE,"GENERAL";"TAB2",#N/A,TRUE,"GENERAL";"TAB3",#N/A,TRUE,"GENERAL";"TAB4",#N/A,TRUE,"GENERAL";"TAB5",#N/A,TRUE,"GENERAL"}</definedName>
    <definedName name="jkk" localSheetId="51" hidden="1">{"TAB1",#N/A,TRUE,"GENERAL";"TAB2",#N/A,TRUE,"GENERAL";"TAB3",#N/A,TRUE,"GENERAL";"TAB4",#N/A,TRUE,"GENERAL";"TAB5",#N/A,TRUE,"GENERAL"}</definedName>
    <definedName name="jkk" localSheetId="24" hidden="1">{"TAB1",#N/A,TRUE,"GENERAL";"TAB2",#N/A,TRUE,"GENERAL";"TAB3",#N/A,TRUE,"GENERAL";"TAB4",#N/A,TRUE,"GENERAL";"TAB5",#N/A,TRUE,"GENERAL"}</definedName>
    <definedName name="jkk" localSheetId="25" hidden="1">{"TAB1",#N/A,TRUE,"GENERAL";"TAB2",#N/A,TRUE,"GENERAL";"TAB3",#N/A,TRUE,"GENERAL";"TAB4",#N/A,TRUE,"GENERAL";"TAB5",#N/A,TRUE,"GENERAL"}</definedName>
    <definedName name="jkk" localSheetId="26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42" hidden="1">{"TAB1",#N/A,TRUE,"GENERAL";"TAB2",#N/A,TRUE,"GENERAL";"TAB3",#N/A,TRUE,"GENERAL";"TAB4",#N/A,TRUE,"GENERAL";"TAB5",#N/A,TRUE,"GENERAL"}</definedName>
    <definedName name="jkl" localSheetId="51" hidden="1">{"TAB1",#N/A,TRUE,"GENERAL";"TAB2",#N/A,TRUE,"GENERAL";"TAB3",#N/A,TRUE,"GENERAL";"TAB4",#N/A,TRUE,"GENERAL";"TAB5",#N/A,TRUE,"GENERAL"}</definedName>
    <definedName name="jkl" localSheetId="24" hidden="1">{"TAB1",#N/A,TRUE,"GENERAL";"TAB2",#N/A,TRUE,"GENERAL";"TAB3",#N/A,TRUE,"GENERAL";"TAB4",#N/A,TRUE,"GENERAL";"TAB5",#N/A,TRUE,"GENERAL"}</definedName>
    <definedName name="jkl" localSheetId="25" hidden="1">{"TAB1",#N/A,TRUE,"GENERAL";"TAB2",#N/A,TRUE,"GENERAL";"TAB3",#N/A,TRUE,"GENERAL";"TAB4",#N/A,TRUE,"GENERAL";"TAB5",#N/A,TRUE,"GENERAL"}</definedName>
    <definedName name="jkl" localSheetId="26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42" hidden="1">{"via1",#N/A,TRUE,"general";"via2",#N/A,TRUE,"general";"via3",#N/A,TRUE,"general"}</definedName>
    <definedName name="JRYJ" localSheetId="51" hidden="1">{"via1",#N/A,TRUE,"general";"via2",#N/A,TRUE,"general";"via3",#N/A,TRUE,"general"}</definedName>
    <definedName name="JRYJ" localSheetId="24" hidden="1">{"via1",#N/A,TRUE,"general";"via2",#N/A,TRUE,"general";"via3",#N/A,TRUE,"general"}</definedName>
    <definedName name="JRYJ" localSheetId="25" hidden="1">{"via1",#N/A,TRUE,"general";"via2",#N/A,TRUE,"general";"via3",#N/A,TRUE,"general"}</definedName>
    <definedName name="JRYJ" localSheetId="26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42" hidden="1">{"TAB1",#N/A,TRUE,"GENERAL";"TAB2",#N/A,TRUE,"GENERAL";"TAB3",#N/A,TRUE,"GENERAL";"TAB4",#N/A,TRUE,"GENERAL";"TAB5",#N/A,TRUE,"GENERAL"}</definedName>
    <definedName name="jtyj" localSheetId="51" hidden="1">{"TAB1",#N/A,TRUE,"GENERAL";"TAB2",#N/A,TRUE,"GENERAL";"TAB3",#N/A,TRUE,"GENERAL";"TAB4",#N/A,TRUE,"GENERAL";"TAB5",#N/A,TRUE,"GENERAL"}</definedName>
    <definedName name="jtyj" localSheetId="24" hidden="1">{"TAB1",#N/A,TRUE,"GENERAL";"TAB2",#N/A,TRUE,"GENERAL";"TAB3",#N/A,TRUE,"GENERAL";"TAB4",#N/A,TRUE,"GENERAL";"TAB5",#N/A,TRUE,"GENERAL"}</definedName>
    <definedName name="jtyj" localSheetId="25" hidden="1">{"TAB1",#N/A,TRUE,"GENERAL";"TAB2",#N/A,TRUE,"GENERAL";"TAB3",#N/A,TRUE,"GENERAL";"TAB4",#N/A,TRUE,"GENERAL";"TAB5",#N/A,TRUE,"GENERAL"}</definedName>
    <definedName name="jtyj" localSheetId="26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42" hidden="1">{"TAB1",#N/A,TRUE,"GENERAL";"TAB2",#N/A,TRUE,"GENERAL";"TAB3",#N/A,TRUE,"GENERAL";"TAB4",#N/A,TRUE,"GENERAL";"TAB5",#N/A,TRUE,"GENERAL"}</definedName>
    <definedName name="jtyry" localSheetId="51" hidden="1">{"TAB1",#N/A,TRUE,"GENERAL";"TAB2",#N/A,TRUE,"GENERAL";"TAB3",#N/A,TRUE,"GENERAL";"TAB4",#N/A,TRUE,"GENERAL";"TAB5",#N/A,TRUE,"GENERAL"}</definedName>
    <definedName name="jtyry" localSheetId="24" hidden="1">{"TAB1",#N/A,TRUE,"GENERAL";"TAB2",#N/A,TRUE,"GENERAL";"TAB3",#N/A,TRUE,"GENERAL";"TAB4",#N/A,TRUE,"GENERAL";"TAB5",#N/A,TRUE,"GENERAL"}</definedName>
    <definedName name="jtyry" localSheetId="25" hidden="1">{"TAB1",#N/A,TRUE,"GENERAL";"TAB2",#N/A,TRUE,"GENERAL";"TAB3",#N/A,TRUE,"GENERAL";"TAB4",#N/A,TRUE,"GENERAL";"TAB5",#N/A,TRUE,"GENERAL"}</definedName>
    <definedName name="jtyry" localSheetId="26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42" hidden="1">{"via1",#N/A,TRUE,"general";"via2",#N/A,TRUE,"general";"via3",#N/A,TRUE,"general"}</definedName>
    <definedName name="juj" localSheetId="51" hidden="1">{"via1",#N/A,TRUE,"general";"via2",#N/A,TRUE,"general";"via3",#N/A,TRUE,"general"}</definedName>
    <definedName name="juj" localSheetId="24" hidden="1">{"via1",#N/A,TRUE,"general";"via2",#N/A,TRUE,"general";"via3",#N/A,TRUE,"general"}</definedName>
    <definedName name="juj" localSheetId="25" hidden="1">{"via1",#N/A,TRUE,"general";"via2",#N/A,TRUE,"general";"via3",#N/A,TRUE,"general"}</definedName>
    <definedName name="juj" localSheetId="26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42" hidden="1">{"via1",#N/A,TRUE,"general";"via2",#N/A,TRUE,"general";"via3",#N/A,TRUE,"general"}</definedName>
    <definedName name="jujcx" localSheetId="51" hidden="1">{"via1",#N/A,TRUE,"general";"via2",#N/A,TRUE,"general";"via3",#N/A,TRUE,"general"}</definedName>
    <definedName name="jujcx" localSheetId="24" hidden="1">{"via1",#N/A,TRUE,"general";"via2",#N/A,TRUE,"general";"via3",#N/A,TRUE,"general"}</definedName>
    <definedName name="jujcx" localSheetId="25" hidden="1">{"via1",#N/A,TRUE,"general";"via2",#N/A,TRUE,"general";"via3",#N/A,TRUE,"general"}</definedName>
    <definedName name="jujcx" localSheetId="26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42" hidden="1">{"via1",#N/A,TRUE,"general";"via2",#N/A,TRUE,"general";"via3",#N/A,TRUE,"general"}</definedName>
    <definedName name="jujuj" localSheetId="51" hidden="1">{"via1",#N/A,TRUE,"general";"via2",#N/A,TRUE,"general";"via3",#N/A,TRUE,"general"}</definedName>
    <definedName name="jujuj" localSheetId="24" hidden="1">{"via1",#N/A,TRUE,"general";"via2",#N/A,TRUE,"general";"via3",#N/A,TRUE,"general"}</definedName>
    <definedName name="jujuj" localSheetId="25" hidden="1">{"via1",#N/A,TRUE,"general";"via2",#N/A,TRUE,"general";"via3",#N/A,TRUE,"general"}</definedName>
    <definedName name="jujuj" localSheetId="26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42" hidden="1">{"TAB1",#N/A,TRUE,"GENERAL";"TAB2",#N/A,TRUE,"GENERAL";"TAB3",#N/A,TRUE,"GENERAL";"TAB4",#N/A,TRUE,"GENERAL";"TAB5",#N/A,TRUE,"GENERAL"}</definedName>
    <definedName name="jujujuju" localSheetId="51" hidden="1">{"TAB1",#N/A,TRUE,"GENERAL";"TAB2",#N/A,TRUE,"GENERAL";"TAB3",#N/A,TRUE,"GENERAL";"TAB4",#N/A,TRUE,"GENERAL";"TAB5",#N/A,TRUE,"GENERAL"}</definedName>
    <definedName name="jujujuju" localSheetId="24" hidden="1">{"TAB1",#N/A,TRUE,"GENERAL";"TAB2",#N/A,TRUE,"GENERAL";"TAB3",#N/A,TRUE,"GENERAL";"TAB4",#N/A,TRUE,"GENERAL";"TAB5",#N/A,TRUE,"GENERAL"}</definedName>
    <definedName name="jujujuju" localSheetId="25" hidden="1">{"TAB1",#N/A,TRUE,"GENERAL";"TAB2",#N/A,TRUE,"GENERAL";"TAB3",#N/A,TRUE,"GENERAL";"TAB4",#N/A,TRUE,"GENERAL";"TAB5",#N/A,TRUE,"GENERAL"}</definedName>
    <definedName name="jujujuju" localSheetId="26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42" hidden="1">{"TAB1",#N/A,TRUE,"GENERAL";"TAB2",#N/A,TRUE,"GENERAL";"TAB3",#N/A,TRUE,"GENERAL";"TAB4",#N/A,TRUE,"GENERAL";"TAB5",#N/A,TRUE,"GENERAL"}</definedName>
    <definedName name="juuuhb" localSheetId="51" hidden="1">{"TAB1",#N/A,TRUE,"GENERAL";"TAB2",#N/A,TRUE,"GENERAL";"TAB3",#N/A,TRUE,"GENERAL";"TAB4",#N/A,TRUE,"GENERAL";"TAB5",#N/A,TRUE,"GENERAL"}</definedName>
    <definedName name="juuuhb" localSheetId="24" hidden="1">{"TAB1",#N/A,TRUE,"GENERAL";"TAB2",#N/A,TRUE,"GENERAL";"TAB3",#N/A,TRUE,"GENERAL";"TAB4",#N/A,TRUE,"GENERAL";"TAB5",#N/A,TRUE,"GENERAL"}</definedName>
    <definedName name="juuuhb" localSheetId="25" hidden="1">{"TAB1",#N/A,TRUE,"GENERAL";"TAB2",#N/A,TRUE,"GENERAL";"TAB3",#N/A,TRUE,"GENERAL";"TAB4",#N/A,TRUE,"GENERAL";"TAB5",#N/A,TRUE,"GENERAL"}</definedName>
    <definedName name="juuuhb" localSheetId="26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42" hidden="1">{"via1",#N/A,TRUE,"general";"via2",#N/A,TRUE,"general";"via3",#N/A,TRUE,"general"}</definedName>
    <definedName name="jyjt7" localSheetId="51" hidden="1">{"via1",#N/A,TRUE,"general";"via2",#N/A,TRUE,"general";"via3",#N/A,TRUE,"general"}</definedName>
    <definedName name="jyjt7" localSheetId="24" hidden="1">{"via1",#N/A,TRUE,"general";"via2",#N/A,TRUE,"general";"via3",#N/A,TRUE,"general"}</definedName>
    <definedName name="jyjt7" localSheetId="25" hidden="1">{"via1",#N/A,TRUE,"general";"via2",#N/A,TRUE,"general";"via3",#N/A,TRUE,"general"}</definedName>
    <definedName name="jyjt7" localSheetId="26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42" hidden="1">{"via1",#N/A,TRUE,"general";"via2",#N/A,TRUE,"general";"via3",#N/A,TRUE,"general"}</definedName>
    <definedName name="jyt" localSheetId="51" hidden="1">{"via1",#N/A,TRUE,"general";"via2",#N/A,TRUE,"general";"via3",#N/A,TRUE,"general"}</definedName>
    <definedName name="jyt" localSheetId="24" hidden="1">{"via1",#N/A,TRUE,"general";"via2",#N/A,TRUE,"general";"via3",#N/A,TRUE,"general"}</definedName>
    <definedName name="jyt" localSheetId="25" hidden="1">{"via1",#N/A,TRUE,"general";"via2",#N/A,TRUE,"general";"via3",#N/A,TRUE,"general"}</definedName>
    <definedName name="jyt" localSheetId="26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42" hidden="1">{"via1",#N/A,TRUE,"general";"via2",#N/A,TRUE,"general";"via3",#N/A,TRUE,"general"}</definedName>
    <definedName name="jytj" localSheetId="51" hidden="1">{"via1",#N/A,TRUE,"general";"via2",#N/A,TRUE,"general";"via3",#N/A,TRUE,"general"}</definedName>
    <definedName name="jytj" localSheetId="24" hidden="1">{"via1",#N/A,TRUE,"general";"via2",#N/A,TRUE,"general";"via3",#N/A,TRUE,"general"}</definedName>
    <definedName name="jytj" localSheetId="25" hidden="1">{"via1",#N/A,TRUE,"general";"via2",#N/A,TRUE,"general";"via3",#N/A,TRUE,"general"}</definedName>
    <definedName name="jytj" localSheetId="26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42" hidden="1">{"via1",#N/A,TRUE,"general";"via2",#N/A,TRUE,"general";"via3",#N/A,TRUE,"general"}</definedName>
    <definedName name="jyuju" localSheetId="51" hidden="1">{"via1",#N/A,TRUE,"general";"via2",#N/A,TRUE,"general";"via3",#N/A,TRUE,"general"}</definedName>
    <definedName name="jyuju" localSheetId="24" hidden="1">{"via1",#N/A,TRUE,"general";"via2",#N/A,TRUE,"general";"via3",#N/A,TRUE,"general"}</definedName>
    <definedName name="jyuju" localSheetId="25" hidden="1">{"via1",#N/A,TRUE,"general";"via2",#N/A,TRUE,"general";"via3",#N/A,TRUE,"general"}</definedName>
    <definedName name="jyuju" localSheetId="26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42" hidden="1">{"via1",#N/A,TRUE,"general";"via2",#N/A,TRUE,"general";"via3",#N/A,TRUE,"general"}</definedName>
    <definedName name="jyujyuj" localSheetId="51" hidden="1">{"via1",#N/A,TRUE,"general";"via2",#N/A,TRUE,"general";"via3",#N/A,TRUE,"general"}</definedName>
    <definedName name="jyujyuj" localSheetId="24" hidden="1">{"via1",#N/A,TRUE,"general";"via2",#N/A,TRUE,"general";"via3",#N/A,TRUE,"general"}</definedName>
    <definedName name="jyujyuj" localSheetId="25" hidden="1">{"via1",#N/A,TRUE,"general";"via2",#N/A,TRUE,"general";"via3",#N/A,TRUE,"general"}</definedName>
    <definedName name="jyujyuj" localSheetId="26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localSheetId="42" hidden="1">{"via1",#N/A,TRUE,"general";"via2",#N/A,TRUE,"general";"via3",#N/A,TRUE,"general"}</definedName>
    <definedName name="KHGGH" localSheetId="51" hidden="1">{"via1",#N/A,TRUE,"general";"via2",#N/A,TRUE,"general";"via3",#N/A,TRUE,"general"}</definedName>
    <definedName name="KHGGH" localSheetId="24" hidden="1">{"via1",#N/A,TRUE,"general";"via2",#N/A,TRUE,"general";"via3",#N/A,TRUE,"general"}</definedName>
    <definedName name="KHGGH" localSheetId="25" hidden="1">{"via1",#N/A,TRUE,"general";"via2",#N/A,TRUE,"general";"via3",#N/A,TRUE,"general"}</definedName>
    <definedName name="KHGGH" localSheetId="26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42" hidden="1">{"TAB1",#N/A,TRUE,"GENERAL";"TAB2",#N/A,TRUE,"GENERAL";"TAB3",#N/A,TRUE,"GENERAL";"TAB4",#N/A,TRUE,"GENERAL";"TAB5",#N/A,TRUE,"GENERAL"}</definedName>
    <definedName name="khjk7" localSheetId="51" hidden="1">{"TAB1",#N/A,TRUE,"GENERAL";"TAB2",#N/A,TRUE,"GENERAL";"TAB3",#N/A,TRUE,"GENERAL";"TAB4",#N/A,TRUE,"GENERAL";"TAB5",#N/A,TRUE,"GENERAL"}</definedName>
    <definedName name="khjk7" localSheetId="24" hidden="1">{"TAB1",#N/A,TRUE,"GENERAL";"TAB2",#N/A,TRUE,"GENERAL";"TAB3",#N/A,TRUE,"GENERAL";"TAB4",#N/A,TRUE,"GENERAL";"TAB5",#N/A,TRUE,"GENERAL"}</definedName>
    <definedName name="khjk7" localSheetId="25" hidden="1">{"TAB1",#N/A,TRUE,"GENERAL";"TAB2",#N/A,TRUE,"GENERAL";"TAB3",#N/A,TRUE,"GENERAL";"TAB4",#N/A,TRUE,"GENERAL";"TAB5",#N/A,TRUE,"GENERAL"}</definedName>
    <definedName name="khjk7" localSheetId="26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42" hidden="1">{"via1",#N/A,TRUE,"general";"via2",#N/A,TRUE,"general";"via3",#N/A,TRUE,"general"}</definedName>
    <definedName name="kikik" localSheetId="51" hidden="1">{"via1",#N/A,TRUE,"general";"via2",#N/A,TRUE,"general";"via3",#N/A,TRUE,"general"}</definedName>
    <definedName name="kikik" localSheetId="24" hidden="1">{"via1",#N/A,TRUE,"general";"via2",#N/A,TRUE,"general";"via3",#N/A,TRUE,"general"}</definedName>
    <definedName name="kikik" localSheetId="25" hidden="1">{"via1",#N/A,TRUE,"general";"via2",#N/A,TRUE,"general";"via3",#N/A,TRUE,"general"}</definedName>
    <definedName name="kikik" localSheetId="26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42" hidden="1">{"via1",#N/A,TRUE,"general";"via2",#N/A,TRUE,"general";"via3",#N/A,TRUE,"general"}</definedName>
    <definedName name="kjhkd" localSheetId="51" hidden="1">{"via1",#N/A,TRUE,"general";"via2",#N/A,TRUE,"general";"via3",#N/A,TRUE,"general"}</definedName>
    <definedName name="kjhkd" localSheetId="24" hidden="1">{"via1",#N/A,TRUE,"general";"via2",#N/A,TRUE,"general";"via3",#N/A,TRUE,"general"}</definedName>
    <definedName name="kjhkd" localSheetId="25" hidden="1">{"via1",#N/A,TRUE,"general";"via2",#N/A,TRUE,"general";"via3",#N/A,TRUE,"general"}</definedName>
    <definedName name="kjhkd" localSheetId="26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42" hidden="1">{"via1",#N/A,TRUE,"general";"via2",#N/A,TRUE,"general";"via3",#N/A,TRUE,"general"}</definedName>
    <definedName name="kjk" localSheetId="51" hidden="1">{"via1",#N/A,TRUE,"general";"via2",#N/A,TRUE,"general";"via3",#N/A,TRUE,"general"}</definedName>
    <definedName name="kjk" localSheetId="24" hidden="1">{"via1",#N/A,TRUE,"general";"via2",#N/A,TRUE,"general";"via3",#N/A,TRUE,"general"}</definedName>
    <definedName name="kjk" localSheetId="25" hidden="1">{"via1",#N/A,TRUE,"general";"via2",#N/A,TRUE,"general";"via3",#N/A,TRUE,"general"}</definedName>
    <definedName name="kjk" localSheetId="26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42" hidden="1">{"via1",#N/A,TRUE,"general";"via2",#N/A,TRUE,"general";"via3",#N/A,TRUE,"general"}</definedName>
    <definedName name="kjtrkjr" localSheetId="51" hidden="1">{"via1",#N/A,TRUE,"general";"via2",#N/A,TRUE,"general";"via3",#N/A,TRUE,"general"}</definedName>
    <definedName name="kjtrkjr" localSheetId="24" hidden="1">{"via1",#N/A,TRUE,"general";"via2",#N/A,TRUE,"general";"via3",#N/A,TRUE,"general"}</definedName>
    <definedName name="kjtrkjr" localSheetId="25" hidden="1">{"via1",#N/A,TRUE,"general";"via2",#N/A,TRUE,"general";"via3",#N/A,TRUE,"general"}</definedName>
    <definedName name="kjtrkjr" localSheetId="26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42" hidden="1">{"via1",#N/A,TRUE,"general";"via2",#N/A,TRUE,"general";"via3",#N/A,TRUE,"general"}</definedName>
    <definedName name="kkkki" localSheetId="51" hidden="1">{"via1",#N/A,TRUE,"general";"via2",#N/A,TRUE,"general";"via3",#N/A,TRUE,"general"}</definedName>
    <definedName name="kkkki" localSheetId="24" hidden="1">{"via1",#N/A,TRUE,"general";"via2",#N/A,TRUE,"general";"via3",#N/A,TRUE,"general"}</definedName>
    <definedName name="kkkki" localSheetId="25" hidden="1">{"via1",#N/A,TRUE,"general";"via2",#N/A,TRUE,"general";"via3",#N/A,TRUE,"general"}</definedName>
    <definedName name="kkkki" localSheetId="26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42" hidden="1">{"TAB1",#N/A,TRUE,"GENERAL";"TAB2",#N/A,TRUE,"GENERAL";"TAB3",#N/A,TRUE,"GENERAL";"TAB4",#N/A,TRUE,"GENERAL";"TAB5",#N/A,TRUE,"GENERAL"}</definedName>
    <definedName name="kkkkkki" localSheetId="51" hidden="1">{"TAB1",#N/A,TRUE,"GENERAL";"TAB2",#N/A,TRUE,"GENERAL";"TAB3",#N/A,TRUE,"GENERAL";"TAB4",#N/A,TRUE,"GENERAL";"TAB5",#N/A,TRUE,"GENERAL"}</definedName>
    <definedName name="kkkkkki" localSheetId="24" hidden="1">{"TAB1",#N/A,TRUE,"GENERAL";"TAB2",#N/A,TRUE,"GENERAL";"TAB3",#N/A,TRUE,"GENERAL";"TAB4",#N/A,TRUE,"GENERAL";"TAB5",#N/A,TRUE,"GENERAL"}</definedName>
    <definedName name="kkkkkki" localSheetId="25" hidden="1">{"TAB1",#N/A,TRUE,"GENERAL";"TAB2",#N/A,TRUE,"GENERAL";"TAB3",#N/A,TRUE,"GENERAL";"TAB4",#N/A,TRUE,"GENERAL";"TAB5",#N/A,TRUE,"GENERAL"}</definedName>
    <definedName name="kkkkkki" localSheetId="26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42" hidden="1">{"via1",#N/A,TRUE,"general";"via2",#N/A,TRUE,"general";"via3",#N/A,TRUE,"general"}</definedName>
    <definedName name="krtrk" localSheetId="51" hidden="1">{"via1",#N/A,TRUE,"general";"via2",#N/A,TRUE,"general";"via3",#N/A,TRUE,"general"}</definedName>
    <definedName name="krtrk" localSheetId="24" hidden="1">{"via1",#N/A,TRUE,"general";"via2",#N/A,TRUE,"general";"via3",#N/A,TRUE,"general"}</definedName>
    <definedName name="krtrk" localSheetId="25" hidden="1">{"via1",#N/A,TRUE,"general";"via2",#N/A,TRUE,"general";"via3",#N/A,TRUE,"general"}</definedName>
    <definedName name="krtrk" localSheetId="26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42" hidden="1">{"TAB1",#N/A,TRUE,"GENERAL";"TAB2",#N/A,TRUE,"GENERAL";"TAB3",#N/A,TRUE,"GENERAL";"TAB4",#N/A,TRUE,"GENERAL";"TAB5",#N/A,TRUE,"GENERAL"}</definedName>
    <definedName name="kyr" localSheetId="51" hidden="1">{"TAB1",#N/A,TRUE,"GENERAL";"TAB2",#N/A,TRUE,"GENERAL";"TAB3",#N/A,TRUE,"GENERAL";"TAB4",#N/A,TRUE,"GENERAL";"TAB5",#N/A,TRUE,"GENERAL"}</definedName>
    <definedName name="kyr" localSheetId="24" hidden="1">{"TAB1",#N/A,TRUE,"GENERAL";"TAB2",#N/A,TRUE,"GENERAL";"TAB3",#N/A,TRUE,"GENERAL";"TAB4",#N/A,TRUE,"GENERAL";"TAB5",#N/A,TRUE,"GENERAL"}</definedName>
    <definedName name="kyr" localSheetId="25" hidden="1">{"TAB1",#N/A,TRUE,"GENERAL";"TAB2",#N/A,TRUE,"GENERAL";"TAB3",#N/A,TRUE,"GENERAL";"TAB4",#N/A,TRUE,"GENERAL";"TAB5",#N/A,TRUE,"GENERAL"}</definedName>
    <definedName name="kyr" localSheetId="26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st_Row" localSheetId="63">IF('1.3.43'!Values_Entered,'1.3.43'!Header_Row+'1.3.43'!Number_of_Payments,'1.3.43'!Header_Row)</definedName>
    <definedName name="Last_Row" localSheetId="64">IF('13.1.7'!Values_Entered,'13.1.7'!Header_Row+'13.1.7'!Number_of_Payments,'13.1.7'!Header_Row)</definedName>
    <definedName name="Last_Row" localSheetId="65">IF('13.2.3'!Values_Entered,'13.2.3'!Header_Row+'13.2.3'!Number_of_Payments,'13.2.3'!Header_Row)</definedName>
    <definedName name="Last_Row" localSheetId="6">IF('3.3'!Values_Entered,'3.3'!Header_Row+'3.3'!Number_of_Payments,'3.3'!Header_Row)</definedName>
    <definedName name="Last_Row" localSheetId="14">IF('6,1'!Values_Entered,'6,1'!Header_Row+'6,1'!Number_of_Payments,'6,1'!Header_Row)</definedName>
    <definedName name="Last_Row" localSheetId="21">IF('6,10'!Values_Entered,'6,10'!Header_Row+'6,10'!Number_of_Payments,'6,10'!Header_Row)</definedName>
    <definedName name="Last_Row" localSheetId="22">IF('6,11'!Values_Entered,'6,11'!Header_Row+'6,11'!Number_of_Payments,'6,11'!Header_Row)</definedName>
    <definedName name="Last_Row" localSheetId="23">IF('6,12'!Values_Entered,'6,12'!Header_Row+'6,12'!Number_of_Payments,'6,12'!Header_Row)</definedName>
    <definedName name="Last_Row" localSheetId="15">IF('6,3'!Values_Entered,'6,3'!Header_Row+'6,3'!Number_of_Payments,'6,3'!Header_Row)</definedName>
    <definedName name="Last_Row" localSheetId="16">IF('6,4'!Values_Entered,'6,4'!Header_Row+'6,4'!Number_of_Payments,'6,4'!Header_Row)</definedName>
    <definedName name="Last_Row" localSheetId="17">IF('6,5'!Values_Entered,'6,5'!Header_Row+'6,5'!Number_of_Payments,'6,5'!Header_Row)</definedName>
    <definedName name="Last_Row" localSheetId="18">IF('6,6'!Values_Entered,'6,6'!Header_Row+'6,6'!Number_of_Payments,'6,6'!Header_Row)</definedName>
    <definedName name="Last_Row" localSheetId="27">IF('6,7'!Values_Entered,'6,7'!Header_Row+'6,7'!Number_of_Payments,'6,7'!Header_Row)</definedName>
    <definedName name="Last_Row" localSheetId="19">IF('6,8'!Values_Entered,'6,8'!Header_Row+'6,8'!Number_of_Payments,'6,8'!Header_Row)</definedName>
    <definedName name="Last_Row" localSheetId="20">IF('6,9'!Values_Entered,'6,9'!Header_Row+'6,9'!Number_of_Payments,'6,9'!Header_Row)</definedName>
    <definedName name="Last_Row" localSheetId="33">IF('7,1,10'!Values_Entered,'7,1,10'!Header_Row+'7,1,10'!Number_of_Payments,'7,1,10'!Header_Row)</definedName>
    <definedName name="Last_Row" localSheetId="34">IF('7,1,11'!Values_Entered,'7,1,11'!Header_Row+'7,1,11'!Number_of_Payments,'7,1,11'!Header_Row)</definedName>
    <definedName name="Last_Row" localSheetId="35">IF('7,1,12'!Values_Entered,'7,1,12'!Header_Row+'7,1,12'!Number_of_Payments,'7,1,12'!Header_Row)</definedName>
    <definedName name="Last_Row" localSheetId="36">IF('7,1,13'!Values_Entered,'7,1,13'!Header_Row+'7,1,13'!Number_of_Payments,'7,1,13'!Header_Row)</definedName>
    <definedName name="Last_Row" localSheetId="37">IF('7,1,14'!Values_Entered,'7,1,14'!Header_Row+'7,1,14'!Number_of_Payments,'7,1,14'!Header_Row)</definedName>
    <definedName name="Last_Row" localSheetId="38">IF('7,1,15'!Values_Entered,'7,1,15'!Header_Row+'7,1,15'!Number_of_Payments,'7,1,15'!Header_Row)</definedName>
    <definedName name="Last_Row" localSheetId="39">IF('7,1,16'!Values_Entered,'7,1,16'!Header_Row+'7,1,16'!Number_of_Payments,'7,1,16'!Header_Row)</definedName>
    <definedName name="Last_Row" localSheetId="28">IF('7,1,5'!Values_Entered,'7,1,5'!Header_Row+'7,1,5'!Number_of_Payments,'7,1,5'!Header_Row)</definedName>
    <definedName name="Last_Row" localSheetId="29">IF('7,1,6'!Values_Entered,'7,1,6'!Header_Row+'7,1,6'!Number_of_Payments,'7,1,6'!Header_Row)</definedName>
    <definedName name="Last_Row" localSheetId="30">IF('7,1,7'!Values_Entered,'7,1,7'!Header_Row+'7,1,7'!Number_of_Payments,'7,1,7'!Header_Row)</definedName>
    <definedName name="Last_Row" localSheetId="31">IF('7,1,8'!Values_Entered,'7,1,8'!Header_Row+'7,1,8'!Number_of_Payments,'7,1,8'!Header_Row)</definedName>
    <definedName name="Last_Row" localSheetId="32">IF('7,1,9'!Values_Entered,'7,1,9'!Header_Row+'7,1,9'!Number_of_Payments,'7,1,9'!Header_Row)</definedName>
    <definedName name="Last_Row" localSheetId="42">IF('7,2,8'!Values_Entered,'7,2,8'!Header_Row+'7,2,8'!Number_of_Payments,'7,2,8'!Header_Row)</definedName>
    <definedName name="Last_Row" localSheetId="51">IF('7,3,11'!Values_Entered,'7,3,11'!Header_Row+'7,3,11'!Number_of_Payments,'7,3,11'!Header_Row)</definedName>
    <definedName name="Last_Row" localSheetId="52">IF('7,3,13'!Values_Entered,'7,3,13'!Header_Row+'7,3,13'!Number_of_Payments,'7,3,13'!Header_Row)</definedName>
    <definedName name="Last_Row" localSheetId="53">IF('7,3,14'!Values_Entered,'7,3,14'!Header_Row+'7,3,14'!Number_of_Payments,'7,3,14'!Header_Row)</definedName>
    <definedName name="Last_Row" localSheetId="24">IF('7.1.1'!Values_Entered,'7.1.1'!Header_Row+'7.1.1'!Number_of_Payments,'7.1.1'!Header_Row)</definedName>
    <definedName name="Last_Row" localSheetId="25">IF('7.1.2'!Values_Entered,'7.1.2'!Header_Row+'7.1.2'!Number_of_Payments,'7.1.2'!Header_Row)</definedName>
    <definedName name="Last_Row" localSheetId="26">IF('7.1.3'!Values_Entered,'7.1.3'!Header_Row+'7.1.3'!Number_of_Payments,'7.1.3'!Header_Row)</definedName>
    <definedName name="Last_Row" localSheetId="40">IF('7.2,6'!Values_Entered,'7.2,6'!Header_Row+'7.2,6'!Number_of_Payments,'7.2,6'!Header_Row)</definedName>
    <definedName name="Last_Row" localSheetId="44">IF('7.2.14'!Values_Entered,'7.2.14'!Header_Row+'7.2.14'!Number_of_Payments,'7.2.14'!Header_Row)</definedName>
    <definedName name="Last_Row" localSheetId="45">IF('7.2.15'!Values_Entered,'7.2.15'!Header_Row+'7.2.15'!Number_of_Payments,'7.2.15'!Header_Row)</definedName>
    <definedName name="Last_Row" localSheetId="50">IF('7.3.10'!Values_Entered,'7.3.10'!Header_Row+'7.3.10'!Number_of_Payments,'7.3.10'!Header_Row)</definedName>
    <definedName name="Last_Row" localSheetId="47">IF('7.3.3'!Values_Entered,'7.3.3'!Header_Row+'7.3.3'!Number_of_Payments,'7.3.3'!Header_Row)</definedName>
    <definedName name="Last_Row" localSheetId="56">IF('8.4.10'!Values_Entered,'8.4.10'!Header_Row+'8.4.10'!Number_of_Payments,'8.4.10'!Header_Row)</definedName>
    <definedName name="Last_Row" localSheetId="55">IF('8.4.8'!Values_Entered,'8.4.8'!Header_Row+'8.4.8'!Number_of_Payments,'8.4.8'!Header_Row)</definedName>
    <definedName name="Last_Row" localSheetId="58">IF('NP 01'!Values_Entered,'NP 01'!Header_Row+'NP 01'!Number_of_Payments,'NP 01'!Header_Row)</definedName>
    <definedName name="Last_Row" localSheetId="59">IF('NP 02'!Values_Entered,'NP 02'!Header_Row+'NP 02'!Number_of_Payments,'NP 02'!Header_Row)</definedName>
    <definedName name="Last_Row" localSheetId="60">IF('NP 03'!Values_Entered,'NP 03'!Header_Row+'NP 03'!Number_of_Payments,'NP 03'!Header_Row)</definedName>
    <definedName name="Last_Row" localSheetId="61">IF('NP 04'!Values_Entered,'NP 04'!Header_Row+'NP 04'!Number_of_Payments,'NP 04'!Header_Row)</definedName>
    <definedName name="Last_Row" localSheetId="62">IF('NP 05'!Values_Entered,'NP 05'!Header_Row+'NP 05'!Number_of_Payments,'NP 05'!Header_Row)</definedName>
    <definedName name="Last_Row">IF(Values_Entered,Header_Row+Number_of_Payments,Header_Row)</definedName>
    <definedName name="Listado" localSheetId="63">#REF!</definedName>
    <definedName name="Listado" localSheetId="64">#REF!</definedName>
    <definedName name="Listado" localSheetId="65">#REF!</definedName>
    <definedName name="Listado" localSheetId="6">#REF!</definedName>
    <definedName name="Listado" localSheetId="14">#REF!</definedName>
    <definedName name="Listado" localSheetId="21">#REF!</definedName>
    <definedName name="Listado" localSheetId="22">#REF!</definedName>
    <definedName name="Listado" localSheetId="23">#REF!</definedName>
    <definedName name="Listado" localSheetId="15">#REF!</definedName>
    <definedName name="Listado" localSheetId="16">#REF!</definedName>
    <definedName name="Listado" localSheetId="17">#REF!</definedName>
    <definedName name="Listado" localSheetId="18">#REF!</definedName>
    <definedName name="Listado" localSheetId="27">#REF!</definedName>
    <definedName name="Listado" localSheetId="19">#REF!</definedName>
    <definedName name="Listado" localSheetId="20">#REF!</definedName>
    <definedName name="Listado" localSheetId="33">#REF!</definedName>
    <definedName name="Listado" localSheetId="34">#REF!</definedName>
    <definedName name="Listado" localSheetId="35">#REF!</definedName>
    <definedName name="Listado" localSheetId="36">#REF!</definedName>
    <definedName name="Listado" localSheetId="37">#REF!</definedName>
    <definedName name="Listado" localSheetId="38">#REF!</definedName>
    <definedName name="Listado" localSheetId="39">#REF!</definedName>
    <definedName name="Listado" localSheetId="28">#REF!</definedName>
    <definedName name="Listado" localSheetId="29">#REF!</definedName>
    <definedName name="Listado" localSheetId="30">#REF!</definedName>
    <definedName name="Listado" localSheetId="31">#REF!</definedName>
    <definedName name="Listado" localSheetId="32">#REF!</definedName>
    <definedName name="Listado" localSheetId="42">#REF!</definedName>
    <definedName name="Listado" localSheetId="51">#REF!</definedName>
    <definedName name="Listado" localSheetId="52">#REF!</definedName>
    <definedName name="Listado" localSheetId="53">#REF!</definedName>
    <definedName name="Listado" localSheetId="24">#REF!</definedName>
    <definedName name="Listado" localSheetId="25">#REF!</definedName>
    <definedName name="Listado" localSheetId="26">#REF!</definedName>
    <definedName name="Listado" localSheetId="40">#REF!</definedName>
    <definedName name="Listado" localSheetId="44">#REF!</definedName>
    <definedName name="Listado" localSheetId="45">#REF!</definedName>
    <definedName name="Listado" localSheetId="50">#REF!</definedName>
    <definedName name="Listado" localSheetId="47">#REF!</definedName>
    <definedName name="Listado" localSheetId="56">#REF!</definedName>
    <definedName name="Listado" localSheetId="55">#REF!</definedName>
    <definedName name="Listado" localSheetId="58">#REF!</definedName>
    <definedName name="Listado" localSheetId="59">#REF!</definedName>
    <definedName name="Listado" localSheetId="60">#REF!</definedName>
    <definedName name="Listado" localSheetId="61">#REF!</definedName>
    <definedName name="Listado" localSheetId="62">#REF!</definedName>
    <definedName name="Listado">#REF!</definedName>
    <definedName name="liuoo" localSheetId="42" hidden="1">{"TAB1",#N/A,TRUE,"GENERAL";"TAB2",#N/A,TRUE,"GENERAL";"TAB3",#N/A,TRUE,"GENERAL";"TAB4",#N/A,TRUE,"GENERAL";"TAB5",#N/A,TRUE,"GENERAL"}</definedName>
    <definedName name="liuoo" localSheetId="51" hidden="1">{"TAB1",#N/A,TRUE,"GENERAL";"TAB2",#N/A,TRUE,"GENERAL";"TAB3",#N/A,TRUE,"GENERAL";"TAB4",#N/A,TRUE,"GENERAL";"TAB5",#N/A,TRUE,"GENERAL"}</definedName>
    <definedName name="liuoo" localSheetId="24" hidden="1">{"TAB1",#N/A,TRUE,"GENERAL";"TAB2",#N/A,TRUE,"GENERAL";"TAB3",#N/A,TRUE,"GENERAL";"TAB4",#N/A,TRUE,"GENERAL";"TAB5",#N/A,TRUE,"GENERAL"}</definedName>
    <definedName name="liuoo" localSheetId="25" hidden="1">{"TAB1",#N/A,TRUE,"GENERAL";"TAB2",#N/A,TRUE,"GENERAL";"TAB3",#N/A,TRUE,"GENERAL";"TAB4",#N/A,TRUE,"GENERAL";"TAB5",#N/A,TRUE,"GENERAL"}</definedName>
    <definedName name="liuoo" localSheetId="26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42" hidden="1">{"via1",#N/A,TRUE,"general";"via2",#N/A,TRUE,"general";"via3",#N/A,TRUE,"general"}</definedName>
    <definedName name="lkj" localSheetId="51" hidden="1">{"via1",#N/A,TRUE,"general";"via2",#N/A,TRUE,"general";"via3",#N/A,TRUE,"general"}</definedName>
    <definedName name="lkj" localSheetId="24" hidden="1">{"via1",#N/A,TRUE,"general";"via2",#N/A,TRUE,"general";"via3",#N/A,TRUE,"general"}</definedName>
    <definedName name="lkj" localSheetId="25" hidden="1">{"via1",#N/A,TRUE,"general";"via2",#N/A,TRUE,"general";"via3",#N/A,TRUE,"general"}</definedName>
    <definedName name="lkj" localSheetId="26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42" hidden="1">{"TAB1",#N/A,TRUE,"GENERAL";"TAB2",#N/A,TRUE,"GENERAL";"TAB3",#N/A,TRUE,"GENERAL";"TAB4",#N/A,TRUE,"GENERAL";"TAB5",#N/A,TRUE,"GENERAL"}</definedName>
    <definedName name="LKJLJK" localSheetId="51" hidden="1">{"TAB1",#N/A,TRUE,"GENERAL";"TAB2",#N/A,TRUE,"GENERAL";"TAB3",#N/A,TRUE,"GENERAL";"TAB4",#N/A,TRUE,"GENERAL";"TAB5",#N/A,TRUE,"GENERAL"}</definedName>
    <definedName name="LKJLJK" localSheetId="24" hidden="1">{"TAB1",#N/A,TRUE,"GENERAL";"TAB2",#N/A,TRUE,"GENERAL";"TAB3",#N/A,TRUE,"GENERAL";"TAB4",#N/A,TRUE,"GENERAL";"TAB5",#N/A,TRUE,"GENERAL"}</definedName>
    <definedName name="LKJLJK" localSheetId="25" hidden="1">{"TAB1",#N/A,TRUE,"GENERAL";"TAB2",#N/A,TRUE,"GENERAL";"TAB3",#N/A,TRUE,"GENERAL";"TAB4",#N/A,TRUE,"GENERAL";"TAB5",#N/A,TRUE,"GENERAL"}</definedName>
    <definedName name="LKJLJK" localSheetId="26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42" hidden="1">{#N/A,#N/A,FALSE,"orthoflow";#N/A,#N/A,FALSE,"Miscelaneos";#N/A,#N/A,FALSE,"Instrumentacio";#N/A,#N/A,FALSE,"Electrico";#N/A,#N/A,FALSE,"Valv. Seguridad"}</definedName>
    <definedName name="LL" localSheetId="51" hidden="1">{#N/A,#N/A,FALSE,"orthoflow";#N/A,#N/A,FALSE,"Miscelaneos";#N/A,#N/A,FALSE,"Instrumentacio";#N/A,#N/A,FALSE,"Electrico";#N/A,#N/A,FALSE,"Valv. Seguridad"}</definedName>
    <definedName name="LL" localSheetId="24" hidden="1">{#N/A,#N/A,FALSE,"orthoflow";#N/A,#N/A,FALSE,"Miscelaneos";#N/A,#N/A,FALSE,"Instrumentacio";#N/A,#N/A,FALSE,"Electrico";#N/A,#N/A,FALSE,"Valv. Seguridad"}</definedName>
    <definedName name="LL" localSheetId="25" hidden="1">{#N/A,#N/A,FALSE,"orthoflow";#N/A,#N/A,FALSE,"Miscelaneos";#N/A,#N/A,FALSE,"Instrumentacio";#N/A,#N/A,FALSE,"Electrico";#N/A,#N/A,FALSE,"Valv. Seguridad"}</definedName>
    <definedName name="LL" localSheetId="26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">[15]tub!$C$1:$J$39</definedName>
    <definedName name="lllllh" localSheetId="42" hidden="1">{"via1",#N/A,TRUE,"general";"via2",#N/A,TRUE,"general";"via3",#N/A,TRUE,"general"}</definedName>
    <definedName name="lllllh" localSheetId="51" hidden="1">{"via1",#N/A,TRUE,"general";"via2",#N/A,TRUE,"general";"via3",#N/A,TRUE,"general"}</definedName>
    <definedName name="lllllh" localSheetId="24" hidden="1">{"via1",#N/A,TRUE,"general";"via2",#N/A,TRUE,"general";"via3",#N/A,TRUE,"general"}</definedName>
    <definedName name="lllllh" localSheetId="25" hidden="1">{"via1",#N/A,TRUE,"general";"via2",#N/A,TRUE,"general";"via3",#N/A,TRUE,"general"}</definedName>
    <definedName name="lllllh" localSheetId="26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42" hidden="1">{"via1",#N/A,TRUE,"general";"via2",#N/A,TRUE,"general";"via3",#N/A,TRUE,"general"}</definedName>
    <definedName name="lllllllo" localSheetId="51" hidden="1">{"via1",#N/A,TRUE,"general";"via2",#N/A,TRUE,"general";"via3",#N/A,TRUE,"general"}</definedName>
    <definedName name="lllllllo" localSheetId="24" hidden="1">{"via1",#N/A,TRUE,"general";"via2",#N/A,TRUE,"general";"via3",#N/A,TRUE,"general"}</definedName>
    <definedName name="lllllllo" localSheetId="25" hidden="1">{"via1",#N/A,TRUE,"general";"via2",#N/A,TRUE,"general";"via3",#N/A,TRUE,"general"}</definedName>
    <definedName name="lllllllo" localSheetId="26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63">#REF!</definedName>
    <definedName name="Loan_Amount" localSheetId="64">#REF!</definedName>
    <definedName name="Loan_Amount" localSheetId="65">#REF!</definedName>
    <definedName name="Loan_Amount" localSheetId="6">#REF!</definedName>
    <definedName name="Loan_Amount" localSheetId="14">#REF!</definedName>
    <definedName name="Loan_Amount" localSheetId="21">#REF!</definedName>
    <definedName name="Loan_Amount" localSheetId="22">#REF!</definedName>
    <definedName name="Loan_Amount" localSheetId="23">#REF!</definedName>
    <definedName name="Loan_Amount" localSheetId="15">#REF!</definedName>
    <definedName name="Loan_Amount" localSheetId="16">#REF!</definedName>
    <definedName name="Loan_Amount" localSheetId="17">#REF!</definedName>
    <definedName name="Loan_Amount" localSheetId="18">#REF!</definedName>
    <definedName name="Loan_Amount" localSheetId="27">#REF!</definedName>
    <definedName name="Loan_Amount" localSheetId="19">#REF!</definedName>
    <definedName name="Loan_Amount" localSheetId="20">#REF!</definedName>
    <definedName name="Loan_Amount" localSheetId="33">#REF!</definedName>
    <definedName name="Loan_Amount" localSheetId="34">#REF!</definedName>
    <definedName name="Loan_Amount" localSheetId="35">#REF!</definedName>
    <definedName name="Loan_Amount" localSheetId="36">#REF!</definedName>
    <definedName name="Loan_Amount" localSheetId="37">#REF!</definedName>
    <definedName name="Loan_Amount" localSheetId="38">#REF!</definedName>
    <definedName name="Loan_Amount" localSheetId="39">#REF!</definedName>
    <definedName name="Loan_Amount" localSheetId="28">#REF!</definedName>
    <definedName name="Loan_Amount" localSheetId="29">#REF!</definedName>
    <definedName name="Loan_Amount" localSheetId="30">#REF!</definedName>
    <definedName name="Loan_Amount" localSheetId="31">#REF!</definedName>
    <definedName name="Loan_Amount" localSheetId="32">#REF!</definedName>
    <definedName name="Loan_Amount" localSheetId="42">#REF!</definedName>
    <definedName name="Loan_Amount" localSheetId="51">#REF!</definedName>
    <definedName name="Loan_Amount" localSheetId="52">#REF!</definedName>
    <definedName name="Loan_Amount" localSheetId="53">#REF!</definedName>
    <definedName name="Loan_Amount" localSheetId="24">#REF!</definedName>
    <definedName name="Loan_Amount" localSheetId="25">#REF!</definedName>
    <definedName name="Loan_Amount" localSheetId="26">#REF!</definedName>
    <definedName name="Loan_Amount" localSheetId="40">#REF!</definedName>
    <definedName name="Loan_Amount" localSheetId="44">#REF!</definedName>
    <definedName name="Loan_Amount" localSheetId="45">#REF!</definedName>
    <definedName name="Loan_Amount" localSheetId="50">#REF!</definedName>
    <definedName name="Loan_Amount" localSheetId="47">#REF!</definedName>
    <definedName name="Loan_Amount" localSheetId="56">#REF!</definedName>
    <definedName name="Loan_Amount" localSheetId="55">#REF!</definedName>
    <definedName name="Loan_Amount" localSheetId="58">#REF!</definedName>
    <definedName name="Loan_Amount" localSheetId="59">#REF!</definedName>
    <definedName name="Loan_Amount" localSheetId="60">#REF!</definedName>
    <definedName name="Loan_Amount" localSheetId="61">#REF!</definedName>
    <definedName name="Loan_Amount" localSheetId="62">#REF!</definedName>
    <definedName name="Loan_Amount">#REF!</definedName>
    <definedName name="Loan_Start" localSheetId="63">#REF!</definedName>
    <definedName name="Loan_Start" localSheetId="64">#REF!</definedName>
    <definedName name="Loan_Start" localSheetId="65">#REF!</definedName>
    <definedName name="Loan_Start" localSheetId="6">#REF!</definedName>
    <definedName name="Loan_Start" localSheetId="14">#REF!</definedName>
    <definedName name="Loan_Start" localSheetId="21">#REF!</definedName>
    <definedName name="Loan_Start" localSheetId="22">#REF!</definedName>
    <definedName name="Loan_Start" localSheetId="23">#REF!</definedName>
    <definedName name="Loan_Start" localSheetId="15">#REF!</definedName>
    <definedName name="Loan_Start" localSheetId="16">#REF!</definedName>
    <definedName name="Loan_Start" localSheetId="17">#REF!</definedName>
    <definedName name="Loan_Start" localSheetId="18">#REF!</definedName>
    <definedName name="Loan_Start" localSheetId="27">#REF!</definedName>
    <definedName name="Loan_Start" localSheetId="19">#REF!</definedName>
    <definedName name="Loan_Start" localSheetId="20">#REF!</definedName>
    <definedName name="Loan_Start" localSheetId="33">#REF!</definedName>
    <definedName name="Loan_Start" localSheetId="34">#REF!</definedName>
    <definedName name="Loan_Start" localSheetId="35">#REF!</definedName>
    <definedName name="Loan_Start" localSheetId="36">#REF!</definedName>
    <definedName name="Loan_Start" localSheetId="37">#REF!</definedName>
    <definedName name="Loan_Start" localSheetId="38">#REF!</definedName>
    <definedName name="Loan_Start" localSheetId="39">#REF!</definedName>
    <definedName name="Loan_Start" localSheetId="28">#REF!</definedName>
    <definedName name="Loan_Start" localSheetId="29">#REF!</definedName>
    <definedName name="Loan_Start" localSheetId="30">#REF!</definedName>
    <definedName name="Loan_Start" localSheetId="31">#REF!</definedName>
    <definedName name="Loan_Start" localSheetId="32">#REF!</definedName>
    <definedName name="Loan_Start" localSheetId="42">#REF!</definedName>
    <definedName name="Loan_Start" localSheetId="51">#REF!</definedName>
    <definedName name="Loan_Start" localSheetId="52">#REF!</definedName>
    <definedName name="Loan_Start" localSheetId="53">#REF!</definedName>
    <definedName name="Loan_Start" localSheetId="24">#REF!</definedName>
    <definedName name="Loan_Start" localSheetId="25">#REF!</definedName>
    <definedName name="Loan_Start" localSheetId="26">#REF!</definedName>
    <definedName name="Loan_Start" localSheetId="40">#REF!</definedName>
    <definedName name="Loan_Start" localSheetId="44">#REF!</definedName>
    <definedName name="Loan_Start" localSheetId="45">#REF!</definedName>
    <definedName name="Loan_Start" localSheetId="50">#REF!</definedName>
    <definedName name="Loan_Start" localSheetId="47">#REF!</definedName>
    <definedName name="Loan_Start" localSheetId="56">#REF!</definedName>
    <definedName name="Loan_Start" localSheetId="55">#REF!</definedName>
    <definedName name="Loan_Start" localSheetId="58">#REF!</definedName>
    <definedName name="Loan_Start" localSheetId="59">#REF!</definedName>
    <definedName name="Loan_Start" localSheetId="60">#REF!</definedName>
    <definedName name="Loan_Start" localSheetId="61">#REF!</definedName>
    <definedName name="Loan_Start" localSheetId="62">#REF!</definedName>
    <definedName name="Loan_Start">#REF!</definedName>
    <definedName name="Loan_Years" localSheetId="63">#REF!</definedName>
    <definedName name="Loan_Years" localSheetId="64">#REF!</definedName>
    <definedName name="Loan_Years" localSheetId="65">#REF!</definedName>
    <definedName name="Loan_Years" localSheetId="6">#REF!</definedName>
    <definedName name="Loan_Years" localSheetId="14">#REF!</definedName>
    <definedName name="Loan_Years" localSheetId="21">#REF!</definedName>
    <definedName name="Loan_Years" localSheetId="22">#REF!</definedName>
    <definedName name="Loan_Years" localSheetId="23">#REF!</definedName>
    <definedName name="Loan_Years" localSheetId="15">#REF!</definedName>
    <definedName name="Loan_Years" localSheetId="16">#REF!</definedName>
    <definedName name="Loan_Years" localSheetId="17">#REF!</definedName>
    <definedName name="Loan_Years" localSheetId="18">#REF!</definedName>
    <definedName name="Loan_Years" localSheetId="27">#REF!</definedName>
    <definedName name="Loan_Years" localSheetId="19">#REF!</definedName>
    <definedName name="Loan_Years" localSheetId="20">#REF!</definedName>
    <definedName name="Loan_Years" localSheetId="33">#REF!</definedName>
    <definedName name="Loan_Years" localSheetId="34">#REF!</definedName>
    <definedName name="Loan_Years" localSheetId="35">#REF!</definedName>
    <definedName name="Loan_Years" localSheetId="36">#REF!</definedName>
    <definedName name="Loan_Years" localSheetId="37">#REF!</definedName>
    <definedName name="Loan_Years" localSheetId="38">#REF!</definedName>
    <definedName name="Loan_Years" localSheetId="39">#REF!</definedName>
    <definedName name="Loan_Years" localSheetId="28">#REF!</definedName>
    <definedName name="Loan_Years" localSheetId="29">#REF!</definedName>
    <definedName name="Loan_Years" localSheetId="30">#REF!</definedName>
    <definedName name="Loan_Years" localSheetId="31">#REF!</definedName>
    <definedName name="Loan_Years" localSheetId="32">#REF!</definedName>
    <definedName name="Loan_Years" localSheetId="42">#REF!</definedName>
    <definedName name="Loan_Years" localSheetId="51">#REF!</definedName>
    <definedName name="Loan_Years" localSheetId="52">#REF!</definedName>
    <definedName name="Loan_Years" localSheetId="53">#REF!</definedName>
    <definedName name="Loan_Years" localSheetId="24">#REF!</definedName>
    <definedName name="Loan_Years" localSheetId="25">#REF!</definedName>
    <definedName name="Loan_Years" localSheetId="26">#REF!</definedName>
    <definedName name="Loan_Years" localSheetId="40">#REF!</definedName>
    <definedName name="Loan_Years" localSheetId="44">#REF!</definedName>
    <definedName name="Loan_Years" localSheetId="45">#REF!</definedName>
    <definedName name="Loan_Years" localSheetId="50">#REF!</definedName>
    <definedName name="Loan_Years" localSheetId="47">#REF!</definedName>
    <definedName name="Loan_Years" localSheetId="56">#REF!</definedName>
    <definedName name="Loan_Years" localSheetId="55">#REF!</definedName>
    <definedName name="Loan_Years" localSheetId="58">#REF!</definedName>
    <definedName name="Loan_Years" localSheetId="59">#REF!</definedName>
    <definedName name="Loan_Years" localSheetId="60">#REF!</definedName>
    <definedName name="Loan_Years" localSheetId="61">#REF!</definedName>
    <definedName name="Loan_Years" localSheetId="62">#REF!</definedName>
    <definedName name="Loan_Years">#REF!</definedName>
    <definedName name="lolol" localSheetId="42" hidden="1">{"TAB1",#N/A,TRUE,"GENERAL";"TAB2",#N/A,TRUE,"GENERAL";"TAB3",#N/A,TRUE,"GENERAL";"TAB4",#N/A,TRUE,"GENERAL";"TAB5",#N/A,TRUE,"GENERAL"}</definedName>
    <definedName name="lolol" localSheetId="51" hidden="1">{"TAB1",#N/A,TRUE,"GENERAL";"TAB2",#N/A,TRUE,"GENERAL";"TAB3",#N/A,TRUE,"GENERAL";"TAB4",#N/A,TRUE,"GENERAL";"TAB5",#N/A,TRUE,"GENERAL"}</definedName>
    <definedName name="lolol" localSheetId="24" hidden="1">{"TAB1",#N/A,TRUE,"GENERAL";"TAB2",#N/A,TRUE,"GENERAL";"TAB3",#N/A,TRUE,"GENERAL";"TAB4",#N/A,TRUE,"GENERAL";"TAB5",#N/A,TRUE,"GENERAL"}</definedName>
    <definedName name="lolol" localSheetId="25" hidden="1">{"TAB1",#N/A,TRUE,"GENERAL";"TAB2",#N/A,TRUE,"GENERAL";"TAB3",#N/A,TRUE,"GENERAL";"TAB4",#N/A,TRUE,"GENERAL";"TAB5",#N/A,TRUE,"GENERAL"}</definedName>
    <definedName name="lolol" localSheetId="26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42" hidden="1">{"via1",#N/A,TRUE,"general";"via2",#N/A,TRUE,"general";"via3",#N/A,TRUE,"general"}</definedName>
    <definedName name="lplpl" localSheetId="51" hidden="1">{"via1",#N/A,TRUE,"general";"via2",#N/A,TRUE,"general";"via3",#N/A,TRUE,"general"}</definedName>
    <definedName name="lplpl" localSheetId="24" hidden="1">{"via1",#N/A,TRUE,"general";"via2",#N/A,TRUE,"general";"via3",#N/A,TRUE,"general"}</definedName>
    <definedName name="lplpl" localSheetId="25" hidden="1">{"via1",#N/A,TRUE,"general";"via2",#N/A,TRUE,"general";"via3",#N/A,TRUE,"general"}</definedName>
    <definedName name="lplpl" localSheetId="26" hidden="1">{"via1",#N/A,TRUE,"general";"via2",#N/A,TRUE,"general";"via3",#N/A,TRUE,"general"}</definedName>
    <definedName name="lplpl" hidden="1">{"via1",#N/A,TRUE,"general";"via2",#N/A,TRUE,"general";"via3",#N/A,TRUE,"general"}</definedName>
    <definedName name="mafdsf" localSheetId="42" hidden="1">{"via1",#N/A,TRUE,"general";"via2",#N/A,TRUE,"general";"via3",#N/A,TRUE,"general"}</definedName>
    <definedName name="mafdsf" localSheetId="51" hidden="1">{"via1",#N/A,TRUE,"general";"via2",#N/A,TRUE,"general";"via3",#N/A,TRUE,"general"}</definedName>
    <definedName name="mafdsf" localSheetId="24" hidden="1">{"via1",#N/A,TRUE,"general";"via2",#N/A,TRUE,"general";"via3",#N/A,TRUE,"general"}</definedName>
    <definedName name="mafdsf" localSheetId="25" hidden="1">{"via1",#N/A,TRUE,"general";"via2",#N/A,TRUE,"general";"via3",#N/A,TRUE,"general"}</definedName>
    <definedName name="mafdsf" localSheetId="26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42" hidden="1">{"TAB1",#N/A,TRUE,"GENERAL";"TAB2",#N/A,TRUE,"GENERAL";"TAB3",#N/A,TRUE,"GENERAL";"TAB4",#N/A,TRUE,"GENERAL";"TAB5",#N/A,TRUE,"GENERAL"}</definedName>
    <definedName name="mao" localSheetId="51" hidden="1">{"TAB1",#N/A,TRUE,"GENERAL";"TAB2",#N/A,TRUE,"GENERAL";"TAB3",#N/A,TRUE,"GENERAL";"TAB4",#N/A,TRUE,"GENERAL";"TAB5",#N/A,TRUE,"GENERAL"}</definedName>
    <definedName name="mao" localSheetId="24" hidden="1">{"TAB1",#N/A,TRUE,"GENERAL";"TAB2",#N/A,TRUE,"GENERAL";"TAB3",#N/A,TRUE,"GENERAL";"TAB4",#N/A,TRUE,"GENERAL";"TAB5",#N/A,TRUE,"GENERAL"}</definedName>
    <definedName name="mao" localSheetId="25" hidden="1">{"TAB1",#N/A,TRUE,"GENERAL";"TAB2",#N/A,TRUE,"GENERAL";"TAB3",#N/A,TRUE,"GENERAL";"TAB4",#N/A,TRUE,"GENERAL";"TAB5",#N/A,TRUE,"GENERAL"}</definedName>
    <definedName name="mao" localSheetId="26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42" hidden="1">{"via1",#N/A,TRUE,"general";"via2",#N/A,TRUE,"general";"via3",#N/A,TRUE,"general"}</definedName>
    <definedName name="maow" localSheetId="51" hidden="1">{"via1",#N/A,TRUE,"general";"via2",#N/A,TRUE,"general";"via3",#N/A,TRUE,"general"}</definedName>
    <definedName name="maow" localSheetId="24" hidden="1">{"via1",#N/A,TRUE,"general";"via2",#N/A,TRUE,"general";"via3",#N/A,TRUE,"general"}</definedName>
    <definedName name="maow" localSheetId="25" hidden="1">{"via1",#N/A,TRUE,"general";"via2",#N/A,TRUE,"general";"via3",#N/A,TRUE,"general"}</definedName>
    <definedName name="maow" localSheetId="26" hidden="1">{"via1",#N/A,TRUE,"general";"via2",#N/A,TRUE,"general";"via3",#N/A,TRUE,"general"}</definedName>
    <definedName name="maow" hidden="1">{"via1",#N/A,TRUE,"general";"via2",#N/A,TRUE,"general";"via3",#N/A,TRUE,"general"}</definedName>
    <definedName name="masor" localSheetId="42" hidden="1">{"via1",#N/A,TRUE,"general";"via2",#N/A,TRUE,"general";"via3",#N/A,TRUE,"general"}</definedName>
    <definedName name="masor" localSheetId="51" hidden="1">{"via1",#N/A,TRUE,"general";"via2",#N/A,TRUE,"general";"via3",#N/A,TRUE,"general"}</definedName>
    <definedName name="masor" localSheetId="24" hidden="1">{"via1",#N/A,TRUE,"general";"via2",#N/A,TRUE,"general";"via3",#N/A,TRUE,"general"}</definedName>
    <definedName name="masor" localSheetId="25" hidden="1">{"via1",#N/A,TRUE,"general";"via2",#N/A,TRUE,"general";"via3",#N/A,TRUE,"general"}</definedName>
    <definedName name="masor" localSheetId="26" hidden="1">{"via1",#N/A,TRUE,"general";"via2",#N/A,TRUE,"general";"via3",#N/A,TRUE,"general"}</definedName>
    <definedName name="masor" hidden="1">{"via1",#N/A,TRUE,"general";"via2",#N/A,TRUE,"general";"via3",#N/A,TRUE,"general"}</definedName>
    <definedName name="MAT">[16]MAT!$A$1:$G$1376</definedName>
    <definedName name="mdd" localSheetId="42" hidden="1">{"via1",#N/A,TRUE,"general";"via2",#N/A,TRUE,"general";"via3",#N/A,TRUE,"general"}</definedName>
    <definedName name="mdd" localSheetId="51" hidden="1">{"via1",#N/A,TRUE,"general";"via2",#N/A,TRUE,"general";"via3",#N/A,TRUE,"general"}</definedName>
    <definedName name="mdd" localSheetId="24" hidden="1">{"via1",#N/A,TRUE,"general";"via2",#N/A,TRUE,"general";"via3",#N/A,TRUE,"general"}</definedName>
    <definedName name="mdd" localSheetId="25" hidden="1">{"via1",#N/A,TRUE,"general";"via2",#N/A,TRUE,"general";"via3",#N/A,TRUE,"general"}</definedName>
    <definedName name="mdd" localSheetId="26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42" hidden="1">{"TAB1",#N/A,TRUE,"GENERAL";"TAB2",#N/A,TRUE,"GENERAL";"TAB3",#N/A,TRUE,"GENERAL";"TAB4",#N/A,TRUE,"GENERAL";"TAB5",#N/A,TRUE,"GENERAL"}</definedName>
    <definedName name="meg" localSheetId="51" hidden="1">{"TAB1",#N/A,TRUE,"GENERAL";"TAB2",#N/A,TRUE,"GENERAL";"TAB3",#N/A,TRUE,"GENERAL";"TAB4",#N/A,TRUE,"GENERAL";"TAB5",#N/A,TRUE,"GENERAL"}</definedName>
    <definedName name="meg" localSheetId="24" hidden="1">{"TAB1",#N/A,TRUE,"GENERAL";"TAB2",#N/A,TRUE,"GENERAL";"TAB3",#N/A,TRUE,"GENERAL";"TAB4",#N/A,TRUE,"GENERAL";"TAB5",#N/A,TRUE,"GENERAL"}</definedName>
    <definedName name="meg" localSheetId="25" hidden="1">{"TAB1",#N/A,TRUE,"GENERAL";"TAB2",#N/A,TRUE,"GENERAL";"TAB3",#N/A,TRUE,"GENERAL";"TAB4",#N/A,TRUE,"GENERAL";"TAB5",#N/A,TRUE,"GENERAL"}</definedName>
    <definedName name="meg" localSheetId="26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5" localSheetId="63">'[2]7422CW00'!#REF!</definedName>
    <definedName name="MENU5" localSheetId="64">'[2]7422CW00'!#REF!</definedName>
    <definedName name="MENU5" localSheetId="65">'[2]7422CW00'!#REF!</definedName>
    <definedName name="MENU5" localSheetId="6">'[2]7422CW00'!#REF!</definedName>
    <definedName name="MENU5" localSheetId="14">'[2]7422CW00'!#REF!</definedName>
    <definedName name="MENU5" localSheetId="21">'[2]7422CW00'!#REF!</definedName>
    <definedName name="MENU5" localSheetId="22">'[2]7422CW00'!#REF!</definedName>
    <definedName name="MENU5" localSheetId="23">'[2]7422CW00'!#REF!</definedName>
    <definedName name="MENU5" localSheetId="15">'[2]7422CW00'!#REF!</definedName>
    <definedName name="MENU5" localSheetId="16">'[2]7422CW00'!#REF!</definedName>
    <definedName name="MENU5" localSheetId="17">'[2]7422CW00'!#REF!</definedName>
    <definedName name="MENU5" localSheetId="18">'[2]7422CW00'!#REF!</definedName>
    <definedName name="MENU5" localSheetId="27">'[2]7422CW00'!#REF!</definedName>
    <definedName name="MENU5" localSheetId="19">'[2]7422CW00'!#REF!</definedName>
    <definedName name="MENU5" localSheetId="20">'[2]7422CW00'!#REF!</definedName>
    <definedName name="MENU5" localSheetId="33">'[2]7422CW00'!#REF!</definedName>
    <definedName name="MENU5" localSheetId="34">'[2]7422CW00'!#REF!</definedName>
    <definedName name="MENU5" localSheetId="35">'[2]7422CW00'!#REF!</definedName>
    <definedName name="MENU5" localSheetId="36">'[2]7422CW00'!#REF!</definedName>
    <definedName name="MENU5" localSheetId="37">'[2]7422CW00'!#REF!</definedName>
    <definedName name="MENU5" localSheetId="38">'[2]7422CW00'!#REF!</definedName>
    <definedName name="MENU5" localSheetId="39">'[2]7422CW00'!#REF!</definedName>
    <definedName name="MENU5" localSheetId="28">'[2]7422CW00'!#REF!</definedName>
    <definedName name="MENU5" localSheetId="29">'[2]7422CW00'!#REF!</definedName>
    <definedName name="MENU5" localSheetId="30">'[2]7422CW00'!#REF!</definedName>
    <definedName name="MENU5" localSheetId="31">'[2]7422CW00'!#REF!</definedName>
    <definedName name="MENU5" localSheetId="32">'[2]7422CW00'!#REF!</definedName>
    <definedName name="MENU5" localSheetId="42">'[2]7422CW00'!#REF!</definedName>
    <definedName name="MENU5" localSheetId="51">'[2]7422CW00'!#REF!</definedName>
    <definedName name="MENU5" localSheetId="52">'[2]7422CW00'!#REF!</definedName>
    <definedName name="MENU5" localSheetId="53">'[2]7422CW00'!#REF!</definedName>
    <definedName name="MENU5" localSheetId="24">'[2]7422CW00'!#REF!</definedName>
    <definedName name="MENU5" localSheetId="25">'[2]7422CW00'!#REF!</definedName>
    <definedName name="MENU5" localSheetId="26">'[2]7422CW00'!#REF!</definedName>
    <definedName name="MENU5" localSheetId="40">'[2]7422CW00'!#REF!</definedName>
    <definedName name="MENU5" localSheetId="44">'[2]7422CW00'!#REF!</definedName>
    <definedName name="MENU5" localSheetId="45">'[2]7422CW00'!#REF!</definedName>
    <definedName name="MENU5" localSheetId="50">'[2]7422CW00'!#REF!</definedName>
    <definedName name="MENU5" localSheetId="47">'[2]7422CW00'!#REF!</definedName>
    <definedName name="MENU5" localSheetId="56">'[2]7422CW00'!#REF!</definedName>
    <definedName name="MENU5" localSheetId="55">'[2]7422CW00'!#REF!</definedName>
    <definedName name="MENU5" localSheetId="58">'[2]7422CW00'!#REF!</definedName>
    <definedName name="MENU5" localSheetId="59">'[2]7422CW00'!#REF!</definedName>
    <definedName name="MENU5" localSheetId="60">'[2]7422CW00'!#REF!</definedName>
    <definedName name="MENU5" localSheetId="61">'[2]7422CW00'!#REF!</definedName>
    <definedName name="MENU5" localSheetId="62">'[2]7422CW00'!#REF!</definedName>
    <definedName name="MENU5">'[2]7422CW00'!#REF!</definedName>
    <definedName name="MENU6" localSheetId="63">'[2]7422CW00'!#REF!</definedName>
    <definedName name="MENU6" localSheetId="64">'[2]7422CW00'!#REF!</definedName>
    <definedName name="MENU6" localSheetId="65">'[2]7422CW00'!#REF!</definedName>
    <definedName name="MENU6" localSheetId="6">'[2]7422CW00'!#REF!</definedName>
    <definedName name="MENU6" localSheetId="14">'[2]7422CW00'!#REF!</definedName>
    <definedName name="MENU6" localSheetId="21">'[2]7422CW00'!#REF!</definedName>
    <definedName name="MENU6" localSheetId="22">'[2]7422CW00'!#REF!</definedName>
    <definedName name="MENU6" localSheetId="23">'[2]7422CW00'!#REF!</definedName>
    <definedName name="MENU6" localSheetId="15">'[2]7422CW00'!#REF!</definedName>
    <definedName name="MENU6" localSheetId="16">'[2]7422CW00'!#REF!</definedName>
    <definedName name="MENU6" localSheetId="17">'[2]7422CW00'!#REF!</definedName>
    <definedName name="MENU6" localSheetId="18">'[2]7422CW00'!#REF!</definedName>
    <definedName name="MENU6" localSheetId="27">'[2]7422CW00'!#REF!</definedName>
    <definedName name="MENU6" localSheetId="19">'[2]7422CW00'!#REF!</definedName>
    <definedName name="MENU6" localSheetId="20">'[2]7422CW00'!#REF!</definedName>
    <definedName name="MENU6" localSheetId="33">'[2]7422CW00'!#REF!</definedName>
    <definedName name="MENU6" localSheetId="34">'[2]7422CW00'!#REF!</definedName>
    <definedName name="MENU6" localSheetId="35">'[2]7422CW00'!#REF!</definedName>
    <definedName name="MENU6" localSheetId="36">'[2]7422CW00'!#REF!</definedName>
    <definedName name="MENU6" localSheetId="37">'[2]7422CW00'!#REF!</definedName>
    <definedName name="MENU6" localSheetId="38">'[2]7422CW00'!#REF!</definedName>
    <definedName name="MENU6" localSheetId="39">'[2]7422CW00'!#REF!</definedName>
    <definedName name="MENU6" localSheetId="28">'[2]7422CW00'!#REF!</definedName>
    <definedName name="MENU6" localSheetId="29">'[2]7422CW00'!#REF!</definedName>
    <definedName name="MENU6" localSheetId="30">'[2]7422CW00'!#REF!</definedName>
    <definedName name="MENU6" localSheetId="31">'[2]7422CW00'!#REF!</definedName>
    <definedName name="MENU6" localSheetId="32">'[2]7422CW00'!#REF!</definedName>
    <definedName name="MENU6" localSheetId="42">'[2]7422CW00'!#REF!</definedName>
    <definedName name="MENU6" localSheetId="51">'[2]7422CW00'!#REF!</definedName>
    <definedName name="MENU6" localSheetId="52">'[2]7422CW00'!#REF!</definedName>
    <definedName name="MENU6" localSheetId="53">'[2]7422CW00'!#REF!</definedName>
    <definedName name="MENU6" localSheetId="24">'[2]7422CW00'!#REF!</definedName>
    <definedName name="MENU6" localSheetId="25">'[2]7422CW00'!#REF!</definedName>
    <definedName name="MENU6" localSheetId="26">'[2]7422CW00'!#REF!</definedName>
    <definedName name="MENU6" localSheetId="40">'[2]7422CW00'!#REF!</definedName>
    <definedName name="MENU6" localSheetId="44">'[2]7422CW00'!#REF!</definedName>
    <definedName name="MENU6" localSheetId="45">'[2]7422CW00'!#REF!</definedName>
    <definedName name="MENU6" localSheetId="50">'[2]7422CW00'!#REF!</definedName>
    <definedName name="MENU6" localSheetId="47">'[2]7422CW00'!#REF!</definedName>
    <definedName name="MENU6" localSheetId="56">'[2]7422CW00'!#REF!</definedName>
    <definedName name="MENU6" localSheetId="55">'[2]7422CW00'!#REF!</definedName>
    <definedName name="MENU6" localSheetId="58">'[2]7422CW00'!#REF!</definedName>
    <definedName name="MENU6" localSheetId="59">'[2]7422CW00'!#REF!</definedName>
    <definedName name="MENU6" localSheetId="60">'[2]7422CW00'!#REF!</definedName>
    <definedName name="MENU6" localSheetId="61">'[2]7422CW00'!#REF!</definedName>
    <definedName name="MENU6" localSheetId="62">'[2]7422CW00'!#REF!</definedName>
    <definedName name="MENU6">'[2]7422CW00'!#REF!</definedName>
    <definedName name="mes" localSheetId="63">#REF!</definedName>
    <definedName name="mes" localSheetId="64">#REF!</definedName>
    <definedName name="mes" localSheetId="65">#REF!</definedName>
    <definedName name="mes" localSheetId="6">#REF!</definedName>
    <definedName name="mes" localSheetId="14">#REF!</definedName>
    <definedName name="mes" localSheetId="21">#REF!</definedName>
    <definedName name="mes" localSheetId="22">#REF!</definedName>
    <definedName name="mes" localSheetId="23">#REF!</definedName>
    <definedName name="mes" localSheetId="15">#REF!</definedName>
    <definedName name="mes" localSheetId="16">#REF!</definedName>
    <definedName name="mes" localSheetId="17">#REF!</definedName>
    <definedName name="mes" localSheetId="18">#REF!</definedName>
    <definedName name="mes" localSheetId="27">#REF!</definedName>
    <definedName name="mes" localSheetId="19">#REF!</definedName>
    <definedName name="mes" localSheetId="20">#REF!</definedName>
    <definedName name="mes" localSheetId="33">#REF!</definedName>
    <definedName name="mes" localSheetId="34">#REF!</definedName>
    <definedName name="mes" localSheetId="35">#REF!</definedName>
    <definedName name="mes" localSheetId="36">#REF!</definedName>
    <definedName name="mes" localSheetId="37">#REF!</definedName>
    <definedName name="mes" localSheetId="38">#REF!</definedName>
    <definedName name="mes" localSheetId="39">#REF!</definedName>
    <definedName name="mes" localSheetId="28">#REF!</definedName>
    <definedName name="mes" localSheetId="29">#REF!</definedName>
    <definedName name="mes" localSheetId="30">#REF!</definedName>
    <definedName name="mes" localSheetId="31">#REF!</definedName>
    <definedName name="mes" localSheetId="32">#REF!</definedName>
    <definedName name="mes" localSheetId="42">#REF!</definedName>
    <definedName name="mes" localSheetId="51">#REF!</definedName>
    <definedName name="mes" localSheetId="52">#REF!</definedName>
    <definedName name="mes" localSheetId="53">#REF!</definedName>
    <definedName name="mes" localSheetId="24">#REF!</definedName>
    <definedName name="mes" localSheetId="25">#REF!</definedName>
    <definedName name="mes" localSheetId="26">#REF!</definedName>
    <definedName name="mes" localSheetId="40">#REF!</definedName>
    <definedName name="mes" localSheetId="44">#REF!</definedName>
    <definedName name="mes" localSheetId="45">#REF!</definedName>
    <definedName name="mes" localSheetId="50">#REF!</definedName>
    <definedName name="mes" localSheetId="47">#REF!</definedName>
    <definedName name="mes" localSheetId="56">#REF!</definedName>
    <definedName name="mes" localSheetId="55">#REF!</definedName>
    <definedName name="mes" localSheetId="58">#REF!</definedName>
    <definedName name="mes" localSheetId="59">#REF!</definedName>
    <definedName name="mes" localSheetId="60">#REF!</definedName>
    <definedName name="mes" localSheetId="61">#REF!</definedName>
    <definedName name="mes" localSheetId="62">#REF!</definedName>
    <definedName name="mes">#REF!</definedName>
    <definedName name="mfgjrdt" localSheetId="42" hidden="1">{"TAB1",#N/A,TRUE,"GENERAL";"TAB2",#N/A,TRUE,"GENERAL";"TAB3",#N/A,TRUE,"GENERAL";"TAB4",#N/A,TRUE,"GENERAL";"TAB5",#N/A,TRUE,"GENERAL"}</definedName>
    <definedName name="mfgjrdt" localSheetId="51" hidden="1">{"TAB1",#N/A,TRUE,"GENERAL";"TAB2",#N/A,TRUE,"GENERAL";"TAB3",#N/A,TRUE,"GENERAL";"TAB4",#N/A,TRUE,"GENERAL";"TAB5",#N/A,TRUE,"GENERAL"}</definedName>
    <definedName name="mfgjrdt" localSheetId="24" hidden="1">{"TAB1",#N/A,TRUE,"GENERAL";"TAB2",#N/A,TRUE,"GENERAL";"TAB3",#N/A,TRUE,"GENERAL";"TAB4",#N/A,TRUE,"GENERAL";"TAB5",#N/A,TRUE,"GENERAL"}</definedName>
    <definedName name="mfgjrdt" localSheetId="25" hidden="1">{"TAB1",#N/A,TRUE,"GENERAL";"TAB2",#N/A,TRUE,"GENERAL";"TAB3",#N/A,TRUE,"GENERAL";"TAB4",#N/A,TRUE,"GENERAL";"TAB5",#N/A,TRUE,"GENERAL"}</definedName>
    <definedName name="mfgjrdt" localSheetId="26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42" hidden="1">{"via1",#N/A,TRUE,"general";"via2",#N/A,TRUE,"general";"via3",#N/A,TRUE,"general"}</definedName>
    <definedName name="mghm" localSheetId="51" hidden="1">{"via1",#N/A,TRUE,"general";"via2",#N/A,TRUE,"general";"via3",#N/A,TRUE,"general"}</definedName>
    <definedName name="mghm" localSheetId="24" hidden="1">{"via1",#N/A,TRUE,"general";"via2",#N/A,TRUE,"general";"via3",#N/A,TRUE,"general"}</definedName>
    <definedName name="mghm" localSheetId="25" hidden="1">{"via1",#N/A,TRUE,"general";"via2",#N/A,TRUE,"general";"via3",#N/A,TRUE,"general"}</definedName>
    <definedName name="mghm" localSheetId="26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63">#REF!</definedName>
    <definedName name="Mi_Salida" localSheetId="64">#REF!</definedName>
    <definedName name="Mi_Salida" localSheetId="65">#REF!</definedName>
    <definedName name="Mi_Salida" localSheetId="6">#REF!</definedName>
    <definedName name="Mi_Salida" localSheetId="14">#REF!</definedName>
    <definedName name="Mi_Salida" localSheetId="21">#REF!</definedName>
    <definedName name="Mi_Salida" localSheetId="22">#REF!</definedName>
    <definedName name="Mi_Salida" localSheetId="23">#REF!</definedName>
    <definedName name="Mi_Salida" localSheetId="15">#REF!</definedName>
    <definedName name="Mi_Salida" localSheetId="16">#REF!</definedName>
    <definedName name="Mi_Salida" localSheetId="17">#REF!</definedName>
    <definedName name="Mi_Salida" localSheetId="18">#REF!</definedName>
    <definedName name="Mi_Salida" localSheetId="27">#REF!</definedName>
    <definedName name="Mi_Salida" localSheetId="19">#REF!</definedName>
    <definedName name="Mi_Salida" localSheetId="20">#REF!</definedName>
    <definedName name="Mi_Salida" localSheetId="33">#REF!</definedName>
    <definedName name="Mi_Salida" localSheetId="34">#REF!</definedName>
    <definedName name="Mi_Salida" localSheetId="35">#REF!</definedName>
    <definedName name="Mi_Salida" localSheetId="36">#REF!</definedName>
    <definedName name="Mi_Salida" localSheetId="37">#REF!</definedName>
    <definedName name="Mi_Salida" localSheetId="38">#REF!</definedName>
    <definedName name="Mi_Salida" localSheetId="39">#REF!</definedName>
    <definedName name="Mi_Salida" localSheetId="28">#REF!</definedName>
    <definedName name="Mi_Salida" localSheetId="29">#REF!</definedName>
    <definedName name="Mi_Salida" localSheetId="30">#REF!</definedName>
    <definedName name="Mi_Salida" localSheetId="31">#REF!</definedName>
    <definedName name="Mi_Salida" localSheetId="32">#REF!</definedName>
    <definedName name="Mi_Salida" localSheetId="42">#REF!</definedName>
    <definedName name="Mi_Salida" localSheetId="51">#REF!</definedName>
    <definedName name="Mi_Salida" localSheetId="52">#REF!</definedName>
    <definedName name="Mi_Salida" localSheetId="53">#REF!</definedName>
    <definedName name="Mi_Salida" localSheetId="24">#REF!</definedName>
    <definedName name="Mi_Salida" localSheetId="25">#REF!</definedName>
    <definedName name="Mi_Salida" localSheetId="26">#REF!</definedName>
    <definedName name="Mi_Salida" localSheetId="40">#REF!</definedName>
    <definedName name="Mi_Salida" localSheetId="44">#REF!</definedName>
    <definedName name="Mi_Salida" localSheetId="45">#REF!</definedName>
    <definedName name="Mi_Salida" localSheetId="50">#REF!</definedName>
    <definedName name="Mi_Salida" localSheetId="47">#REF!</definedName>
    <definedName name="Mi_Salida" localSheetId="56">#REF!</definedName>
    <definedName name="Mi_Salida" localSheetId="55">#REF!</definedName>
    <definedName name="Mi_Salida" localSheetId="58">#REF!</definedName>
    <definedName name="Mi_Salida" localSheetId="59">#REF!</definedName>
    <definedName name="Mi_Salida" localSheetId="60">#REF!</definedName>
    <definedName name="Mi_Salida" localSheetId="61">#REF!</definedName>
    <definedName name="Mi_Salida" localSheetId="62">#REF!</definedName>
    <definedName name="Mi_Salida">#REF!</definedName>
    <definedName name="mjmj" localSheetId="42" hidden="1">{"via1",#N/A,TRUE,"general";"via2",#N/A,TRUE,"general";"via3",#N/A,TRUE,"general"}</definedName>
    <definedName name="mjmj" localSheetId="51" hidden="1">{"via1",#N/A,TRUE,"general";"via2",#N/A,TRUE,"general";"via3",#N/A,TRUE,"general"}</definedName>
    <definedName name="mjmj" localSheetId="24" hidden="1">{"via1",#N/A,TRUE,"general";"via2",#N/A,TRUE,"general";"via3",#N/A,TRUE,"general"}</definedName>
    <definedName name="mjmj" localSheetId="25" hidden="1">{"via1",#N/A,TRUE,"general";"via2",#N/A,TRUE,"general";"via3",#N/A,TRUE,"general"}</definedName>
    <definedName name="mjmj" localSheetId="26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42" hidden="1">{"via1",#N/A,TRUE,"general";"via2",#N/A,TRUE,"general";"via3",#N/A,TRUE,"general"}</definedName>
    <definedName name="mjmjmn" localSheetId="51" hidden="1">{"via1",#N/A,TRUE,"general";"via2",#N/A,TRUE,"general";"via3",#N/A,TRUE,"general"}</definedName>
    <definedName name="mjmjmn" localSheetId="24" hidden="1">{"via1",#N/A,TRUE,"general";"via2",#N/A,TRUE,"general";"via3",#N/A,TRUE,"general"}</definedName>
    <definedName name="mjmjmn" localSheetId="25" hidden="1">{"via1",#N/A,TRUE,"general";"via2",#N/A,TRUE,"general";"via3",#N/A,TRUE,"general"}</definedName>
    <definedName name="mjmjmn" localSheetId="26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42" hidden="1">{"via1",#N/A,TRUE,"general";"via2",#N/A,TRUE,"general";"via3",#N/A,TRUE,"general"}</definedName>
    <definedName name="mjnhgkio" localSheetId="51" hidden="1">{"via1",#N/A,TRUE,"general";"via2",#N/A,TRUE,"general";"via3",#N/A,TRUE,"general"}</definedName>
    <definedName name="mjnhgkio" localSheetId="24" hidden="1">{"via1",#N/A,TRUE,"general";"via2",#N/A,TRUE,"general";"via3",#N/A,TRUE,"general"}</definedName>
    <definedName name="mjnhgkio" localSheetId="25" hidden="1">{"via1",#N/A,TRUE,"general";"via2",#N/A,TRUE,"general";"via3",#N/A,TRUE,"general"}</definedName>
    <definedName name="mjnhgkio" localSheetId="26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42" hidden="1">{"TAB1",#N/A,TRUE,"GENERAL";"TAB2",#N/A,TRUE,"GENERAL";"TAB3",#N/A,TRUE,"GENERAL";"TAB4",#N/A,TRUE,"GENERAL";"TAB5",#N/A,TRUE,"GENERAL"}</definedName>
    <definedName name="mmjmjh" localSheetId="51" hidden="1">{"TAB1",#N/A,TRUE,"GENERAL";"TAB2",#N/A,TRUE,"GENERAL";"TAB3",#N/A,TRUE,"GENERAL";"TAB4",#N/A,TRUE,"GENERAL";"TAB5",#N/A,TRUE,"GENERAL"}</definedName>
    <definedName name="mmjmjh" localSheetId="24" hidden="1">{"TAB1",#N/A,TRUE,"GENERAL";"TAB2",#N/A,TRUE,"GENERAL";"TAB3",#N/A,TRUE,"GENERAL";"TAB4",#N/A,TRUE,"GENERAL";"TAB5",#N/A,TRUE,"GENERAL"}</definedName>
    <definedName name="mmjmjh" localSheetId="25" hidden="1">{"TAB1",#N/A,TRUE,"GENERAL";"TAB2",#N/A,TRUE,"GENERAL";"TAB3",#N/A,TRUE,"GENERAL";"TAB4",#N/A,TRUE,"GENERAL";"TAB5",#N/A,TRUE,"GENERAL"}</definedName>
    <definedName name="mmjmjh" localSheetId="26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42" hidden="1">{"TAB1",#N/A,TRUE,"GENERAL";"TAB2",#N/A,TRUE,"GENERAL";"TAB3",#N/A,TRUE,"GENERAL";"TAB4",#N/A,TRUE,"GENERAL";"TAB5",#N/A,TRUE,"GENERAL"}</definedName>
    <definedName name="mmm" localSheetId="51" hidden="1">{"TAB1",#N/A,TRUE,"GENERAL";"TAB2",#N/A,TRUE,"GENERAL";"TAB3",#N/A,TRUE,"GENERAL";"TAB4",#N/A,TRUE,"GENERAL";"TAB5",#N/A,TRUE,"GENERAL"}</definedName>
    <definedName name="mmm" localSheetId="24" hidden="1">{"TAB1",#N/A,TRUE,"GENERAL";"TAB2",#N/A,TRUE,"GENERAL";"TAB3",#N/A,TRUE,"GENERAL";"TAB4",#N/A,TRUE,"GENERAL";"TAB5",#N/A,TRUE,"GENERAL"}</definedName>
    <definedName name="mmm" localSheetId="25" hidden="1">{"TAB1",#N/A,TRUE,"GENERAL";"TAB2",#N/A,TRUE,"GENERAL";"TAB3",#N/A,TRUE,"GENERAL";"TAB4",#N/A,TRUE,"GENERAL";"TAB5",#N/A,TRUE,"GENERAL"}</definedName>
    <definedName name="mmm" localSheetId="26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42" hidden="1">{"via1",#N/A,TRUE,"general";"via2",#N/A,TRUE,"general";"via3",#N/A,TRUE,"general"}</definedName>
    <definedName name="mmmh" localSheetId="51" hidden="1">{"via1",#N/A,TRUE,"general";"via2",#N/A,TRUE,"general";"via3",#N/A,TRUE,"general"}</definedName>
    <definedName name="mmmh" localSheetId="24" hidden="1">{"via1",#N/A,TRUE,"general";"via2",#N/A,TRUE,"general";"via3",#N/A,TRUE,"general"}</definedName>
    <definedName name="mmmh" localSheetId="25" hidden="1">{"via1",#N/A,TRUE,"general";"via2",#N/A,TRUE,"general";"via3",#N/A,TRUE,"general"}</definedName>
    <definedName name="mmmh" localSheetId="26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42" hidden="1">{"TAB1",#N/A,TRUE,"GENERAL";"TAB2",#N/A,TRUE,"GENERAL";"TAB3",#N/A,TRUE,"GENERAL";"TAB4",#N/A,TRUE,"GENERAL";"TAB5",#N/A,TRUE,"GENERAL"}</definedName>
    <definedName name="mmmmmjyt" localSheetId="51" hidden="1">{"TAB1",#N/A,TRUE,"GENERAL";"TAB2",#N/A,TRUE,"GENERAL";"TAB3",#N/A,TRUE,"GENERAL";"TAB4",#N/A,TRUE,"GENERAL";"TAB5",#N/A,TRUE,"GENERAL"}</definedName>
    <definedName name="mmmmmjyt" localSheetId="24" hidden="1">{"TAB1",#N/A,TRUE,"GENERAL";"TAB2",#N/A,TRUE,"GENERAL";"TAB3",#N/A,TRUE,"GENERAL";"TAB4",#N/A,TRUE,"GENERAL";"TAB5",#N/A,TRUE,"GENERAL"}</definedName>
    <definedName name="mmmmmjyt" localSheetId="25" hidden="1">{"TAB1",#N/A,TRUE,"GENERAL";"TAB2",#N/A,TRUE,"GENERAL";"TAB3",#N/A,TRUE,"GENERAL";"TAB4",#N/A,TRUE,"GENERAL";"TAB5",#N/A,TRUE,"GENERAL"}</definedName>
    <definedName name="mmmmmjyt" localSheetId="26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42" hidden="1">{"via1",#N/A,TRUE,"general";"via2",#N/A,TRUE,"general";"via3",#N/A,TRUE,"general"}</definedName>
    <definedName name="mmmmmmg" localSheetId="51" hidden="1">{"via1",#N/A,TRUE,"general";"via2",#N/A,TRUE,"general";"via3",#N/A,TRUE,"general"}</definedName>
    <definedName name="mmmmmmg" localSheetId="24" hidden="1">{"via1",#N/A,TRUE,"general";"via2",#N/A,TRUE,"general";"via3",#N/A,TRUE,"general"}</definedName>
    <definedName name="mmmmmmg" localSheetId="25" hidden="1">{"via1",#N/A,TRUE,"general";"via2",#N/A,TRUE,"general";"via3",#N/A,TRUE,"general"}</definedName>
    <definedName name="mmmmmmg" localSheetId="26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42" hidden="1">{"via1",#N/A,TRUE,"general";"via2",#N/A,TRUE,"general";"via3",#N/A,TRUE,"general"}</definedName>
    <definedName name="MN" localSheetId="51" hidden="1">{"via1",#N/A,TRUE,"general";"via2",#N/A,TRUE,"general";"via3",#N/A,TRUE,"general"}</definedName>
    <definedName name="MN" localSheetId="24" hidden="1">{"via1",#N/A,TRUE,"general";"via2",#N/A,TRUE,"general";"via3",#N/A,TRUE,"general"}</definedName>
    <definedName name="MN" localSheetId="25" hidden="1">{"via1",#N/A,TRUE,"general";"via2",#N/A,TRUE,"general";"via3",#N/A,TRUE,"general"}</definedName>
    <definedName name="MN" localSheetId="26" hidden="1">{"via1",#N/A,TRUE,"general";"via2",#N/A,TRUE,"general";"via3",#N/A,TRUE,"general"}</definedName>
    <definedName name="MN" hidden="1">{"via1",#N/A,TRUE,"general";"via2",#N/A,TRUE,"general";"via3",#N/A,TRUE,"general"}</definedName>
    <definedName name="montenegro">'[17]PROPUESTA FINAL INSOL'!$1:$1048576</definedName>
    <definedName name="n" localSheetId="42" hidden="1">{"via1",#N/A,TRUE,"general";"via2",#N/A,TRUE,"general";"via3",#N/A,TRUE,"general"}</definedName>
    <definedName name="n" localSheetId="51" hidden="1">{"via1",#N/A,TRUE,"general";"via2",#N/A,TRUE,"general";"via3",#N/A,TRUE,"general"}</definedName>
    <definedName name="n" localSheetId="24" hidden="1">{"via1",#N/A,TRUE,"general";"via2",#N/A,TRUE,"general";"via3",#N/A,TRUE,"general"}</definedName>
    <definedName name="n" localSheetId="25" hidden="1">{"via1",#N/A,TRUE,"general";"via2",#N/A,TRUE,"general";"via3",#N/A,TRUE,"general"}</definedName>
    <definedName name="n" localSheetId="26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42" hidden="1">{"via1",#N/A,TRUE,"general";"via2",#N/A,TRUE,"general";"via3",#N/A,TRUE,"general"}</definedName>
    <definedName name="nbvnv" localSheetId="51" hidden="1">{"via1",#N/A,TRUE,"general";"via2",#N/A,TRUE,"general";"via3",#N/A,TRUE,"general"}</definedName>
    <definedName name="nbvnv" localSheetId="24" hidden="1">{"via1",#N/A,TRUE,"general";"via2",#N/A,TRUE,"general";"via3",#N/A,TRUE,"general"}</definedName>
    <definedName name="nbvnv" localSheetId="25" hidden="1">{"via1",#N/A,TRUE,"general";"via2",#N/A,TRUE,"general";"via3",#N/A,TRUE,"general"}</definedName>
    <definedName name="nbvnv" localSheetId="26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42" hidden="1">{"TAB1",#N/A,TRUE,"GENERAL";"TAB2",#N/A,TRUE,"GENERAL";"TAB3",#N/A,TRUE,"GENERAL";"TAB4",#N/A,TRUE,"GENERAL";"TAB5",#N/A,TRUE,"GENERAL"}</definedName>
    <definedName name="NDHS" localSheetId="51" hidden="1">{"TAB1",#N/A,TRUE,"GENERAL";"TAB2",#N/A,TRUE,"GENERAL";"TAB3",#N/A,TRUE,"GENERAL";"TAB4",#N/A,TRUE,"GENERAL";"TAB5",#N/A,TRUE,"GENERAL"}</definedName>
    <definedName name="NDHS" localSheetId="24" hidden="1">{"TAB1",#N/A,TRUE,"GENERAL";"TAB2",#N/A,TRUE,"GENERAL";"TAB3",#N/A,TRUE,"GENERAL";"TAB4",#N/A,TRUE,"GENERAL";"TAB5",#N/A,TRUE,"GENERAL"}</definedName>
    <definedName name="NDHS" localSheetId="25" hidden="1">{"TAB1",#N/A,TRUE,"GENERAL";"TAB2",#N/A,TRUE,"GENERAL";"TAB3",#N/A,TRUE,"GENERAL";"TAB4",#N/A,TRUE,"GENERAL";"TAB5",#N/A,TRUE,"GENERAL"}</definedName>
    <definedName name="NDHS" localSheetId="26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42" hidden="1">{"TAB1",#N/A,TRUE,"GENERAL";"TAB2",#N/A,TRUE,"GENERAL";"TAB3",#N/A,TRUE,"GENERAL";"TAB4",#N/A,TRUE,"GENERAL";"TAB5",#N/A,TRUE,"GENERAL"}</definedName>
    <definedName name="nf" localSheetId="51" hidden="1">{"TAB1",#N/A,TRUE,"GENERAL";"TAB2",#N/A,TRUE,"GENERAL";"TAB3",#N/A,TRUE,"GENERAL";"TAB4",#N/A,TRUE,"GENERAL";"TAB5",#N/A,TRUE,"GENERAL"}</definedName>
    <definedName name="nf" localSheetId="24" hidden="1">{"TAB1",#N/A,TRUE,"GENERAL";"TAB2",#N/A,TRUE,"GENERAL";"TAB3",#N/A,TRUE,"GENERAL";"TAB4",#N/A,TRUE,"GENERAL";"TAB5",#N/A,TRUE,"GENERAL"}</definedName>
    <definedName name="nf" localSheetId="25" hidden="1">{"TAB1",#N/A,TRUE,"GENERAL";"TAB2",#N/A,TRUE,"GENERAL";"TAB3",#N/A,TRUE,"GENERAL";"TAB4",#N/A,TRUE,"GENERAL";"TAB5",#N/A,TRUE,"GENERAL"}</definedName>
    <definedName name="nf" localSheetId="26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42" hidden="1">{"via1",#N/A,TRUE,"general";"via2",#N/A,TRUE,"general";"via3",#N/A,TRUE,"general"}</definedName>
    <definedName name="nfg" localSheetId="51" hidden="1">{"via1",#N/A,TRUE,"general";"via2",#N/A,TRUE,"general";"via3",#N/A,TRUE,"general"}</definedName>
    <definedName name="nfg" localSheetId="24" hidden="1">{"via1",#N/A,TRUE,"general";"via2",#N/A,TRUE,"general";"via3",#N/A,TRUE,"general"}</definedName>
    <definedName name="nfg" localSheetId="25" hidden="1">{"via1",#N/A,TRUE,"general";"via2",#N/A,TRUE,"general";"via3",#N/A,TRUE,"general"}</definedName>
    <definedName name="nfg" localSheetId="26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42" hidden="1">{"via1",#N/A,TRUE,"general";"via2",#N/A,TRUE,"general";"via3",#N/A,TRUE,"general"}</definedName>
    <definedName name="nfgn" localSheetId="51" hidden="1">{"via1",#N/A,TRUE,"general";"via2",#N/A,TRUE,"general";"via3",#N/A,TRUE,"general"}</definedName>
    <definedName name="nfgn" localSheetId="24" hidden="1">{"via1",#N/A,TRUE,"general";"via2",#N/A,TRUE,"general";"via3",#N/A,TRUE,"general"}</definedName>
    <definedName name="nfgn" localSheetId="25" hidden="1">{"via1",#N/A,TRUE,"general";"via2",#N/A,TRUE,"general";"via3",#N/A,TRUE,"general"}</definedName>
    <definedName name="nfgn" localSheetId="26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42" hidden="1">{"TAB1",#N/A,TRUE,"GENERAL";"TAB2",#N/A,TRUE,"GENERAL";"TAB3",#N/A,TRUE,"GENERAL";"TAB4",#N/A,TRUE,"GENERAL";"TAB5",#N/A,TRUE,"GENERAL"}</definedName>
    <definedName name="ngdn" localSheetId="51" hidden="1">{"TAB1",#N/A,TRUE,"GENERAL";"TAB2",#N/A,TRUE,"GENERAL";"TAB3",#N/A,TRUE,"GENERAL";"TAB4",#N/A,TRUE,"GENERAL";"TAB5",#N/A,TRUE,"GENERAL"}</definedName>
    <definedName name="ngdn" localSheetId="24" hidden="1">{"TAB1",#N/A,TRUE,"GENERAL";"TAB2",#N/A,TRUE,"GENERAL";"TAB3",#N/A,TRUE,"GENERAL";"TAB4",#N/A,TRUE,"GENERAL";"TAB5",#N/A,TRUE,"GENERAL"}</definedName>
    <definedName name="ngdn" localSheetId="25" hidden="1">{"TAB1",#N/A,TRUE,"GENERAL";"TAB2",#N/A,TRUE,"GENERAL";"TAB3",#N/A,TRUE,"GENERAL";"TAB4",#N/A,TRUE,"GENERAL";"TAB5",#N/A,TRUE,"GENERAL"}</definedName>
    <definedName name="ngdn" localSheetId="26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42" hidden="1">{"via1",#N/A,TRUE,"general";"via2",#N/A,TRUE,"general";"via3",#N/A,TRUE,"general"}</definedName>
    <definedName name="ngfh" localSheetId="51" hidden="1">{"via1",#N/A,TRUE,"general";"via2",#N/A,TRUE,"general";"via3",#N/A,TRUE,"general"}</definedName>
    <definedName name="ngfh" localSheetId="24" hidden="1">{"via1",#N/A,TRUE,"general";"via2",#N/A,TRUE,"general";"via3",#N/A,TRUE,"general"}</definedName>
    <definedName name="ngfh" localSheetId="25" hidden="1">{"via1",#N/A,TRUE,"general";"via2",#N/A,TRUE,"general";"via3",#N/A,TRUE,"general"}</definedName>
    <definedName name="ngfh" localSheetId="26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42" hidden="1">{"via1",#N/A,TRUE,"general";"via2",#N/A,TRUE,"general";"via3",#N/A,TRUE,"general"}</definedName>
    <definedName name="nhn" localSheetId="51" hidden="1">{"via1",#N/A,TRUE,"general";"via2",#N/A,TRUE,"general";"via3",#N/A,TRUE,"general"}</definedName>
    <definedName name="nhn" localSheetId="24" hidden="1">{"via1",#N/A,TRUE,"general";"via2",#N/A,TRUE,"general";"via3",#N/A,TRUE,"general"}</definedName>
    <definedName name="nhn" localSheetId="25" hidden="1">{"via1",#N/A,TRUE,"general";"via2",#N/A,TRUE,"general";"via3",#N/A,TRUE,"general"}</definedName>
    <definedName name="nhn" localSheetId="26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42" hidden="1">{"TAB1",#N/A,TRUE,"GENERAL";"TAB2",#N/A,TRUE,"GENERAL";"TAB3",#N/A,TRUE,"GENERAL";"TAB4",#N/A,TRUE,"GENERAL";"TAB5",#N/A,TRUE,"GENERAL"}</definedName>
    <definedName name="nhncfgn" localSheetId="51" hidden="1">{"TAB1",#N/A,TRUE,"GENERAL";"TAB2",#N/A,TRUE,"GENERAL";"TAB3",#N/A,TRUE,"GENERAL";"TAB4",#N/A,TRUE,"GENERAL";"TAB5",#N/A,TRUE,"GENERAL"}</definedName>
    <definedName name="nhncfgn" localSheetId="24" hidden="1">{"TAB1",#N/A,TRUE,"GENERAL";"TAB2",#N/A,TRUE,"GENERAL";"TAB3",#N/A,TRUE,"GENERAL";"TAB4",#N/A,TRUE,"GENERAL";"TAB5",#N/A,TRUE,"GENERAL"}</definedName>
    <definedName name="nhncfgn" localSheetId="25" hidden="1">{"TAB1",#N/A,TRUE,"GENERAL";"TAB2",#N/A,TRUE,"GENERAL";"TAB3",#N/A,TRUE,"GENERAL";"TAB4",#N/A,TRUE,"GENERAL";"TAB5",#N/A,TRUE,"GENERAL"}</definedName>
    <definedName name="nhncfgn" localSheetId="26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42" hidden="1">{"via1",#N/A,TRUE,"general";"via2",#N/A,TRUE,"general";"via3",#N/A,TRUE,"general"}</definedName>
    <definedName name="nhndr" localSheetId="51" hidden="1">{"via1",#N/A,TRUE,"general";"via2",#N/A,TRUE,"general";"via3",#N/A,TRUE,"general"}</definedName>
    <definedName name="nhndr" localSheetId="24" hidden="1">{"via1",#N/A,TRUE,"general";"via2",#N/A,TRUE,"general";"via3",#N/A,TRUE,"general"}</definedName>
    <definedName name="nhndr" localSheetId="25" hidden="1">{"via1",#N/A,TRUE,"general";"via2",#N/A,TRUE,"general";"via3",#N/A,TRUE,"general"}</definedName>
    <definedName name="nhndr" localSheetId="26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42" hidden="1">{"via1",#N/A,TRUE,"general";"via2",#N/A,TRUE,"general";"via3",#N/A,TRUE,"general"}</definedName>
    <definedName name="nmmmm" localSheetId="51" hidden="1">{"via1",#N/A,TRUE,"general";"via2",#N/A,TRUE,"general";"via3",#N/A,TRUE,"general"}</definedName>
    <definedName name="nmmmm" localSheetId="24" hidden="1">{"via1",#N/A,TRUE,"general";"via2",#N/A,TRUE,"general";"via3",#N/A,TRUE,"general"}</definedName>
    <definedName name="nmmmm" localSheetId="25" hidden="1">{"via1",#N/A,TRUE,"general";"via2",#N/A,TRUE,"general";"via3",#N/A,TRUE,"general"}</definedName>
    <definedName name="nmmmm" localSheetId="26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42" hidden="1">{"TAB1",#N/A,TRUE,"GENERAL";"TAB2",#N/A,TRUE,"GENERAL";"TAB3",#N/A,TRUE,"GENERAL";"TAB4",#N/A,TRUE,"GENERAL";"TAB5",#N/A,TRUE,"GENERAL"}</definedName>
    <definedName name="NN" localSheetId="51" hidden="1">{"TAB1",#N/A,TRUE,"GENERAL";"TAB2",#N/A,TRUE,"GENERAL";"TAB3",#N/A,TRUE,"GENERAL";"TAB4",#N/A,TRUE,"GENERAL";"TAB5",#N/A,TRUE,"GENERAL"}</definedName>
    <definedName name="NN" localSheetId="24" hidden="1">{"TAB1",#N/A,TRUE,"GENERAL";"TAB2",#N/A,TRUE,"GENERAL";"TAB3",#N/A,TRUE,"GENERAL";"TAB4",#N/A,TRUE,"GENERAL";"TAB5",#N/A,TRUE,"GENERAL"}</definedName>
    <definedName name="NN" localSheetId="25" hidden="1">{"TAB1",#N/A,TRUE,"GENERAL";"TAB2",#N/A,TRUE,"GENERAL";"TAB3",#N/A,TRUE,"GENERAL";"TAB4",#N/A,TRUE,"GENERAL";"TAB5",#N/A,TRUE,"GENERAL"}</definedName>
    <definedName name="NN" localSheetId="26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42" hidden="1">{"TAB1",#N/A,TRUE,"GENERAL";"TAB2",#N/A,TRUE,"GENERAL";"TAB3",#N/A,TRUE,"GENERAL";"TAB4",#N/A,TRUE,"GENERAL";"TAB5",#N/A,TRUE,"GENERAL"}</definedName>
    <definedName name="nndng" localSheetId="51" hidden="1">{"TAB1",#N/A,TRUE,"GENERAL";"TAB2",#N/A,TRUE,"GENERAL";"TAB3",#N/A,TRUE,"GENERAL";"TAB4",#N/A,TRUE,"GENERAL";"TAB5",#N/A,TRUE,"GENERAL"}</definedName>
    <definedName name="nndng" localSheetId="24" hidden="1">{"TAB1",#N/A,TRUE,"GENERAL";"TAB2",#N/A,TRUE,"GENERAL";"TAB3",#N/A,TRUE,"GENERAL";"TAB4",#N/A,TRUE,"GENERAL";"TAB5",#N/A,TRUE,"GENERAL"}</definedName>
    <definedName name="nndng" localSheetId="25" hidden="1">{"TAB1",#N/A,TRUE,"GENERAL";"TAB2",#N/A,TRUE,"GENERAL";"TAB3",#N/A,TRUE,"GENERAL";"TAB4",#N/A,TRUE,"GENERAL";"TAB5",#N/A,TRUE,"GENERAL"}</definedName>
    <definedName name="nndng" localSheetId="26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42" hidden="1">{"TAB1",#N/A,TRUE,"GENERAL";"TAB2",#N/A,TRUE,"GENERAL";"TAB3",#N/A,TRUE,"GENERAL";"TAB4",#N/A,TRUE,"GENERAL";"TAB5",#N/A,TRUE,"GENERAL"}</definedName>
    <definedName name="nnn" localSheetId="51" hidden="1">{"TAB1",#N/A,TRUE,"GENERAL";"TAB2",#N/A,TRUE,"GENERAL";"TAB3",#N/A,TRUE,"GENERAL";"TAB4",#N/A,TRUE,"GENERAL";"TAB5",#N/A,TRUE,"GENERAL"}</definedName>
    <definedName name="nnn" localSheetId="24" hidden="1">{"TAB1",#N/A,TRUE,"GENERAL";"TAB2",#N/A,TRUE,"GENERAL";"TAB3",#N/A,TRUE,"GENERAL";"TAB4",#N/A,TRUE,"GENERAL";"TAB5",#N/A,TRUE,"GENERAL"}</definedName>
    <definedName name="nnn" localSheetId="25" hidden="1">{"TAB1",#N/A,TRUE,"GENERAL";"TAB2",#N/A,TRUE,"GENERAL";"TAB3",#N/A,TRUE,"GENERAL";"TAB4",#N/A,TRUE,"GENERAL";"TAB5",#N/A,TRUE,"GENERAL"}</definedName>
    <definedName name="nnn" localSheetId="26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42" hidden="1">{"via1",#N/A,TRUE,"general";"via2",#N/A,TRUE,"general";"via3",#N/A,TRUE,"general"}</definedName>
    <definedName name="nnnhd" localSheetId="51" hidden="1">{"via1",#N/A,TRUE,"general";"via2",#N/A,TRUE,"general";"via3",#N/A,TRUE,"general"}</definedName>
    <definedName name="nnnhd" localSheetId="24" hidden="1">{"via1",#N/A,TRUE,"general";"via2",#N/A,TRUE,"general";"via3",#N/A,TRUE,"general"}</definedName>
    <definedName name="nnnhd" localSheetId="25" hidden="1">{"via1",#N/A,TRUE,"general";"via2",#N/A,TRUE,"general";"via3",#N/A,TRUE,"general"}</definedName>
    <definedName name="nnnhd" localSheetId="26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42" hidden="1">{"via1",#N/A,TRUE,"general";"via2",#N/A,TRUE,"general";"via3",#N/A,TRUE,"general"}</definedName>
    <definedName name="nnnnn" localSheetId="51" hidden="1">{"via1",#N/A,TRUE,"general";"via2",#N/A,TRUE,"general";"via3",#N/A,TRUE,"general"}</definedName>
    <definedName name="nnnnn" localSheetId="24" hidden="1">{"via1",#N/A,TRUE,"general";"via2",#N/A,TRUE,"general";"via3",#N/A,TRUE,"general"}</definedName>
    <definedName name="nnnnn" localSheetId="25" hidden="1">{"via1",#N/A,TRUE,"general";"via2",#N/A,TRUE,"general";"via3",#N/A,TRUE,"general"}</definedName>
    <definedName name="nnnnn" localSheetId="26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42" hidden="1">{"TAB1",#N/A,TRUE,"GENERAL";"TAB2",#N/A,TRUE,"GENERAL";"TAB3",#N/A,TRUE,"GENERAL";"TAB4",#N/A,TRUE,"GENERAL";"TAB5",#N/A,TRUE,"GENERAL"}</definedName>
    <definedName name="nnnnnd" localSheetId="51" hidden="1">{"TAB1",#N/A,TRUE,"GENERAL";"TAB2",#N/A,TRUE,"GENERAL";"TAB3",#N/A,TRUE,"GENERAL";"TAB4",#N/A,TRUE,"GENERAL";"TAB5",#N/A,TRUE,"GENERAL"}</definedName>
    <definedName name="nnnnnd" localSheetId="24" hidden="1">{"TAB1",#N/A,TRUE,"GENERAL";"TAB2",#N/A,TRUE,"GENERAL";"TAB3",#N/A,TRUE,"GENERAL";"TAB4",#N/A,TRUE,"GENERAL";"TAB5",#N/A,TRUE,"GENERAL"}</definedName>
    <definedName name="nnnnnd" localSheetId="25" hidden="1">{"TAB1",#N/A,TRUE,"GENERAL";"TAB2",#N/A,TRUE,"GENERAL";"TAB3",#N/A,TRUE,"GENERAL";"TAB4",#N/A,TRUE,"GENERAL";"TAB5",#N/A,TRUE,"GENERAL"}</definedName>
    <definedName name="nnnnnd" localSheetId="26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42" hidden="1">{"TAB1",#N/A,TRUE,"GENERAL";"TAB2",#N/A,TRUE,"GENERAL";"TAB3",#N/A,TRUE,"GENERAL";"TAB4",#N/A,TRUE,"GENERAL";"TAB5",#N/A,TRUE,"GENERAL"}</definedName>
    <definedName name="nnnnnf" localSheetId="51" hidden="1">{"TAB1",#N/A,TRUE,"GENERAL";"TAB2",#N/A,TRUE,"GENERAL";"TAB3",#N/A,TRUE,"GENERAL";"TAB4",#N/A,TRUE,"GENERAL";"TAB5",#N/A,TRUE,"GENERAL"}</definedName>
    <definedName name="nnnnnf" localSheetId="24" hidden="1">{"TAB1",#N/A,TRUE,"GENERAL";"TAB2",#N/A,TRUE,"GENERAL";"TAB3",#N/A,TRUE,"GENERAL";"TAB4",#N/A,TRUE,"GENERAL";"TAB5",#N/A,TRUE,"GENERAL"}</definedName>
    <definedName name="nnnnnf" localSheetId="25" hidden="1">{"TAB1",#N/A,TRUE,"GENERAL";"TAB2",#N/A,TRUE,"GENERAL";"TAB3",#N/A,TRUE,"GENERAL";"TAB4",#N/A,TRUE,"GENERAL";"TAB5",#N/A,TRUE,"GENERAL"}</definedName>
    <definedName name="nnnnnf" localSheetId="26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42" hidden="1">{"via1",#N/A,TRUE,"general";"via2",#N/A,TRUE,"general";"via3",#N/A,TRUE,"general"}</definedName>
    <definedName name="nnnnnh" localSheetId="51" hidden="1">{"via1",#N/A,TRUE,"general";"via2",#N/A,TRUE,"general";"via3",#N/A,TRUE,"general"}</definedName>
    <definedName name="nnnnnh" localSheetId="24" hidden="1">{"via1",#N/A,TRUE,"general";"via2",#N/A,TRUE,"general";"via3",#N/A,TRUE,"general"}</definedName>
    <definedName name="nnnnnh" localSheetId="25" hidden="1">{"via1",#N/A,TRUE,"general";"via2",#N/A,TRUE,"general";"via3",#N/A,TRUE,"general"}</definedName>
    <definedName name="nnnnnh" localSheetId="26" hidden="1">{"via1",#N/A,TRUE,"general";"via2",#N/A,TRUE,"general";"via3",#N/A,TRUE,"general"}</definedName>
    <definedName name="nnnnnh" hidden="1">{"via1",#N/A,TRUE,"general";"via2",#N/A,TRUE,"general";"via3",#N/A,TRUE,"general"}</definedName>
    <definedName name="NOCHE" localSheetId="63">#REF!</definedName>
    <definedName name="NOCHE" localSheetId="64">#REF!</definedName>
    <definedName name="NOCHE" localSheetId="65">#REF!</definedName>
    <definedName name="NOCHE" localSheetId="6">#REF!</definedName>
    <definedName name="NOCHE" localSheetId="14">#REF!</definedName>
    <definedName name="NOCHE" localSheetId="21">#REF!</definedName>
    <definedName name="NOCHE" localSheetId="22">#REF!</definedName>
    <definedName name="NOCHE" localSheetId="23">#REF!</definedName>
    <definedName name="NOCHE" localSheetId="15">#REF!</definedName>
    <definedName name="NOCHE" localSheetId="16">#REF!</definedName>
    <definedName name="NOCHE" localSheetId="17">#REF!</definedName>
    <definedName name="NOCHE" localSheetId="18">#REF!</definedName>
    <definedName name="NOCHE" localSheetId="27">#REF!</definedName>
    <definedName name="NOCHE" localSheetId="19">#REF!</definedName>
    <definedName name="NOCHE" localSheetId="20">#REF!</definedName>
    <definedName name="NOCHE" localSheetId="33">#REF!</definedName>
    <definedName name="NOCHE" localSheetId="34">#REF!</definedName>
    <definedName name="NOCHE" localSheetId="35">#REF!</definedName>
    <definedName name="NOCHE" localSheetId="36">#REF!</definedName>
    <definedName name="NOCHE" localSheetId="37">#REF!</definedName>
    <definedName name="NOCHE" localSheetId="38">#REF!</definedName>
    <definedName name="NOCHE" localSheetId="39">#REF!</definedName>
    <definedName name="NOCHE" localSheetId="28">#REF!</definedName>
    <definedName name="NOCHE" localSheetId="29">#REF!</definedName>
    <definedName name="NOCHE" localSheetId="30">#REF!</definedName>
    <definedName name="NOCHE" localSheetId="31">#REF!</definedName>
    <definedName name="NOCHE" localSheetId="32">#REF!</definedName>
    <definedName name="NOCHE" localSheetId="42">#REF!</definedName>
    <definedName name="NOCHE" localSheetId="51">#REF!</definedName>
    <definedName name="NOCHE" localSheetId="52">#REF!</definedName>
    <definedName name="NOCHE" localSheetId="53">#REF!</definedName>
    <definedName name="NOCHE" localSheetId="24">#REF!</definedName>
    <definedName name="NOCHE" localSheetId="25">#REF!</definedName>
    <definedName name="NOCHE" localSheetId="26">#REF!</definedName>
    <definedName name="NOCHE" localSheetId="40">#REF!</definedName>
    <definedName name="NOCHE" localSheetId="44">#REF!</definedName>
    <definedName name="NOCHE" localSheetId="45">#REF!</definedName>
    <definedName name="NOCHE" localSheetId="50">#REF!</definedName>
    <definedName name="NOCHE" localSheetId="47">#REF!</definedName>
    <definedName name="NOCHE" localSheetId="56">#REF!</definedName>
    <definedName name="NOCHE" localSheetId="55">#REF!</definedName>
    <definedName name="NOCHE" localSheetId="58">#REF!</definedName>
    <definedName name="NOCHE" localSheetId="59">#REF!</definedName>
    <definedName name="NOCHE" localSheetId="60">#REF!</definedName>
    <definedName name="NOCHE" localSheetId="61">#REF!</definedName>
    <definedName name="NOCHE" localSheetId="62">#REF!</definedName>
    <definedName name="NOCHE">#REF!</definedName>
    <definedName name="nojhkm" hidden="1">{#N/A,#N/A,FALSE,"310.1";#N/A,#N/A,FALSE,"321.1";#N/A,#N/A,FALSE,"320.3";#N/A,#N/A,FALSE,"330.1"}</definedName>
    <definedName name="Num_Pmt_Per_Year" localSheetId="63">#REF!</definedName>
    <definedName name="Num_Pmt_Per_Year" localSheetId="64">#REF!</definedName>
    <definedName name="Num_Pmt_Per_Year" localSheetId="65">#REF!</definedName>
    <definedName name="Num_Pmt_Per_Year" localSheetId="6">#REF!</definedName>
    <definedName name="Num_Pmt_Per_Year" localSheetId="14">#REF!</definedName>
    <definedName name="Num_Pmt_Per_Year" localSheetId="21">#REF!</definedName>
    <definedName name="Num_Pmt_Per_Year" localSheetId="22">#REF!</definedName>
    <definedName name="Num_Pmt_Per_Year" localSheetId="23">#REF!</definedName>
    <definedName name="Num_Pmt_Per_Year" localSheetId="15">#REF!</definedName>
    <definedName name="Num_Pmt_Per_Year" localSheetId="16">#REF!</definedName>
    <definedName name="Num_Pmt_Per_Year" localSheetId="17">#REF!</definedName>
    <definedName name="Num_Pmt_Per_Year" localSheetId="18">#REF!</definedName>
    <definedName name="Num_Pmt_Per_Year" localSheetId="27">#REF!</definedName>
    <definedName name="Num_Pmt_Per_Year" localSheetId="19">#REF!</definedName>
    <definedName name="Num_Pmt_Per_Year" localSheetId="20">#REF!</definedName>
    <definedName name="Num_Pmt_Per_Year" localSheetId="33">#REF!</definedName>
    <definedName name="Num_Pmt_Per_Year" localSheetId="34">#REF!</definedName>
    <definedName name="Num_Pmt_Per_Year" localSheetId="35">#REF!</definedName>
    <definedName name="Num_Pmt_Per_Year" localSheetId="36">#REF!</definedName>
    <definedName name="Num_Pmt_Per_Year" localSheetId="37">#REF!</definedName>
    <definedName name="Num_Pmt_Per_Year" localSheetId="38">#REF!</definedName>
    <definedName name="Num_Pmt_Per_Year" localSheetId="39">#REF!</definedName>
    <definedName name="Num_Pmt_Per_Year" localSheetId="28">#REF!</definedName>
    <definedName name="Num_Pmt_Per_Year" localSheetId="29">#REF!</definedName>
    <definedName name="Num_Pmt_Per_Year" localSheetId="30">#REF!</definedName>
    <definedName name="Num_Pmt_Per_Year" localSheetId="31">#REF!</definedName>
    <definedName name="Num_Pmt_Per_Year" localSheetId="32">#REF!</definedName>
    <definedName name="Num_Pmt_Per_Year" localSheetId="42">#REF!</definedName>
    <definedName name="Num_Pmt_Per_Year" localSheetId="51">#REF!</definedName>
    <definedName name="Num_Pmt_Per_Year" localSheetId="52">#REF!</definedName>
    <definedName name="Num_Pmt_Per_Year" localSheetId="53">#REF!</definedName>
    <definedName name="Num_Pmt_Per_Year" localSheetId="24">#REF!</definedName>
    <definedName name="Num_Pmt_Per_Year" localSheetId="25">#REF!</definedName>
    <definedName name="Num_Pmt_Per_Year" localSheetId="26">#REF!</definedName>
    <definedName name="Num_Pmt_Per_Year" localSheetId="40">#REF!</definedName>
    <definedName name="Num_Pmt_Per_Year" localSheetId="44">#REF!</definedName>
    <definedName name="Num_Pmt_Per_Year" localSheetId="45">#REF!</definedName>
    <definedName name="Num_Pmt_Per_Year" localSheetId="50">#REF!</definedName>
    <definedName name="Num_Pmt_Per_Year" localSheetId="47">#REF!</definedName>
    <definedName name="Num_Pmt_Per_Year" localSheetId="56">#REF!</definedName>
    <definedName name="Num_Pmt_Per_Year" localSheetId="55">#REF!</definedName>
    <definedName name="Num_Pmt_Per_Year" localSheetId="58">#REF!</definedName>
    <definedName name="Num_Pmt_Per_Year" localSheetId="59">#REF!</definedName>
    <definedName name="Num_Pmt_Per_Year" localSheetId="60">#REF!</definedName>
    <definedName name="Num_Pmt_Per_Year" localSheetId="61">#REF!</definedName>
    <definedName name="Num_Pmt_Per_Year" localSheetId="62">#REF!</definedName>
    <definedName name="Num_Pmt_Per_Year">#REF!</definedName>
    <definedName name="Number_of_Payments" localSheetId="63">MATCH(0.01,'1.3.43'!End_Bal,-1)+1</definedName>
    <definedName name="Number_of_Payments" localSheetId="64">MATCH(0.01,'13.1.7'!End_Bal,-1)+1</definedName>
    <definedName name="Number_of_Payments" localSheetId="65">MATCH(0.01,'13.2.3'!End_Bal,-1)+1</definedName>
    <definedName name="Number_of_Payments" localSheetId="6">MATCH(0.01,'3.3'!End_Bal,-1)+1</definedName>
    <definedName name="Number_of_Payments" localSheetId="14">MATCH(0.01,'6,1'!End_Bal,-1)+1</definedName>
    <definedName name="Number_of_Payments" localSheetId="21">MATCH(0.01,'6,10'!End_Bal,-1)+1</definedName>
    <definedName name="Number_of_Payments" localSheetId="22">MATCH(0.01,'6,11'!End_Bal,-1)+1</definedName>
    <definedName name="Number_of_Payments" localSheetId="23">MATCH(0.01,'6,12'!End_Bal,-1)+1</definedName>
    <definedName name="Number_of_Payments" localSheetId="15">MATCH(0.01,'6,3'!End_Bal,-1)+1</definedName>
    <definedName name="Number_of_Payments" localSheetId="16">MATCH(0.01,'6,4'!End_Bal,-1)+1</definedName>
    <definedName name="Number_of_Payments" localSheetId="17">MATCH(0.01,'6,5'!End_Bal,-1)+1</definedName>
    <definedName name="Number_of_Payments" localSheetId="18">MATCH(0.01,'6,6'!End_Bal,-1)+1</definedName>
    <definedName name="Number_of_Payments" localSheetId="27">MATCH(0.01,'6,7'!End_Bal,-1)+1</definedName>
    <definedName name="Number_of_Payments" localSheetId="19">MATCH(0.01,'6,8'!End_Bal,-1)+1</definedName>
    <definedName name="Number_of_Payments" localSheetId="20">MATCH(0.01,'6,9'!End_Bal,-1)+1</definedName>
    <definedName name="Number_of_Payments" localSheetId="33">MATCH(0.01,'7,1,10'!End_Bal,-1)+1</definedName>
    <definedName name="Number_of_Payments" localSheetId="34">MATCH(0.01,'7,1,11'!End_Bal,-1)+1</definedName>
    <definedName name="Number_of_Payments" localSheetId="35">MATCH(0.01,'7,1,12'!End_Bal,-1)+1</definedName>
    <definedName name="Number_of_Payments" localSheetId="36">MATCH(0.01,'7,1,13'!End_Bal,-1)+1</definedName>
    <definedName name="Number_of_Payments" localSheetId="37">MATCH(0.01,'7,1,14'!End_Bal,-1)+1</definedName>
    <definedName name="Number_of_Payments" localSheetId="38">MATCH(0.01,'7,1,15'!End_Bal,-1)+1</definedName>
    <definedName name="Number_of_Payments" localSheetId="39">MATCH(0.01,'7,1,16'!End_Bal,-1)+1</definedName>
    <definedName name="Number_of_Payments" localSheetId="28">MATCH(0.01,'7,1,5'!End_Bal,-1)+1</definedName>
    <definedName name="Number_of_Payments" localSheetId="29">MATCH(0.01,'7,1,6'!End_Bal,-1)+1</definedName>
    <definedName name="Number_of_Payments" localSheetId="30">MATCH(0.01,'7,1,7'!End_Bal,-1)+1</definedName>
    <definedName name="Number_of_Payments" localSheetId="31">MATCH(0.01,'7,1,8'!End_Bal,-1)+1</definedName>
    <definedName name="Number_of_Payments" localSheetId="32">MATCH(0.01,'7,1,9'!End_Bal,-1)+1</definedName>
    <definedName name="Number_of_Payments" localSheetId="42">MATCH(0.01,'7,2,8'!End_Bal,-1)+1</definedName>
    <definedName name="Number_of_Payments" localSheetId="51">MATCH(0.01,'7,3,11'!End_Bal,-1)+1</definedName>
    <definedName name="Number_of_Payments" localSheetId="52">MATCH(0.01,'7,3,13'!End_Bal,-1)+1</definedName>
    <definedName name="Number_of_Payments" localSheetId="53">MATCH(0.01,'7,3,14'!End_Bal,-1)+1</definedName>
    <definedName name="Number_of_Payments" localSheetId="24">MATCH(0.01,'7.1.1'!End_Bal,-1)+1</definedName>
    <definedName name="Number_of_Payments" localSheetId="25">MATCH(0.01,'7.1.2'!End_Bal,-1)+1</definedName>
    <definedName name="Number_of_Payments" localSheetId="26">MATCH(0.01,'7.1.3'!End_Bal,-1)+1</definedName>
    <definedName name="Number_of_Payments" localSheetId="40">MATCH(0.01,'7.2,6'!End_Bal,-1)+1</definedName>
    <definedName name="Number_of_Payments" localSheetId="44">MATCH(0.01,'7.2.14'!End_Bal,-1)+1</definedName>
    <definedName name="Number_of_Payments" localSheetId="45">MATCH(0.01,'7.2.15'!End_Bal,-1)+1</definedName>
    <definedName name="Number_of_Payments" localSheetId="50">MATCH(0.01,'7.3.10'!End_Bal,-1)+1</definedName>
    <definedName name="Number_of_Payments" localSheetId="47">MATCH(0.01,'7.3.3'!End_Bal,-1)+1</definedName>
    <definedName name="Number_of_Payments" localSheetId="56">MATCH(0.01,'8.4.10'!End_Bal,-1)+1</definedName>
    <definedName name="Number_of_Payments" localSheetId="55">MATCH(0.01,'8.4.8'!End_Bal,-1)+1</definedName>
    <definedName name="Number_of_Payments" localSheetId="58">MATCH(0.01,'NP 01'!End_Bal,-1)+1</definedName>
    <definedName name="Number_of_Payments" localSheetId="59">MATCH(0.01,'NP 02'!End_Bal,-1)+1</definedName>
    <definedName name="Number_of_Payments" localSheetId="60">MATCH(0.01,'NP 03'!End_Bal,-1)+1</definedName>
    <definedName name="Number_of_Payments" localSheetId="61">MATCH(0.01,'NP 04'!End_Bal,-1)+1</definedName>
    <definedName name="Number_of_Payments" localSheetId="62">MATCH(0.01,'NP 05'!End_Bal,-1)+1</definedName>
    <definedName name="Number_of_Payments">MATCH(0.01,End_Bal,-1)+1</definedName>
    <definedName name="nxn" localSheetId="42" hidden="1">{"via1",#N/A,TRUE,"general";"via2",#N/A,TRUE,"general";"via3",#N/A,TRUE,"general"}</definedName>
    <definedName name="nxn" localSheetId="51" hidden="1">{"via1",#N/A,TRUE,"general";"via2",#N/A,TRUE,"general";"via3",#N/A,TRUE,"general"}</definedName>
    <definedName name="nxn" localSheetId="24" hidden="1">{"via1",#N/A,TRUE,"general";"via2",#N/A,TRUE,"general";"via3",#N/A,TRUE,"general"}</definedName>
    <definedName name="nxn" localSheetId="25" hidden="1">{"via1",#N/A,TRUE,"general";"via2",#N/A,TRUE,"general";"via3",#N/A,TRUE,"general"}</definedName>
    <definedName name="nxn" localSheetId="26" hidden="1">{"via1",#N/A,TRUE,"general";"via2",#N/A,TRUE,"general";"via3",#N/A,TRUE,"general"}</definedName>
    <definedName name="nxn" hidden="1">{"via1",#N/A,TRUE,"general";"via2",#N/A,TRUE,"general";"via3",#N/A,TRUE,"general"}</definedName>
    <definedName name="ñññ" hidden="1">{#N/A,#N/A,FALSE,"310.1";#N/A,#N/A,FALSE,"321.1";#N/A,#N/A,FALSE,"320.3";#N/A,#N/A,FALSE,"330.1"}</definedName>
    <definedName name="ñpñpñ" localSheetId="42" hidden="1">{"via1",#N/A,TRUE,"general";"via2",#N/A,TRUE,"general";"via3",#N/A,TRUE,"general"}</definedName>
    <definedName name="ñpñpñ" localSheetId="51" hidden="1">{"via1",#N/A,TRUE,"general";"via2",#N/A,TRUE,"general";"via3",#N/A,TRUE,"general"}</definedName>
    <definedName name="ñpñpñ" localSheetId="24" hidden="1">{"via1",#N/A,TRUE,"general";"via2",#N/A,TRUE,"general";"via3",#N/A,TRUE,"general"}</definedName>
    <definedName name="ñpñpñ" localSheetId="25" hidden="1">{"via1",#N/A,TRUE,"general";"via2",#N/A,TRUE,"general";"via3",#N/A,TRUE,"general"}</definedName>
    <definedName name="ñpñpñ" localSheetId="26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42" hidden="1">{"via1",#N/A,TRUE,"general";"via2",#N/A,TRUE,"general";"via3",#N/A,TRUE,"general"}</definedName>
    <definedName name="o9o9" localSheetId="51" hidden="1">{"via1",#N/A,TRUE,"general";"via2",#N/A,TRUE,"general";"via3",#N/A,TRUE,"general"}</definedName>
    <definedName name="o9o9" localSheetId="24" hidden="1">{"via1",#N/A,TRUE,"general";"via2",#N/A,TRUE,"general";"via3",#N/A,TRUE,"general"}</definedName>
    <definedName name="o9o9" localSheetId="25" hidden="1">{"via1",#N/A,TRUE,"general";"via2",#N/A,TRUE,"general";"via3",#N/A,TRUE,"general"}</definedName>
    <definedName name="o9o9" localSheetId="26" hidden="1">{"via1",#N/A,TRUE,"general";"via2",#N/A,TRUE,"general";"via3",#N/A,TRUE,"general"}</definedName>
    <definedName name="o9o9" hidden="1">{"via1",#N/A,TRUE,"general";"via2",#N/A,TRUE,"general";"via3",#N/A,TRUE,"general"}</definedName>
    <definedName name="OBRA">DATE(YEAR([0]!Loan_Start),MONTH([0]!Loan_Start)+Payment_Number,DAY([0]!Loan_Start))</definedName>
    <definedName name="obras" localSheetId="63" hidden="1">#REF!</definedName>
    <definedName name="obras" localSheetId="64" hidden="1">#REF!</definedName>
    <definedName name="obras" localSheetId="65" hidden="1">#REF!</definedName>
    <definedName name="obras" localSheetId="6" hidden="1">#REF!</definedName>
    <definedName name="obras" localSheetId="14" hidden="1">#REF!</definedName>
    <definedName name="obras" localSheetId="21" hidden="1">#REF!</definedName>
    <definedName name="obras" localSheetId="22" hidden="1">#REF!</definedName>
    <definedName name="obras" localSheetId="23" hidden="1">#REF!</definedName>
    <definedName name="obras" localSheetId="15" hidden="1">#REF!</definedName>
    <definedName name="obras" localSheetId="16" hidden="1">#REF!</definedName>
    <definedName name="obras" localSheetId="17" hidden="1">#REF!</definedName>
    <definedName name="obras" localSheetId="18" hidden="1">#REF!</definedName>
    <definedName name="obras" localSheetId="27" hidden="1">#REF!</definedName>
    <definedName name="obras" localSheetId="19" hidden="1">#REF!</definedName>
    <definedName name="obras" localSheetId="20" hidden="1">#REF!</definedName>
    <definedName name="obras" localSheetId="33" hidden="1">#REF!</definedName>
    <definedName name="obras" localSheetId="34" hidden="1">#REF!</definedName>
    <definedName name="obras" localSheetId="35" hidden="1">#REF!</definedName>
    <definedName name="obras" localSheetId="36" hidden="1">#REF!</definedName>
    <definedName name="obras" localSheetId="37" hidden="1">#REF!</definedName>
    <definedName name="obras" localSheetId="38" hidden="1">#REF!</definedName>
    <definedName name="obras" localSheetId="39" hidden="1">#REF!</definedName>
    <definedName name="obras" localSheetId="28" hidden="1">#REF!</definedName>
    <definedName name="obras" localSheetId="29" hidden="1">#REF!</definedName>
    <definedName name="obras" localSheetId="30" hidden="1">#REF!</definedName>
    <definedName name="obras" localSheetId="31" hidden="1">#REF!</definedName>
    <definedName name="obras" localSheetId="32" hidden="1">#REF!</definedName>
    <definedName name="obras" localSheetId="42" hidden="1">#REF!</definedName>
    <definedName name="obras" localSheetId="51" hidden="1">#REF!</definedName>
    <definedName name="obras" localSheetId="52" hidden="1">#REF!</definedName>
    <definedName name="obras" localSheetId="53" hidden="1">#REF!</definedName>
    <definedName name="obras" localSheetId="24" hidden="1">#REF!</definedName>
    <definedName name="obras" localSheetId="25" hidden="1">#REF!</definedName>
    <definedName name="obras" localSheetId="26" hidden="1">#REF!</definedName>
    <definedName name="obras" localSheetId="40" hidden="1">#REF!</definedName>
    <definedName name="obras" localSheetId="44" hidden="1">#REF!</definedName>
    <definedName name="obras" localSheetId="45" hidden="1">#REF!</definedName>
    <definedName name="obras" localSheetId="50" hidden="1">#REF!</definedName>
    <definedName name="obras" localSheetId="47" hidden="1">#REF!</definedName>
    <definedName name="obras" localSheetId="56" hidden="1">#REF!</definedName>
    <definedName name="obras" localSheetId="55" hidden="1">#REF!</definedName>
    <definedName name="obras" localSheetId="58" hidden="1">#REF!</definedName>
    <definedName name="obras" localSheetId="59" hidden="1">#REF!</definedName>
    <definedName name="obras" localSheetId="60" hidden="1">#REF!</definedName>
    <definedName name="obras" localSheetId="61" hidden="1">#REF!</definedName>
    <definedName name="obras" localSheetId="62" hidden="1">#REF!</definedName>
    <definedName name="obras" hidden="1">#REF!</definedName>
    <definedName name="obras1" localSheetId="63">DATE(YEAR('1.3.43'!Loan_Start),MONTH('1.3.43'!Loan_Start)+Payment_Number,DAY('1.3.43'!Loan_Start))</definedName>
    <definedName name="obras1" localSheetId="64">DATE(YEAR('13.1.7'!Loan_Start),MONTH('13.1.7'!Loan_Start)+Payment_Number,DAY('13.1.7'!Loan_Start))</definedName>
    <definedName name="obras1" localSheetId="65">DATE(YEAR('13.2.3'!Loan_Start),MONTH('13.2.3'!Loan_Start)+Payment_Number,DAY('13.2.3'!Loan_Start))</definedName>
    <definedName name="obras1" localSheetId="6">DATE(YEAR('3.3'!Loan_Start),MONTH('3.3'!Loan_Start)+Payment_Number,DAY('3.3'!Loan_Start))</definedName>
    <definedName name="obras1" localSheetId="14">DATE(YEAR('6,1'!Loan_Start),MONTH('6,1'!Loan_Start)+Payment_Number,DAY('6,1'!Loan_Start))</definedName>
    <definedName name="obras1" localSheetId="21">DATE(YEAR('6,10'!Loan_Start),MONTH('6,10'!Loan_Start)+Payment_Number,DAY('6,10'!Loan_Start))</definedName>
    <definedName name="obras1" localSheetId="22">DATE(YEAR('6,11'!Loan_Start),MONTH('6,11'!Loan_Start)+Payment_Number,DAY('6,11'!Loan_Start))</definedName>
    <definedName name="obras1" localSheetId="23">DATE(YEAR('6,12'!Loan_Start),MONTH('6,12'!Loan_Start)+Payment_Number,DAY('6,12'!Loan_Start))</definedName>
    <definedName name="obras1" localSheetId="15">DATE(YEAR('6,3'!Loan_Start),MONTH('6,3'!Loan_Start)+Payment_Number,DAY('6,3'!Loan_Start))</definedName>
    <definedName name="obras1" localSheetId="16">DATE(YEAR('6,4'!Loan_Start),MONTH('6,4'!Loan_Start)+Payment_Number,DAY('6,4'!Loan_Start))</definedName>
    <definedName name="obras1" localSheetId="17">DATE(YEAR('6,5'!Loan_Start),MONTH('6,5'!Loan_Start)+Payment_Number,DAY('6,5'!Loan_Start))</definedName>
    <definedName name="obras1" localSheetId="18">DATE(YEAR('6,6'!Loan_Start),MONTH('6,6'!Loan_Start)+Payment_Number,DAY('6,6'!Loan_Start))</definedName>
    <definedName name="obras1" localSheetId="27">DATE(YEAR('6,7'!Loan_Start),MONTH('6,7'!Loan_Start)+Payment_Number,DAY('6,7'!Loan_Start))</definedName>
    <definedName name="obras1" localSheetId="19">DATE(YEAR('6,8'!Loan_Start),MONTH('6,8'!Loan_Start)+Payment_Number,DAY('6,8'!Loan_Start))</definedName>
    <definedName name="obras1" localSheetId="20">DATE(YEAR('6,9'!Loan_Start),MONTH('6,9'!Loan_Start)+Payment_Number,DAY('6,9'!Loan_Start))</definedName>
    <definedName name="obras1" localSheetId="33">DATE(YEAR('7,1,10'!Loan_Start),MONTH('7,1,10'!Loan_Start)+Payment_Number,DAY('7,1,10'!Loan_Start))</definedName>
    <definedName name="obras1" localSheetId="34">DATE(YEAR('7,1,11'!Loan_Start),MONTH('7,1,11'!Loan_Start)+Payment_Number,DAY('7,1,11'!Loan_Start))</definedName>
    <definedName name="obras1" localSheetId="35">DATE(YEAR('7,1,12'!Loan_Start),MONTH('7,1,12'!Loan_Start)+Payment_Number,DAY('7,1,12'!Loan_Start))</definedName>
    <definedName name="obras1" localSheetId="36">DATE(YEAR('7,1,13'!Loan_Start),MONTH('7,1,13'!Loan_Start)+Payment_Number,DAY('7,1,13'!Loan_Start))</definedName>
    <definedName name="obras1" localSheetId="37">DATE(YEAR('7,1,14'!Loan_Start),MONTH('7,1,14'!Loan_Start)+Payment_Number,DAY('7,1,14'!Loan_Start))</definedName>
    <definedName name="obras1" localSheetId="38">DATE(YEAR('7,1,15'!Loan_Start),MONTH('7,1,15'!Loan_Start)+Payment_Number,DAY('7,1,15'!Loan_Start))</definedName>
    <definedName name="obras1" localSheetId="39">DATE(YEAR('7,1,16'!Loan_Start),MONTH('7,1,16'!Loan_Start)+Payment_Number,DAY('7,1,16'!Loan_Start))</definedName>
    <definedName name="obras1" localSheetId="28">DATE(YEAR('7,1,5'!Loan_Start),MONTH('7,1,5'!Loan_Start)+Payment_Number,DAY('7,1,5'!Loan_Start))</definedName>
    <definedName name="obras1" localSheetId="29">DATE(YEAR('7,1,6'!Loan_Start),MONTH('7,1,6'!Loan_Start)+Payment_Number,DAY('7,1,6'!Loan_Start))</definedName>
    <definedName name="obras1" localSheetId="30">DATE(YEAR('7,1,7'!Loan_Start),MONTH('7,1,7'!Loan_Start)+Payment_Number,DAY('7,1,7'!Loan_Start))</definedName>
    <definedName name="obras1" localSheetId="31">DATE(YEAR('7,1,8'!Loan_Start),MONTH('7,1,8'!Loan_Start)+Payment_Number,DAY('7,1,8'!Loan_Start))</definedName>
    <definedName name="obras1" localSheetId="32">DATE(YEAR('7,1,9'!Loan_Start),MONTH('7,1,9'!Loan_Start)+Payment_Number,DAY('7,1,9'!Loan_Start))</definedName>
    <definedName name="obras1" localSheetId="42">DATE(YEAR('7,2,8'!Loan_Start),MONTH('7,2,8'!Loan_Start)+Payment_Number,DAY('7,2,8'!Loan_Start))</definedName>
    <definedName name="obras1" localSheetId="51">DATE(YEAR('7,3,11'!Loan_Start),MONTH('7,3,11'!Loan_Start)+Payment_Number,DAY('7,3,11'!Loan_Start))</definedName>
    <definedName name="obras1" localSheetId="52">DATE(YEAR('7,3,13'!Loan_Start),MONTH('7,3,13'!Loan_Start)+Payment_Number,DAY('7,3,13'!Loan_Start))</definedName>
    <definedName name="obras1" localSheetId="53">DATE(YEAR('7,3,14'!Loan_Start),MONTH('7,3,14'!Loan_Start)+Payment_Number,DAY('7,3,14'!Loan_Start))</definedName>
    <definedName name="obras1" localSheetId="24">DATE(YEAR('7.1.1'!Loan_Start),MONTH('7.1.1'!Loan_Start)+Payment_Number,DAY('7.1.1'!Loan_Start))</definedName>
    <definedName name="obras1" localSheetId="25">DATE(YEAR('7.1.2'!Loan_Start),MONTH('7.1.2'!Loan_Start)+Payment_Number,DAY('7.1.2'!Loan_Start))</definedName>
    <definedName name="obras1" localSheetId="26">DATE(YEAR('7.1.3'!Loan_Start),MONTH('7.1.3'!Loan_Start)+Payment_Number,DAY('7.1.3'!Loan_Start))</definedName>
    <definedName name="obras1" localSheetId="40">DATE(YEAR('7.2,6'!Loan_Start),MONTH('7.2,6'!Loan_Start)+Payment_Number,DAY('7.2,6'!Loan_Start))</definedName>
    <definedName name="obras1" localSheetId="44">DATE(YEAR('7.2.14'!Loan_Start),MONTH('7.2.14'!Loan_Start)+Payment_Number,DAY('7.2.14'!Loan_Start))</definedName>
    <definedName name="obras1" localSheetId="45">DATE(YEAR('7.2.15'!Loan_Start),MONTH('7.2.15'!Loan_Start)+Payment_Number,DAY('7.2.15'!Loan_Start))</definedName>
    <definedName name="obras1" localSheetId="50">DATE(YEAR('7.3.10'!Loan_Start),MONTH('7.3.10'!Loan_Start)+Payment_Number,DAY('7.3.10'!Loan_Start))</definedName>
    <definedName name="obras1" localSheetId="47">DATE(YEAR('7.3.3'!Loan_Start),MONTH('7.3.3'!Loan_Start)+Payment_Number,DAY('7.3.3'!Loan_Start))</definedName>
    <definedName name="obras1" localSheetId="56">DATE(YEAR('8.4.10'!Loan_Start),MONTH('8.4.10'!Loan_Start)+Payment_Number,DAY('8.4.10'!Loan_Start))</definedName>
    <definedName name="obras1" localSheetId="55">DATE(YEAR('8.4.8'!Loan_Start),MONTH('8.4.8'!Loan_Start)+Payment_Number,DAY('8.4.8'!Loan_Start))</definedName>
    <definedName name="obras1" localSheetId="57">DATE(YEAR([0]!Loan_Start),MONTH([0]!Loan_Start)+Payment_Number,DAY([0]!Loan_Start))</definedName>
    <definedName name="obras1" localSheetId="58">DATE(YEAR('NP 01'!Loan_Start),MONTH('NP 01'!Loan_Start)+Payment_Number,DAY('NP 01'!Loan_Start))</definedName>
    <definedName name="obras1" localSheetId="59">DATE(YEAR('NP 02'!Loan_Start),MONTH('NP 02'!Loan_Start)+Payment_Number,DAY('NP 02'!Loan_Start))</definedName>
    <definedName name="obras1" localSheetId="60">DATE(YEAR('NP 03'!Loan_Start),MONTH('NP 03'!Loan_Start)+Payment_Number,DAY('NP 03'!Loan_Start))</definedName>
    <definedName name="obras1" localSheetId="61">DATE(YEAR('NP 04'!Loan_Start),MONTH('NP 04'!Loan_Start)+Payment_Number,DAY('NP 04'!Loan_Start))</definedName>
    <definedName name="obras1" localSheetId="62">DATE(YEAR('NP 05'!Loan_Start),MONTH('NP 05'!Loan_Start)+Payment_Number,DAY('NP 05'!Loan_Start))</definedName>
    <definedName name="obras1">DATE(YEAR([0]!Loan_Start),MONTH([0]!Loan_Start)+Payment_Number,DAY([0]!Loan_Start))</definedName>
    <definedName name="Ocastillo" hidden="1">{#N/A,#N/A,FALSE,"310.1";#N/A,#N/A,FALSE,"321.1";#N/A,#N/A,FALSE,"320.3";#N/A,#N/A,FALSE,"330.1"}</definedName>
    <definedName name="OCmamatoco" hidden="1">{#N/A,#N/A,FALSE,"310.1";#N/A,#N/A,FALSE,"321.1";#N/A,#N/A,FALSE,"320.3";#N/A,#N/A,FALSE,"330.1"}</definedName>
    <definedName name="OCmamtoco" hidden="1">{#N/A,#N/A,FALSE,"310.1";#N/A,#N/A,FALSE,"321.1";#N/A,#N/A,FALSE,"320.3";#N/A,#N/A,FALSE,"330.1"}</definedName>
    <definedName name="oiret" localSheetId="42" hidden="1">{"TAB1",#N/A,TRUE,"GENERAL";"TAB2",#N/A,TRUE,"GENERAL";"TAB3",#N/A,TRUE,"GENERAL";"TAB4",#N/A,TRUE,"GENERAL";"TAB5",#N/A,TRUE,"GENERAL"}</definedName>
    <definedName name="oiret" localSheetId="51" hidden="1">{"TAB1",#N/A,TRUE,"GENERAL";"TAB2",#N/A,TRUE,"GENERAL";"TAB3",#N/A,TRUE,"GENERAL";"TAB4",#N/A,TRUE,"GENERAL";"TAB5",#N/A,TRUE,"GENERAL"}</definedName>
    <definedName name="oiret" localSheetId="24" hidden="1">{"TAB1",#N/A,TRUE,"GENERAL";"TAB2",#N/A,TRUE,"GENERAL";"TAB3",#N/A,TRUE,"GENERAL";"TAB4",#N/A,TRUE,"GENERAL";"TAB5",#N/A,TRUE,"GENERAL"}</definedName>
    <definedName name="oiret" localSheetId="25" hidden="1">{"TAB1",#N/A,TRUE,"GENERAL";"TAB2",#N/A,TRUE,"GENERAL";"TAB3",#N/A,TRUE,"GENERAL";"TAB4",#N/A,TRUE,"GENERAL";"TAB5",#N/A,TRUE,"GENERAL"}</definedName>
    <definedName name="oiret" localSheetId="26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42" hidden="1">{"TAB1",#N/A,TRUE,"GENERAL";"TAB2",#N/A,TRUE,"GENERAL";"TAB3",#N/A,TRUE,"GENERAL";"TAB4",#N/A,TRUE,"GENERAL";"TAB5",#N/A,TRUE,"GENERAL"}</definedName>
    <definedName name="oirgrth" localSheetId="51" hidden="1">{"TAB1",#N/A,TRUE,"GENERAL";"TAB2",#N/A,TRUE,"GENERAL";"TAB3",#N/A,TRUE,"GENERAL";"TAB4",#N/A,TRUE,"GENERAL";"TAB5",#N/A,TRUE,"GENERAL"}</definedName>
    <definedName name="oirgrth" localSheetId="24" hidden="1">{"TAB1",#N/A,TRUE,"GENERAL";"TAB2",#N/A,TRUE,"GENERAL";"TAB3",#N/A,TRUE,"GENERAL";"TAB4",#N/A,TRUE,"GENERAL";"TAB5",#N/A,TRUE,"GENERAL"}</definedName>
    <definedName name="oirgrth" localSheetId="25" hidden="1">{"TAB1",#N/A,TRUE,"GENERAL";"TAB2",#N/A,TRUE,"GENERAL";"TAB3",#N/A,TRUE,"GENERAL";"TAB4",#N/A,TRUE,"GENERAL";"TAB5",#N/A,TRUE,"GENERAL"}</definedName>
    <definedName name="oirgrth" localSheetId="26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42" hidden="1">{"via1",#N/A,TRUE,"general";"via2",#N/A,TRUE,"general";"via3",#N/A,TRUE,"general"}</definedName>
    <definedName name="OIUOIU" localSheetId="51" hidden="1">{"via1",#N/A,TRUE,"general";"via2",#N/A,TRUE,"general";"via3",#N/A,TRUE,"general"}</definedName>
    <definedName name="OIUOIU" localSheetId="24" hidden="1">{"via1",#N/A,TRUE,"general";"via2",#N/A,TRUE,"general";"via3",#N/A,TRUE,"general"}</definedName>
    <definedName name="OIUOIU" localSheetId="25" hidden="1">{"via1",#N/A,TRUE,"general";"via2",#N/A,TRUE,"general";"via3",#N/A,TRUE,"general"}</definedName>
    <definedName name="OIUOIU" localSheetId="26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oo" localSheetId="42" hidden="1">{"via1",#N/A,TRUE,"general";"via2",#N/A,TRUE,"general";"via3",#N/A,TRUE,"general"}</definedName>
    <definedName name="ooo" localSheetId="51" hidden="1">{"via1",#N/A,TRUE,"general";"via2",#N/A,TRUE,"general";"via3",#N/A,TRUE,"general"}</definedName>
    <definedName name="ooo" localSheetId="24" hidden="1">{"via1",#N/A,TRUE,"general";"via2",#N/A,TRUE,"general";"via3",#N/A,TRUE,"general"}</definedName>
    <definedName name="ooo" localSheetId="25" hidden="1">{"via1",#N/A,TRUE,"general";"via2",#N/A,TRUE,"general";"via3",#N/A,TRUE,"general"}</definedName>
    <definedName name="ooo" localSheetId="26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42" hidden="1">{"TAB1",#N/A,TRUE,"GENERAL";"TAB2",#N/A,TRUE,"GENERAL";"TAB3",#N/A,TRUE,"GENERAL";"TAB4",#N/A,TRUE,"GENERAL";"TAB5",#N/A,TRUE,"GENERAL"}</definedName>
    <definedName name="ooooiii" localSheetId="51" hidden="1">{"TAB1",#N/A,TRUE,"GENERAL";"TAB2",#N/A,TRUE,"GENERAL";"TAB3",#N/A,TRUE,"GENERAL";"TAB4",#N/A,TRUE,"GENERAL";"TAB5",#N/A,TRUE,"GENERAL"}</definedName>
    <definedName name="ooooiii" localSheetId="24" hidden="1">{"TAB1",#N/A,TRUE,"GENERAL";"TAB2",#N/A,TRUE,"GENERAL";"TAB3",#N/A,TRUE,"GENERAL";"TAB4",#N/A,TRUE,"GENERAL";"TAB5",#N/A,TRUE,"GENERAL"}</definedName>
    <definedName name="ooooiii" localSheetId="25" hidden="1">{"TAB1",#N/A,TRUE,"GENERAL";"TAB2",#N/A,TRUE,"GENERAL";"TAB3",#N/A,TRUE,"GENERAL";"TAB4",#N/A,TRUE,"GENERAL";"TAB5",#N/A,TRUE,"GENERAL"}</definedName>
    <definedName name="ooooiii" localSheetId="26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42" hidden="1">{"via1",#N/A,TRUE,"general";"via2",#N/A,TRUE,"general";"via3",#N/A,TRUE,"general"}</definedName>
    <definedName name="oooos" localSheetId="51" hidden="1">{"via1",#N/A,TRUE,"general";"via2",#N/A,TRUE,"general";"via3",#N/A,TRUE,"general"}</definedName>
    <definedName name="oooos" localSheetId="24" hidden="1">{"via1",#N/A,TRUE,"general";"via2",#N/A,TRUE,"general";"via3",#N/A,TRUE,"general"}</definedName>
    <definedName name="oooos" localSheetId="25" hidden="1">{"via1",#N/A,TRUE,"general";"via2",#N/A,TRUE,"general";"via3",#N/A,TRUE,"general"}</definedName>
    <definedName name="oooos" localSheetId="26" hidden="1">{"via1",#N/A,TRUE,"general";"via2",#N/A,TRUE,"general";"via3",#N/A,TRUE,"general"}</definedName>
    <definedName name="oooos" hidden="1">{"via1",#N/A,TRUE,"general";"via2",#N/A,TRUE,"general";"via3",#N/A,TRUE,"general"}</definedName>
    <definedName name="p" localSheetId="63">'[2]7422CW00'!#REF!</definedName>
    <definedName name="p" localSheetId="64">'[2]7422CW00'!#REF!</definedName>
    <definedName name="p" localSheetId="65">'[2]7422CW00'!#REF!</definedName>
    <definedName name="p" localSheetId="6">'[2]7422CW00'!#REF!</definedName>
    <definedName name="p" localSheetId="14">'[2]7422CW00'!#REF!</definedName>
    <definedName name="p" localSheetId="21">'[2]7422CW00'!#REF!</definedName>
    <definedName name="p" localSheetId="22">'[2]7422CW00'!#REF!</definedName>
    <definedName name="p" localSheetId="23">'[2]7422CW00'!#REF!</definedName>
    <definedName name="p" localSheetId="15">'[2]7422CW00'!#REF!</definedName>
    <definedName name="p" localSheetId="16">'[2]7422CW00'!#REF!</definedName>
    <definedName name="p" localSheetId="17">'[2]7422CW00'!#REF!</definedName>
    <definedName name="p" localSheetId="18">'[2]7422CW00'!#REF!</definedName>
    <definedName name="p" localSheetId="27">'[2]7422CW00'!#REF!</definedName>
    <definedName name="p" localSheetId="19">'[2]7422CW00'!#REF!</definedName>
    <definedName name="p" localSheetId="20">'[2]7422CW00'!#REF!</definedName>
    <definedName name="p" localSheetId="33">'[2]7422CW00'!#REF!</definedName>
    <definedName name="p" localSheetId="34">'[2]7422CW00'!#REF!</definedName>
    <definedName name="p" localSheetId="35">'[2]7422CW00'!#REF!</definedName>
    <definedName name="p" localSheetId="36">'[2]7422CW00'!#REF!</definedName>
    <definedName name="p" localSheetId="37">'[2]7422CW00'!#REF!</definedName>
    <definedName name="p" localSheetId="38">'[2]7422CW00'!#REF!</definedName>
    <definedName name="p" localSheetId="39">'[2]7422CW00'!#REF!</definedName>
    <definedName name="p" localSheetId="28">'[2]7422CW00'!#REF!</definedName>
    <definedName name="p" localSheetId="29">'[2]7422CW00'!#REF!</definedName>
    <definedName name="p" localSheetId="30">'[2]7422CW00'!#REF!</definedName>
    <definedName name="p" localSheetId="31">'[2]7422CW00'!#REF!</definedName>
    <definedName name="p" localSheetId="32">'[2]7422CW00'!#REF!</definedName>
    <definedName name="p" localSheetId="42">'[2]7422CW00'!#REF!</definedName>
    <definedName name="p" localSheetId="51">'[2]7422CW00'!#REF!</definedName>
    <definedName name="p" localSheetId="52">'[2]7422CW00'!#REF!</definedName>
    <definedName name="p" localSheetId="53">'[2]7422CW00'!#REF!</definedName>
    <definedName name="p" localSheetId="24">'[2]7422CW00'!#REF!</definedName>
    <definedName name="p" localSheetId="25">'[2]7422CW00'!#REF!</definedName>
    <definedName name="p" localSheetId="26">'[2]7422CW00'!#REF!</definedName>
    <definedName name="p" localSheetId="40">'[2]7422CW00'!#REF!</definedName>
    <definedName name="p" localSheetId="44">'[2]7422CW00'!#REF!</definedName>
    <definedName name="p" localSheetId="45">'[2]7422CW00'!#REF!</definedName>
    <definedName name="p" localSheetId="50">'[2]7422CW00'!#REF!</definedName>
    <definedName name="p" localSheetId="47">'[2]7422CW00'!#REF!</definedName>
    <definedName name="p" localSheetId="56">'[2]7422CW00'!#REF!</definedName>
    <definedName name="p" localSheetId="55">'[2]7422CW00'!#REF!</definedName>
    <definedName name="p" localSheetId="58">'[2]7422CW00'!#REF!</definedName>
    <definedName name="p" localSheetId="59">'[2]7422CW00'!#REF!</definedName>
    <definedName name="p" localSheetId="60">'[2]7422CW00'!#REF!</definedName>
    <definedName name="p" localSheetId="61">'[2]7422CW00'!#REF!</definedName>
    <definedName name="p" localSheetId="62">'[2]7422CW00'!#REF!</definedName>
    <definedName name="p">'[2]7422CW00'!#REF!</definedName>
    <definedName name="p0p0" localSheetId="42" hidden="1">{"via1",#N/A,TRUE,"general";"via2",#N/A,TRUE,"general";"via3",#N/A,TRUE,"general"}</definedName>
    <definedName name="p0p0" localSheetId="51" hidden="1">{"via1",#N/A,TRUE,"general";"via2",#N/A,TRUE,"general";"via3",#N/A,TRUE,"general"}</definedName>
    <definedName name="p0p0" localSheetId="24" hidden="1">{"via1",#N/A,TRUE,"general";"via2",#N/A,TRUE,"general";"via3",#N/A,TRUE,"general"}</definedName>
    <definedName name="p0p0" localSheetId="25" hidden="1">{"via1",#N/A,TRUE,"general";"via2",#N/A,TRUE,"general";"via3",#N/A,TRUE,"general"}</definedName>
    <definedName name="p0p0" localSheetId="26" hidden="1">{"via1",#N/A,TRUE,"general";"via2",#N/A,TRUE,"general";"via3",#N/A,TRUE,"general"}</definedName>
    <definedName name="p0p0" hidden="1">{"via1",#N/A,TRUE,"general";"via2",#N/A,TRUE,"general";"via3",#N/A,TRUE,"general"}</definedName>
    <definedName name="Pay_Date" localSheetId="63">#REF!</definedName>
    <definedName name="Pay_Date" localSheetId="64">#REF!</definedName>
    <definedName name="Pay_Date" localSheetId="65">#REF!</definedName>
    <definedName name="Pay_Date" localSheetId="6">#REF!</definedName>
    <definedName name="Pay_Date" localSheetId="14">#REF!</definedName>
    <definedName name="Pay_Date" localSheetId="21">#REF!</definedName>
    <definedName name="Pay_Date" localSheetId="22">#REF!</definedName>
    <definedName name="Pay_Date" localSheetId="23">#REF!</definedName>
    <definedName name="Pay_Date" localSheetId="15">#REF!</definedName>
    <definedName name="Pay_Date" localSheetId="16">#REF!</definedName>
    <definedName name="Pay_Date" localSheetId="17">#REF!</definedName>
    <definedName name="Pay_Date" localSheetId="18">#REF!</definedName>
    <definedName name="Pay_Date" localSheetId="27">#REF!</definedName>
    <definedName name="Pay_Date" localSheetId="19">#REF!</definedName>
    <definedName name="Pay_Date" localSheetId="20">#REF!</definedName>
    <definedName name="Pay_Date" localSheetId="33">#REF!</definedName>
    <definedName name="Pay_Date" localSheetId="34">#REF!</definedName>
    <definedName name="Pay_Date" localSheetId="35">#REF!</definedName>
    <definedName name="Pay_Date" localSheetId="36">#REF!</definedName>
    <definedName name="Pay_Date" localSheetId="37">#REF!</definedName>
    <definedName name="Pay_Date" localSheetId="38">#REF!</definedName>
    <definedName name="Pay_Date" localSheetId="39">#REF!</definedName>
    <definedName name="Pay_Date" localSheetId="28">#REF!</definedName>
    <definedName name="Pay_Date" localSheetId="29">#REF!</definedName>
    <definedName name="Pay_Date" localSheetId="30">#REF!</definedName>
    <definedName name="Pay_Date" localSheetId="31">#REF!</definedName>
    <definedName name="Pay_Date" localSheetId="32">#REF!</definedName>
    <definedName name="Pay_Date" localSheetId="42">#REF!</definedName>
    <definedName name="Pay_Date" localSheetId="51">#REF!</definedName>
    <definedName name="Pay_Date" localSheetId="52">#REF!</definedName>
    <definedName name="Pay_Date" localSheetId="53">#REF!</definedName>
    <definedName name="Pay_Date" localSheetId="24">#REF!</definedName>
    <definedName name="Pay_Date" localSheetId="25">#REF!</definedName>
    <definedName name="Pay_Date" localSheetId="26">#REF!</definedName>
    <definedName name="Pay_Date" localSheetId="40">#REF!</definedName>
    <definedName name="Pay_Date" localSheetId="44">#REF!</definedName>
    <definedName name="Pay_Date" localSheetId="45">#REF!</definedName>
    <definedName name="Pay_Date" localSheetId="50">#REF!</definedName>
    <definedName name="Pay_Date" localSheetId="47">#REF!</definedName>
    <definedName name="Pay_Date" localSheetId="56">#REF!</definedName>
    <definedName name="Pay_Date" localSheetId="55">#REF!</definedName>
    <definedName name="Pay_Date" localSheetId="58">#REF!</definedName>
    <definedName name="Pay_Date" localSheetId="59">#REF!</definedName>
    <definedName name="Pay_Date" localSheetId="60">#REF!</definedName>
    <definedName name="Pay_Date" localSheetId="61">#REF!</definedName>
    <definedName name="Pay_Date" localSheetId="62">#REF!</definedName>
    <definedName name="Pay_Date">#REF!</definedName>
    <definedName name="Pay_Num" localSheetId="63">#REF!</definedName>
    <definedName name="Pay_Num" localSheetId="64">#REF!</definedName>
    <definedName name="Pay_Num" localSheetId="65">#REF!</definedName>
    <definedName name="Pay_Num" localSheetId="6">#REF!</definedName>
    <definedName name="Pay_Num" localSheetId="14">#REF!</definedName>
    <definedName name="Pay_Num" localSheetId="21">#REF!</definedName>
    <definedName name="Pay_Num" localSheetId="22">#REF!</definedName>
    <definedName name="Pay_Num" localSheetId="23">#REF!</definedName>
    <definedName name="Pay_Num" localSheetId="15">#REF!</definedName>
    <definedName name="Pay_Num" localSheetId="16">#REF!</definedName>
    <definedName name="Pay_Num" localSheetId="17">#REF!</definedName>
    <definedName name="Pay_Num" localSheetId="18">#REF!</definedName>
    <definedName name="Pay_Num" localSheetId="27">#REF!</definedName>
    <definedName name="Pay_Num" localSheetId="19">#REF!</definedName>
    <definedName name="Pay_Num" localSheetId="20">#REF!</definedName>
    <definedName name="Pay_Num" localSheetId="33">#REF!</definedName>
    <definedName name="Pay_Num" localSheetId="34">#REF!</definedName>
    <definedName name="Pay_Num" localSheetId="35">#REF!</definedName>
    <definedName name="Pay_Num" localSheetId="36">#REF!</definedName>
    <definedName name="Pay_Num" localSheetId="37">#REF!</definedName>
    <definedName name="Pay_Num" localSheetId="38">#REF!</definedName>
    <definedName name="Pay_Num" localSheetId="39">#REF!</definedName>
    <definedName name="Pay_Num" localSheetId="28">#REF!</definedName>
    <definedName name="Pay_Num" localSheetId="29">#REF!</definedName>
    <definedName name="Pay_Num" localSheetId="30">#REF!</definedName>
    <definedName name="Pay_Num" localSheetId="31">#REF!</definedName>
    <definedName name="Pay_Num" localSheetId="32">#REF!</definedName>
    <definedName name="Pay_Num" localSheetId="42">#REF!</definedName>
    <definedName name="Pay_Num" localSheetId="51">#REF!</definedName>
    <definedName name="Pay_Num" localSheetId="52">#REF!</definedName>
    <definedName name="Pay_Num" localSheetId="53">#REF!</definedName>
    <definedName name="Pay_Num" localSheetId="24">#REF!</definedName>
    <definedName name="Pay_Num" localSheetId="25">#REF!</definedName>
    <definedName name="Pay_Num" localSheetId="26">#REF!</definedName>
    <definedName name="Pay_Num" localSheetId="40">#REF!</definedName>
    <definedName name="Pay_Num" localSheetId="44">#REF!</definedName>
    <definedName name="Pay_Num" localSheetId="45">#REF!</definedName>
    <definedName name="Pay_Num" localSheetId="50">#REF!</definedName>
    <definedName name="Pay_Num" localSheetId="47">#REF!</definedName>
    <definedName name="Pay_Num" localSheetId="56">#REF!</definedName>
    <definedName name="Pay_Num" localSheetId="55">#REF!</definedName>
    <definedName name="Pay_Num" localSheetId="58">#REF!</definedName>
    <definedName name="Pay_Num" localSheetId="59">#REF!</definedName>
    <definedName name="Pay_Num" localSheetId="60">#REF!</definedName>
    <definedName name="Pay_Num" localSheetId="61">#REF!</definedName>
    <definedName name="Pay_Num" localSheetId="62">#REF!</definedName>
    <definedName name="Pay_Num">#REF!</definedName>
    <definedName name="Payment_Date" localSheetId="63">DATE(YEAR('1.3.43'!Loan_Start),MONTH('1.3.43'!Loan_Start)+Payment_Number,DAY('1.3.43'!Loan_Start))</definedName>
    <definedName name="Payment_Date" localSheetId="64">DATE(YEAR('13.1.7'!Loan_Start),MONTH('13.1.7'!Loan_Start)+Payment_Number,DAY('13.1.7'!Loan_Start))</definedName>
    <definedName name="Payment_Date" localSheetId="65">DATE(YEAR('13.2.3'!Loan_Start),MONTH('13.2.3'!Loan_Start)+Payment_Number,DAY('13.2.3'!Loan_Start))</definedName>
    <definedName name="Payment_Date" localSheetId="6">DATE(YEAR('3.3'!Loan_Start),MONTH('3.3'!Loan_Start)+Payment_Number,DAY('3.3'!Loan_Start))</definedName>
    <definedName name="Payment_Date" localSheetId="14">DATE(YEAR('6,1'!Loan_Start),MONTH('6,1'!Loan_Start)+Payment_Number,DAY('6,1'!Loan_Start))</definedName>
    <definedName name="Payment_Date" localSheetId="21">DATE(YEAR('6,10'!Loan_Start),MONTH('6,10'!Loan_Start)+Payment_Number,DAY('6,10'!Loan_Start))</definedName>
    <definedName name="Payment_Date" localSheetId="22">DATE(YEAR('6,11'!Loan_Start),MONTH('6,11'!Loan_Start)+Payment_Number,DAY('6,11'!Loan_Start))</definedName>
    <definedName name="Payment_Date" localSheetId="23">DATE(YEAR('6,12'!Loan_Start),MONTH('6,12'!Loan_Start)+Payment_Number,DAY('6,12'!Loan_Start))</definedName>
    <definedName name="Payment_Date" localSheetId="15">DATE(YEAR('6,3'!Loan_Start),MONTH('6,3'!Loan_Start)+Payment_Number,DAY('6,3'!Loan_Start))</definedName>
    <definedName name="Payment_Date" localSheetId="16">DATE(YEAR('6,4'!Loan_Start),MONTH('6,4'!Loan_Start)+Payment_Number,DAY('6,4'!Loan_Start))</definedName>
    <definedName name="Payment_Date" localSheetId="17">DATE(YEAR('6,5'!Loan_Start),MONTH('6,5'!Loan_Start)+Payment_Number,DAY('6,5'!Loan_Start))</definedName>
    <definedName name="Payment_Date" localSheetId="18">DATE(YEAR('6,6'!Loan_Start),MONTH('6,6'!Loan_Start)+Payment_Number,DAY('6,6'!Loan_Start))</definedName>
    <definedName name="Payment_Date" localSheetId="27">DATE(YEAR('6,7'!Loan_Start),MONTH('6,7'!Loan_Start)+Payment_Number,DAY('6,7'!Loan_Start))</definedName>
    <definedName name="Payment_Date" localSheetId="19">DATE(YEAR('6,8'!Loan_Start),MONTH('6,8'!Loan_Start)+Payment_Number,DAY('6,8'!Loan_Start))</definedName>
    <definedName name="Payment_Date" localSheetId="20">DATE(YEAR('6,9'!Loan_Start),MONTH('6,9'!Loan_Start)+Payment_Number,DAY('6,9'!Loan_Start))</definedName>
    <definedName name="Payment_Date" localSheetId="33">DATE(YEAR('7,1,10'!Loan_Start),MONTH('7,1,10'!Loan_Start)+Payment_Number,DAY('7,1,10'!Loan_Start))</definedName>
    <definedName name="Payment_Date" localSheetId="34">DATE(YEAR('7,1,11'!Loan_Start),MONTH('7,1,11'!Loan_Start)+Payment_Number,DAY('7,1,11'!Loan_Start))</definedName>
    <definedName name="Payment_Date" localSheetId="35">DATE(YEAR('7,1,12'!Loan_Start),MONTH('7,1,12'!Loan_Start)+Payment_Number,DAY('7,1,12'!Loan_Start))</definedName>
    <definedName name="Payment_Date" localSheetId="36">DATE(YEAR('7,1,13'!Loan_Start),MONTH('7,1,13'!Loan_Start)+Payment_Number,DAY('7,1,13'!Loan_Start))</definedName>
    <definedName name="Payment_Date" localSheetId="37">DATE(YEAR('7,1,14'!Loan_Start),MONTH('7,1,14'!Loan_Start)+Payment_Number,DAY('7,1,14'!Loan_Start))</definedName>
    <definedName name="Payment_Date" localSheetId="38">DATE(YEAR('7,1,15'!Loan_Start),MONTH('7,1,15'!Loan_Start)+Payment_Number,DAY('7,1,15'!Loan_Start))</definedName>
    <definedName name="Payment_Date" localSheetId="39">DATE(YEAR('7,1,16'!Loan_Start),MONTH('7,1,16'!Loan_Start)+Payment_Number,DAY('7,1,16'!Loan_Start))</definedName>
    <definedName name="Payment_Date" localSheetId="28">DATE(YEAR('7,1,5'!Loan_Start),MONTH('7,1,5'!Loan_Start)+Payment_Number,DAY('7,1,5'!Loan_Start))</definedName>
    <definedName name="Payment_Date" localSheetId="29">DATE(YEAR('7,1,6'!Loan_Start),MONTH('7,1,6'!Loan_Start)+Payment_Number,DAY('7,1,6'!Loan_Start))</definedName>
    <definedName name="Payment_Date" localSheetId="30">DATE(YEAR('7,1,7'!Loan_Start),MONTH('7,1,7'!Loan_Start)+Payment_Number,DAY('7,1,7'!Loan_Start))</definedName>
    <definedName name="Payment_Date" localSheetId="31">DATE(YEAR('7,1,8'!Loan_Start),MONTH('7,1,8'!Loan_Start)+Payment_Number,DAY('7,1,8'!Loan_Start))</definedName>
    <definedName name="Payment_Date" localSheetId="32">DATE(YEAR('7,1,9'!Loan_Start),MONTH('7,1,9'!Loan_Start)+Payment_Number,DAY('7,1,9'!Loan_Start))</definedName>
    <definedName name="Payment_Date" localSheetId="42">DATE(YEAR('7,2,8'!Loan_Start),MONTH('7,2,8'!Loan_Start)+Payment_Number,DAY('7,2,8'!Loan_Start))</definedName>
    <definedName name="Payment_Date" localSheetId="51">DATE(YEAR('7,3,11'!Loan_Start),MONTH('7,3,11'!Loan_Start)+Payment_Number,DAY('7,3,11'!Loan_Start))</definedName>
    <definedName name="Payment_Date" localSheetId="52">DATE(YEAR('7,3,13'!Loan_Start),MONTH('7,3,13'!Loan_Start)+Payment_Number,DAY('7,3,13'!Loan_Start))</definedName>
    <definedName name="Payment_Date" localSheetId="53">DATE(YEAR('7,3,14'!Loan_Start),MONTH('7,3,14'!Loan_Start)+Payment_Number,DAY('7,3,14'!Loan_Start))</definedName>
    <definedName name="Payment_Date" localSheetId="24">DATE(YEAR('7.1.1'!Loan_Start),MONTH('7.1.1'!Loan_Start)+Payment_Number,DAY('7.1.1'!Loan_Start))</definedName>
    <definedName name="Payment_Date" localSheetId="25">DATE(YEAR('7.1.2'!Loan_Start),MONTH('7.1.2'!Loan_Start)+Payment_Number,DAY('7.1.2'!Loan_Start))</definedName>
    <definedName name="Payment_Date" localSheetId="26">DATE(YEAR('7.1.3'!Loan_Start),MONTH('7.1.3'!Loan_Start)+Payment_Number,DAY('7.1.3'!Loan_Start))</definedName>
    <definedName name="Payment_Date" localSheetId="40">DATE(YEAR('7.2,6'!Loan_Start),MONTH('7.2,6'!Loan_Start)+Payment_Number,DAY('7.2,6'!Loan_Start))</definedName>
    <definedName name="Payment_Date" localSheetId="44">DATE(YEAR('7.2.14'!Loan_Start),MONTH('7.2.14'!Loan_Start)+Payment_Number,DAY('7.2.14'!Loan_Start))</definedName>
    <definedName name="Payment_Date" localSheetId="45">DATE(YEAR('7.2.15'!Loan_Start),MONTH('7.2.15'!Loan_Start)+Payment_Number,DAY('7.2.15'!Loan_Start))</definedName>
    <definedName name="Payment_Date" localSheetId="50">DATE(YEAR('7.3.10'!Loan_Start),MONTH('7.3.10'!Loan_Start)+Payment_Number,DAY('7.3.10'!Loan_Start))</definedName>
    <definedName name="Payment_Date" localSheetId="47">DATE(YEAR('7.3.3'!Loan_Start),MONTH('7.3.3'!Loan_Start)+Payment_Number,DAY('7.3.3'!Loan_Start))</definedName>
    <definedName name="Payment_Date" localSheetId="56">DATE(YEAR('8.4.10'!Loan_Start),MONTH('8.4.10'!Loan_Start)+Payment_Number,DAY('8.4.10'!Loan_Start))</definedName>
    <definedName name="Payment_Date" localSheetId="55">DATE(YEAR('8.4.8'!Loan_Start),MONTH('8.4.8'!Loan_Start)+Payment_Number,DAY('8.4.8'!Loan_Start))</definedName>
    <definedName name="Payment_Date" localSheetId="57">DATE(YEAR([0]!Loan_Start),MONTH([0]!Loan_Start)+Payment_Number,DAY([0]!Loan_Start))</definedName>
    <definedName name="Payment_Date" localSheetId="58">DATE(YEAR('NP 01'!Loan_Start),MONTH('NP 01'!Loan_Start)+Payment_Number,DAY('NP 01'!Loan_Start))</definedName>
    <definedName name="Payment_Date" localSheetId="59">DATE(YEAR('NP 02'!Loan_Start),MONTH('NP 02'!Loan_Start)+Payment_Number,DAY('NP 02'!Loan_Start))</definedName>
    <definedName name="Payment_Date" localSheetId="60">DATE(YEAR('NP 03'!Loan_Start),MONTH('NP 03'!Loan_Start)+Payment_Number,DAY('NP 03'!Loan_Start))</definedName>
    <definedName name="Payment_Date" localSheetId="61">DATE(YEAR('NP 04'!Loan_Start),MONTH('NP 04'!Loan_Start)+Payment_Number,DAY('NP 04'!Loan_Start))</definedName>
    <definedName name="Payment_Date" localSheetId="62">DATE(YEAR('NP 05'!Loan_Start),MONTH('NP 05'!Loan_Start)+Payment_Number,DAY('NP 05'!Loan_Start))</definedName>
    <definedName name="Payment_Date">DATE(YEAR(Loan_Start),MONTH(Loan_Start)+Payment_Number,DAY(Loan_Start))</definedName>
    <definedName name="pedro" localSheetId="63">[3]STRSUMM0!#REF!</definedName>
    <definedName name="pedro" localSheetId="64">[3]STRSUMM0!#REF!</definedName>
    <definedName name="pedro" localSheetId="65">[3]STRSUMM0!#REF!</definedName>
    <definedName name="pedro" localSheetId="6">[3]STRSUMM0!#REF!</definedName>
    <definedName name="pedro" localSheetId="14">[3]STRSUMM0!#REF!</definedName>
    <definedName name="pedro" localSheetId="21">[3]STRSUMM0!#REF!</definedName>
    <definedName name="pedro" localSheetId="22">[3]STRSUMM0!#REF!</definedName>
    <definedName name="pedro" localSheetId="23">[3]STRSUMM0!#REF!</definedName>
    <definedName name="pedro" localSheetId="15">[3]STRSUMM0!#REF!</definedName>
    <definedName name="pedro" localSheetId="16">[3]STRSUMM0!#REF!</definedName>
    <definedName name="pedro" localSheetId="17">[3]STRSUMM0!#REF!</definedName>
    <definedName name="pedro" localSheetId="18">[3]STRSUMM0!#REF!</definedName>
    <definedName name="pedro" localSheetId="27">[3]STRSUMM0!#REF!</definedName>
    <definedName name="pedro" localSheetId="19">[3]STRSUMM0!#REF!</definedName>
    <definedName name="pedro" localSheetId="20">[3]STRSUMM0!#REF!</definedName>
    <definedName name="pedro" localSheetId="33">[3]STRSUMM0!#REF!</definedName>
    <definedName name="pedro" localSheetId="34">[3]STRSUMM0!#REF!</definedName>
    <definedName name="pedro" localSheetId="35">[3]STRSUMM0!#REF!</definedName>
    <definedName name="pedro" localSheetId="36">[3]STRSUMM0!#REF!</definedName>
    <definedName name="pedro" localSheetId="37">[3]STRSUMM0!#REF!</definedName>
    <definedName name="pedro" localSheetId="38">[3]STRSUMM0!#REF!</definedName>
    <definedName name="pedro" localSheetId="39">[3]STRSUMM0!#REF!</definedName>
    <definedName name="pedro" localSheetId="28">[3]STRSUMM0!#REF!</definedName>
    <definedName name="pedro" localSheetId="29">[3]STRSUMM0!#REF!</definedName>
    <definedName name="pedro" localSheetId="30">[3]STRSUMM0!#REF!</definedName>
    <definedName name="pedro" localSheetId="31">[3]STRSUMM0!#REF!</definedName>
    <definedName name="pedro" localSheetId="32">[3]STRSUMM0!#REF!</definedName>
    <definedName name="pedro" localSheetId="42">[3]STRSUMM0!#REF!</definedName>
    <definedName name="pedro" localSheetId="51">[3]STRSUMM0!#REF!</definedName>
    <definedName name="pedro" localSheetId="52">[3]STRSUMM0!#REF!</definedName>
    <definedName name="pedro" localSheetId="53">[3]STRSUMM0!#REF!</definedName>
    <definedName name="pedro" localSheetId="24">[3]STRSUMM0!#REF!</definedName>
    <definedName name="pedro" localSheetId="25">[3]STRSUMM0!#REF!</definedName>
    <definedName name="pedro" localSheetId="26">[3]STRSUMM0!#REF!</definedName>
    <definedName name="pedro" localSheetId="40">[3]STRSUMM0!#REF!</definedName>
    <definedName name="pedro" localSheetId="44">[3]STRSUMM0!#REF!</definedName>
    <definedName name="pedro" localSheetId="45">[3]STRSUMM0!#REF!</definedName>
    <definedName name="pedro" localSheetId="50">[3]STRSUMM0!#REF!</definedName>
    <definedName name="pedro" localSheetId="47">[3]STRSUMM0!#REF!</definedName>
    <definedName name="pedro" localSheetId="56">[3]STRSUMM0!#REF!</definedName>
    <definedName name="pedro" localSheetId="55">[3]STRSUMM0!#REF!</definedName>
    <definedName name="pedro" localSheetId="58">[3]STRSUMM0!#REF!</definedName>
    <definedName name="pedro" localSheetId="59">[3]STRSUMM0!#REF!</definedName>
    <definedName name="pedro" localSheetId="60">[3]STRSUMM0!#REF!</definedName>
    <definedName name="pedro" localSheetId="61">[3]STRSUMM0!#REF!</definedName>
    <definedName name="pedro" localSheetId="62">[3]STRSUMM0!#REF!</definedName>
    <definedName name="pedro">[3]STRSUMM0!#REF!</definedName>
    <definedName name="PKHK" localSheetId="42" hidden="1">{"TAB1",#N/A,TRUE,"GENERAL";"TAB2",#N/A,TRUE,"GENERAL";"TAB3",#N/A,TRUE,"GENERAL";"TAB4",#N/A,TRUE,"GENERAL";"TAB5",#N/A,TRUE,"GENERAL"}</definedName>
    <definedName name="PKHK" localSheetId="51" hidden="1">{"TAB1",#N/A,TRUE,"GENERAL";"TAB2",#N/A,TRUE,"GENERAL";"TAB3",#N/A,TRUE,"GENERAL";"TAB4",#N/A,TRUE,"GENERAL";"TAB5",#N/A,TRUE,"GENERAL"}</definedName>
    <definedName name="PKHK" localSheetId="24" hidden="1">{"TAB1",#N/A,TRUE,"GENERAL";"TAB2",#N/A,TRUE,"GENERAL";"TAB3",#N/A,TRUE,"GENERAL";"TAB4",#N/A,TRUE,"GENERAL";"TAB5",#N/A,TRUE,"GENERAL"}</definedName>
    <definedName name="PKHK" localSheetId="25" hidden="1">{"TAB1",#N/A,TRUE,"GENERAL";"TAB2",#N/A,TRUE,"GENERAL";"TAB3",#N/A,TRUE,"GENERAL";"TAB4",#N/A,TRUE,"GENERAL";"TAB5",#N/A,TRUE,"GENERAL"}</definedName>
    <definedName name="PKHK" localSheetId="26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42" hidden="1">{"TAB1",#N/A,TRUE,"GENERAL";"TAB2",#N/A,TRUE,"GENERAL";"TAB3",#N/A,TRUE,"GENERAL";"TAB4",#N/A,TRUE,"GENERAL";"TAB5",#N/A,TRUE,"GENERAL"}</definedName>
    <definedName name="pkj" localSheetId="51" hidden="1">{"TAB1",#N/A,TRUE,"GENERAL";"TAB2",#N/A,TRUE,"GENERAL";"TAB3",#N/A,TRUE,"GENERAL";"TAB4",#N/A,TRUE,"GENERAL";"TAB5",#N/A,TRUE,"GENERAL"}</definedName>
    <definedName name="pkj" localSheetId="24" hidden="1">{"TAB1",#N/A,TRUE,"GENERAL";"TAB2",#N/A,TRUE,"GENERAL";"TAB3",#N/A,TRUE,"GENERAL";"TAB4",#N/A,TRUE,"GENERAL";"TAB5",#N/A,TRUE,"GENERAL"}</definedName>
    <definedName name="pkj" localSheetId="25" hidden="1">{"TAB1",#N/A,TRUE,"GENERAL";"TAB2",#N/A,TRUE,"GENERAL";"TAB3",#N/A,TRUE,"GENERAL";"TAB4",#N/A,TRUE,"GENERAL";"TAB5",#N/A,TRUE,"GENERAL"}</definedName>
    <definedName name="pkj" localSheetId="26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42" hidden="1">{"TAB1",#N/A,TRUE,"GENERAL";"TAB2",#N/A,TRUE,"GENERAL";"TAB3",#N/A,TRUE,"GENERAL";"TAB4",#N/A,TRUE,"GENERAL";"TAB5",#N/A,TRUE,"GENERAL"}</definedName>
    <definedName name="PLAD" localSheetId="51" hidden="1">{"TAB1",#N/A,TRUE,"GENERAL";"TAB2",#N/A,TRUE,"GENERAL";"TAB3",#N/A,TRUE,"GENERAL";"TAB4",#N/A,TRUE,"GENERAL";"TAB5",#N/A,TRUE,"GENERAL"}</definedName>
    <definedName name="PLAD" localSheetId="24" hidden="1">{"TAB1",#N/A,TRUE,"GENERAL";"TAB2",#N/A,TRUE,"GENERAL";"TAB3",#N/A,TRUE,"GENERAL";"TAB4",#N/A,TRUE,"GENERAL";"TAB5",#N/A,TRUE,"GENERAL"}</definedName>
    <definedName name="PLAD" localSheetId="25" hidden="1">{"TAB1",#N/A,TRUE,"GENERAL";"TAB2",#N/A,TRUE,"GENERAL";"TAB3",#N/A,TRUE,"GENERAL";"TAB4",#N/A,TRUE,"GENERAL";"TAB5",#N/A,TRUE,"GENERAL"}</definedName>
    <definedName name="PLAD" localSheetId="26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42" hidden="1">{"TAB1",#N/A,TRUE,"GENERAL";"TAB2",#N/A,TRUE,"GENERAL";"TAB3",#N/A,TRUE,"GENERAL";"TAB4",#N/A,TRUE,"GENERAL";"TAB5",#N/A,TRUE,"GENERAL"}</definedName>
    <definedName name="PLPLUNN" localSheetId="51" hidden="1">{"TAB1",#N/A,TRUE,"GENERAL";"TAB2",#N/A,TRUE,"GENERAL";"TAB3",#N/A,TRUE,"GENERAL";"TAB4",#N/A,TRUE,"GENERAL";"TAB5",#N/A,TRUE,"GENERAL"}</definedName>
    <definedName name="PLPLUNN" localSheetId="24" hidden="1">{"TAB1",#N/A,TRUE,"GENERAL";"TAB2",#N/A,TRUE,"GENERAL";"TAB3",#N/A,TRUE,"GENERAL";"TAB4",#N/A,TRUE,"GENERAL";"TAB5",#N/A,TRUE,"GENERAL"}</definedName>
    <definedName name="PLPLUNN" localSheetId="25" hidden="1">{"TAB1",#N/A,TRUE,"GENERAL";"TAB2",#N/A,TRUE,"GENERAL";"TAB3",#N/A,TRUE,"GENERAL";"TAB4",#N/A,TRUE,"GENERAL";"TAB5",#N/A,TRUE,"GENERAL"}</definedName>
    <definedName name="PLPLUNN" localSheetId="26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42" hidden="1">{"via1",#N/A,TRUE,"general";"via2",#N/A,TRUE,"general";"via3",#N/A,TRUE,"general"}</definedName>
    <definedName name="POIUP" localSheetId="51" hidden="1">{"via1",#N/A,TRUE,"general";"via2",#N/A,TRUE,"general";"via3",#N/A,TRUE,"general"}</definedName>
    <definedName name="POIUP" localSheetId="24" hidden="1">{"via1",#N/A,TRUE,"general";"via2",#N/A,TRUE,"general";"via3",#N/A,TRUE,"general"}</definedName>
    <definedName name="POIUP" localSheetId="25" hidden="1">{"via1",#N/A,TRUE,"general";"via2",#N/A,TRUE,"general";"via3",#N/A,TRUE,"general"}</definedName>
    <definedName name="POIUP" localSheetId="26" hidden="1">{"via1",#N/A,TRUE,"general";"via2",#N/A,TRUE,"general";"via3",#N/A,TRUE,"general"}</definedName>
    <definedName name="POIUP" hidden="1">{"via1",#N/A,TRUE,"general";"via2",#N/A,TRUE,"general";"via3",#N/A,TRUE,"general"}</definedName>
    <definedName name="POLIZAS" localSheetId="42" hidden="1">{"TAB1",#N/A,TRUE,"GENERAL";"TAB2",#N/A,TRUE,"GENERAL";"TAB3",#N/A,TRUE,"GENERAL";"TAB4",#N/A,TRUE,"GENERAL";"TAB5",#N/A,TRUE,"GENERAL"}</definedName>
    <definedName name="POLIZAS" localSheetId="51" hidden="1">{"TAB1",#N/A,TRUE,"GENERAL";"TAB2",#N/A,TRUE,"GENERAL";"TAB3",#N/A,TRUE,"GENERAL";"TAB4",#N/A,TRUE,"GENERAL";"TAB5",#N/A,TRUE,"GENERAL"}</definedName>
    <definedName name="POLIZAS" localSheetId="24" hidden="1">{"TAB1",#N/A,TRUE,"GENERAL";"TAB2",#N/A,TRUE,"GENERAL";"TAB3",#N/A,TRUE,"GENERAL";"TAB4",#N/A,TRUE,"GENERAL";"TAB5",#N/A,TRUE,"GENERAL"}</definedName>
    <definedName name="POLIZAS" localSheetId="25" hidden="1">{"TAB1",#N/A,TRUE,"GENERAL";"TAB2",#N/A,TRUE,"GENERAL";"TAB3",#N/A,TRUE,"GENERAL";"TAB4",#N/A,TRUE,"GENERAL";"TAB5",#N/A,TRUE,"GENERAL"}</definedName>
    <definedName name="POLIZAS" localSheetId="26" hidden="1">{"TAB1",#N/A,TRUE,"GENERAL";"TAB2",#N/A,TRUE,"GENERAL";"TAB3",#N/A,TRUE,"GENERAL";"TAB4",#N/A,TRUE,"GENERAL";"TAB5",#N/A,TRUE,"GENERAL"}</definedName>
    <definedName name="POLIZAS" hidden="1">{"TAB1",#N/A,TRUE,"GENERAL";"TAB2",#N/A,TRUE,"GENERAL";"TAB3",#N/A,TRUE,"GENERAL";"TAB4",#N/A,TRUE,"GENERAL";"TAB5",#N/A,TRUE,"GENERAL"}</definedName>
    <definedName name="popop" localSheetId="42" hidden="1">{"via1",#N/A,TRUE,"general";"via2",#N/A,TRUE,"general";"via3",#N/A,TRUE,"general"}</definedName>
    <definedName name="popop" localSheetId="51" hidden="1">{"via1",#N/A,TRUE,"general";"via2",#N/A,TRUE,"general";"via3",#N/A,TRUE,"general"}</definedName>
    <definedName name="popop" localSheetId="24" hidden="1">{"via1",#N/A,TRUE,"general";"via2",#N/A,TRUE,"general";"via3",#N/A,TRUE,"general"}</definedName>
    <definedName name="popop" localSheetId="25" hidden="1">{"via1",#N/A,TRUE,"general";"via2",#N/A,TRUE,"general";"via3",#N/A,TRUE,"general"}</definedName>
    <definedName name="popop" localSheetId="26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42" hidden="1">{"via1",#N/A,TRUE,"general";"via2",#N/A,TRUE,"general";"via3",#N/A,TRUE,"general"}</definedName>
    <definedName name="popp" localSheetId="51" hidden="1">{"via1",#N/A,TRUE,"general";"via2",#N/A,TRUE,"general";"via3",#N/A,TRUE,"general"}</definedName>
    <definedName name="popp" localSheetId="24" hidden="1">{"via1",#N/A,TRUE,"general";"via2",#N/A,TRUE,"general";"via3",#N/A,TRUE,"general"}</definedName>
    <definedName name="popp" localSheetId="25" hidden="1">{"via1",#N/A,TRUE,"general";"via2",#N/A,TRUE,"general";"via3",#N/A,TRUE,"general"}</definedName>
    <definedName name="popp" localSheetId="26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42" hidden="1">{"TAB1",#N/A,TRUE,"GENERAL";"TAB2",#N/A,TRUE,"GENERAL";"TAB3",#N/A,TRUE,"GENERAL";"TAB4",#N/A,TRUE,"GENERAL";"TAB5",#N/A,TRUE,"GENERAL"}</definedName>
    <definedName name="popvds" localSheetId="51" hidden="1">{"TAB1",#N/A,TRUE,"GENERAL";"TAB2",#N/A,TRUE,"GENERAL";"TAB3",#N/A,TRUE,"GENERAL";"TAB4",#N/A,TRUE,"GENERAL";"TAB5",#N/A,TRUE,"GENERAL"}</definedName>
    <definedName name="popvds" localSheetId="24" hidden="1">{"TAB1",#N/A,TRUE,"GENERAL";"TAB2",#N/A,TRUE,"GENERAL";"TAB3",#N/A,TRUE,"GENERAL";"TAB4",#N/A,TRUE,"GENERAL";"TAB5",#N/A,TRUE,"GENERAL"}</definedName>
    <definedName name="popvds" localSheetId="25" hidden="1">{"TAB1",#N/A,TRUE,"GENERAL";"TAB2",#N/A,TRUE,"GENERAL";"TAB3",#N/A,TRUE,"GENERAL";"TAB4",#N/A,TRUE,"GENERAL";"TAB5",#N/A,TRUE,"GENERAL"}</definedName>
    <definedName name="popvds" localSheetId="26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ENTAJE" localSheetId="63">#REF!</definedName>
    <definedName name="PORCENTAJE" localSheetId="64">#REF!</definedName>
    <definedName name="PORCENTAJE" localSheetId="65">#REF!</definedName>
    <definedName name="PORCENTAJE" localSheetId="6">#REF!</definedName>
    <definedName name="PORCENTAJE" localSheetId="14">#REF!</definedName>
    <definedName name="PORCENTAJE" localSheetId="21">#REF!</definedName>
    <definedName name="PORCENTAJE" localSheetId="22">#REF!</definedName>
    <definedName name="PORCENTAJE" localSheetId="23">#REF!</definedName>
    <definedName name="PORCENTAJE" localSheetId="15">#REF!</definedName>
    <definedName name="PORCENTAJE" localSheetId="16">#REF!</definedName>
    <definedName name="PORCENTAJE" localSheetId="17">#REF!</definedName>
    <definedName name="PORCENTAJE" localSheetId="18">#REF!</definedName>
    <definedName name="PORCENTAJE" localSheetId="27">#REF!</definedName>
    <definedName name="PORCENTAJE" localSheetId="19">#REF!</definedName>
    <definedName name="PORCENTAJE" localSheetId="20">#REF!</definedName>
    <definedName name="PORCENTAJE" localSheetId="33">#REF!</definedName>
    <definedName name="PORCENTAJE" localSheetId="34">#REF!</definedName>
    <definedName name="PORCENTAJE" localSheetId="35">#REF!</definedName>
    <definedName name="PORCENTAJE" localSheetId="36">#REF!</definedName>
    <definedName name="PORCENTAJE" localSheetId="37">#REF!</definedName>
    <definedName name="PORCENTAJE" localSheetId="38">#REF!</definedName>
    <definedName name="PORCENTAJE" localSheetId="39">#REF!</definedName>
    <definedName name="PORCENTAJE" localSheetId="28">#REF!</definedName>
    <definedName name="PORCENTAJE" localSheetId="29">#REF!</definedName>
    <definedName name="PORCENTAJE" localSheetId="30">#REF!</definedName>
    <definedName name="PORCENTAJE" localSheetId="31">#REF!</definedName>
    <definedName name="PORCENTAJE" localSheetId="32">#REF!</definedName>
    <definedName name="PORCENTAJE" localSheetId="42">#REF!</definedName>
    <definedName name="PORCENTAJE" localSheetId="51">#REF!</definedName>
    <definedName name="PORCENTAJE" localSheetId="52">#REF!</definedName>
    <definedName name="PORCENTAJE" localSheetId="53">#REF!</definedName>
    <definedName name="PORCENTAJE" localSheetId="24">#REF!</definedName>
    <definedName name="PORCENTAJE" localSheetId="25">#REF!</definedName>
    <definedName name="PORCENTAJE" localSheetId="26">#REF!</definedName>
    <definedName name="PORCENTAJE" localSheetId="40">#REF!</definedName>
    <definedName name="PORCENTAJE" localSheetId="44">#REF!</definedName>
    <definedName name="PORCENTAJE" localSheetId="45">#REF!</definedName>
    <definedName name="PORCENTAJE" localSheetId="50">#REF!</definedName>
    <definedName name="PORCENTAJE" localSheetId="47">#REF!</definedName>
    <definedName name="PORCENTAJE" localSheetId="56">#REF!</definedName>
    <definedName name="PORCENTAJE" localSheetId="55">#REF!</definedName>
    <definedName name="PORCENTAJE" localSheetId="58">#REF!</definedName>
    <definedName name="PORCENTAJE" localSheetId="59">#REF!</definedName>
    <definedName name="PORCENTAJE" localSheetId="60">#REF!</definedName>
    <definedName name="PORCENTAJE" localSheetId="61">#REF!</definedName>
    <definedName name="PORCENTAJE" localSheetId="62">#REF!</definedName>
    <definedName name="PORCENTAJE">#REF!</definedName>
    <definedName name="pouig" localSheetId="42" hidden="1">{"via1",#N/A,TRUE,"general";"via2",#N/A,TRUE,"general";"via3",#N/A,TRUE,"general"}</definedName>
    <definedName name="pouig" localSheetId="51" hidden="1">{"via1",#N/A,TRUE,"general";"via2",#N/A,TRUE,"general";"via3",#N/A,TRUE,"general"}</definedName>
    <definedName name="pouig" localSheetId="24" hidden="1">{"via1",#N/A,TRUE,"general";"via2",#N/A,TRUE,"general";"via3",#N/A,TRUE,"general"}</definedName>
    <definedName name="pouig" localSheetId="25" hidden="1">{"via1",#N/A,TRUE,"general";"via2",#N/A,TRUE,"general";"via3",#N/A,TRUE,"general"}</definedName>
    <definedName name="pouig" localSheetId="26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42" hidden="1">{"via1",#N/A,TRUE,"general";"via2",#N/A,TRUE,"general";"via3",#N/A,TRUE,"general"}</definedName>
    <definedName name="ppppp9" localSheetId="51" hidden="1">{"via1",#N/A,TRUE,"general";"via2",#N/A,TRUE,"general";"via3",#N/A,TRUE,"general"}</definedName>
    <definedName name="ppppp9" localSheetId="24" hidden="1">{"via1",#N/A,TRUE,"general";"via2",#N/A,TRUE,"general";"via3",#N/A,TRUE,"general"}</definedName>
    <definedName name="ppppp9" localSheetId="25" hidden="1">{"via1",#N/A,TRUE,"general";"via2",#N/A,TRUE,"general";"via3",#N/A,TRUE,"general"}</definedName>
    <definedName name="ppppp9" localSheetId="26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42" hidden="1">{"TAB1",#N/A,TRUE,"GENERAL";"TAB2",#N/A,TRUE,"GENERAL";"TAB3",#N/A,TRUE,"GENERAL";"TAB4",#N/A,TRUE,"GENERAL";"TAB5",#N/A,TRUE,"GENERAL"}</definedName>
    <definedName name="pppppd" localSheetId="51" hidden="1">{"TAB1",#N/A,TRUE,"GENERAL";"TAB2",#N/A,TRUE,"GENERAL";"TAB3",#N/A,TRUE,"GENERAL";"TAB4",#N/A,TRUE,"GENERAL";"TAB5",#N/A,TRUE,"GENERAL"}</definedName>
    <definedName name="pppppd" localSheetId="24" hidden="1">{"TAB1",#N/A,TRUE,"GENERAL";"TAB2",#N/A,TRUE,"GENERAL";"TAB3",#N/A,TRUE,"GENERAL";"TAB4",#N/A,TRUE,"GENERAL";"TAB5",#N/A,TRUE,"GENERAL"}</definedName>
    <definedName name="pppppd" localSheetId="25" hidden="1">{"TAB1",#N/A,TRUE,"GENERAL";"TAB2",#N/A,TRUE,"GENERAL";"TAB3",#N/A,TRUE,"GENERAL";"TAB4",#N/A,TRUE,"GENERAL";"TAB5",#N/A,TRUE,"GENERAL"}</definedName>
    <definedName name="pppppd" localSheetId="26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42" hidden="1">{"via1",#N/A,TRUE,"general";"via2",#N/A,TRUE,"general";"via3",#N/A,TRUE,"general"}</definedName>
    <definedName name="pqroj" localSheetId="51" hidden="1">{"via1",#N/A,TRUE,"general";"via2",#N/A,TRUE,"general";"via3",#N/A,TRUE,"general"}</definedName>
    <definedName name="pqroj" localSheetId="24" hidden="1">{"via1",#N/A,TRUE,"general";"via2",#N/A,TRUE,"general";"via3",#N/A,TRUE,"general"}</definedName>
    <definedName name="pqroj" localSheetId="25" hidden="1">{"via1",#N/A,TRUE,"general";"via2",#N/A,TRUE,"general";"via3",#N/A,TRUE,"general"}</definedName>
    <definedName name="pqroj" localSheetId="26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42" hidden="1">{"via1",#N/A,TRUE,"general";"via2",#N/A,TRUE,"general";"via3",#N/A,TRUE,"general"}</definedName>
    <definedName name="PRIMER" localSheetId="51" hidden="1">{"via1",#N/A,TRUE,"general";"via2",#N/A,TRUE,"general";"via3",#N/A,TRUE,"general"}</definedName>
    <definedName name="PRIMER" localSheetId="24" hidden="1">{"via1",#N/A,TRUE,"general";"via2",#N/A,TRUE,"general";"via3",#N/A,TRUE,"general"}</definedName>
    <definedName name="PRIMER" localSheetId="25" hidden="1">{"via1",#N/A,TRUE,"general";"via2",#N/A,TRUE,"general";"via3",#N/A,TRUE,"general"}</definedName>
    <definedName name="PRIMER" localSheetId="26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42" hidden="1">{"TAB1",#N/A,TRUE,"GENERAL";"TAB2",#N/A,TRUE,"GENERAL";"TAB3",#N/A,TRUE,"GENERAL";"TAB4",#N/A,TRUE,"GENERAL";"TAB5",#N/A,TRUE,"GENERAL"}</definedName>
    <definedName name="PRIMET" localSheetId="51" hidden="1">{"TAB1",#N/A,TRUE,"GENERAL";"TAB2",#N/A,TRUE,"GENERAL";"TAB3",#N/A,TRUE,"GENERAL";"TAB4",#N/A,TRUE,"GENERAL";"TAB5",#N/A,TRUE,"GENERAL"}</definedName>
    <definedName name="PRIMET" localSheetId="24" hidden="1">{"TAB1",#N/A,TRUE,"GENERAL";"TAB2",#N/A,TRUE,"GENERAL";"TAB3",#N/A,TRUE,"GENERAL";"TAB4",#N/A,TRUE,"GENERAL";"TAB5",#N/A,TRUE,"GENERAL"}</definedName>
    <definedName name="PRIMET" localSheetId="25" hidden="1">{"TAB1",#N/A,TRUE,"GENERAL";"TAB2",#N/A,TRUE,"GENERAL";"TAB3",#N/A,TRUE,"GENERAL";"TAB4",#N/A,TRUE,"GENERAL";"TAB5",#N/A,TRUE,"GENERAL"}</definedName>
    <definedName name="PRIMET" localSheetId="26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63">#REF!</definedName>
    <definedName name="Princ" localSheetId="64">#REF!</definedName>
    <definedName name="Princ" localSheetId="65">#REF!</definedName>
    <definedName name="Princ" localSheetId="6">#REF!</definedName>
    <definedName name="Princ" localSheetId="14">#REF!</definedName>
    <definedName name="Princ" localSheetId="21">#REF!</definedName>
    <definedName name="Princ" localSheetId="22">#REF!</definedName>
    <definedName name="Princ" localSheetId="23">#REF!</definedName>
    <definedName name="Princ" localSheetId="15">#REF!</definedName>
    <definedName name="Princ" localSheetId="16">#REF!</definedName>
    <definedName name="Princ" localSheetId="17">#REF!</definedName>
    <definedName name="Princ" localSheetId="18">#REF!</definedName>
    <definedName name="Princ" localSheetId="27">#REF!</definedName>
    <definedName name="Princ" localSheetId="19">#REF!</definedName>
    <definedName name="Princ" localSheetId="20">#REF!</definedName>
    <definedName name="Princ" localSheetId="33">#REF!</definedName>
    <definedName name="Princ" localSheetId="34">#REF!</definedName>
    <definedName name="Princ" localSheetId="35">#REF!</definedName>
    <definedName name="Princ" localSheetId="36">#REF!</definedName>
    <definedName name="Princ" localSheetId="37">#REF!</definedName>
    <definedName name="Princ" localSheetId="38">#REF!</definedName>
    <definedName name="Princ" localSheetId="39">#REF!</definedName>
    <definedName name="Princ" localSheetId="28">#REF!</definedName>
    <definedName name="Princ" localSheetId="29">#REF!</definedName>
    <definedName name="Princ" localSheetId="30">#REF!</definedName>
    <definedName name="Princ" localSheetId="31">#REF!</definedName>
    <definedName name="Princ" localSheetId="32">#REF!</definedName>
    <definedName name="Princ" localSheetId="42">#REF!</definedName>
    <definedName name="Princ" localSheetId="51">#REF!</definedName>
    <definedName name="Princ" localSheetId="52">#REF!</definedName>
    <definedName name="Princ" localSheetId="53">#REF!</definedName>
    <definedName name="Princ" localSheetId="24">#REF!</definedName>
    <definedName name="Princ" localSheetId="25">#REF!</definedName>
    <definedName name="Princ" localSheetId="26">#REF!</definedName>
    <definedName name="Princ" localSheetId="40">#REF!</definedName>
    <definedName name="Princ" localSheetId="44">#REF!</definedName>
    <definedName name="Princ" localSheetId="45">#REF!</definedName>
    <definedName name="Princ" localSheetId="50">#REF!</definedName>
    <definedName name="Princ" localSheetId="47">#REF!</definedName>
    <definedName name="Princ" localSheetId="56">#REF!</definedName>
    <definedName name="Princ" localSheetId="55">#REF!</definedName>
    <definedName name="Princ" localSheetId="58">#REF!</definedName>
    <definedName name="Princ" localSheetId="59">#REF!</definedName>
    <definedName name="Princ" localSheetId="60">#REF!</definedName>
    <definedName name="Princ" localSheetId="61">#REF!</definedName>
    <definedName name="Princ" localSheetId="62">#REF!</definedName>
    <definedName name="Princ">#REF!</definedName>
    <definedName name="PRINT_AREA_MI" localSheetId="63">#REF!</definedName>
    <definedName name="PRINT_AREA_MI" localSheetId="64">#REF!</definedName>
    <definedName name="PRINT_AREA_MI" localSheetId="65">#REF!</definedName>
    <definedName name="PRINT_AREA_MI" localSheetId="6">#REF!</definedName>
    <definedName name="PRINT_AREA_MI" localSheetId="14">#REF!</definedName>
    <definedName name="PRINT_AREA_MI" localSheetId="21">#REF!</definedName>
    <definedName name="PRINT_AREA_MI" localSheetId="22">#REF!</definedName>
    <definedName name="PRINT_AREA_MI" localSheetId="23">#REF!</definedName>
    <definedName name="PRINT_AREA_MI" localSheetId="15">#REF!</definedName>
    <definedName name="PRINT_AREA_MI" localSheetId="16">#REF!</definedName>
    <definedName name="PRINT_AREA_MI" localSheetId="17">#REF!</definedName>
    <definedName name="PRINT_AREA_MI" localSheetId="18">#REF!</definedName>
    <definedName name="PRINT_AREA_MI" localSheetId="27">#REF!</definedName>
    <definedName name="PRINT_AREA_MI" localSheetId="19">#REF!</definedName>
    <definedName name="PRINT_AREA_MI" localSheetId="20">#REF!</definedName>
    <definedName name="PRINT_AREA_MI" localSheetId="33">#REF!</definedName>
    <definedName name="PRINT_AREA_MI" localSheetId="34">#REF!</definedName>
    <definedName name="PRINT_AREA_MI" localSheetId="35">#REF!</definedName>
    <definedName name="PRINT_AREA_MI" localSheetId="36">#REF!</definedName>
    <definedName name="PRINT_AREA_MI" localSheetId="37">#REF!</definedName>
    <definedName name="PRINT_AREA_MI" localSheetId="38">#REF!</definedName>
    <definedName name="PRINT_AREA_MI" localSheetId="39">#REF!</definedName>
    <definedName name="PRINT_AREA_MI" localSheetId="28">#REF!</definedName>
    <definedName name="PRINT_AREA_MI" localSheetId="29">#REF!</definedName>
    <definedName name="PRINT_AREA_MI" localSheetId="30">#REF!</definedName>
    <definedName name="PRINT_AREA_MI" localSheetId="31">#REF!</definedName>
    <definedName name="PRINT_AREA_MI" localSheetId="32">#REF!</definedName>
    <definedName name="PRINT_AREA_MI" localSheetId="42">#REF!</definedName>
    <definedName name="PRINT_AREA_MI" localSheetId="51">#REF!</definedName>
    <definedName name="PRINT_AREA_MI" localSheetId="52">#REF!</definedName>
    <definedName name="PRINT_AREA_MI" localSheetId="53">#REF!</definedName>
    <definedName name="PRINT_AREA_MI" localSheetId="24">#REF!</definedName>
    <definedName name="PRINT_AREA_MI" localSheetId="25">#REF!</definedName>
    <definedName name="PRINT_AREA_MI" localSheetId="26">#REF!</definedName>
    <definedName name="PRINT_AREA_MI" localSheetId="40">#REF!</definedName>
    <definedName name="PRINT_AREA_MI" localSheetId="44">#REF!</definedName>
    <definedName name="PRINT_AREA_MI" localSheetId="45">#REF!</definedName>
    <definedName name="PRINT_AREA_MI" localSheetId="50">#REF!</definedName>
    <definedName name="PRINT_AREA_MI" localSheetId="47">#REF!</definedName>
    <definedName name="PRINT_AREA_MI" localSheetId="56">#REF!</definedName>
    <definedName name="PRINT_AREA_MI" localSheetId="55">#REF!</definedName>
    <definedName name="PRINT_AREA_MI" localSheetId="58">#REF!</definedName>
    <definedName name="PRINT_AREA_MI" localSheetId="59">#REF!</definedName>
    <definedName name="PRINT_AREA_MI" localSheetId="60">#REF!</definedName>
    <definedName name="PRINT_AREA_MI" localSheetId="61">#REF!</definedName>
    <definedName name="PRINT_AREA_MI" localSheetId="62">#REF!</definedName>
    <definedName name="PRINT_AREA_MI">#REF!</definedName>
    <definedName name="Print_Area_Reset" localSheetId="63">OFFSET('1.3.43'!Full_Print,0,0,'1.3.43'!Last_Row)</definedName>
    <definedName name="Print_Area_Reset" localSheetId="64">OFFSET('13.1.7'!Full_Print,0,0,'13.1.7'!Last_Row)</definedName>
    <definedName name="Print_Area_Reset" localSheetId="65">OFFSET('13.2.3'!Full_Print,0,0,'13.2.3'!Last_Row)</definedName>
    <definedName name="Print_Area_Reset" localSheetId="6">OFFSET('3.3'!Full_Print,0,0,'3.3'!Last_Row)</definedName>
    <definedName name="Print_Area_Reset" localSheetId="14">OFFSET('6,1'!Full_Print,0,0,'6,1'!Last_Row)</definedName>
    <definedName name="Print_Area_Reset" localSheetId="21">OFFSET('6,10'!Full_Print,0,0,'6,10'!Last_Row)</definedName>
    <definedName name="Print_Area_Reset" localSheetId="22">OFFSET('6,11'!Full_Print,0,0,'6,11'!Last_Row)</definedName>
    <definedName name="Print_Area_Reset" localSheetId="23">OFFSET('6,12'!Full_Print,0,0,'6,12'!Last_Row)</definedName>
    <definedName name="Print_Area_Reset" localSheetId="15">OFFSET('6,3'!Full_Print,0,0,'6,3'!Last_Row)</definedName>
    <definedName name="Print_Area_Reset" localSheetId="16">OFFSET('6,4'!Full_Print,0,0,'6,4'!Last_Row)</definedName>
    <definedName name="Print_Area_Reset" localSheetId="17">OFFSET('6,5'!Full_Print,0,0,'6,5'!Last_Row)</definedName>
    <definedName name="Print_Area_Reset" localSheetId="18">OFFSET('6,6'!Full_Print,0,0,'6,6'!Last_Row)</definedName>
    <definedName name="Print_Area_Reset" localSheetId="27">OFFSET('6,7'!Full_Print,0,0,'6,7'!Last_Row)</definedName>
    <definedName name="Print_Area_Reset" localSheetId="19">OFFSET('6,8'!Full_Print,0,0,'6,8'!Last_Row)</definedName>
    <definedName name="Print_Area_Reset" localSheetId="20">OFFSET('6,9'!Full_Print,0,0,'6,9'!Last_Row)</definedName>
    <definedName name="Print_Area_Reset" localSheetId="33">OFFSET('7,1,10'!Full_Print,0,0,'7,1,10'!Last_Row)</definedName>
    <definedName name="Print_Area_Reset" localSheetId="34">OFFSET('7,1,11'!Full_Print,0,0,'7,1,11'!Last_Row)</definedName>
    <definedName name="Print_Area_Reset" localSheetId="35">OFFSET('7,1,12'!Full_Print,0,0,'7,1,12'!Last_Row)</definedName>
    <definedName name="Print_Area_Reset" localSheetId="36">OFFSET('7,1,13'!Full_Print,0,0,'7,1,13'!Last_Row)</definedName>
    <definedName name="Print_Area_Reset" localSheetId="37">OFFSET('7,1,14'!Full_Print,0,0,'7,1,14'!Last_Row)</definedName>
    <definedName name="Print_Area_Reset" localSheetId="38">OFFSET('7,1,15'!Full_Print,0,0,'7,1,15'!Last_Row)</definedName>
    <definedName name="Print_Area_Reset" localSheetId="39">OFFSET('7,1,16'!Full_Print,0,0,'7,1,16'!Last_Row)</definedName>
    <definedName name="Print_Area_Reset" localSheetId="28">OFFSET('7,1,5'!Full_Print,0,0,'7,1,5'!Last_Row)</definedName>
    <definedName name="Print_Area_Reset" localSheetId="29">OFFSET('7,1,6'!Full_Print,0,0,'7,1,6'!Last_Row)</definedName>
    <definedName name="Print_Area_Reset" localSheetId="30">OFFSET('7,1,7'!Full_Print,0,0,'7,1,7'!Last_Row)</definedName>
    <definedName name="Print_Area_Reset" localSheetId="31">OFFSET('7,1,8'!Full_Print,0,0,'7,1,8'!Last_Row)</definedName>
    <definedName name="Print_Area_Reset" localSheetId="32">OFFSET('7,1,9'!Full_Print,0,0,'7,1,9'!Last_Row)</definedName>
    <definedName name="Print_Area_Reset" localSheetId="42">OFFSET('7,2,8'!Full_Print,0,0,'7,2,8'!Last_Row)</definedName>
    <definedName name="Print_Area_Reset" localSheetId="51">OFFSET('7,3,11'!Full_Print,0,0,'7,3,11'!Last_Row)</definedName>
    <definedName name="Print_Area_Reset" localSheetId="52">OFFSET('7,3,13'!Full_Print,0,0,'7,3,13'!Last_Row)</definedName>
    <definedName name="Print_Area_Reset" localSheetId="53">OFFSET('7,3,14'!Full_Print,0,0,'7,3,14'!Last_Row)</definedName>
    <definedName name="Print_Area_Reset" localSheetId="24">OFFSET('7.1.1'!Full_Print,0,0,'7.1.1'!Last_Row)</definedName>
    <definedName name="Print_Area_Reset" localSheetId="25">OFFSET('7.1.2'!Full_Print,0,0,'7.1.2'!Last_Row)</definedName>
    <definedName name="Print_Area_Reset" localSheetId="26">OFFSET('7.1.3'!Full_Print,0,0,'7.1.3'!Last_Row)</definedName>
    <definedName name="Print_Area_Reset" localSheetId="40">OFFSET('7.2,6'!Full_Print,0,0,'7.2,6'!Last_Row)</definedName>
    <definedName name="Print_Area_Reset" localSheetId="44">OFFSET('7.2.14'!Full_Print,0,0,'7.2.14'!Last_Row)</definedName>
    <definedName name="Print_Area_Reset" localSheetId="45">OFFSET('7.2.15'!Full_Print,0,0,'7.2.15'!Last_Row)</definedName>
    <definedName name="Print_Area_Reset" localSheetId="50">OFFSET('7.3.10'!Full_Print,0,0,'7.3.10'!Last_Row)</definedName>
    <definedName name="Print_Area_Reset" localSheetId="47">OFFSET('7.3.3'!Full_Print,0,0,'7.3.3'!Last_Row)</definedName>
    <definedName name="Print_Area_Reset" localSheetId="56">OFFSET('8.4.10'!Full_Print,0,0,'8.4.10'!Last_Row)</definedName>
    <definedName name="Print_Area_Reset" localSheetId="55">OFFSET('8.4.8'!Full_Print,0,0,'8.4.8'!Last_Row)</definedName>
    <definedName name="Print_Area_Reset" localSheetId="58">OFFSET('NP 01'!Full_Print,0,0,'NP 01'!Last_Row)</definedName>
    <definedName name="Print_Area_Reset" localSheetId="59">OFFSET('NP 02'!Full_Print,0,0,'NP 02'!Last_Row)</definedName>
    <definedName name="Print_Area_Reset" localSheetId="60">OFFSET('NP 03'!Full_Print,0,0,'NP 03'!Last_Row)</definedName>
    <definedName name="Print_Area_Reset" localSheetId="61">OFFSET('NP 04'!Full_Print,0,0,'NP 04'!Last_Row)</definedName>
    <definedName name="Print_Area_Reset" localSheetId="62">OFFSET('NP 05'!Full_Print,0,0,'NP 05'!Last_Row)</definedName>
    <definedName name="Print_Area_Reset">OFFSET(Full_Print,0,0,Last_Row)</definedName>
    <definedName name="PRINT_TITLES_MI" localSheetId="63">#REF!</definedName>
    <definedName name="PRINT_TITLES_MI" localSheetId="64">#REF!</definedName>
    <definedName name="PRINT_TITLES_MI" localSheetId="65">#REF!</definedName>
    <definedName name="PRINT_TITLES_MI" localSheetId="6">#REF!</definedName>
    <definedName name="PRINT_TITLES_MI" localSheetId="14">#REF!</definedName>
    <definedName name="PRINT_TITLES_MI" localSheetId="21">#REF!</definedName>
    <definedName name="PRINT_TITLES_MI" localSheetId="22">#REF!</definedName>
    <definedName name="PRINT_TITLES_MI" localSheetId="23">#REF!</definedName>
    <definedName name="PRINT_TITLES_MI" localSheetId="15">#REF!</definedName>
    <definedName name="PRINT_TITLES_MI" localSheetId="16">#REF!</definedName>
    <definedName name="PRINT_TITLES_MI" localSheetId="17">#REF!</definedName>
    <definedName name="PRINT_TITLES_MI" localSheetId="18">#REF!</definedName>
    <definedName name="PRINT_TITLES_MI" localSheetId="27">#REF!</definedName>
    <definedName name="PRINT_TITLES_MI" localSheetId="19">#REF!</definedName>
    <definedName name="PRINT_TITLES_MI" localSheetId="20">#REF!</definedName>
    <definedName name="PRINT_TITLES_MI" localSheetId="33">#REF!</definedName>
    <definedName name="PRINT_TITLES_MI" localSheetId="34">#REF!</definedName>
    <definedName name="PRINT_TITLES_MI" localSheetId="35">#REF!</definedName>
    <definedName name="PRINT_TITLES_MI" localSheetId="36">#REF!</definedName>
    <definedName name="PRINT_TITLES_MI" localSheetId="37">#REF!</definedName>
    <definedName name="PRINT_TITLES_MI" localSheetId="38">#REF!</definedName>
    <definedName name="PRINT_TITLES_MI" localSheetId="39">#REF!</definedName>
    <definedName name="PRINT_TITLES_MI" localSheetId="28">#REF!</definedName>
    <definedName name="PRINT_TITLES_MI" localSheetId="29">#REF!</definedName>
    <definedName name="PRINT_TITLES_MI" localSheetId="30">#REF!</definedName>
    <definedName name="PRINT_TITLES_MI" localSheetId="31">#REF!</definedName>
    <definedName name="PRINT_TITLES_MI" localSheetId="32">#REF!</definedName>
    <definedName name="PRINT_TITLES_MI" localSheetId="42">#REF!</definedName>
    <definedName name="PRINT_TITLES_MI" localSheetId="51">#REF!</definedName>
    <definedName name="PRINT_TITLES_MI" localSheetId="52">#REF!</definedName>
    <definedName name="PRINT_TITLES_MI" localSheetId="53">#REF!</definedName>
    <definedName name="PRINT_TITLES_MI" localSheetId="24">#REF!</definedName>
    <definedName name="PRINT_TITLES_MI" localSheetId="25">#REF!</definedName>
    <definedName name="PRINT_TITLES_MI" localSheetId="26">#REF!</definedName>
    <definedName name="PRINT_TITLES_MI" localSheetId="40">#REF!</definedName>
    <definedName name="PRINT_TITLES_MI" localSheetId="44">#REF!</definedName>
    <definedName name="PRINT_TITLES_MI" localSheetId="45">#REF!</definedName>
    <definedName name="PRINT_TITLES_MI" localSheetId="50">#REF!</definedName>
    <definedName name="PRINT_TITLES_MI" localSheetId="47">#REF!</definedName>
    <definedName name="PRINT_TITLES_MI" localSheetId="56">#REF!</definedName>
    <definedName name="PRINT_TITLES_MI" localSheetId="55">#REF!</definedName>
    <definedName name="PRINT_TITLES_MI" localSheetId="58">#REF!</definedName>
    <definedName name="PRINT_TITLES_MI" localSheetId="59">#REF!</definedName>
    <definedName name="PRINT_TITLES_MI" localSheetId="60">#REF!</definedName>
    <definedName name="PRINT_TITLES_MI" localSheetId="61">#REF!</definedName>
    <definedName name="PRINT_TITLES_MI" localSheetId="62">#REF!</definedName>
    <definedName name="PRINT_TITLES_MI">#REF!</definedName>
    <definedName name="ProbRange">0</definedName>
    <definedName name="ProbRangeMit">0</definedName>
    <definedName name="PropLuisFeMaya" hidden="1">{#N/A,#N/A,FALSE,"310.1";#N/A,#N/A,FALSE,"321.1";#N/A,#N/A,FALSE,"320.3";#N/A,#N/A,FALSE,"330.1"}</definedName>
    <definedName name="ptope" localSheetId="42" hidden="1">{"TAB1",#N/A,TRUE,"GENERAL";"TAB2",#N/A,TRUE,"GENERAL";"TAB3",#N/A,TRUE,"GENERAL";"TAB4",#N/A,TRUE,"GENERAL";"TAB5",#N/A,TRUE,"GENERAL"}</definedName>
    <definedName name="ptope" localSheetId="51" hidden="1">{"TAB1",#N/A,TRUE,"GENERAL";"TAB2",#N/A,TRUE,"GENERAL";"TAB3",#N/A,TRUE,"GENERAL";"TAB4",#N/A,TRUE,"GENERAL";"TAB5",#N/A,TRUE,"GENERAL"}</definedName>
    <definedName name="ptope" localSheetId="24" hidden="1">{"TAB1",#N/A,TRUE,"GENERAL";"TAB2",#N/A,TRUE,"GENERAL";"TAB3",#N/A,TRUE,"GENERAL";"TAB4",#N/A,TRUE,"GENERAL";"TAB5",#N/A,TRUE,"GENERAL"}</definedName>
    <definedName name="ptope" localSheetId="25" hidden="1">{"TAB1",#N/A,TRUE,"GENERAL";"TAB2",#N/A,TRUE,"GENERAL";"TAB3",#N/A,TRUE,"GENERAL";"TAB4",#N/A,TRUE,"GENERAL";"TAB5",#N/A,TRUE,"GENERAL"}</definedName>
    <definedName name="ptope" localSheetId="26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42" hidden="1">{"via1",#N/A,TRUE,"general";"via2",#N/A,TRUE,"general";"via3",#N/A,TRUE,"general"}</definedName>
    <definedName name="ptopes" localSheetId="51" hidden="1">{"via1",#N/A,TRUE,"general";"via2",#N/A,TRUE,"general";"via3",#N/A,TRUE,"general"}</definedName>
    <definedName name="ptopes" localSheetId="24" hidden="1">{"via1",#N/A,TRUE,"general";"via2",#N/A,TRUE,"general";"via3",#N/A,TRUE,"general"}</definedName>
    <definedName name="ptopes" localSheetId="25" hidden="1">{"via1",#N/A,TRUE,"general";"via2",#N/A,TRUE,"general";"via3",#N/A,TRUE,"general"}</definedName>
    <definedName name="ptopes" localSheetId="26" hidden="1">{"via1",#N/A,TRUE,"general";"via2",#N/A,TRUE,"general";"via3",#N/A,TRUE,"general"}</definedName>
    <definedName name="ptopes" hidden="1">{"via1",#N/A,TRUE,"general";"via2",#N/A,TRUE,"general";"via3",#N/A,TRUE,"general"}</definedName>
    <definedName name="q" localSheetId="42" hidden="1">{"via1",#N/A,TRUE,"general";"via2",#N/A,TRUE,"general";"via3",#N/A,TRUE,"general"}</definedName>
    <definedName name="q" localSheetId="51" hidden="1">{"via1",#N/A,TRUE,"general";"via2",#N/A,TRUE,"general";"via3",#N/A,TRUE,"general"}</definedName>
    <definedName name="q" localSheetId="24" hidden="1">{"via1",#N/A,TRUE,"general";"via2",#N/A,TRUE,"general";"via3",#N/A,TRUE,"general"}</definedName>
    <definedName name="q" localSheetId="25" hidden="1">{"via1",#N/A,TRUE,"general";"via2",#N/A,TRUE,"general";"via3",#N/A,TRUE,"general"}</definedName>
    <definedName name="q" localSheetId="26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42" hidden="1">{"via1",#N/A,TRUE,"general";"via2",#N/A,TRUE,"general";"via3",#N/A,TRUE,"general"}</definedName>
    <definedName name="q1q1q" localSheetId="51" hidden="1">{"via1",#N/A,TRUE,"general";"via2",#N/A,TRUE,"general";"via3",#N/A,TRUE,"general"}</definedName>
    <definedName name="q1q1q" localSheetId="24" hidden="1">{"via1",#N/A,TRUE,"general";"via2",#N/A,TRUE,"general";"via3",#N/A,TRUE,"general"}</definedName>
    <definedName name="q1q1q" localSheetId="25" hidden="1">{"via1",#N/A,TRUE,"general";"via2",#N/A,TRUE,"general";"via3",#N/A,TRUE,"general"}</definedName>
    <definedName name="q1q1q" localSheetId="26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42" hidden="1">{"via1",#N/A,TRUE,"general";"via2",#N/A,TRUE,"general";"via3",#N/A,TRUE,"general"}</definedName>
    <definedName name="qaedtguj" localSheetId="51" hidden="1">{"via1",#N/A,TRUE,"general";"via2",#N/A,TRUE,"general";"via3",#N/A,TRUE,"general"}</definedName>
    <definedName name="qaedtguj" localSheetId="24" hidden="1">{"via1",#N/A,TRUE,"general";"via2",#N/A,TRUE,"general";"via3",#N/A,TRUE,"general"}</definedName>
    <definedName name="qaedtguj" localSheetId="25" hidden="1">{"via1",#N/A,TRUE,"general";"via2",#N/A,TRUE,"general";"via3",#N/A,TRUE,"general"}</definedName>
    <definedName name="qaedtguj" localSheetId="26" hidden="1">{"via1",#N/A,TRUE,"general";"via2",#N/A,TRUE,"general";"via3",#N/A,TRUE,"general"}</definedName>
    <definedName name="qaedtguj" hidden="1">{"via1",#N/A,TRUE,"general";"via2",#N/A,TRUE,"general";"via3",#N/A,TRUE,"general"}</definedName>
    <definedName name="QAQC" localSheetId="63">#REF!</definedName>
    <definedName name="QAQC" localSheetId="64">#REF!</definedName>
    <definedName name="QAQC" localSheetId="65">#REF!</definedName>
    <definedName name="QAQC" localSheetId="6">#REF!</definedName>
    <definedName name="QAQC" localSheetId="14">#REF!</definedName>
    <definedName name="QAQC" localSheetId="21">#REF!</definedName>
    <definedName name="QAQC" localSheetId="22">#REF!</definedName>
    <definedName name="QAQC" localSheetId="23">#REF!</definedName>
    <definedName name="QAQC" localSheetId="15">#REF!</definedName>
    <definedName name="QAQC" localSheetId="16">#REF!</definedName>
    <definedName name="QAQC" localSheetId="17">#REF!</definedName>
    <definedName name="QAQC" localSheetId="18">#REF!</definedName>
    <definedName name="QAQC" localSheetId="27">#REF!</definedName>
    <definedName name="QAQC" localSheetId="19">#REF!</definedName>
    <definedName name="QAQC" localSheetId="20">#REF!</definedName>
    <definedName name="QAQC" localSheetId="33">#REF!</definedName>
    <definedName name="QAQC" localSheetId="34">#REF!</definedName>
    <definedName name="QAQC" localSheetId="35">#REF!</definedName>
    <definedName name="QAQC" localSheetId="36">#REF!</definedName>
    <definedName name="QAQC" localSheetId="37">#REF!</definedName>
    <definedName name="QAQC" localSheetId="38">#REF!</definedName>
    <definedName name="QAQC" localSheetId="39">#REF!</definedName>
    <definedName name="QAQC" localSheetId="28">#REF!</definedName>
    <definedName name="QAQC" localSheetId="29">#REF!</definedName>
    <definedName name="QAQC" localSheetId="30">#REF!</definedName>
    <definedName name="QAQC" localSheetId="31">#REF!</definedName>
    <definedName name="QAQC" localSheetId="32">#REF!</definedName>
    <definedName name="QAQC" localSheetId="42">#REF!</definedName>
    <definedName name="QAQC" localSheetId="51">#REF!</definedName>
    <definedName name="QAQC" localSheetId="52">#REF!</definedName>
    <definedName name="QAQC" localSheetId="53">#REF!</definedName>
    <definedName name="QAQC" localSheetId="24">#REF!</definedName>
    <definedName name="QAQC" localSheetId="25">#REF!</definedName>
    <definedName name="QAQC" localSheetId="26">#REF!</definedName>
    <definedName name="QAQC" localSheetId="40">#REF!</definedName>
    <definedName name="QAQC" localSheetId="44">#REF!</definedName>
    <definedName name="QAQC" localSheetId="45">#REF!</definedName>
    <definedName name="QAQC" localSheetId="50">#REF!</definedName>
    <definedName name="QAQC" localSheetId="47">#REF!</definedName>
    <definedName name="QAQC" localSheetId="56">#REF!</definedName>
    <definedName name="QAQC" localSheetId="55">#REF!</definedName>
    <definedName name="QAQC" localSheetId="58">#REF!</definedName>
    <definedName name="QAQC" localSheetId="59">#REF!</definedName>
    <definedName name="QAQC" localSheetId="60">#REF!</definedName>
    <definedName name="QAQC" localSheetId="61">#REF!</definedName>
    <definedName name="QAQC" localSheetId="62">#REF!</definedName>
    <definedName name="QAQC">#REF!</definedName>
    <definedName name="QAQSWS" localSheetId="42" hidden="1">{"via1",#N/A,TRUE,"general";"via2",#N/A,TRUE,"general";"via3",#N/A,TRUE,"general"}</definedName>
    <definedName name="QAQSWS" localSheetId="51" hidden="1">{"via1",#N/A,TRUE,"general";"via2",#N/A,TRUE,"general";"via3",#N/A,TRUE,"general"}</definedName>
    <definedName name="QAQSWS" localSheetId="24" hidden="1">{"via1",#N/A,TRUE,"general";"via2",#N/A,TRUE,"general";"via3",#N/A,TRUE,"general"}</definedName>
    <definedName name="QAQSWS" localSheetId="25" hidden="1">{"via1",#N/A,TRUE,"general";"via2",#N/A,TRUE,"general";"via3",#N/A,TRUE,"general"}</definedName>
    <definedName name="QAQSWS" localSheetId="26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42" hidden="1">{"via1",#N/A,TRUE,"general";"via2",#N/A,TRUE,"general";"via3",#N/A,TRUE,"general"}</definedName>
    <definedName name="qaqwwxcr" localSheetId="51" hidden="1">{"via1",#N/A,TRUE,"general";"via2",#N/A,TRUE,"general";"via3",#N/A,TRUE,"general"}</definedName>
    <definedName name="qaqwwxcr" localSheetId="24" hidden="1">{"via1",#N/A,TRUE,"general";"via2",#N/A,TRUE,"general";"via3",#N/A,TRUE,"general"}</definedName>
    <definedName name="qaqwwxcr" localSheetId="25" hidden="1">{"via1",#N/A,TRUE,"general";"via2",#N/A,TRUE,"general";"via3",#N/A,TRUE,"general"}</definedName>
    <definedName name="qaqwwxcr" localSheetId="26" hidden="1">{"via1",#N/A,TRUE,"general";"via2",#N/A,TRUE,"general";"via3",#N/A,TRUE,"general"}</definedName>
    <definedName name="qaqwwxcr" hidden="1">{"via1",#N/A,TRUE,"general";"via2",#N/A,TRUE,"general";"via3",#N/A,TRUE,"general"}</definedName>
    <definedName name="QE" hidden="1">{#N/A,#N/A,FALSE,"310.1";#N/A,#N/A,FALSE,"321.1";#N/A,#N/A,FALSE,"320.3";#N/A,#N/A,FALSE,"330.1"}</definedName>
    <definedName name="qedcd" localSheetId="42" hidden="1">{"via1",#N/A,TRUE,"general";"via2",#N/A,TRUE,"general";"via3",#N/A,TRUE,"general"}</definedName>
    <definedName name="qedcd" localSheetId="51" hidden="1">{"via1",#N/A,TRUE,"general";"via2",#N/A,TRUE,"general";"via3",#N/A,TRUE,"general"}</definedName>
    <definedName name="qedcd" localSheetId="24" hidden="1">{"via1",#N/A,TRUE,"general";"via2",#N/A,TRUE,"general";"via3",#N/A,TRUE,"general"}</definedName>
    <definedName name="qedcd" localSheetId="25" hidden="1">{"via1",#N/A,TRUE,"general";"via2",#N/A,TRUE,"general";"via3",#N/A,TRUE,"general"}</definedName>
    <definedName name="qedcd" localSheetId="26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42" hidden="1">{"TAB1",#N/A,TRUE,"GENERAL";"TAB2",#N/A,TRUE,"GENERAL";"TAB3",#N/A,TRUE,"GENERAL";"TAB4",#N/A,TRUE,"GENERAL";"TAB5",#N/A,TRUE,"GENERAL"}</definedName>
    <definedName name="qeqewe" localSheetId="51" hidden="1">{"TAB1",#N/A,TRUE,"GENERAL";"TAB2",#N/A,TRUE,"GENERAL";"TAB3",#N/A,TRUE,"GENERAL";"TAB4",#N/A,TRUE,"GENERAL";"TAB5",#N/A,TRUE,"GENERAL"}</definedName>
    <definedName name="qeqewe" localSheetId="24" hidden="1">{"TAB1",#N/A,TRUE,"GENERAL";"TAB2",#N/A,TRUE,"GENERAL";"TAB3",#N/A,TRUE,"GENERAL";"TAB4",#N/A,TRUE,"GENERAL";"TAB5",#N/A,TRUE,"GENERAL"}</definedName>
    <definedName name="qeqewe" localSheetId="25" hidden="1">{"TAB1",#N/A,TRUE,"GENERAL";"TAB2",#N/A,TRUE,"GENERAL";"TAB3",#N/A,TRUE,"GENERAL";"TAB4",#N/A,TRUE,"GENERAL";"TAB5",#N/A,TRUE,"GENERAL"}</definedName>
    <definedName name="qeqewe" localSheetId="26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42" hidden="1">{"via1",#N/A,TRUE,"general";"via2",#N/A,TRUE,"general";"via3",#N/A,TRUE,"general"}</definedName>
    <definedName name="qewj" localSheetId="51" hidden="1">{"via1",#N/A,TRUE,"general";"via2",#N/A,TRUE,"general";"via3",#N/A,TRUE,"general"}</definedName>
    <definedName name="qewj" localSheetId="24" hidden="1">{"via1",#N/A,TRUE,"general";"via2",#N/A,TRUE,"general";"via3",#N/A,TRUE,"general"}</definedName>
    <definedName name="qewj" localSheetId="25" hidden="1">{"via1",#N/A,TRUE,"general";"via2",#N/A,TRUE,"general";"via3",#N/A,TRUE,"general"}</definedName>
    <definedName name="qewj" localSheetId="26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42" hidden="1">{"via1",#N/A,TRUE,"general";"via2",#N/A,TRUE,"general";"via3",#N/A,TRUE,"general"}</definedName>
    <definedName name="qqqqqw" localSheetId="51" hidden="1">{"via1",#N/A,TRUE,"general";"via2",#N/A,TRUE,"general";"via3",#N/A,TRUE,"general"}</definedName>
    <definedName name="qqqqqw" localSheetId="24" hidden="1">{"via1",#N/A,TRUE,"general";"via2",#N/A,TRUE,"general";"via3",#N/A,TRUE,"general"}</definedName>
    <definedName name="qqqqqw" localSheetId="25" hidden="1">{"via1",#N/A,TRUE,"general";"via2",#N/A,TRUE,"general";"via3",#N/A,TRUE,"general"}</definedName>
    <definedName name="qqqqqw" localSheetId="26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42" hidden="1">{"via1",#N/A,TRUE,"general";"via2",#N/A,TRUE,"general";"via3",#N/A,TRUE,"general"}</definedName>
    <definedName name="qw" localSheetId="51" hidden="1">{"via1",#N/A,TRUE,"general";"via2",#N/A,TRUE,"general";"via3",#N/A,TRUE,"general"}</definedName>
    <definedName name="qw" localSheetId="24" hidden="1">{"via1",#N/A,TRUE,"general";"via2",#N/A,TRUE,"general";"via3",#N/A,TRUE,"general"}</definedName>
    <definedName name="qw" localSheetId="25" hidden="1">{"via1",#N/A,TRUE,"general";"via2",#N/A,TRUE,"general";"via3",#N/A,TRUE,"general"}</definedName>
    <definedName name="qw" localSheetId="26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42" hidden="1">{"via1",#N/A,TRUE,"general";"via2",#N/A,TRUE,"general";"via3",#N/A,TRUE,"general"}</definedName>
    <definedName name="qwdas2" localSheetId="51" hidden="1">{"via1",#N/A,TRUE,"general";"via2",#N/A,TRUE,"general";"via3",#N/A,TRUE,"general"}</definedName>
    <definedName name="qwdas2" localSheetId="24" hidden="1">{"via1",#N/A,TRUE,"general";"via2",#N/A,TRUE,"general";"via3",#N/A,TRUE,"general"}</definedName>
    <definedName name="qwdas2" localSheetId="25" hidden="1">{"via1",#N/A,TRUE,"general";"via2",#N/A,TRUE,"general";"via3",#N/A,TRUE,"general"}</definedName>
    <definedName name="qwdas2" localSheetId="26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42" hidden="1">{"TAB1",#N/A,TRUE,"GENERAL";"TAB2",#N/A,TRUE,"GENERAL";"TAB3",#N/A,TRUE,"GENERAL";"TAB4",#N/A,TRUE,"GENERAL";"TAB5",#N/A,TRUE,"GENERAL"}</definedName>
    <definedName name="qweqe" localSheetId="51" hidden="1">{"TAB1",#N/A,TRUE,"GENERAL";"TAB2",#N/A,TRUE,"GENERAL";"TAB3",#N/A,TRUE,"GENERAL";"TAB4",#N/A,TRUE,"GENERAL";"TAB5",#N/A,TRUE,"GENERAL"}</definedName>
    <definedName name="qweqe" localSheetId="24" hidden="1">{"TAB1",#N/A,TRUE,"GENERAL";"TAB2",#N/A,TRUE,"GENERAL";"TAB3",#N/A,TRUE,"GENERAL";"TAB4",#N/A,TRUE,"GENERAL";"TAB5",#N/A,TRUE,"GENERAL"}</definedName>
    <definedName name="qweqe" localSheetId="25" hidden="1">{"TAB1",#N/A,TRUE,"GENERAL";"TAB2",#N/A,TRUE,"GENERAL";"TAB3",#N/A,TRUE,"GENERAL";"TAB4",#N/A,TRUE,"GENERAL";"TAB5",#N/A,TRUE,"GENERAL"}</definedName>
    <definedName name="qweqe" localSheetId="26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42" hidden="1">{"TAB1",#N/A,TRUE,"GENERAL";"TAB2",#N/A,TRUE,"GENERAL";"TAB3",#N/A,TRUE,"GENERAL";"TAB4",#N/A,TRUE,"GENERAL";"TAB5",#N/A,TRUE,"GENERAL"}</definedName>
    <definedName name="qwqwqwj" localSheetId="51" hidden="1">{"TAB1",#N/A,TRUE,"GENERAL";"TAB2",#N/A,TRUE,"GENERAL";"TAB3",#N/A,TRUE,"GENERAL";"TAB4",#N/A,TRUE,"GENERAL";"TAB5",#N/A,TRUE,"GENERAL"}</definedName>
    <definedName name="qwqwqwj" localSheetId="24" hidden="1">{"TAB1",#N/A,TRUE,"GENERAL";"TAB2",#N/A,TRUE,"GENERAL";"TAB3",#N/A,TRUE,"GENERAL";"TAB4",#N/A,TRUE,"GENERAL";"TAB5",#N/A,TRUE,"GENERAL"}</definedName>
    <definedName name="qwqwqwj" localSheetId="25" hidden="1">{"TAB1",#N/A,TRUE,"GENERAL";"TAB2",#N/A,TRUE,"GENERAL";"TAB3",#N/A,TRUE,"GENERAL";"TAB4",#N/A,TRUE,"GENERAL";"TAB5",#N/A,TRUE,"GENERAL"}</definedName>
    <definedName name="qwqwqwj" localSheetId="26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tes" localSheetId="63">#REF!</definedName>
    <definedName name="Rates" localSheetId="64">#REF!</definedName>
    <definedName name="Rates" localSheetId="65">#REF!</definedName>
    <definedName name="Rates" localSheetId="6">#REF!</definedName>
    <definedName name="Rates" localSheetId="14">#REF!</definedName>
    <definedName name="Rates" localSheetId="21">#REF!</definedName>
    <definedName name="Rates" localSheetId="22">#REF!</definedName>
    <definedName name="Rates" localSheetId="23">#REF!</definedName>
    <definedName name="Rates" localSheetId="15">#REF!</definedName>
    <definedName name="Rates" localSheetId="16">#REF!</definedName>
    <definedName name="Rates" localSheetId="17">#REF!</definedName>
    <definedName name="Rates" localSheetId="18">#REF!</definedName>
    <definedName name="Rates" localSheetId="27">#REF!</definedName>
    <definedName name="Rates" localSheetId="19">#REF!</definedName>
    <definedName name="Rates" localSheetId="20">#REF!</definedName>
    <definedName name="Rates" localSheetId="33">#REF!</definedName>
    <definedName name="Rates" localSheetId="34">#REF!</definedName>
    <definedName name="Rates" localSheetId="35">#REF!</definedName>
    <definedName name="Rates" localSheetId="36">#REF!</definedName>
    <definedName name="Rates" localSheetId="37">#REF!</definedName>
    <definedName name="Rates" localSheetId="38">#REF!</definedName>
    <definedName name="Rates" localSheetId="39">#REF!</definedName>
    <definedName name="Rates" localSheetId="28">#REF!</definedName>
    <definedName name="Rates" localSheetId="29">#REF!</definedName>
    <definedName name="Rates" localSheetId="30">#REF!</definedName>
    <definedName name="Rates" localSheetId="31">#REF!</definedName>
    <definedName name="Rates" localSheetId="32">#REF!</definedName>
    <definedName name="Rates" localSheetId="42">#REF!</definedName>
    <definedName name="Rates" localSheetId="51">#REF!</definedName>
    <definedName name="Rates" localSheetId="52">#REF!</definedName>
    <definedName name="Rates" localSheetId="53">#REF!</definedName>
    <definedName name="Rates" localSheetId="24">#REF!</definedName>
    <definedName name="Rates" localSheetId="25">#REF!</definedName>
    <definedName name="Rates" localSheetId="26">#REF!</definedName>
    <definedName name="Rates" localSheetId="40">#REF!</definedName>
    <definedName name="Rates" localSheetId="44">#REF!</definedName>
    <definedName name="Rates" localSheetId="45">#REF!</definedName>
    <definedName name="Rates" localSheetId="50">#REF!</definedName>
    <definedName name="Rates" localSheetId="47">#REF!</definedName>
    <definedName name="Rates" localSheetId="56">#REF!</definedName>
    <definedName name="Rates" localSheetId="55">#REF!</definedName>
    <definedName name="Rates" localSheetId="58">#REF!</definedName>
    <definedName name="Rates" localSheetId="59">#REF!</definedName>
    <definedName name="Rates" localSheetId="60">#REF!</definedName>
    <definedName name="Rates" localSheetId="61">#REF!</definedName>
    <definedName name="Rates" localSheetId="62">#REF!</definedName>
    <definedName name="Rates">#REF!</definedName>
    <definedName name="REFICAR" localSheetId="63">#REF!</definedName>
    <definedName name="REFICAR" localSheetId="64">#REF!</definedName>
    <definedName name="REFICAR" localSheetId="65">#REF!</definedName>
    <definedName name="REFICAR" localSheetId="6">#REF!</definedName>
    <definedName name="REFICAR" localSheetId="14">#REF!</definedName>
    <definedName name="REFICAR" localSheetId="21">#REF!</definedName>
    <definedName name="REFICAR" localSheetId="22">#REF!</definedName>
    <definedName name="REFICAR" localSheetId="23">#REF!</definedName>
    <definedName name="REFICAR" localSheetId="15">#REF!</definedName>
    <definedName name="REFICAR" localSheetId="16">#REF!</definedName>
    <definedName name="REFICAR" localSheetId="17">#REF!</definedName>
    <definedName name="REFICAR" localSheetId="18">#REF!</definedName>
    <definedName name="REFICAR" localSheetId="27">#REF!</definedName>
    <definedName name="REFICAR" localSheetId="19">#REF!</definedName>
    <definedName name="REFICAR" localSheetId="20">#REF!</definedName>
    <definedName name="REFICAR" localSheetId="33">#REF!</definedName>
    <definedName name="REFICAR" localSheetId="34">#REF!</definedName>
    <definedName name="REFICAR" localSheetId="35">#REF!</definedName>
    <definedName name="REFICAR" localSheetId="36">#REF!</definedName>
    <definedName name="REFICAR" localSheetId="37">#REF!</definedName>
    <definedName name="REFICAR" localSheetId="38">#REF!</definedName>
    <definedName name="REFICAR" localSheetId="39">#REF!</definedName>
    <definedName name="REFICAR" localSheetId="28">#REF!</definedName>
    <definedName name="REFICAR" localSheetId="29">#REF!</definedName>
    <definedName name="REFICAR" localSheetId="30">#REF!</definedName>
    <definedName name="REFICAR" localSheetId="31">#REF!</definedName>
    <definedName name="REFICAR" localSheetId="32">#REF!</definedName>
    <definedName name="REFICAR" localSheetId="42">#REF!</definedName>
    <definedName name="REFICAR" localSheetId="51">#REF!</definedName>
    <definedName name="REFICAR" localSheetId="52">#REF!</definedName>
    <definedName name="REFICAR" localSheetId="53">#REF!</definedName>
    <definedName name="REFICAR" localSheetId="24">#REF!</definedName>
    <definedName name="REFICAR" localSheetId="25">#REF!</definedName>
    <definedName name="REFICAR" localSheetId="26">#REF!</definedName>
    <definedName name="REFICAR" localSheetId="40">#REF!</definedName>
    <definedName name="REFICAR" localSheetId="44">#REF!</definedName>
    <definedName name="REFICAR" localSheetId="45">#REF!</definedName>
    <definedName name="REFICAR" localSheetId="50">#REF!</definedName>
    <definedName name="REFICAR" localSheetId="47">#REF!</definedName>
    <definedName name="REFICAR" localSheetId="56">#REF!</definedName>
    <definedName name="REFICAR" localSheetId="55">#REF!</definedName>
    <definedName name="REFICAR" localSheetId="58">#REF!</definedName>
    <definedName name="REFICAR" localSheetId="59">#REF!</definedName>
    <definedName name="REFICAR" localSheetId="60">#REF!</definedName>
    <definedName name="REFICAR" localSheetId="61">#REF!</definedName>
    <definedName name="REFICAR" localSheetId="62">#REF!</definedName>
    <definedName name="REFICAR">#REF!</definedName>
    <definedName name="REFINERIA" localSheetId="63">#REF!</definedName>
    <definedName name="REFINERIA" localSheetId="64">#REF!</definedName>
    <definedName name="REFINERIA" localSheetId="65">#REF!</definedName>
    <definedName name="REFINERIA" localSheetId="6">#REF!</definedName>
    <definedName name="REFINERIA" localSheetId="14">#REF!</definedName>
    <definedName name="REFINERIA" localSheetId="21">#REF!</definedName>
    <definedName name="REFINERIA" localSheetId="22">#REF!</definedName>
    <definedName name="REFINERIA" localSheetId="23">#REF!</definedName>
    <definedName name="REFINERIA" localSheetId="15">#REF!</definedName>
    <definedName name="REFINERIA" localSheetId="16">#REF!</definedName>
    <definedName name="REFINERIA" localSheetId="17">#REF!</definedName>
    <definedName name="REFINERIA" localSheetId="18">#REF!</definedName>
    <definedName name="REFINERIA" localSheetId="27">#REF!</definedName>
    <definedName name="REFINERIA" localSheetId="19">#REF!</definedName>
    <definedName name="REFINERIA" localSheetId="20">#REF!</definedName>
    <definedName name="REFINERIA" localSheetId="33">#REF!</definedName>
    <definedName name="REFINERIA" localSheetId="34">#REF!</definedName>
    <definedName name="REFINERIA" localSheetId="35">#REF!</definedName>
    <definedName name="REFINERIA" localSheetId="36">#REF!</definedName>
    <definedName name="REFINERIA" localSheetId="37">#REF!</definedName>
    <definedName name="REFINERIA" localSheetId="38">#REF!</definedName>
    <definedName name="REFINERIA" localSheetId="39">#REF!</definedName>
    <definedName name="REFINERIA" localSheetId="28">#REF!</definedName>
    <definedName name="REFINERIA" localSheetId="29">#REF!</definedName>
    <definedName name="REFINERIA" localSheetId="30">#REF!</definedName>
    <definedName name="REFINERIA" localSheetId="31">#REF!</definedName>
    <definedName name="REFINERIA" localSheetId="32">#REF!</definedName>
    <definedName name="REFINERIA" localSheetId="42">#REF!</definedName>
    <definedName name="REFINERIA" localSheetId="51">#REF!</definedName>
    <definedName name="REFINERIA" localSheetId="52">#REF!</definedName>
    <definedName name="REFINERIA" localSheetId="53">#REF!</definedName>
    <definedName name="REFINERIA" localSheetId="24">#REF!</definedName>
    <definedName name="REFINERIA" localSheetId="25">#REF!</definedName>
    <definedName name="REFINERIA" localSheetId="26">#REF!</definedName>
    <definedName name="REFINERIA" localSheetId="40">#REF!</definedName>
    <definedName name="REFINERIA" localSheetId="44">#REF!</definedName>
    <definedName name="REFINERIA" localSheetId="45">#REF!</definedName>
    <definedName name="REFINERIA" localSheetId="50">#REF!</definedName>
    <definedName name="REFINERIA" localSheetId="47">#REF!</definedName>
    <definedName name="REFINERIA" localSheetId="56">#REF!</definedName>
    <definedName name="REFINERIA" localSheetId="55">#REF!</definedName>
    <definedName name="REFINERIA" localSheetId="58">#REF!</definedName>
    <definedName name="REFINERIA" localSheetId="59">#REF!</definedName>
    <definedName name="REFINERIA" localSheetId="60">#REF!</definedName>
    <definedName name="REFINERIA" localSheetId="61">#REF!</definedName>
    <definedName name="REFINERIA" localSheetId="62">#REF!</definedName>
    <definedName name="REFINERIA">#REF!</definedName>
    <definedName name="rege" localSheetId="42" hidden="1">{"TAB1",#N/A,TRUE,"GENERAL";"TAB2",#N/A,TRUE,"GENERAL";"TAB3",#N/A,TRUE,"GENERAL";"TAB4",#N/A,TRUE,"GENERAL";"TAB5",#N/A,TRUE,"GENERAL"}</definedName>
    <definedName name="rege" localSheetId="51" hidden="1">{"TAB1",#N/A,TRUE,"GENERAL";"TAB2",#N/A,TRUE,"GENERAL";"TAB3",#N/A,TRUE,"GENERAL";"TAB4",#N/A,TRUE,"GENERAL";"TAB5",#N/A,TRUE,"GENERAL"}</definedName>
    <definedName name="rege" localSheetId="24" hidden="1">{"TAB1",#N/A,TRUE,"GENERAL";"TAB2",#N/A,TRUE,"GENERAL";"TAB3",#N/A,TRUE,"GENERAL";"TAB4",#N/A,TRUE,"GENERAL";"TAB5",#N/A,TRUE,"GENERAL"}</definedName>
    <definedName name="rege" localSheetId="25" hidden="1">{"TAB1",#N/A,TRUE,"GENERAL";"TAB2",#N/A,TRUE,"GENERAL";"TAB3",#N/A,TRUE,"GENERAL";"TAB4",#N/A,TRUE,"GENERAL";"TAB5",#N/A,TRUE,"GENERAL"}</definedName>
    <definedName name="rege" localSheetId="26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42" hidden="1">{"TAB1",#N/A,TRUE,"GENERAL";"TAB2",#N/A,TRUE,"GENERAL";"TAB3",#N/A,TRUE,"GENERAL";"TAB4",#N/A,TRUE,"GENERAL";"TAB5",#N/A,TRUE,"GENERAL"}</definedName>
    <definedName name="regresd" localSheetId="51" hidden="1">{"TAB1",#N/A,TRUE,"GENERAL";"TAB2",#N/A,TRUE,"GENERAL";"TAB3",#N/A,TRUE,"GENERAL";"TAB4",#N/A,TRUE,"GENERAL";"TAB5",#N/A,TRUE,"GENERAL"}</definedName>
    <definedName name="regresd" localSheetId="24" hidden="1">{"TAB1",#N/A,TRUE,"GENERAL";"TAB2",#N/A,TRUE,"GENERAL";"TAB3",#N/A,TRUE,"GENERAL";"TAB4",#N/A,TRUE,"GENERAL";"TAB5",#N/A,TRUE,"GENERAL"}</definedName>
    <definedName name="regresd" localSheetId="25" hidden="1">{"TAB1",#N/A,TRUE,"GENERAL";"TAB2",#N/A,TRUE,"GENERAL";"TAB3",#N/A,TRUE,"GENERAL";"TAB4",#N/A,TRUE,"GENERAL";"TAB5",#N/A,TRUE,"GENERAL"}</definedName>
    <definedName name="regresd" localSheetId="26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42" hidden="1">{"TAB1",#N/A,TRUE,"GENERAL";"TAB2",#N/A,TRUE,"GENERAL";"TAB3",#N/A,TRUE,"GENERAL";"TAB4",#N/A,TRUE,"GENERAL";"TAB5",#N/A,TRUE,"GENERAL"}</definedName>
    <definedName name="regthio" localSheetId="51" hidden="1">{"TAB1",#N/A,TRUE,"GENERAL";"TAB2",#N/A,TRUE,"GENERAL";"TAB3",#N/A,TRUE,"GENERAL";"TAB4",#N/A,TRUE,"GENERAL";"TAB5",#N/A,TRUE,"GENERAL"}</definedName>
    <definedName name="regthio" localSheetId="24" hidden="1">{"TAB1",#N/A,TRUE,"GENERAL";"TAB2",#N/A,TRUE,"GENERAL";"TAB3",#N/A,TRUE,"GENERAL";"TAB4",#N/A,TRUE,"GENERAL";"TAB5",#N/A,TRUE,"GENERAL"}</definedName>
    <definedName name="regthio" localSheetId="25" hidden="1">{"TAB1",#N/A,TRUE,"GENERAL";"TAB2",#N/A,TRUE,"GENERAL";"TAB3",#N/A,TRUE,"GENERAL";"TAB4",#N/A,TRUE,"GENERAL";"TAB5",#N/A,TRUE,"GENERAL"}</definedName>
    <definedName name="regthio" localSheetId="26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42" hidden="1">{"via1",#N/A,TRUE,"general";"via2",#N/A,TRUE,"general";"via3",#N/A,TRUE,"general"}</definedName>
    <definedName name="REJHE" localSheetId="51" hidden="1">{"via1",#N/A,TRUE,"general";"via2",#N/A,TRUE,"general";"via3",#N/A,TRUE,"general"}</definedName>
    <definedName name="REJHE" localSheetId="24" hidden="1">{"via1",#N/A,TRUE,"general";"via2",#N/A,TRUE,"general";"via3",#N/A,TRUE,"general"}</definedName>
    <definedName name="REJHE" localSheetId="25" hidden="1">{"via1",#N/A,TRUE,"general";"via2",#N/A,TRUE,"general";"via3",#N/A,TRUE,"general"}</definedName>
    <definedName name="REJHE" localSheetId="26" hidden="1">{"via1",#N/A,TRUE,"general";"via2",#N/A,TRUE,"general";"via3",#N/A,TRUE,"general"}</definedName>
    <definedName name="REJHE" hidden="1">{"via1",#N/A,TRUE,"general";"via2",#N/A,TRUE,"general";"via3",#N/A,TRUE,"general"}</definedName>
    <definedName name="Requerimiento" localSheetId="63">#REF!</definedName>
    <definedName name="Requerimiento" localSheetId="64">#REF!</definedName>
    <definedName name="Requerimiento" localSheetId="65">#REF!</definedName>
    <definedName name="Requerimiento" localSheetId="6">#REF!</definedName>
    <definedName name="Requerimiento" localSheetId="14">#REF!</definedName>
    <definedName name="Requerimiento" localSheetId="21">#REF!</definedName>
    <definedName name="Requerimiento" localSheetId="22">#REF!</definedName>
    <definedName name="Requerimiento" localSheetId="23">#REF!</definedName>
    <definedName name="Requerimiento" localSheetId="15">#REF!</definedName>
    <definedName name="Requerimiento" localSheetId="16">#REF!</definedName>
    <definedName name="Requerimiento" localSheetId="17">#REF!</definedName>
    <definedName name="Requerimiento" localSheetId="18">#REF!</definedName>
    <definedName name="Requerimiento" localSheetId="27">#REF!</definedName>
    <definedName name="Requerimiento" localSheetId="19">#REF!</definedName>
    <definedName name="Requerimiento" localSheetId="20">#REF!</definedName>
    <definedName name="Requerimiento" localSheetId="33">#REF!</definedName>
    <definedName name="Requerimiento" localSheetId="34">#REF!</definedName>
    <definedName name="Requerimiento" localSheetId="35">#REF!</definedName>
    <definedName name="Requerimiento" localSheetId="36">#REF!</definedName>
    <definedName name="Requerimiento" localSheetId="37">#REF!</definedName>
    <definedName name="Requerimiento" localSheetId="38">#REF!</definedName>
    <definedName name="Requerimiento" localSheetId="39">#REF!</definedName>
    <definedName name="Requerimiento" localSheetId="28">#REF!</definedName>
    <definedName name="Requerimiento" localSheetId="29">#REF!</definedName>
    <definedName name="Requerimiento" localSheetId="30">#REF!</definedName>
    <definedName name="Requerimiento" localSheetId="31">#REF!</definedName>
    <definedName name="Requerimiento" localSheetId="32">#REF!</definedName>
    <definedName name="Requerimiento" localSheetId="42">#REF!</definedName>
    <definedName name="Requerimiento" localSheetId="51">#REF!</definedName>
    <definedName name="Requerimiento" localSheetId="52">#REF!</definedName>
    <definedName name="Requerimiento" localSheetId="53">#REF!</definedName>
    <definedName name="Requerimiento" localSheetId="24">#REF!</definedName>
    <definedName name="Requerimiento" localSheetId="25">#REF!</definedName>
    <definedName name="Requerimiento" localSheetId="26">#REF!</definedName>
    <definedName name="Requerimiento" localSheetId="40">#REF!</definedName>
    <definedName name="Requerimiento" localSheetId="44">#REF!</definedName>
    <definedName name="Requerimiento" localSheetId="45">#REF!</definedName>
    <definedName name="Requerimiento" localSheetId="50">#REF!</definedName>
    <definedName name="Requerimiento" localSheetId="47">#REF!</definedName>
    <definedName name="Requerimiento" localSheetId="56">#REF!</definedName>
    <definedName name="Requerimiento" localSheetId="55">#REF!</definedName>
    <definedName name="Requerimiento" localSheetId="58">#REF!</definedName>
    <definedName name="Requerimiento" localSheetId="59">#REF!</definedName>
    <definedName name="Requerimiento" localSheetId="60">#REF!</definedName>
    <definedName name="Requerimiento" localSheetId="61">#REF!</definedName>
    <definedName name="Requerimiento" localSheetId="62">#REF!</definedName>
    <definedName name="Requerimiento">#REF!</definedName>
    <definedName name="Requerimientos" localSheetId="63">#REF!</definedName>
    <definedName name="Requerimientos" localSheetId="64">#REF!</definedName>
    <definedName name="Requerimientos" localSheetId="65">#REF!</definedName>
    <definedName name="Requerimientos" localSheetId="6">#REF!</definedName>
    <definedName name="Requerimientos" localSheetId="14">#REF!</definedName>
    <definedName name="Requerimientos" localSheetId="21">#REF!</definedName>
    <definedName name="Requerimientos" localSheetId="22">#REF!</definedName>
    <definedName name="Requerimientos" localSheetId="23">#REF!</definedName>
    <definedName name="Requerimientos" localSheetId="15">#REF!</definedName>
    <definedName name="Requerimientos" localSheetId="16">#REF!</definedName>
    <definedName name="Requerimientos" localSheetId="17">#REF!</definedName>
    <definedName name="Requerimientos" localSheetId="18">#REF!</definedName>
    <definedName name="Requerimientos" localSheetId="27">#REF!</definedName>
    <definedName name="Requerimientos" localSheetId="19">#REF!</definedName>
    <definedName name="Requerimientos" localSheetId="20">#REF!</definedName>
    <definedName name="Requerimientos" localSheetId="33">#REF!</definedName>
    <definedName name="Requerimientos" localSheetId="34">#REF!</definedName>
    <definedName name="Requerimientos" localSheetId="35">#REF!</definedName>
    <definedName name="Requerimientos" localSheetId="36">#REF!</definedName>
    <definedName name="Requerimientos" localSheetId="37">#REF!</definedName>
    <definedName name="Requerimientos" localSheetId="38">#REF!</definedName>
    <definedName name="Requerimientos" localSheetId="39">#REF!</definedName>
    <definedName name="Requerimientos" localSheetId="28">#REF!</definedName>
    <definedName name="Requerimientos" localSheetId="29">#REF!</definedName>
    <definedName name="Requerimientos" localSheetId="30">#REF!</definedName>
    <definedName name="Requerimientos" localSheetId="31">#REF!</definedName>
    <definedName name="Requerimientos" localSheetId="32">#REF!</definedName>
    <definedName name="Requerimientos" localSheetId="42">#REF!</definedName>
    <definedName name="Requerimientos" localSheetId="51">#REF!</definedName>
    <definedName name="Requerimientos" localSheetId="52">#REF!</definedName>
    <definedName name="Requerimientos" localSheetId="53">#REF!</definedName>
    <definedName name="Requerimientos" localSheetId="24">#REF!</definedName>
    <definedName name="Requerimientos" localSheetId="25">#REF!</definedName>
    <definedName name="Requerimientos" localSheetId="26">#REF!</definedName>
    <definedName name="Requerimientos" localSheetId="40">#REF!</definedName>
    <definedName name="Requerimientos" localSheetId="44">#REF!</definedName>
    <definedName name="Requerimientos" localSheetId="45">#REF!</definedName>
    <definedName name="Requerimientos" localSheetId="50">#REF!</definedName>
    <definedName name="Requerimientos" localSheetId="47">#REF!</definedName>
    <definedName name="Requerimientos" localSheetId="56">#REF!</definedName>
    <definedName name="Requerimientos" localSheetId="55">#REF!</definedName>
    <definedName name="Requerimientos" localSheetId="58">#REF!</definedName>
    <definedName name="Requerimientos" localSheetId="59">#REF!</definedName>
    <definedName name="Requerimientos" localSheetId="60">#REF!</definedName>
    <definedName name="Requerimientos" localSheetId="61">#REF!</definedName>
    <definedName name="Requerimientos" localSheetId="62">#REF!</definedName>
    <definedName name="Requerimientos">#REF!</definedName>
    <definedName name="rer" localSheetId="42" hidden="1">{"via1",#N/A,TRUE,"general";"via2",#N/A,TRUE,"general";"via3",#N/A,TRUE,"general"}</definedName>
    <definedName name="rer" localSheetId="51" hidden="1">{"via1",#N/A,TRUE,"general";"via2",#N/A,TRUE,"general";"via3",#N/A,TRUE,"general"}</definedName>
    <definedName name="rer" localSheetId="24" hidden="1">{"via1",#N/A,TRUE,"general";"via2",#N/A,TRUE,"general";"via3",#N/A,TRUE,"general"}</definedName>
    <definedName name="rer" localSheetId="25" hidden="1">{"via1",#N/A,TRUE,"general";"via2",#N/A,TRUE,"general";"via3",#N/A,TRUE,"general"}</definedName>
    <definedName name="rer" localSheetId="26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42" hidden="1">{"TAB1",#N/A,TRUE,"GENERAL";"TAB2",#N/A,TRUE,"GENERAL";"TAB3",#N/A,TRUE,"GENERAL";"TAB4",#N/A,TRUE,"GENERAL";"TAB5",#N/A,TRUE,"GENERAL"}</definedName>
    <definedName name="rererw" localSheetId="51" hidden="1">{"TAB1",#N/A,TRUE,"GENERAL";"TAB2",#N/A,TRUE,"GENERAL";"TAB3",#N/A,TRUE,"GENERAL";"TAB4",#N/A,TRUE,"GENERAL";"TAB5",#N/A,TRUE,"GENERAL"}</definedName>
    <definedName name="rererw" localSheetId="24" hidden="1">{"TAB1",#N/A,TRUE,"GENERAL";"TAB2",#N/A,TRUE,"GENERAL";"TAB3",#N/A,TRUE,"GENERAL";"TAB4",#N/A,TRUE,"GENERAL";"TAB5",#N/A,TRUE,"GENERAL"}</definedName>
    <definedName name="rererw" localSheetId="25" hidden="1">{"TAB1",#N/A,TRUE,"GENERAL";"TAB2",#N/A,TRUE,"GENERAL";"TAB3",#N/A,TRUE,"GENERAL";"TAB4",#N/A,TRUE,"GENERAL";"TAB5",#N/A,TRUE,"GENERAL"}</definedName>
    <definedName name="rererw" localSheetId="26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42" hidden="1">{"TAB1",#N/A,TRUE,"GENERAL";"TAB2",#N/A,TRUE,"GENERAL";"TAB3",#N/A,TRUE,"GENERAL";"TAB4",#N/A,TRUE,"GENERAL";"TAB5",#N/A,TRUE,"GENERAL"}</definedName>
    <definedName name="rerg" localSheetId="51" hidden="1">{"TAB1",#N/A,TRUE,"GENERAL";"TAB2",#N/A,TRUE,"GENERAL";"TAB3",#N/A,TRUE,"GENERAL";"TAB4",#N/A,TRUE,"GENERAL";"TAB5",#N/A,TRUE,"GENERAL"}</definedName>
    <definedName name="rerg" localSheetId="24" hidden="1">{"TAB1",#N/A,TRUE,"GENERAL";"TAB2",#N/A,TRUE,"GENERAL";"TAB3",#N/A,TRUE,"GENERAL";"TAB4",#N/A,TRUE,"GENERAL";"TAB5",#N/A,TRUE,"GENERAL"}</definedName>
    <definedName name="rerg" localSheetId="25" hidden="1">{"TAB1",#N/A,TRUE,"GENERAL";"TAB2",#N/A,TRUE,"GENERAL";"TAB3",#N/A,TRUE,"GENERAL";"TAB4",#N/A,TRUE,"GENERAL";"TAB5",#N/A,TRUE,"GENERAL"}</definedName>
    <definedName name="rerg" localSheetId="26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42" hidden="1">{"TAB1",#N/A,TRUE,"GENERAL";"TAB2",#N/A,TRUE,"GENERAL";"TAB3",#N/A,TRUE,"GENERAL";"TAB4",#N/A,TRUE,"GENERAL";"TAB5",#N/A,TRUE,"GENERAL"}</definedName>
    <definedName name="rerrrrw" localSheetId="51" hidden="1">{"TAB1",#N/A,TRUE,"GENERAL";"TAB2",#N/A,TRUE,"GENERAL";"TAB3",#N/A,TRUE,"GENERAL";"TAB4",#N/A,TRUE,"GENERAL";"TAB5",#N/A,TRUE,"GENERAL"}</definedName>
    <definedName name="rerrrrw" localSheetId="24" hidden="1">{"TAB1",#N/A,TRUE,"GENERAL";"TAB2",#N/A,TRUE,"GENERAL";"TAB3",#N/A,TRUE,"GENERAL";"TAB4",#N/A,TRUE,"GENERAL";"TAB5",#N/A,TRUE,"GENERAL"}</definedName>
    <definedName name="rerrrrw" localSheetId="25" hidden="1">{"TAB1",#N/A,TRUE,"GENERAL";"TAB2",#N/A,TRUE,"GENERAL";"TAB3",#N/A,TRUE,"GENERAL";"TAB4",#N/A,TRUE,"GENERAL";"TAB5",#N/A,TRUE,"GENERAL"}</definedName>
    <definedName name="rerrrrw" localSheetId="26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u">[18]original_sist!$B$1:$L$167</definedName>
    <definedName name="resufi" localSheetId="63">#REF!</definedName>
    <definedName name="resufi" localSheetId="64">#REF!</definedName>
    <definedName name="resufi" localSheetId="65">#REF!</definedName>
    <definedName name="resufi" localSheetId="6">#REF!</definedName>
    <definedName name="resufi" localSheetId="14">#REF!</definedName>
    <definedName name="resufi" localSheetId="21">#REF!</definedName>
    <definedName name="resufi" localSheetId="22">#REF!</definedName>
    <definedName name="resufi" localSheetId="23">#REF!</definedName>
    <definedName name="resufi" localSheetId="15">#REF!</definedName>
    <definedName name="resufi" localSheetId="16">#REF!</definedName>
    <definedName name="resufi" localSheetId="17">#REF!</definedName>
    <definedName name="resufi" localSheetId="18">#REF!</definedName>
    <definedName name="resufi" localSheetId="27">#REF!</definedName>
    <definedName name="resufi" localSheetId="19">#REF!</definedName>
    <definedName name="resufi" localSheetId="20">#REF!</definedName>
    <definedName name="resufi" localSheetId="33">#REF!</definedName>
    <definedName name="resufi" localSheetId="34">#REF!</definedName>
    <definedName name="resufi" localSheetId="35">#REF!</definedName>
    <definedName name="resufi" localSheetId="36">#REF!</definedName>
    <definedName name="resufi" localSheetId="37">#REF!</definedName>
    <definedName name="resufi" localSheetId="38">#REF!</definedName>
    <definedName name="resufi" localSheetId="39">#REF!</definedName>
    <definedName name="resufi" localSheetId="28">#REF!</definedName>
    <definedName name="resufi" localSheetId="29">#REF!</definedName>
    <definedName name="resufi" localSheetId="30">#REF!</definedName>
    <definedName name="resufi" localSheetId="31">#REF!</definedName>
    <definedName name="resufi" localSheetId="32">#REF!</definedName>
    <definedName name="resufi" localSheetId="42">#REF!</definedName>
    <definedName name="resufi" localSheetId="51">#REF!</definedName>
    <definedName name="resufi" localSheetId="52">#REF!</definedName>
    <definedName name="resufi" localSheetId="53">#REF!</definedName>
    <definedName name="resufi" localSheetId="24">#REF!</definedName>
    <definedName name="resufi" localSheetId="25">#REF!</definedName>
    <definedName name="resufi" localSheetId="26">#REF!</definedName>
    <definedName name="resufi" localSheetId="40">#REF!</definedName>
    <definedName name="resufi" localSheetId="44">#REF!</definedName>
    <definedName name="resufi" localSheetId="45">#REF!</definedName>
    <definedName name="resufi" localSheetId="50">#REF!</definedName>
    <definedName name="resufi" localSheetId="47">#REF!</definedName>
    <definedName name="resufi" localSheetId="56">#REF!</definedName>
    <definedName name="resufi" localSheetId="55">#REF!</definedName>
    <definedName name="resufi" localSheetId="58">#REF!</definedName>
    <definedName name="resufi" localSheetId="59">#REF!</definedName>
    <definedName name="resufi" localSheetId="60">#REF!</definedName>
    <definedName name="resufi" localSheetId="61">#REF!</definedName>
    <definedName name="resufi" localSheetId="62">#REF!</definedName>
    <definedName name="resufi">#REF!</definedName>
    <definedName name="RESUMEN">[19]original_sist!$B$1:$L$167</definedName>
    <definedName name="resumen_final" localSheetId="63">#REF!</definedName>
    <definedName name="resumen_final" localSheetId="64">#REF!</definedName>
    <definedName name="resumen_final" localSheetId="65">#REF!</definedName>
    <definedName name="resumen_final" localSheetId="6">#REF!</definedName>
    <definedName name="resumen_final" localSheetId="14">#REF!</definedName>
    <definedName name="resumen_final" localSheetId="21">#REF!</definedName>
    <definedName name="resumen_final" localSheetId="22">#REF!</definedName>
    <definedName name="resumen_final" localSheetId="23">#REF!</definedName>
    <definedName name="resumen_final" localSheetId="15">#REF!</definedName>
    <definedName name="resumen_final" localSheetId="16">#REF!</definedName>
    <definedName name="resumen_final" localSheetId="17">#REF!</definedName>
    <definedName name="resumen_final" localSheetId="18">#REF!</definedName>
    <definedName name="resumen_final" localSheetId="27">#REF!</definedName>
    <definedName name="resumen_final" localSheetId="19">#REF!</definedName>
    <definedName name="resumen_final" localSheetId="20">#REF!</definedName>
    <definedName name="resumen_final" localSheetId="33">#REF!</definedName>
    <definedName name="resumen_final" localSheetId="34">#REF!</definedName>
    <definedName name="resumen_final" localSheetId="35">#REF!</definedName>
    <definedName name="resumen_final" localSheetId="36">#REF!</definedName>
    <definedName name="resumen_final" localSheetId="37">#REF!</definedName>
    <definedName name="resumen_final" localSheetId="38">#REF!</definedName>
    <definedName name="resumen_final" localSheetId="39">#REF!</definedName>
    <definedName name="resumen_final" localSheetId="28">#REF!</definedName>
    <definedName name="resumen_final" localSheetId="29">#REF!</definedName>
    <definedName name="resumen_final" localSheetId="30">#REF!</definedName>
    <definedName name="resumen_final" localSheetId="31">#REF!</definedName>
    <definedName name="resumen_final" localSheetId="32">#REF!</definedName>
    <definedName name="resumen_final" localSheetId="42">#REF!</definedName>
    <definedName name="resumen_final" localSheetId="51">#REF!</definedName>
    <definedName name="resumen_final" localSheetId="52">#REF!</definedName>
    <definedName name="resumen_final" localSheetId="53">#REF!</definedName>
    <definedName name="resumen_final" localSheetId="24">#REF!</definedName>
    <definedName name="resumen_final" localSheetId="25">#REF!</definedName>
    <definedName name="resumen_final" localSheetId="26">#REF!</definedName>
    <definedName name="resumen_final" localSheetId="40">#REF!</definedName>
    <definedName name="resumen_final" localSheetId="44">#REF!</definedName>
    <definedName name="resumen_final" localSheetId="45">#REF!</definedName>
    <definedName name="resumen_final" localSheetId="50">#REF!</definedName>
    <definedName name="resumen_final" localSheetId="47">#REF!</definedName>
    <definedName name="resumen_final" localSheetId="56">#REF!</definedName>
    <definedName name="resumen_final" localSheetId="55">#REF!</definedName>
    <definedName name="resumen_final" localSheetId="58">#REF!</definedName>
    <definedName name="resumen_final" localSheetId="59">#REF!</definedName>
    <definedName name="resumen_final" localSheetId="60">#REF!</definedName>
    <definedName name="resumen_final" localSheetId="61">#REF!</definedName>
    <definedName name="resumen_final" localSheetId="62">#REF!</definedName>
    <definedName name="resumen_final">#REF!</definedName>
    <definedName name="RETTRE" localSheetId="42" hidden="1">{"via1",#N/A,TRUE,"general";"via2",#N/A,TRUE,"general";"via3",#N/A,TRUE,"general"}</definedName>
    <definedName name="RETTRE" localSheetId="51" hidden="1">{"via1",#N/A,TRUE,"general";"via2",#N/A,TRUE,"general";"via3",#N/A,TRUE,"general"}</definedName>
    <definedName name="RETTRE" localSheetId="24" hidden="1">{"via1",#N/A,TRUE,"general";"via2",#N/A,TRUE,"general";"via3",#N/A,TRUE,"general"}</definedName>
    <definedName name="RETTRE" localSheetId="25" hidden="1">{"via1",#N/A,TRUE,"general";"via2",#N/A,TRUE,"general";"via3",#N/A,TRUE,"general"}</definedName>
    <definedName name="RETTRE" localSheetId="26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42" hidden="1">{"TAB1",#N/A,TRUE,"GENERAL";"TAB2",#N/A,TRUE,"GENERAL";"TAB3",#N/A,TRUE,"GENERAL";"TAB4",#N/A,TRUE,"GENERAL";"TAB5",#N/A,TRUE,"GENERAL"}</definedName>
    <definedName name="rety" localSheetId="51" hidden="1">{"TAB1",#N/A,TRUE,"GENERAL";"TAB2",#N/A,TRUE,"GENERAL";"TAB3",#N/A,TRUE,"GENERAL";"TAB4",#N/A,TRUE,"GENERAL";"TAB5",#N/A,TRUE,"GENERAL"}</definedName>
    <definedName name="rety" localSheetId="24" hidden="1">{"TAB1",#N/A,TRUE,"GENERAL";"TAB2",#N/A,TRUE,"GENERAL";"TAB3",#N/A,TRUE,"GENERAL";"TAB4",#N/A,TRUE,"GENERAL";"TAB5",#N/A,TRUE,"GENERAL"}</definedName>
    <definedName name="rety" localSheetId="25" hidden="1">{"TAB1",#N/A,TRUE,"GENERAL";"TAB2",#N/A,TRUE,"GENERAL";"TAB3",#N/A,TRUE,"GENERAL";"TAB4",#N/A,TRUE,"GENERAL";"TAB5",#N/A,TRUE,"GENERAL"}</definedName>
    <definedName name="rety" localSheetId="26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42" hidden="1">{"via1",#N/A,TRUE,"general";"via2",#N/A,TRUE,"general";"via3",#N/A,TRUE,"general"}</definedName>
    <definedName name="rewfreg" localSheetId="51" hidden="1">{"via1",#N/A,TRUE,"general";"via2",#N/A,TRUE,"general";"via3",#N/A,TRUE,"general"}</definedName>
    <definedName name="rewfreg" localSheetId="24" hidden="1">{"via1",#N/A,TRUE,"general";"via2",#N/A,TRUE,"general";"via3",#N/A,TRUE,"general"}</definedName>
    <definedName name="rewfreg" localSheetId="25" hidden="1">{"via1",#N/A,TRUE,"general";"via2",#N/A,TRUE,"general";"via3",#N/A,TRUE,"general"}</definedName>
    <definedName name="rewfreg" localSheetId="26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42" hidden="1">{"via1",#N/A,TRUE,"general";"via2",#N/A,TRUE,"general";"via3",#N/A,TRUE,"general"}</definedName>
    <definedName name="rewr" localSheetId="51" hidden="1">{"via1",#N/A,TRUE,"general";"via2",#N/A,TRUE,"general";"via3",#N/A,TRUE,"general"}</definedName>
    <definedName name="rewr" localSheetId="24" hidden="1">{"via1",#N/A,TRUE,"general";"via2",#N/A,TRUE,"general";"via3",#N/A,TRUE,"general"}</definedName>
    <definedName name="rewr" localSheetId="25" hidden="1">{"via1",#N/A,TRUE,"general";"via2",#N/A,TRUE,"general";"via3",#N/A,TRUE,"general"}</definedName>
    <definedName name="rewr" localSheetId="26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42" hidden="1">{"TAB1",#N/A,TRUE,"GENERAL";"TAB2",#N/A,TRUE,"GENERAL";"TAB3",#N/A,TRUE,"GENERAL";"TAB4",#N/A,TRUE,"GENERAL";"TAB5",#N/A,TRUE,"GENERAL"}</definedName>
    <definedName name="REWWER" localSheetId="51" hidden="1">{"TAB1",#N/A,TRUE,"GENERAL";"TAB2",#N/A,TRUE,"GENERAL";"TAB3",#N/A,TRUE,"GENERAL";"TAB4",#N/A,TRUE,"GENERAL";"TAB5",#N/A,TRUE,"GENERAL"}</definedName>
    <definedName name="REWWER" localSheetId="24" hidden="1">{"TAB1",#N/A,TRUE,"GENERAL";"TAB2",#N/A,TRUE,"GENERAL";"TAB3",#N/A,TRUE,"GENERAL";"TAB4",#N/A,TRUE,"GENERAL";"TAB5",#N/A,TRUE,"GENERAL"}</definedName>
    <definedName name="REWWER" localSheetId="25" hidden="1">{"TAB1",#N/A,TRUE,"GENERAL";"TAB2",#N/A,TRUE,"GENERAL";"TAB3",#N/A,TRUE,"GENERAL";"TAB4",#N/A,TRUE,"GENERAL";"TAB5",#N/A,TRUE,"GENERAL"}</definedName>
    <definedName name="REWWER" localSheetId="26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42" hidden="1">{"TAB1",#N/A,TRUE,"GENERAL";"TAB2",#N/A,TRUE,"GENERAL";"TAB3",#N/A,TRUE,"GENERAL";"TAB4",#N/A,TRUE,"GENERAL";"TAB5",#N/A,TRUE,"GENERAL"}</definedName>
    <definedName name="reyepoi" localSheetId="51" hidden="1">{"TAB1",#N/A,TRUE,"GENERAL";"TAB2",#N/A,TRUE,"GENERAL";"TAB3",#N/A,TRUE,"GENERAL";"TAB4",#N/A,TRUE,"GENERAL";"TAB5",#N/A,TRUE,"GENERAL"}</definedName>
    <definedName name="reyepoi" localSheetId="24" hidden="1">{"TAB1",#N/A,TRUE,"GENERAL";"TAB2",#N/A,TRUE,"GENERAL";"TAB3",#N/A,TRUE,"GENERAL";"TAB4",#N/A,TRUE,"GENERAL";"TAB5",#N/A,TRUE,"GENERAL"}</definedName>
    <definedName name="reyepoi" localSheetId="25" hidden="1">{"TAB1",#N/A,TRUE,"GENERAL";"TAB2",#N/A,TRUE,"GENERAL";"TAB3",#N/A,TRUE,"GENERAL";"TAB4",#N/A,TRUE,"GENERAL";"TAB5",#N/A,TRUE,"GENERAL"}</definedName>
    <definedName name="reyepoi" localSheetId="26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42" hidden="1">{"via1",#N/A,TRUE,"general";"via2",#N/A,TRUE,"general";"via3",#N/A,TRUE,"general"}</definedName>
    <definedName name="reyety" localSheetId="51" hidden="1">{"via1",#N/A,TRUE,"general";"via2",#N/A,TRUE,"general";"via3",#N/A,TRUE,"general"}</definedName>
    <definedName name="reyety" localSheetId="24" hidden="1">{"via1",#N/A,TRUE,"general";"via2",#N/A,TRUE,"general";"via3",#N/A,TRUE,"general"}</definedName>
    <definedName name="reyety" localSheetId="25" hidden="1">{"via1",#N/A,TRUE,"general";"via2",#N/A,TRUE,"general";"via3",#N/A,TRUE,"general"}</definedName>
    <definedName name="reyety" localSheetId="26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42" hidden="1">{"via1",#N/A,TRUE,"general";"via2",#N/A,TRUE,"general";"via3",#N/A,TRUE,"general"}</definedName>
    <definedName name="reyty" localSheetId="51" hidden="1">{"via1",#N/A,TRUE,"general";"via2",#N/A,TRUE,"general";"via3",#N/A,TRUE,"general"}</definedName>
    <definedName name="reyty" localSheetId="24" hidden="1">{"via1",#N/A,TRUE,"general";"via2",#N/A,TRUE,"general";"via3",#N/A,TRUE,"general"}</definedName>
    <definedName name="reyty" localSheetId="25" hidden="1">{"via1",#N/A,TRUE,"general";"via2",#N/A,TRUE,"general";"via3",#N/A,TRUE,"general"}</definedName>
    <definedName name="reyty" localSheetId="26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42" hidden="1">{"via1",#N/A,TRUE,"general";"via2",#N/A,TRUE,"general";"via3",#N/A,TRUE,"general"}</definedName>
    <definedName name="reyyt" localSheetId="51" hidden="1">{"via1",#N/A,TRUE,"general";"via2",#N/A,TRUE,"general";"via3",#N/A,TRUE,"general"}</definedName>
    <definedName name="reyyt" localSheetId="24" hidden="1">{"via1",#N/A,TRUE,"general";"via2",#N/A,TRUE,"general";"via3",#N/A,TRUE,"general"}</definedName>
    <definedName name="reyyt" localSheetId="25" hidden="1">{"via1",#N/A,TRUE,"general";"via2",#N/A,TRUE,"general";"via3",#N/A,TRUE,"general"}</definedName>
    <definedName name="reyyt" localSheetId="26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42" hidden="1">{"TAB1",#N/A,TRUE,"GENERAL";"TAB2",#N/A,TRUE,"GENERAL";"TAB3",#N/A,TRUE,"GENERAL";"TAB4",#N/A,TRUE,"GENERAL";"TAB5",#N/A,TRUE,"GENERAL"}</definedName>
    <definedName name="rfhnhjyu" localSheetId="51" hidden="1">{"TAB1",#N/A,TRUE,"GENERAL";"TAB2",#N/A,TRUE,"GENERAL";"TAB3",#N/A,TRUE,"GENERAL";"TAB4",#N/A,TRUE,"GENERAL";"TAB5",#N/A,TRUE,"GENERAL"}</definedName>
    <definedName name="rfhnhjyu" localSheetId="24" hidden="1">{"TAB1",#N/A,TRUE,"GENERAL";"TAB2",#N/A,TRUE,"GENERAL";"TAB3",#N/A,TRUE,"GENERAL";"TAB4",#N/A,TRUE,"GENERAL";"TAB5",#N/A,TRUE,"GENERAL"}</definedName>
    <definedName name="rfhnhjyu" localSheetId="25" hidden="1">{"TAB1",#N/A,TRUE,"GENERAL";"TAB2",#N/A,TRUE,"GENERAL";"TAB3",#N/A,TRUE,"GENERAL";"TAB4",#N/A,TRUE,"GENERAL";"TAB5",#N/A,TRUE,"GENERAL"}</definedName>
    <definedName name="rfhnhjyu" localSheetId="26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42" hidden="1">{"via1",#N/A,TRUE,"general";"via2",#N/A,TRUE,"general";"via3",#N/A,TRUE,"general"}</definedName>
    <definedName name="rfrf" localSheetId="51" hidden="1">{"via1",#N/A,TRUE,"general";"via2",#N/A,TRUE,"general";"via3",#N/A,TRUE,"general"}</definedName>
    <definedName name="rfrf" localSheetId="24" hidden="1">{"via1",#N/A,TRUE,"general";"via2",#N/A,TRUE,"general";"via3",#N/A,TRUE,"general"}</definedName>
    <definedName name="rfrf" localSheetId="25" hidden="1">{"via1",#N/A,TRUE,"general";"via2",#N/A,TRUE,"general";"via3",#N/A,TRUE,"general"}</definedName>
    <definedName name="rfrf" localSheetId="26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42" hidden="1">{"via1",#N/A,TRUE,"general";"via2",#N/A,TRUE,"general";"via3",#N/A,TRUE,"general"}</definedName>
    <definedName name="rge" localSheetId="51" hidden="1">{"via1",#N/A,TRUE,"general";"via2",#N/A,TRUE,"general";"via3",#N/A,TRUE,"general"}</definedName>
    <definedName name="rge" localSheetId="24" hidden="1">{"via1",#N/A,TRUE,"general";"via2",#N/A,TRUE,"general";"via3",#N/A,TRUE,"general"}</definedName>
    <definedName name="rge" localSheetId="25" hidden="1">{"via1",#N/A,TRUE,"general";"via2",#N/A,TRUE,"general";"via3",#N/A,TRUE,"general"}</definedName>
    <definedName name="rge" localSheetId="26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42" hidden="1">{"via1",#N/A,TRUE,"general";"via2",#N/A,TRUE,"general";"via3",#N/A,TRUE,"general"}</definedName>
    <definedName name="rgegg" localSheetId="51" hidden="1">{"via1",#N/A,TRUE,"general";"via2",#N/A,TRUE,"general";"via3",#N/A,TRUE,"general"}</definedName>
    <definedName name="rgegg" localSheetId="24" hidden="1">{"via1",#N/A,TRUE,"general";"via2",#N/A,TRUE,"general";"via3",#N/A,TRUE,"general"}</definedName>
    <definedName name="rgegg" localSheetId="25" hidden="1">{"via1",#N/A,TRUE,"general";"via2",#N/A,TRUE,"general";"via3",#N/A,TRUE,"general"}</definedName>
    <definedName name="rgegg" localSheetId="26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42" hidden="1">{"TAB1",#N/A,TRUE,"GENERAL";"TAB2",#N/A,TRUE,"GENERAL";"TAB3",#N/A,TRUE,"GENERAL";"TAB4",#N/A,TRUE,"GENERAL";"TAB5",#N/A,TRUE,"GENERAL"}</definedName>
    <definedName name="rhh" localSheetId="51" hidden="1">{"TAB1",#N/A,TRUE,"GENERAL";"TAB2",#N/A,TRUE,"GENERAL";"TAB3",#N/A,TRUE,"GENERAL";"TAB4",#N/A,TRUE,"GENERAL";"TAB5",#N/A,TRUE,"GENERAL"}</definedName>
    <definedName name="rhh" localSheetId="24" hidden="1">{"TAB1",#N/A,TRUE,"GENERAL";"TAB2",#N/A,TRUE,"GENERAL";"TAB3",#N/A,TRUE,"GENERAL";"TAB4",#N/A,TRUE,"GENERAL";"TAB5",#N/A,TRUE,"GENERAL"}</definedName>
    <definedName name="rhh" localSheetId="25" hidden="1">{"TAB1",#N/A,TRUE,"GENERAL";"TAB2",#N/A,TRUE,"GENERAL";"TAB3",#N/A,TRUE,"GENERAL";"TAB4",#N/A,TRUE,"GENERAL";"TAB5",#N/A,TRUE,"GENERAL"}</definedName>
    <definedName name="rhh" localSheetId="26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42" hidden="1">{"TAB1",#N/A,TRUE,"GENERAL";"TAB2",#N/A,TRUE,"GENERAL";"TAB3",#N/A,TRUE,"GENERAL";"TAB4",#N/A,TRUE,"GENERAL";"TAB5",#N/A,TRUE,"GENERAL"}</definedName>
    <definedName name="rhrtd" localSheetId="51" hidden="1">{"TAB1",#N/A,TRUE,"GENERAL";"TAB2",#N/A,TRUE,"GENERAL";"TAB3",#N/A,TRUE,"GENERAL";"TAB4",#N/A,TRUE,"GENERAL";"TAB5",#N/A,TRUE,"GENERAL"}</definedName>
    <definedName name="rhrtd" localSheetId="24" hidden="1">{"TAB1",#N/A,TRUE,"GENERAL";"TAB2",#N/A,TRUE,"GENERAL";"TAB3",#N/A,TRUE,"GENERAL";"TAB4",#N/A,TRUE,"GENERAL";"TAB5",#N/A,TRUE,"GENERAL"}</definedName>
    <definedName name="rhrtd" localSheetId="25" hidden="1">{"TAB1",#N/A,TRUE,"GENERAL";"TAB2",#N/A,TRUE,"GENERAL";"TAB3",#N/A,TRUE,"GENERAL";"TAB4",#N/A,TRUE,"GENERAL";"TAB5",#N/A,TRUE,"GENERAL"}</definedName>
    <definedName name="rhrtd" localSheetId="26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42" hidden="1">{"TAB1",#N/A,TRUE,"GENERAL";"TAB2",#N/A,TRUE,"GENERAL";"TAB3",#N/A,TRUE,"GENERAL";"TAB4",#N/A,TRUE,"GENERAL";"TAB5",#N/A,TRUE,"GENERAL"}</definedName>
    <definedName name="rhtry" localSheetId="51" hidden="1">{"TAB1",#N/A,TRUE,"GENERAL";"TAB2",#N/A,TRUE,"GENERAL";"TAB3",#N/A,TRUE,"GENERAL";"TAB4",#N/A,TRUE,"GENERAL";"TAB5",#N/A,TRUE,"GENERAL"}</definedName>
    <definedName name="rhtry" localSheetId="24" hidden="1">{"TAB1",#N/A,TRUE,"GENERAL";"TAB2",#N/A,TRUE,"GENERAL";"TAB3",#N/A,TRUE,"GENERAL";"TAB4",#N/A,TRUE,"GENERAL";"TAB5",#N/A,TRUE,"GENERAL"}</definedName>
    <definedName name="rhtry" localSheetId="25" hidden="1">{"TAB1",#N/A,TRUE,"GENERAL";"TAB2",#N/A,TRUE,"GENERAL";"TAB3",#N/A,TRUE,"GENERAL";"TAB4",#N/A,TRUE,"GENERAL";"TAB5",#N/A,TRUE,"GENERAL"}</definedName>
    <definedName name="rhtry" localSheetId="26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42" hidden="1">{"TAB1",#N/A,TRUE,"GENERAL";"TAB2",#N/A,TRUE,"GENERAL";"TAB3",#N/A,TRUE,"GENERAL";"TAB4",#N/A,TRUE,"GENERAL";"TAB5",#N/A,TRUE,"GENERAL"}</definedName>
    <definedName name="rj" localSheetId="51" hidden="1">{"TAB1",#N/A,TRUE,"GENERAL";"TAB2",#N/A,TRUE,"GENERAL";"TAB3",#N/A,TRUE,"GENERAL";"TAB4",#N/A,TRUE,"GENERAL";"TAB5",#N/A,TRUE,"GENERAL"}</definedName>
    <definedName name="rj" localSheetId="24" hidden="1">{"TAB1",#N/A,TRUE,"GENERAL";"TAB2",#N/A,TRUE,"GENERAL";"TAB3",#N/A,TRUE,"GENERAL";"TAB4",#N/A,TRUE,"GENERAL";"TAB5",#N/A,TRUE,"GENERAL"}</definedName>
    <definedName name="rj" localSheetId="25" hidden="1">{"TAB1",#N/A,TRUE,"GENERAL";"TAB2",#N/A,TRUE,"GENERAL";"TAB3",#N/A,TRUE,"GENERAL";"TAB4",#N/A,TRUE,"GENERAL";"TAB5",#N/A,TRUE,"GENERAL"}</definedName>
    <definedName name="rj" localSheetId="26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42" hidden="1">{"TAB1",#N/A,TRUE,"GENERAL";"TAB2",#N/A,TRUE,"GENERAL";"TAB3",#N/A,TRUE,"GENERAL";"TAB4",#N/A,TRUE,"GENERAL";"TAB5",#N/A,TRUE,"GENERAL"}</definedName>
    <definedName name="rjjth" localSheetId="51" hidden="1">{"TAB1",#N/A,TRUE,"GENERAL";"TAB2",#N/A,TRUE,"GENERAL";"TAB3",#N/A,TRUE,"GENERAL";"TAB4",#N/A,TRUE,"GENERAL";"TAB5",#N/A,TRUE,"GENERAL"}</definedName>
    <definedName name="rjjth" localSheetId="24" hidden="1">{"TAB1",#N/A,TRUE,"GENERAL";"TAB2",#N/A,TRUE,"GENERAL";"TAB3",#N/A,TRUE,"GENERAL";"TAB4",#N/A,TRUE,"GENERAL";"TAB5",#N/A,TRUE,"GENERAL"}</definedName>
    <definedName name="rjjth" localSheetId="25" hidden="1">{"TAB1",#N/A,TRUE,"GENERAL";"TAB2",#N/A,TRUE,"GENERAL";"TAB3",#N/A,TRUE,"GENERAL";"TAB4",#N/A,TRUE,"GENERAL";"TAB5",#N/A,TRUE,"GENERAL"}</definedName>
    <definedName name="rjjth" localSheetId="26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42" hidden="1">{"via1",#N/A,TRUE,"general";"via2",#N/A,TRUE,"general";"via3",#N/A,TRUE,"general"}</definedName>
    <definedName name="rjy" localSheetId="51" hidden="1">{"via1",#N/A,TRUE,"general";"via2",#N/A,TRUE,"general";"via3",#N/A,TRUE,"general"}</definedName>
    <definedName name="rjy" localSheetId="24" hidden="1">{"via1",#N/A,TRUE,"general";"via2",#N/A,TRUE,"general";"via3",#N/A,TRUE,"general"}</definedName>
    <definedName name="rjy" localSheetId="25" hidden="1">{"via1",#N/A,TRUE,"general";"via2",#N/A,TRUE,"general";"via3",#N/A,TRUE,"general"}</definedName>
    <definedName name="rjy" localSheetId="26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42" hidden="1">{"TAB1",#N/A,TRUE,"GENERAL";"TAB2",#N/A,TRUE,"GENERAL";"TAB3",#N/A,TRUE,"GENERAL";"TAB4",#N/A,TRUE,"GENERAL";"TAB5",#N/A,TRUE,"GENERAL"}</definedName>
    <definedName name="rkjyk" localSheetId="51" hidden="1">{"TAB1",#N/A,TRUE,"GENERAL";"TAB2",#N/A,TRUE,"GENERAL";"TAB3",#N/A,TRUE,"GENERAL";"TAB4",#N/A,TRUE,"GENERAL";"TAB5",#N/A,TRUE,"GENERAL"}</definedName>
    <definedName name="rkjyk" localSheetId="24" hidden="1">{"TAB1",#N/A,TRUE,"GENERAL";"TAB2",#N/A,TRUE,"GENERAL";"TAB3",#N/A,TRUE,"GENERAL";"TAB4",#N/A,TRUE,"GENERAL";"TAB5",#N/A,TRUE,"GENERAL"}</definedName>
    <definedName name="rkjyk" localSheetId="25" hidden="1">{"TAB1",#N/A,TRUE,"GENERAL";"TAB2",#N/A,TRUE,"GENERAL";"TAB3",#N/A,TRUE,"GENERAL";"TAB4",#N/A,TRUE,"GENERAL";"TAB5",#N/A,TRUE,"GENERAL"}</definedName>
    <definedName name="rkjyk" localSheetId="26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42" hidden="1">{"via1",#N/A,TRUE,"general";"via2",#N/A,TRUE,"general";"via3",#N/A,TRUE,"general"}</definedName>
    <definedName name="rkru" localSheetId="51" hidden="1">{"via1",#N/A,TRUE,"general";"via2",#N/A,TRUE,"general";"via3",#N/A,TRUE,"general"}</definedName>
    <definedName name="rkru" localSheetId="24" hidden="1">{"via1",#N/A,TRUE,"general";"via2",#N/A,TRUE,"general";"via3",#N/A,TRUE,"general"}</definedName>
    <definedName name="rkru" localSheetId="25" hidden="1">{"via1",#N/A,TRUE,"general";"via2",#N/A,TRUE,"general";"via3",#N/A,TRUE,"general"}</definedName>
    <definedName name="rkru" localSheetId="26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42" hidden="1">{"TAB1",#N/A,TRUE,"GENERAL";"TAB2",#N/A,TRUE,"GENERAL";"TAB3",#N/A,TRUE,"GENERAL";"TAB4",#N/A,TRUE,"GENERAL";"TAB5",#N/A,TRUE,"GENERAL"}</definedName>
    <definedName name="rky" localSheetId="51" hidden="1">{"TAB1",#N/A,TRUE,"GENERAL";"TAB2",#N/A,TRUE,"GENERAL";"TAB3",#N/A,TRUE,"GENERAL";"TAB4",#N/A,TRUE,"GENERAL";"TAB5",#N/A,TRUE,"GENERAL"}</definedName>
    <definedName name="rky" localSheetId="24" hidden="1">{"TAB1",#N/A,TRUE,"GENERAL";"TAB2",#N/A,TRUE,"GENERAL";"TAB3",#N/A,TRUE,"GENERAL";"TAB4",#N/A,TRUE,"GENERAL";"TAB5",#N/A,TRUE,"GENERAL"}</definedName>
    <definedName name="rky" localSheetId="25" hidden="1">{"TAB1",#N/A,TRUE,"GENERAL";"TAB2",#N/A,TRUE,"GENERAL";"TAB3",#N/A,TRUE,"GENERAL";"TAB4",#N/A,TRUE,"GENERAL";"TAB5",#N/A,TRUE,"GENERAL"}</definedName>
    <definedName name="rky" localSheetId="26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42" hidden="1">{"via1",#N/A,TRUE,"general";"via2",#N/A,TRUE,"general";"via3",#N/A,TRUE,"general"}</definedName>
    <definedName name="rrr" localSheetId="51" hidden="1">{"via1",#N/A,TRUE,"general";"via2",#N/A,TRUE,"general";"via3",#N/A,TRUE,"general"}</definedName>
    <definedName name="rrr" localSheetId="24" hidden="1">{"via1",#N/A,TRUE,"general";"via2",#N/A,TRUE,"general";"via3",#N/A,TRUE,"general"}</definedName>
    <definedName name="rrr" localSheetId="25" hidden="1">{"via1",#N/A,TRUE,"general";"via2",#N/A,TRUE,"general";"via3",#N/A,TRUE,"general"}</definedName>
    <definedName name="rrr" localSheetId="26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42" hidden="1">{"via1",#N/A,TRUE,"general";"via2",#N/A,TRUE,"general";"via3",#N/A,TRUE,"general"}</definedName>
    <definedName name="rrrrrb" localSheetId="51" hidden="1">{"via1",#N/A,TRUE,"general";"via2",#N/A,TRUE,"general";"via3",#N/A,TRUE,"general"}</definedName>
    <definedName name="rrrrrb" localSheetId="24" hidden="1">{"via1",#N/A,TRUE,"general";"via2",#N/A,TRUE,"general";"via3",#N/A,TRUE,"general"}</definedName>
    <definedName name="rrrrrb" localSheetId="25" hidden="1">{"via1",#N/A,TRUE,"general";"via2",#N/A,TRUE,"general";"via3",#N/A,TRUE,"general"}</definedName>
    <definedName name="rrrrrb" localSheetId="26" hidden="1">{"via1",#N/A,TRUE,"general";"via2",#N/A,TRUE,"general";"via3",#N/A,TRUE,"general"}</definedName>
    <definedName name="rrrrrb" hidden="1">{"via1",#N/A,TRUE,"general";"via2",#N/A,TRUE,"general";"via3",#N/A,TRUE,"general"}</definedName>
    <definedName name="rrrrrrr" hidden="1">{#N/A,#N/A,FALSE,"310.1";#N/A,#N/A,FALSE,"321.1";#N/A,#N/A,FALSE,"320.3";#N/A,#N/A,FALSE,"330.1"}</definedName>
    <definedName name="rrrrrrre" localSheetId="42" hidden="1">{"TAB1",#N/A,TRUE,"GENERAL";"TAB2",#N/A,TRUE,"GENERAL";"TAB3",#N/A,TRUE,"GENERAL";"TAB4",#N/A,TRUE,"GENERAL";"TAB5",#N/A,TRUE,"GENERAL"}</definedName>
    <definedName name="rrrrrrre" localSheetId="51" hidden="1">{"TAB1",#N/A,TRUE,"GENERAL";"TAB2",#N/A,TRUE,"GENERAL";"TAB3",#N/A,TRUE,"GENERAL";"TAB4",#N/A,TRUE,"GENERAL";"TAB5",#N/A,TRUE,"GENERAL"}</definedName>
    <definedName name="rrrrrrre" localSheetId="24" hidden="1">{"TAB1",#N/A,TRUE,"GENERAL";"TAB2",#N/A,TRUE,"GENERAL";"TAB3",#N/A,TRUE,"GENERAL";"TAB4",#N/A,TRUE,"GENERAL";"TAB5",#N/A,TRUE,"GENERAL"}</definedName>
    <definedName name="rrrrrrre" localSheetId="25" hidden="1">{"TAB1",#N/A,TRUE,"GENERAL";"TAB2",#N/A,TRUE,"GENERAL";"TAB3",#N/A,TRUE,"GENERAL";"TAB4",#N/A,TRUE,"GENERAL";"TAB5",#N/A,TRUE,"GENERAL"}</definedName>
    <definedName name="rrrrrrre" localSheetId="26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42" hidden="1">{"via1",#N/A,TRUE,"general";"via2",#N/A,TRUE,"general";"via3",#N/A,TRUE,"general"}</definedName>
    <definedName name="rrrrt" localSheetId="51" hidden="1">{"via1",#N/A,TRUE,"general";"via2",#N/A,TRUE,"general";"via3",#N/A,TRUE,"general"}</definedName>
    <definedName name="rrrrt" localSheetId="24" hidden="1">{"via1",#N/A,TRUE,"general";"via2",#N/A,TRUE,"general";"via3",#N/A,TRUE,"general"}</definedName>
    <definedName name="rrrrt" localSheetId="25" hidden="1">{"via1",#N/A,TRUE,"general";"via2",#N/A,TRUE,"general";"via3",#N/A,TRUE,"general"}</definedName>
    <definedName name="rrrrt" localSheetId="26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42" hidden="1">{"TAB1",#N/A,TRUE,"GENERAL";"TAB2",#N/A,TRUE,"GENERAL";"TAB3",#N/A,TRUE,"GENERAL";"TAB4",#N/A,TRUE,"GENERAL";"TAB5",#N/A,TRUE,"GENERAL"}</definedName>
    <definedName name="rsdgsd5" localSheetId="51" hidden="1">{"TAB1",#N/A,TRUE,"GENERAL";"TAB2",#N/A,TRUE,"GENERAL";"TAB3",#N/A,TRUE,"GENERAL";"TAB4",#N/A,TRUE,"GENERAL";"TAB5",#N/A,TRUE,"GENERAL"}</definedName>
    <definedName name="rsdgsd5" localSheetId="24" hidden="1">{"TAB1",#N/A,TRUE,"GENERAL";"TAB2",#N/A,TRUE,"GENERAL";"TAB3",#N/A,TRUE,"GENERAL";"TAB4",#N/A,TRUE,"GENERAL";"TAB5",#N/A,TRUE,"GENERAL"}</definedName>
    <definedName name="rsdgsd5" localSheetId="25" hidden="1">{"TAB1",#N/A,TRUE,"GENERAL";"TAB2",#N/A,TRUE,"GENERAL";"TAB3",#N/A,TRUE,"GENERAL";"TAB4",#N/A,TRUE,"GENERAL";"TAB5",#N/A,TRUE,"GENERAL"}</definedName>
    <definedName name="rsdgsd5" localSheetId="26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42" hidden="1">{"TAB1",#N/A,TRUE,"GENERAL";"TAB2",#N/A,TRUE,"GENERAL";"TAB3",#N/A,TRUE,"GENERAL";"TAB4",#N/A,TRUE,"GENERAL";"TAB5",#N/A,TRUE,"GENERAL"}</definedName>
    <definedName name="rt" localSheetId="51" hidden="1">{"TAB1",#N/A,TRUE,"GENERAL";"TAB2",#N/A,TRUE,"GENERAL";"TAB3",#N/A,TRUE,"GENERAL";"TAB4",#N/A,TRUE,"GENERAL";"TAB5",#N/A,TRUE,"GENERAL"}</definedName>
    <definedName name="rt" localSheetId="24" hidden="1">{"TAB1",#N/A,TRUE,"GENERAL";"TAB2",#N/A,TRUE,"GENERAL";"TAB3",#N/A,TRUE,"GENERAL";"TAB4",#N/A,TRUE,"GENERAL";"TAB5",#N/A,TRUE,"GENERAL"}</definedName>
    <definedName name="rt" localSheetId="25" hidden="1">{"TAB1",#N/A,TRUE,"GENERAL";"TAB2",#N/A,TRUE,"GENERAL";"TAB3",#N/A,TRUE,"GENERAL";"TAB4",#N/A,TRUE,"GENERAL";"TAB5",#N/A,TRUE,"GENERAL"}</definedName>
    <definedName name="rt" localSheetId="26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42" hidden="1">{"TAB1",#N/A,TRUE,"GENERAL";"TAB2",#N/A,TRUE,"GENERAL";"TAB3",#N/A,TRUE,"GENERAL";"TAB4",#N/A,TRUE,"GENERAL";"TAB5",#N/A,TRUE,"GENERAL"}</definedName>
    <definedName name="rte" localSheetId="51" hidden="1">{"TAB1",#N/A,TRUE,"GENERAL";"TAB2",#N/A,TRUE,"GENERAL";"TAB3",#N/A,TRUE,"GENERAL";"TAB4",#N/A,TRUE,"GENERAL";"TAB5",#N/A,TRUE,"GENERAL"}</definedName>
    <definedName name="rte" localSheetId="24" hidden="1">{"TAB1",#N/A,TRUE,"GENERAL";"TAB2",#N/A,TRUE,"GENERAL";"TAB3",#N/A,TRUE,"GENERAL";"TAB4",#N/A,TRUE,"GENERAL";"TAB5",#N/A,TRUE,"GENERAL"}</definedName>
    <definedName name="rte" localSheetId="25" hidden="1">{"TAB1",#N/A,TRUE,"GENERAL";"TAB2",#N/A,TRUE,"GENERAL";"TAB3",#N/A,TRUE,"GENERAL";"TAB4",#N/A,TRUE,"GENERAL";"TAB5",#N/A,TRUE,"GENERAL"}</definedName>
    <definedName name="rte" localSheetId="26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42" hidden="1">{"via1",#N/A,TRUE,"general";"via2",#N/A,TRUE,"general";"via3",#N/A,TRUE,"general"}</definedName>
    <definedName name="rteg" localSheetId="51" hidden="1">{"via1",#N/A,TRUE,"general";"via2",#N/A,TRUE,"general";"via3",#N/A,TRUE,"general"}</definedName>
    <definedName name="rteg" localSheetId="24" hidden="1">{"via1",#N/A,TRUE,"general";"via2",#N/A,TRUE,"general";"via3",#N/A,TRUE,"general"}</definedName>
    <definedName name="rteg" localSheetId="25" hidden="1">{"via1",#N/A,TRUE,"general";"via2",#N/A,TRUE,"general";"via3",#N/A,TRUE,"general"}</definedName>
    <definedName name="rteg" localSheetId="26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42" hidden="1">{"TAB1",#N/A,TRUE,"GENERAL";"TAB2",#N/A,TRUE,"GENERAL";"TAB3",#N/A,TRUE,"GENERAL";"TAB4",#N/A,TRUE,"GENERAL";"TAB5",#N/A,TRUE,"GENERAL"}</definedName>
    <definedName name="rtert" localSheetId="51" hidden="1">{"TAB1",#N/A,TRUE,"GENERAL";"TAB2",#N/A,TRUE,"GENERAL";"TAB3",#N/A,TRUE,"GENERAL";"TAB4",#N/A,TRUE,"GENERAL";"TAB5",#N/A,TRUE,"GENERAL"}</definedName>
    <definedName name="rtert" localSheetId="24" hidden="1">{"TAB1",#N/A,TRUE,"GENERAL";"TAB2",#N/A,TRUE,"GENERAL";"TAB3",#N/A,TRUE,"GENERAL";"TAB4",#N/A,TRUE,"GENERAL";"TAB5",#N/A,TRUE,"GENERAL"}</definedName>
    <definedName name="rtert" localSheetId="25" hidden="1">{"TAB1",#N/A,TRUE,"GENERAL";"TAB2",#N/A,TRUE,"GENERAL";"TAB3",#N/A,TRUE,"GENERAL";"TAB4",#N/A,TRUE,"GENERAL";"TAB5",#N/A,TRUE,"GENERAL"}</definedName>
    <definedName name="rtert" localSheetId="26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42" hidden="1">{"via1",#N/A,TRUE,"general";"via2",#N/A,TRUE,"general";"via3",#N/A,TRUE,"general"}</definedName>
    <definedName name="rtes" localSheetId="51" hidden="1">{"via1",#N/A,TRUE,"general";"via2",#N/A,TRUE,"general";"via3",#N/A,TRUE,"general"}</definedName>
    <definedName name="rtes" localSheetId="24" hidden="1">{"via1",#N/A,TRUE,"general";"via2",#N/A,TRUE,"general";"via3",#N/A,TRUE,"general"}</definedName>
    <definedName name="rtes" localSheetId="25" hidden="1">{"via1",#N/A,TRUE,"general";"via2",#N/A,TRUE,"general";"via3",#N/A,TRUE,"general"}</definedName>
    <definedName name="rtes" localSheetId="26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42" hidden="1">{"TAB1",#N/A,TRUE,"GENERAL";"TAB2",#N/A,TRUE,"GENERAL";"TAB3",#N/A,TRUE,"GENERAL";"TAB4",#N/A,TRUE,"GENERAL";"TAB5",#N/A,TRUE,"GENERAL"}</definedName>
    <definedName name="rtewth" localSheetId="51" hidden="1">{"TAB1",#N/A,TRUE,"GENERAL";"TAB2",#N/A,TRUE,"GENERAL";"TAB3",#N/A,TRUE,"GENERAL";"TAB4",#N/A,TRUE,"GENERAL";"TAB5",#N/A,TRUE,"GENERAL"}</definedName>
    <definedName name="rtewth" localSheetId="24" hidden="1">{"TAB1",#N/A,TRUE,"GENERAL";"TAB2",#N/A,TRUE,"GENERAL";"TAB3",#N/A,TRUE,"GENERAL";"TAB4",#N/A,TRUE,"GENERAL";"TAB5",#N/A,TRUE,"GENERAL"}</definedName>
    <definedName name="rtewth" localSheetId="25" hidden="1">{"TAB1",#N/A,TRUE,"GENERAL";"TAB2",#N/A,TRUE,"GENERAL";"TAB3",#N/A,TRUE,"GENERAL";"TAB4",#N/A,TRUE,"GENERAL";"TAB5",#N/A,TRUE,"GENERAL"}</definedName>
    <definedName name="rtewth" localSheetId="26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42" hidden="1">{"TAB1",#N/A,TRUE,"GENERAL";"TAB2",#N/A,TRUE,"GENERAL";"TAB3",#N/A,TRUE,"GENERAL";"TAB4",#N/A,TRUE,"GENERAL";"TAB5",#N/A,TRUE,"GENERAL"}</definedName>
    <definedName name="rthjtj" localSheetId="51" hidden="1">{"TAB1",#N/A,TRUE,"GENERAL";"TAB2",#N/A,TRUE,"GENERAL";"TAB3",#N/A,TRUE,"GENERAL";"TAB4",#N/A,TRUE,"GENERAL";"TAB5",#N/A,TRUE,"GENERAL"}</definedName>
    <definedName name="rthjtj" localSheetId="24" hidden="1">{"TAB1",#N/A,TRUE,"GENERAL";"TAB2",#N/A,TRUE,"GENERAL";"TAB3",#N/A,TRUE,"GENERAL";"TAB4",#N/A,TRUE,"GENERAL";"TAB5",#N/A,TRUE,"GENERAL"}</definedName>
    <definedName name="rthjtj" localSheetId="25" hidden="1">{"TAB1",#N/A,TRUE,"GENERAL";"TAB2",#N/A,TRUE,"GENERAL";"TAB3",#N/A,TRUE,"GENERAL";"TAB4",#N/A,TRUE,"GENERAL";"TAB5",#N/A,TRUE,"GENERAL"}</definedName>
    <definedName name="rthjtj" localSheetId="26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42" hidden="1">{"via1",#N/A,TRUE,"general";"via2",#N/A,TRUE,"general";"via3",#N/A,TRUE,"general"}</definedName>
    <definedName name="rthrthg" localSheetId="51" hidden="1">{"via1",#N/A,TRUE,"general";"via2",#N/A,TRUE,"general";"via3",#N/A,TRUE,"general"}</definedName>
    <definedName name="rthrthg" localSheetId="24" hidden="1">{"via1",#N/A,TRUE,"general";"via2",#N/A,TRUE,"general";"via3",#N/A,TRUE,"general"}</definedName>
    <definedName name="rthrthg" localSheetId="25" hidden="1">{"via1",#N/A,TRUE,"general";"via2",#N/A,TRUE,"general";"via3",#N/A,TRUE,"general"}</definedName>
    <definedName name="rthrthg" localSheetId="26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42" hidden="1">{"via1",#N/A,TRUE,"general";"via2",#N/A,TRUE,"general";"via3",#N/A,TRUE,"general"}</definedName>
    <definedName name="rthtrh" localSheetId="51" hidden="1">{"via1",#N/A,TRUE,"general";"via2",#N/A,TRUE,"general";"via3",#N/A,TRUE,"general"}</definedName>
    <definedName name="rthtrh" localSheetId="24" hidden="1">{"via1",#N/A,TRUE,"general";"via2",#N/A,TRUE,"general";"via3",#N/A,TRUE,"general"}</definedName>
    <definedName name="rthtrh" localSheetId="25" hidden="1">{"via1",#N/A,TRUE,"general";"via2",#N/A,TRUE,"general";"via3",#N/A,TRUE,"general"}</definedName>
    <definedName name="rthtrh" localSheetId="26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42" hidden="1">{"via1",#N/A,TRUE,"general";"via2",#N/A,TRUE,"general";"via3",#N/A,TRUE,"general"}</definedName>
    <definedName name="rtkk" localSheetId="51" hidden="1">{"via1",#N/A,TRUE,"general";"via2",#N/A,TRUE,"general";"via3",#N/A,TRUE,"general"}</definedName>
    <definedName name="rtkk" localSheetId="24" hidden="1">{"via1",#N/A,TRUE,"general";"via2",#N/A,TRUE,"general";"via3",#N/A,TRUE,"general"}</definedName>
    <definedName name="rtkk" localSheetId="25" hidden="1">{"via1",#N/A,TRUE,"general";"via2",#N/A,TRUE,"general";"via3",#N/A,TRUE,"general"}</definedName>
    <definedName name="rtkk" localSheetId="26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42" hidden="1">{"via1",#N/A,TRUE,"general";"via2",#N/A,TRUE,"general";"via3",#N/A,TRUE,"general"}</definedName>
    <definedName name="rttthy" localSheetId="51" hidden="1">{"via1",#N/A,TRUE,"general";"via2",#N/A,TRUE,"general";"via3",#N/A,TRUE,"general"}</definedName>
    <definedName name="rttthy" localSheetId="24" hidden="1">{"via1",#N/A,TRUE,"general";"via2",#N/A,TRUE,"general";"via3",#N/A,TRUE,"general"}</definedName>
    <definedName name="rttthy" localSheetId="25" hidden="1">{"via1",#N/A,TRUE,"general";"via2",#N/A,TRUE,"general";"via3",#N/A,TRUE,"general"}</definedName>
    <definedName name="rttthy" localSheetId="26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42" hidden="1">{"via1",#N/A,TRUE,"general";"via2",#N/A,TRUE,"general";"via3",#N/A,TRUE,"general"}</definedName>
    <definedName name="rtu" localSheetId="51" hidden="1">{"via1",#N/A,TRUE,"general";"via2",#N/A,TRUE,"general";"via3",#N/A,TRUE,"general"}</definedName>
    <definedName name="rtu" localSheetId="24" hidden="1">{"via1",#N/A,TRUE,"general";"via2",#N/A,TRUE,"general";"via3",#N/A,TRUE,"general"}</definedName>
    <definedName name="rtu" localSheetId="25" hidden="1">{"via1",#N/A,TRUE,"general";"via2",#N/A,TRUE,"general";"via3",#N/A,TRUE,"general"}</definedName>
    <definedName name="rtu" localSheetId="26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42" hidden="1">{"TAB1",#N/A,TRUE,"GENERAL";"TAB2",#N/A,TRUE,"GENERAL";"TAB3",#N/A,TRUE,"GENERAL";"TAB4",#N/A,TRUE,"GENERAL";"TAB5",#N/A,TRUE,"GENERAL"}</definedName>
    <definedName name="rtug" localSheetId="51" hidden="1">{"TAB1",#N/A,TRUE,"GENERAL";"TAB2",#N/A,TRUE,"GENERAL";"TAB3",#N/A,TRUE,"GENERAL";"TAB4",#N/A,TRUE,"GENERAL";"TAB5",#N/A,TRUE,"GENERAL"}</definedName>
    <definedName name="rtug" localSheetId="24" hidden="1">{"TAB1",#N/A,TRUE,"GENERAL";"TAB2",#N/A,TRUE,"GENERAL";"TAB3",#N/A,TRUE,"GENERAL";"TAB4",#N/A,TRUE,"GENERAL";"TAB5",#N/A,TRUE,"GENERAL"}</definedName>
    <definedName name="rtug" localSheetId="25" hidden="1">{"TAB1",#N/A,TRUE,"GENERAL";"TAB2",#N/A,TRUE,"GENERAL";"TAB3",#N/A,TRUE,"GENERAL";"TAB4",#N/A,TRUE,"GENERAL";"TAB5",#N/A,TRUE,"GENERAL"}</definedName>
    <definedName name="rtug" localSheetId="26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42" hidden="1">{"TAB1",#N/A,TRUE,"GENERAL";"TAB2",#N/A,TRUE,"GENERAL";"TAB3",#N/A,TRUE,"GENERAL";"TAB4",#N/A,TRUE,"GENERAL";"TAB5",#N/A,TRUE,"GENERAL"}</definedName>
    <definedName name="rtugsd" localSheetId="51" hidden="1">{"TAB1",#N/A,TRUE,"GENERAL";"TAB2",#N/A,TRUE,"GENERAL";"TAB3",#N/A,TRUE,"GENERAL";"TAB4",#N/A,TRUE,"GENERAL";"TAB5",#N/A,TRUE,"GENERAL"}</definedName>
    <definedName name="rtugsd" localSheetId="24" hidden="1">{"TAB1",#N/A,TRUE,"GENERAL";"TAB2",#N/A,TRUE,"GENERAL";"TAB3",#N/A,TRUE,"GENERAL";"TAB4",#N/A,TRUE,"GENERAL";"TAB5",#N/A,TRUE,"GENERAL"}</definedName>
    <definedName name="rtugsd" localSheetId="25" hidden="1">{"TAB1",#N/A,TRUE,"GENERAL";"TAB2",#N/A,TRUE,"GENERAL";"TAB3",#N/A,TRUE,"GENERAL";"TAB4",#N/A,TRUE,"GENERAL";"TAB5",#N/A,TRUE,"GENERAL"}</definedName>
    <definedName name="rtugsd" localSheetId="26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42" hidden="1">{"via1",#N/A,TRUE,"general";"via2",#N/A,TRUE,"general";"via3",#N/A,TRUE,"general"}</definedName>
    <definedName name="rturtu" localSheetId="51" hidden="1">{"via1",#N/A,TRUE,"general";"via2",#N/A,TRUE,"general";"via3",#N/A,TRUE,"general"}</definedName>
    <definedName name="rturtu" localSheetId="24" hidden="1">{"via1",#N/A,TRUE,"general";"via2",#N/A,TRUE,"general";"via3",#N/A,TRUE,"general"}</definedName>
    <definedName name="rturtu" localSheetId="25" hidden="1">{"via1",#N/A,TRUE,"general";"via2",#N/A,TRUE,"general";"via3",#N/A,TRUE,"general"}</definedName>
    <definedName name="rturtu" localSheetId="26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42" hidden="1">{"via1",#N/A,TRUE,"general";"via2",#N/A,TRUE,"general";"via3",#N/A,TRUE,"general"}</definedName>
    <definedName name="rturu" localSheetId="51" hidden="1">{"via1",#N/A,TRUE,"general";"via2",#N/A,TRUE,"general";"via3",#N/A,TRUE,"general"}</definedName>
    <definedName name="rturu" localSheetId="24" hidden="1">{"via1",#N/A,TRUE,"general";"via2",#N/A,TRUE,"general";"via3",#N/A,TRUE,"general"}</definedName>
    <definedName name="rturu" localSheetId="25" hidden="1">{"via1",#N/A,TRUE,"general";"via2",#N/A,TRUE,"general";"via3",#N/A,TRUE,"general"}</definedName>
    <definedName name="rturu" localSheetId="26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42" hidden="1">{"via1",#N/A,TRUE,"general";"via2",#N/A,TRUE,"general";"via3",#N/A,TRUE,"general"}</definedName>
    <definedName name="rtut" localSheetId="51" hidden="1">{"via1",#N/A,TRUE,"general";"via2",#N/A,TRUE,"general";"via3",#N/A,TRUE,"general"}</definedName>
    <definedName name="rtut" localSheetId="24" hidden="1">{"via1",#N/A,TRUE,"general";"via2",#N/A,TRUE,"general";"via3",#N/A,TRUE,"general"}</definedName>
    <definedName name="rtut" localSheetId="25" hidden="1">{"via1",#N/A,TRUE,"general";"via2",#N/A,TRUE,"general";"via3",#N/A,TRUE,"general"}</definedName>
    <definedName name="rtut" localSheetId="26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42" hidden="1">{"via1",#N/A,TRUE,"general";"via2",#N/A,TRUE,"general";"via3",#N/A,TRUE,"general"}</definedName>
    <definedName name="rtutru" localSheetId="51" hidden="1">{"via1",#N/A,TRUE,"general";"via2",#N/A,TRUE,"general";"via3",#N/A,TRUE,"general"}</definedName>
    <definedName name="rtutru" localSheetId="24" hidden="1">{"via1",#N/A,TRUE,"general";"via2",#N/A,TRUE,"general";"via3",#N/A,TRUE,"general"}</definedName>
    <definedName name="rtutru" localSheetId="25" hidden="1">{"via1",#N/A,TRUE,"general";"via2",#N/A,TRUE,"general";"via3",#N/A,TRUE,"general"}</definedName>
    <definedName name="rtutru" localSheetId="26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42" hidden="1">{"via1",#N/A,TRUE,"general";"via2",#N/A,TRUE,"general";"via3",#N/A,TRUE,"general"}</definedName>
    <definedName name="rtuy" localSheetId="51" hidden="1">{"via1",#N/A,TRUE,"general";"via2",#N/A,TRUE,"general";"via3",#N/A,TRUE,"general"}</definedName>
    <definedName name="rtuy" localSheetId="24" hidden="1">{"via1",#N/A,TRUE,"general";"via2",#N/A,TRUE,"general";"via3",#N/A,TRUE,"general"}</definedName>
    <definedName name="rtuy" localSheetId="25" hidden="1">{"via1",#N/A,TRUE,"general";"via2",#N/A,TRUE,"general";"via3",#N/A,TRUE,"general"}</definedName>
    <definedName name="rtuy" localSheetId="26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42" hidden="1">{"TAB1",#N/A,TRUE,"GENERAL";"TAB2",#N/A,TRUE,"GENERAL";"TAB3",#N/A,TRUE,"GENERAL";"TAB4",#N/A,TRUE,"GENERAL";"TAB5",#N/A,TRUE,"GENERAL"}</definedName>
    <definedName name="rtyhr" localSheetId="51" hidden="1">{"TAB1",#N/A,TRUE,"GENERAL";"TAB2",#N/A,TRUE,"GENERAL";"TAB3",#N/A,TRUE,"GENERAL";"TAB4",#N/A,TRUE,"GENERAL";"TAB5",#N/A,TRUE,"GENERAL"}</definedName>
    <definedName name="rtyhr" localSheetId="24" hidden="1">{"TAB1",#N/A,TRUE,"GENERAL";"TAB2",#N/A,TRUE,"GENERAL";"TAB3",#N/A,TRUE,"GENERAL";"TAB4",#N/A,TRUE,"GENERAL";"TAB5",#N/A,TRUE,"GENERAL"}</definedName>
    <definedName name="rtyhr" localSheetId="25" hidden="1">{"TAB1",#N/A,TRUE,"GENERAL";"TAB2",#N/A,TRUE,"GENERAL";"TAB3",#N/A,TRUE,"GENERAL";"TAB4",#N/A,TRUE,"GENERAL";"TAB5",#N/A,TRUE,"GENERAL"}</definedName>
    <definedName name="rtyhr" localSheetId="26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42" hidden="1">{"via1",#N/A,TRUE,"general";"via2",#N/A,TRUE,"general";"via3",#N/A,TRUE,"general"}</definedName>
    <definedName name="rtym" localSheetId="51" hidden="1">{"via1",#N/A,TRUE,"general";"via2",#N/A,TRUE,"general";"via3",#N/A,TRUE,"general"}</definedName>
    <definedName name="rtym" localSheetId="24" hidden="1">{"via1",#N/A,TRUE,"general";"via2",#N/A,TRUE,"general";"via3",#N/A,TRUE,"general"}</definedName>
    <definedName name="rtym" localSheetId="25" hidden="1">{"via1",#N/A,TRUE,"general";"via2",#N/A,TRUE,"general";"via3",#N/A,TRUE,"general"}</definedName>
    <definedName name="rtym" localSheetId="26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42" hidden="1">{"TAB1",#N/A,TRUE,"GENERAL";"TAB2",#N/A,TRUE,"GENERAL";"TAB3",#N/A,TRUE,"GENERAL";"TAB4",#N/A,TRUE,"GENERAL";"TAB5",#N/A,TRUE,"GENERAL"}</definedName>
    <definedName name="rtyrey" localSheetId="51" hidden="1">{"TAB1",#N/A,TRUE,"GENERAL";"TAB2",#N/A,TRUE,"GENERAL";"TAB3",#N/A,TRUE,"GENERAL";"TAB4",#N/A,TRUE,"GENERAL";"TAB5",#N/A,TRUE,"GENERAL"}</definedName>
    <definedName name="rtyrey" localSheetId="24" hidden="1">{"TAB1",#N/A,TRUE,"GENERAL";"TAB2",#N/A,TRUE,"GENERAL";"TAB3",#N/A,TRUE,"GENERAL";"TAB4",#N/A,TRUE,"GENERAL";"TAB5",#N/A,TRUE,"GENERAL"}</definedName>
    <definedName name="rtyrey" localSheetId="25" hidden="1">{"TAB1",#N/A,TRUE,"GENERAL";"TAB2",#N/A,TRUE,"GENERAL";"TAB3",#N/A,TRUE,"GENERAL";"TAB4",#N/A,TRUE,"GENERAL";"TAB5",#N/A,TRUE,"GENERAL"}</definedName>
    <definedName name="rtyrey" localSheetId="26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42" hidden="1">{"via1",#N/A,TRUE,"general";"via2",#N/A,TRUE,"general";"via3",#N/A,TRUE,"general"}</definedName>
    <definedName name="rtyrh" localSheetId="51" hidden="1">{"via1",#N/A,TRUE,"general";"via2",#N/A,TRUE,"general";"via3",#N/A,TRUE,"general"}</definedName>
    <definedName name="rtyrh" localSheetId="24" hidden="1">{"via1",#N/A,TRUE,"general";"via2",#N/A,TRUE,"general";"via3",#N/A,TRUE,"general"}</definedName>
    <definedName name="rtyrh" localSheetId="25" hidden="1">{"via1",#N/A,TRUE,"general";"via2",#N/A,TRUE,"general";"via3",#N/A,TRUE,"general"}</definedName>
    <definedName name="rtyrh" localSheetId="26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42" hidden="1">{"via1",#N/A,TRUE,"general";"via2",#N/A,TRUE,"general";"via3",#N/A,TRUE,"general"}</definedName>
    <definedName name="RTYRTY" localSheetId="51" hidden="1">{"via1",#N/A,TRUE,"general";"via2",#N/A,TRUE,"general";"via3",#N/A,TRUE,"general"}</definedName>
    <definedName name="RTYRTY" localSheetId="24" hidden="1">{"via1",#N/A,TRUE,"general";"via2",#N/A,TRUE,"general";"via3",#N/A,TRUE,"general"}</definedName>
    <definedName name="RTYRTY" localSheetId="25" hidden="1">{"via1",#N/A,TRUE,"general";"via2",#N/A,TRUE,"general";"via3",#N/A,TRUE,"general"}</definedName>
    <definedName name="RTYRTY" localSheetId="26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42" hidden="1">{"TAB1",#N/A,TRUE,"GENERAL";"TAB2",#N/A,TRUE,"GENERAL";"TAB3",#N/A,TRUE,"GENERAL";"TAB4",#N/A,TRUE,"GENERAL";"TAB5",#N/A,TRUE,"GENERAL"}</definedName>
    <definedName name="rtyt" localSheetId="51" hidden="1">{"TAB1",#N/A,TRUE,"GENERAL";"TAB2",#N/A,TRUE,"GENERAL";"TAB3",#N/A,TRUE,"GENERAL";"TAB4",#N/A,TRUE,"GENERAL";"TAB5",#N/A,TRUE,"GENERAL"}</definedName>
    <definedName name="rtyt" localSheetId="24" hidden="1">{"TAB1",#N/A,TRUE,"GENERAL";"TAB2",#N/A,TRUE,"GENERAL";"TAB3",#N/A,TRUE,"GENERAL";"TAB4",#N/A,TRUE,"GENERAL";"TAB5",#N/A,TRUE,"GENERAL"}</definedName>
    <definedName name="rtyt" localSheetId="25" hidden="1">{"TAB1",#N/A,TRUE,"GENERAL";"TAB2",#N/A,TRUE,"GENERAL";"TAB3",#N/A,TRUE,"GENERAL";"TAB4",#N/A,TRUE,"GENERAL";"TAB5",#N/A,TRUE,"GENERAL"}</definedName>
    <definedName name="rtyt" localSheetId="26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42" hidden="1">{"via1",#N/A,TRUE,"general";"via2",#N/A,TRUE,"general";"via3",#N/A,TRUE,"general"}</definedName>
    <definedName name="rtytry" localSheetId="51" hidden="1">{"via1",#N/A,TRUE,"general";"via2",#N/A,TRUE,"general";"via3",#N/A,TRUE,"general"}</definedName>
    <definedName name="rtytry" localSheetId="24" hidden="1">{"via1",#N/A,TRUE,"general";"via2",#N/A,TRUE,"general";"via3",#N/A,TRUE,"general"}</definedName>
    <definedName name="rtytry" localSheetId="25" hidden="1">{"via1",#N/A,TRUE,"general";"via2",#N/A,TRUE,"general";"via3",#N/A,TRUE,"general"}</definedName>
    <definedName name="rtytry" localSheetId="26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42" hidden="1">{"TAB1",#N/A,TRUE,"GENERAL";"TAB2",#N/A,TRUE,"GENERAL";"TAB3",#N/A,TRUE,"GENERAL";"TAB4",#N/A,TRUE,"GENERAL";"TAB5",#N/A,TRUE,"GENERAL"}</definedName>
    <definedName name="ruru" localSheetId="51" hidden="1">{"TAB1",#N/A,TRUE,"GENERAL";"TAB2",#N/A,TRUE,"GENERAL";"TAB3",#N/A,TRUE,"GENERAL";"TAB4",#N/A,TRUE,"GENERAL";"TAB5",#N/A,TRUE,"GENERAL"}</definedName>
    <definedName name="ruru" localSheetId="24" hidden="1">{"TAB1",#N/A,TRUE,"GENERAL";"TAB2",#N/A,TRUE,"GENERAL";"TAB3",#N/A,TRUE,"GENERAL";"TAB4",#N/A,TRUE,"GENERAL";"TAB5",#N/A,TRUE,"GENERAL"}</definedName>
    <definedName name="ruru" localSheetId="25" hidden="1">{"TAB1",#N/A,TRUE,"GENERAL";"TAB2",#N/A,TRUE,"GENERAL";"TAB3",#N/A,TRUE,"GENERAL";"TAB4",#N/A,TRUE,"GENERAL";"TAB5",#N/A,TRUE,"GENERAL"}</definedName>
    <definedName name="ruru" localSheetId="26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42" hidden="1">{"via1",#N/A,TRUE,"general";"via2",#N/A,TRUE,"general";"via3",#N/A,TRUE,"general"}</definedName>
    <definedName name="rutu" localSheetId="51" hidden="1">{"via1",#N/A,TRUE,"general";"via2",#N/A,TRUE,"general";"via3",#N/A,TRUE,"general"}</definedName>
    <definedName name="rutu" localSheetId="24" hidden="1">{"via1",#N/A,TRUE,"general";"via2",#N/A,TRUE,"general";"via3",#N/A,TRUE,"general"}</definedName>
    <definedName name="rutu" localSheetId="25" hidden="1">{"via1",#N/A,TRUE,"general";"via2",#N/A,TRUE,"general";"via3",#N/A,TRUE,"general"}</definedName>
    <definedName name="rutu" localSheetId="26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42" hidden="1">{"via1",#N/A,TRUE,"general";"via2",#N/A,TRUE,"general";"via3",#N/A,TRUE,"general"}</definedName>
    <definedName name="rwt" localSheetId="51" hidden="1">{"via1",#N/A,TRUE,"general";"via2",#N/A,TRUE,"general";"via3",#N/A,TRUE,"general"}</definedName>
    <definedName name="rwt" localSheetId="24" hidden="1">{"via1",#N/A,TRUE,"general";"via2",#N/A,TRUE,"general";"via3",#N/A,TRUE,"general"}</definedName>
    <definedName name="rwt" localSheetId="25" hidden="1">{"via1",#N/A,TRUE,"general";"via2",#N/A,TRUE,"general";"via3",#N/A,TRUE,"general"}</definedName>
    <definedName name="rwt" localSheetId="26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42" hidden="1">{"via1",#N/A,TRUE,"general";"via2",#N/A,TRUE,"general";"via3",#N/A,TRUE,"general"}</definedName>
    <definedName name="ry" localSheetId="51" hidden="1">{"via1",#N/A,TRUE,"general";"via2",#N/A,TRUE,"general";"via3",#N/A,TRUE,"general"}</definedName>
    <definedName name="ry" localSheetId="24" hidden="1">{"via1",#N/A,TRUE,"general";"via2",#N/A,TRUE,"general";"via3",#N/A,TRUE,"general"}</definedName>
    <definedName name="ry" localSheetId="25" hidden="1">{"via1",#N/A,TRUE,"general";"via2",#N/A,TRUE,"general";"via3",#N/A,TRUE,"general"}</definedName>
    <definedName name="ry" localSheetId="26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42" hidden="1">{"TAB1",#N/A,TRUE,"GENERAL";"TAB2",#N/A,TRUE,"GENERAL";"TAB3",#N/A,TRUE,"GENERAL";"TAB4",#N/A,TRUE,"GENERAL";"TAB5",#N/A,TRUE,"GENERAL"}</definedName>
    <definedName name="ryeryb" localSheetId="51" hidden="1">{"TAB1",#N/A,TRUE,"GENERAL";"TAB2",#N/A,TRUE,"GENERAL";"TAB3",#N/A,TRUE,"GENERAL";"TAB4",#N/A,TRUE,"GENERAL";"TAB5",#N/A,TRUE,"GENERAL"}</definedName>
    <definedName name="ryeryb" localSheetId="24" hidden="1">{"TAB1",#N/A,TRUE,"GENERAL";"TAB2",#N/A,TRUE,"GENERAL";"TAB3",#N/A,TRUE,"GENERAL";"TAB4",#N/A,TRUE,"GENERAL";"TAB5",#N/A,TRUE,"GENERAL"}</definedName>
    <definedName name="ryeryb" localSheetId="25" hidden="1">{"TAB1",#N/A,TRUE,"GENERAL";"TAB2",#N/A,TRUE,"GENERAL";"TAB3",#N/A,TRUE,"GENERAL";"TAB4",#N/A,TRUE,"GENERAL";"TAB5",#N/A,TRUE,"GENERAL"}</definedName>
    <definedName name="ryeryb" localSheetId="26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42" hidden="1">{"via1",#N/A,TRUE,"general";"via2",#N/A,TRUE,"general";"via3",#N/A,TRUE,"general"}</definedName>
    <definedName name="rytrsdg" localSheetId="51" hidden="1">{"via1",#N/A,TRUE,"general";"via2",#N/A,TRUE,"general";"via3",#N/A,TRUE,"general"}</definedName>
    <definedName name="rytrsdg" localSheetId="24" hidden="1">{"via1",#N/A,TRUE,"general";"via2",#N/A,TRUE,"general";"via3",#N/A,TRUE,"general"}</definedName>
    <definedName name="rytrsdg" localSheetId="25" hidden="1">{"via1",#N/A,TRUE,"general";"via2",#N/A,TRUE,"general";"via3",#N/A,TRUE,"general"}</definedName>
    <definedName name="rytrsdg" localSheetId="26" hidden="1">{"via1",#N/A,TRUE,"general";"via2",#N/A,TRUE,"general";"via3",#N/A,TRUE,"general"}</definedName>
    <definedName name="rytrsdg" hidden="1">{"via1",#N/A,TRUE,"general";"via2",#N/A,TRUE,"general";"via3",#N/A,TRUE,"general"}</definedName>
    <definedName name="RZmamatoco" hidden="1">{#N/A,#N/A,FALSE,"310.1";#N/A,#N/A,FALSE,"321.1";#N/A,#N/A,FALSE,"320.3";#N/A,#N/A,FALSE,"330.1"}</definedName>
    <definedName name="saa" localSheetId="42" hidden="1">{"via1",#N/A,TRUE,"general";"via2",#N/A,TRUE,"general";"via3",#N/A,TRUE,"general"}</definedName>
    <definedName name="saa" localSheetId="51" hidden="1">{"via1",#N/A,TRUE,"general";"via2",#N/A,TRUE,"general";"via3",#N/A,TRUE,"general"}</definedName>
    <definedName name="saa" localSheetId="24" hidden="1">{"via1",#N/A,TRUE,"general";"via2",#N/A,TRUE,"general";"via3",#N/A,TRUE,"general"}</definedName>
    <definedName name="saa" localSheetId="25" hidden="1">{"via1",#N/A,TRUE,"general";"via2",#N/A,TRUE,"general";"via3",#N/A,TRUE,"general"}</definedName>
    <definedName name="saa" localSheetId="26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42" hidden="1">{"via1",#N/A,TRUE,"general";"via2",#N/A,TRUE,"general";"via3",#N/A,TRUE,"general"}</definedName>
    <definedName name="SAD" localSheetId="51" hidden="1">{"via1",#N/A,TRUE,"general";"via2",#N/A,TRUE,"general";"via3",#N/A,TRUE,"general"}</definedName>
    <definedName name="SAD" localSheetId="24" hidden="1">{"via1",#N/A,TRUE,"general";"via2",#N/A,TRUE,"general";"via3",#N/A,TRUE,"general"}</definedName>
    <definedName name="SAD" localSheetId="25" hidden="1">{"via1",#N/A,TRUE,"general";"via2",#N/A,TRUE,"general";"via3",#N/A,TRUE,"general"}</definedName>
    <definedName name="SAD" localSheetId="26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42" hidden="1">{"via1",#N/A,TRUE,"general";"via2",#N/A,TRUE,"general";"via3",#N/A,TRUE,"general"}</definedName>
    <definedName name="SADF" localSheetId="51" hidden="1">{"via1",#N/A,TRUE,"general";"via2",#N/A,TRUE,"general";"via3",#N/A,TRUE,"general"}</definedName>
    <definedName name="SADF" localSheetId="24" hidden="1">{"via1",#N/A,TRUE,"general";"via2",#N/A,TRUE,"general";"via3",#N/A,TRUE,"general"}</definedName>
    <definedName name="SADF" localSheetId="25" hidden="1">{"via1",#N/A,TRUE,"general";"via2",#N/A,TRUE,"general";"via3",#N/A,TRUE,"general"}</definedName>
    <definedName name="SADF" localSheetId="26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42" hidden="1">{"TAB1",#N/A,TRUE,"GENERAL";"TAB2",#N/A,TRUE,"GENERAL";"TAB3",#N/A,TRUE,"GENERAL";"TAB4",#N/A,TRUE,"GENERAL";"TAB5",#N/A,TRUE,"GENERAL"}</definedName>
    <definedName name="sadff" localSheetId="51" hidden="1">{"TAB1",#N/A,TRUE,"GENERAL";"TAB2",#N/A,TRUE,"GENERAL";"TAB3",#N/A,TRUE,"GENERAL";"TAB4",#N/A,TRUE,"GENERAL";"TAB5",#N/A,TRUE,"GENERAL"}</definedName>
    <definedName name="sadff" localSheetId="24" hidden="1">{"TAB1",#N/A,TRUE,"GENERAL";"TAB2",#N/A,TRUE,"GENERAL";"TAB3",#N/A,TRUE,"GENERAL";"TAB4",#N/A,TRUE,"GENERAL";"TAB5",#N/A,TRUE,"GENERAL"}</definedName>
    <definedName name="sadff" localSheetId="25" hidden="1">{"TAB1",#N/A,TRUE,"GENERAL";"TAB2",#N/A,TRUE,"GENERAL";"TAB3",#N/A,TRUE,"GENERAL";"TAB4",#N/A,TRUE,"GENERAL";"TAB5",#N/A,TRUE,"GENERAL"}</definedName>
    <definedName name="sadff" localSheetId="26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42" hidden="1">{"via1",#N/A,TRUE,"general";"via2",#N/A,TRUE,"general";"via3",#N/A,TRUE,"general"}</definedName>
    <definedName name="sadfo" localSheetId="51" hidden="1">{"via1",#N/A,TRUE,"general";"via2",#N/A,TRUE,"general";"via3",#N/A,TRUE,"general"}</definedName>
    <definedName name="sadfo" localSheetId="24" hidden="1">{"via1",#N/A,TRUE,"general";"via2",#N/A,TRUE,"general";"via3",#N/A,TRUE,"general"}</definedName>
    <definedName name="sadfo" localSheetId="25" hidden="1">{"via1",#N/A,TRUE,"general";"via2",#N/A,TRUE,"general";"via3",#N/A,TRUE,"general"}</definedName>
    <definedName name="sadfo" localSheetId="26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42" hidden="1">{"TAB1",#N/A,TRUE,"GENERAL";"TAB2",#N/A,TRUE,"GENERAL";"TAB3",#N/A,TRUE,"GENERAL";"TAB4",#N/A,TRUE,"GENERAL";"TAB5",#N/A,TRUE,"GENERAL"}</definedName>
    <definedName name="safdp" localSheetId="51" hidden="1">{"TAB1",#N/A,TRUE,"GENERAL";"TAB2",#N/A,TRUE,"GENERAL";"TAB3",#N/A,TRUE,"GENERAL";"TAB4",#N/A,TRUE,"GENERAL";"TAB5",#N/A,TRUE,"GENERAL"}</definedName>
    <definedName name="safdp" localSheetId="24" hidden="1">{"TAB1",#N/A,TRUE,"GENERAL";"TAB2",#N/A,TRUE,"GENERAL";"TAB3",#N/A,TRUE,"GENERAL";"TAB4",#N/A,TRUE,"GENERAL";"TAB5",#N/A,TRUE,"GENERAL"}</definedName>
    <definedName name="safdp" localSheetId="25" hidden="1">{"TAB1",#N/A,TRUE,"GENERAL";"TAB2",#N/A,TRUE,"GENERAL";"TAB3",#N/A,TRUE,"GENERAL";"TAB4",#N/A,TRUE,"GENERAL";"TAB5",#N/A,TRUE,"GENERAL"}</definedName>
    <definedName name="safdp" localSheetId="26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42" hidden="1">{"via1",#N/A,TRUE,"general";"via2",#N/A,TRUE,"general";"via3",#N/A,TRUE,"general"}</definedName>
    <definedName name="sbgfbgdr" localSheetId="51" hidden="1">{"via1",#N/A,TRUE,"general";"via2",#N/A,TRUE,"general";"via3",#N/A,TRUE,"general"}</definedName>
    <definedName name="sbgfbgdr" localSheetId="24" hidden="1">{"via1",#N/A,TRUE,"general";"via2",#N/A,TRUE,"general";"via3",#N/A,TRUE,"general"}</definedName>
    <definedName name="sbgfbgdr" localSheetId="25" hidden="1">{"via1",#N/A,TRUE,"general";"via2",#N/A,TRUE,"general";"via3",#N/A,TRUE,"general"}</definedName>
    <definedName name="sbgfbgdr" localSheetId="26" hidden="1">{"via1",#N/A,TRUE,"general";"via2",#N/A,TRUE,"general";"via3",#N/A,TRUE,"general"}</definedName>
    <definedName name="sbgfbgdr" hidden="1">{"via1",#N/A,TRUE,"general";"via2",#N/A,TRUE,"general";"via3",#N/A,TRUE,"general"}</definedName>
    <definedName name="Sched_Pay" localSheetId="63">#REF!</definedName>
    <definedName name="Sched_Pay" localSheetId="64">#REF!</definedName>
    <definedName name="Sched_Pay" localSheetId="65">#REF!</definedName>
    <definedName name="Sched_Pay" localSheetId="6">#REF!</definedName>
    <definedName name="Sched_Pay" localSheetId="14">#REF!</definedName>
    <definedName name="Sched_Pay" localSheetId="21">#REF!</definedName>
    <definedName name="Sched_Pay" localSheetId="22">#REF!</definedName>
    <definedName name="Sched_Pay" localSheetId="23">#REF!</definedName>
    <definedName name="Sched_Pay" localSheetId="15">#REF!</definedName>
    <definedName name="Sched_Pay" localSheetId="16">#REF!</definedName>
    <definedName name="Sched_Pay" localSheetId="17">#REF!</definedName>
    <definedName name="Sched_Pay" localSheetId="18">#REF!</definedName>
    <definedName name="Sched_Pay" localSheetId="27">#REF!</definedName>
    <definedName name="Sched_Pay" localSheetId="19">#REF!</definedName>
    <definedName name="Sched_Pay" localSheetId="20">#REF!</definedName>
    <definedName name="Sched_Pay" localSheetId="33">#REF!</definedName>
    <definedName name="Sched_Pay" localSheetId="34">#REF!</definedName>
    <definedName name="Sched_Pay" localSheetId="35">#REF!</definedName>
    <definedName name="Sched_Pay" localSheetId="36">#REF!</definedName>
    <definedName name="Sched_Pay" localSheetId="37">#REF!</definedName>
    <definedName name="Sched_Pay" localSheetId="38">#REF!</definedName>
    <definedName name="Sched_Pay" localSheetId="39">#REF!</definedName>
    <definedName name="Sched_Pay" localSheetId="28">#REF!</definedName>
    <definedName name="Sched_Pay" localSheetId="29">#REF!</definedName>
    <definedName name="Sched_Pay" localSheetId="30">#REF!</definedName>
    <definedName name="Sched_Pay" localSheetId="31">#REF!</definedName>
    <definedName name="Sched_Pay" localSheetId="32">#REF!</definedName>
    <definedName name="Sched_Pay" localSheetId="42">#REF!</definedName>
    <definedName name="Sched_Pay" localSheetId="51">#REF!</definedName>
    <definedName name="Sched_Pay" localSheetId="52">#REF!</definedName>
    <definedName name="Sched_Pay" localSheetId="53">#REF!</definedName>
    <definedName name="Sched_Pay" localSheetId="24">#REF!</definedName>
    <definedName name="Sched_Pay" localSheetId="25">#REF!</definedName>
    <definedName name="Sched_Pay" localSheetId="26">#REF!</definedName>
    <definedName name="Sched_Pay" localSheetId="40">#REF!</definedName>
    <definedName name="Sched_Pay" localSheetId="44">#REF!</definedName>
    <definedName name="Sched_Pay" localSheetId="45">#REF!</definedName>
    <definedName name="Sched_Pay" localSheetId="50">#REF!</definedName>
    <definedName name="Sched_Pay" localSheetId="47">#REF!</definedName>
    <definedName name="Sched_Pay" localSheetId="56">#REF!</definedName>
    <definedName name="Sched_Pay" localSheetId="55">#REF!</definedName>
    <definedName name="Sched_Pay" localSheetId="58">#REF!</definedName>
    <definedName name="Sched_Pay" localSheetId="59">#REF!</definedName>
    <definedName name="Sched_Pay" localSheetId="60">#REF!</definedName>
    <definedName name="Sched_Pay" localSheetId="61">#REF!</definedName>
    <definedName name="Sched_Pay" localSheetId="62">#REF!</definedName>
    <definedName name="Sched_Pay">#REF!</definedName>
    <definedName name="Scheduled_Extra_Payments" localSheetId="63">#REF!</definedName>
    <definedName name="Scheduled_Extra_Payments" localSheetId="64">#REF!</definedName>
    <definedName name="Scheduled_Extra_Payments" localSheetId="65">#REF!</definedName>
    <definedName name="Scheduled_Extra_Payments" localSheetId="6">#REF!</definedName>
    <definedName name="Scheduled_Extra_Payments" localSheetId="14">#REF!</definedName>
    <definedName name="Scheduled_Extra_Payments" localSheetId="21">#REF!</definedName>
    <definedName name="Scheduled_Extra_Payments" localSheetId="22">#REF!</definedName>
    <definedName name="Scheduled_Extra_Payments" localSheetId="23">#REF!</definedName>
    <definedName name="Scheduled_Extra_Payments" localSheetId="15">#REF!</definedName>
    <definedName name="Scheduled_Extra_Payments" localSheetId="16">#REF!</definedName>
    <definedName name="Scheduled_Extra_Payments" localSheetId="17">#REF!</definedName>
    <definedName name="Scheduled_Extra_Payments" localSheetId="18">#REF!</definedName>
    <definedName name="Scheduled_Extra_Payments" localSheetId="27">#REF!</definedName>
    <definedName name="Scheduled_Extra_Payments" localSheetId="19">#REF!</definedName>
    <definedName name="Scheduled_Extra_Payments" localSheetId="20">#REF!</definedName>
    <definedName name="Scheduled_Extra_Payments" localSheetId="33">#REF!</definedName>
    <definedName name="Scheduled_Extra_Payments" localSheetId="34">#REF!</definedName>
    <definedName name="Scheduled_Extra_Payments" localSheetId="35">#REF!</definedName>
    <definedName name="Scheduled_Extra_Payments" localSheetId="36">#REF!</definedName>
    <definedName name="Scheduled_Extra_Payments" localSheetId="37">#REF!</definedName>
    <definedName name="Scheduled_Extra_Payments" localSheetId="38">#REF!</definedName>
    <definedName name="Scheduled_Extra_Payments" localSheetId="39">#REF!</definedName>
    <definedName name="Scheduled_Extra_Payments" localSheetId="28">#REF!</definedName>
    <definedName name="Scheduled_Extra_Payments" localSheetId="29">#REF!</definedName>
    <definedName name="Scheduled_Extra_Payments" localSheetId="30">#REF!</definedName>
    <definedName name="Scheduled_Extra_Payments" localSheetId="31">#REF!</definedName>
    <definedName name="Scheduled_Extra_Payments" localSheetId="32">#REF!</definedName>
    <definedName name="Scheduled_Extra_Payments" localSheetId="42">#REF!</definedName>
    <definedName name="Scheduled_Extra_Payments" localSheetId="51">#REF!</definedName>
    <definedName name="Scheduled_Extra_Payments" localSheetId="52">#REF!</definedName>
    <definedName name="Scheduled_Extra_Payments" localSheetId="53">#REF!</definedName>
    <definedName name="Scheduled_Extra_Payments" localSheetId="24">#REF!</definedName>
    <definedName name="Scheduled_Extra_Payments" localSheetId="25">#REF!</definedName>
    <definedName name="Scheduled_Extra_Payments" localSheetId="26">#REF!</definedName>
    <definedName name="Scheduled_Extra_Payments" localSheetId="40">#REF!</definedName>
    <definedName name="Scheduled_Extra_Payments" localSheetId="44">#REF!</definedName>
    <definedName name="Scheduled_Extra_Payments" localSheetId="45">#REF!</definedName>
    <definedName name="Scheduled_Extra_Payments" localSheetId="50">#REF!</definedName>
    <definedName name="Scheduled_Extra_Payments" localSheetId="47">#REF!</definedName>
    <definedName name="Scheduled_Extra_Payments" localSheetId="56">#REF!</definedName>
    <definedName name="Scheduled_Extra_Payments" localSheetId="55">#REF!</definedName>
    <definedName name="Scheduled_Extra_Payments" localSheetId="58">#REF!</definedName>
    <definedName name="Scheduled_Extra_Payments" localSheetId="59">#REF!</definedName>
    <definedName name="Scheduled_Extra_Payments" localSheetId="60">#REF!</definedName>
    <definedName name="Scheduled_Extra_Payments" localSheetId="61">#REF!</definedName>
    <definedName name="Scheduled_Extra_Payments" localSheetId="62">#REF!</definedName>
    <definedName name="Scheduled_Extra_Payments">#REF!</definedName>
    <definedName name="Scheduled_Interest_Rate" localSheetId="63">#REF!</definedName>
    <definedName name="Scheduled_Interest_Rate" localSheetId="64">#REF!</definedName>
    <definedName name="Scheduled_Interest_Rate" localSheetId="65">#REF!</definedName>
    <definedName name="Scheduled_Interest_Rate" localSheetId="6">#REF!</definedName>
    <definedName name="Scheduled_Interest_Rate" localSheetId="14">#REF!</definedName>
    <definedName name="Scheduled_Interest_Rate" localSheetId="21">#REF!</definedName>
    <definedName name="Scheduled_Interest_Rate" localSheetId="22">#REF!</definedName>
    <definedName name="Scheduled_Interest_Rate" localSheetId="23">#REF!</definedName>
    <definedName name="Scheduled_Interest_Rate" localSheetId="15">#REF!</definedName>
    <definedName name="Scheduled_Interest_Rate" localSheetId="16">#REF!</definedName>
    <definedName name="Scheduled_Interest_Rate" localSheetId="17">#REF!</definedName>
    <definedName name="Scheduled_Interest_Rate" localSheetId="18">#REF!</definedName>
    <definedName name="Scheduled_Interest_Rate" localSheetId="27">#REF!</definedName>
    <definedName name="Scheduled_Interest_Rate" localSheetId="19">#REF!</definedName>
    <definedName name="Scheduled_Interest_Rate" localSheetId="20">#REF!</definedName>
    <definedName name="Scheduled_Interest_Rate" localSheetId="33">#REF!</definedName>
    <definedName name="Scheduled_Interest_Rate" localSheetId="34">#REF!</definedName>
    <definedName name="Scheduled_Interest_Rate" localSheetId="35">#REF!</definedName>
    <definedName name="Scheduled_Interest_Rate" localSheetId="36">#REF!</definedName>
    <definedName name="Scheduled_Interest_Rate" localSheetId="37">#REF!</definedName>
    <definedName name="Scheduled_Interest_Rate" localSheetId="38">#REF!</definedName>
    <definedName name="Scheduled_Interest_Rate" localSheetId="39">#REF!</definedName>
    <definedName name="Scheduled_Interest_Rate" localSheetId="28">#REF!</definedName>
    <definedName name="Scheduled_Interest_Rate" localSheetId="29">#REF!</definedName>
    <definedName name="Scheduled_Interest_Rate" localSheetId="30">#REF!</definedName>
    <definedName name="Scheduled_Interest_Rate" localSheetId="31">#REF!</definedName>
    <definedName name="Scheduled_Interest_Rate" localSheetId="32">#REF!</definedName>
    <definedName name="Scheduled_Interest_Rate" localSheetId="42">#REF!</definedName>
    <definedName name="Scheduled_Interest_Rate" localSheetId="51">#REF!</definedName>
    <definedName name="Scheduled_Interest_Rate" localSheetId="52">#REF!</definedName>
    <definedName name="Scheduled_Interest_Rate" localSheetId="53">#REF!</definedName>
    <definedName name="Scheduled_Interest_Rate" localSheetId="24">#REF!</definedName>
    <definedName name="Scheduled_Interest_Rate" localSheetId="25">#REF!</definedName>
    <definedName name="Scheduled_Interest_Rate" localSheetId="26">#REF!</definedName>
    <definedName name="Scheduled_Interest_Rate" localSheetId="40">#REF!</definedName>
    <definedName name="Scheduled_Interest_Rate" localSheetId="44">#REF!</definedName>
    <definedName name="Scheduled_Interest_Rate" localSheetId="45">#REF!</definedName>
    <definedName name="Scheduled_Interest_Rate" localSheetId="50">#REF!</definedName>
    <definedName name="Scheduled_Interest_Rate" localSheetId="47">#REF!</definedName>
    <definedName name="Scheduled_Interest_Rate" localSheetId="56">#REF!</definedName>
    <definedName name="Scheduled_Interest_Rate" localSheetId="55">#REF!</definedName>
    <definedName name="Scheduled_Interest_Rate" localSheetId="58">#REF!</definedName>
    <definedName name="Scheduled_Interest_Rate" localSheetId="59">#REF!</definedName>
    <definedName name="Scheduled_Interest_Rate" localSheetId="60">#REF!</definedName>
    <definedName name="Scheduled_Interest_Rate" localSheetId="61">#REF!</definedName>
    <definedName name="Scheduled_Interest_Rate" localSheetId="62">#REF!</definedName>
    <definedName name="Scheduled_Interest_Rate">#REF!</definedName>
    <definedName name="Scheduled_Monthly_Payment" localSheetId="63">#REF!</definedName>
    <definedName name="Scheduled_Monthly_Payment" localSheetId="64">#REF!</definedName>
    <definedName name="Scheduled_Monthly_Payment" localSheetId="65">#REF!</definedName>
    <definedName name="Scheduled_Monthly_Payment" localSheetId="6">#REF!</definedName>
    <definedName name="Scheduled_Monthly_Payment" localSheetId="14">#REF!</definedName>
    <definedName name="Scheduled_Monthly_Payment" localSheetId="21">#REF!</definedName>
    <definedName name="Scheduled_Monthly_Payment" localSheetId="22">#REF!</definedName>
    <definedName name="Scheduled_Monthly_Payment" localSheetId="23">#REF!</definedName>
    <definedName name="Scheduled_Monthly_Payment" localSheetId="15">#REF!</definedName>
    <definedName name="Scheduled_Monthly_Payment" localSheetId="16">#REF!</definedName>
    <definedName name="Scheduled_Monthly_Payment" localSheetId="17">#REF!</definedName>
    <definedName name="Scheduled_Monthly_Payment" localSheetId="18">#REF!</definedName>
    <definedName name="Scheduled_Monthly_Payment" localSheetId="27">#REF!</definedName>
    <definedName name="Scheduled_Monthly_Payment" localSheetId="19">#REF!</definedName>
    <definedName name="Scheduled_Monthly_Payment" localSheetId="20">#REF!</definedName>
    <definedName name="Scheduled_Monthly_Payment" localSheetId="33">#REF!</definedName>
    <definedName name="Scheduled_Monthly_Payment" localSheetId="34">#REF!</definedName>
    <definedName name="Scheduled_Monthly_Payment" localSheetId="35">#REF!</definedName>
    <definedName name="Scheduled_Monthly_Payment" localSheetId="36">#REF!</definedName>
    <definedName name="Scheduled_Monthly_Payment" localSheetId="37">#REF!</definedName>
    <definedName name="Scheduled_Monthly_Payment" localSheetId="38">#REF!</definedName>
    <definedName name="Scheduled_Monthly_Payment" localSheetId="39">#REF!</definedName>
    <definedName name="Scheduled_Monthly_Payment" localSheetId="28">#REF!</definedName>
    <definedName name="Scheduled_Monthly_Payment" localSheetId="29">#REF!</definedName>
    <definedName name="Scheduled_Monthly_Payment" localSheetId="30">#REF!</definedName>
    <definedName name="Scheduled_Monthly_Payment" localSheetId="31">#REF!</definedName>
    <definedName name="Scheduled_Monthly_Payment" localSheetId="32">#REF!</definedName>
    <definedName name="Scheduled_Monthly_Payment" localSheetId="42">#REF!</definedName>
    <definedName name="Scheduled_Monthly_Payment" localSheetId="51">#REF!</definedName>
    <definedName name="Scheduled_Monthly_Payment" localSheetId="52">#REF!</definedName>
    <definedName name="Scheduled_Monthly_Payment" localSheetId="53">#REF!</definedName>
    <definedName name="Scheduled_Monthly_Payment" localSheetId="24">#REF!</definedName>
    <definedName name="Scheduled_Monthly_Payment" localSheetId="25">#REF!</definedName>
    <definedName name="Scheduled_Monthly_Payment" localSheetId="26">#REF!</definedName>
    <definedName name="Scheduled_Monthly_Payment" localSheetId="40">#REF!</definedName>
    <definedName name="Scheduled_Monthly_Payment" localSheetId="44">#REF!</definedName>
    <definedName name="Scheduled_Monthly_Payment" localSheetId="45">#REF!</definedName>
    <definedName name="Scheduled_Monthly_Payment" localSheetId="50">#REF!</definedName>
    <definedName name="Scheduled_Monthly_Payment" localSheetId="47">#REF!</definedName>
    <definedName name="Scheduled_Monthly_Payment" localSheetId="56">#REF!</definedName>
    <definedName name="Scheduled_Monthly_Payment" localSheetId="55">#REF!</definedName>
    <definedName name="Scheduled_Monthly_Payment" localSheetId="58">#REF!</definedName>
    <definedName name="Scheduled_Monthly_Payment" localSheetId="59">#REF!</definedName>
    <definedName name="Scheduled_Monthly_Payment" localSheetId="60">#REF!</definedName>
    <definedName name="Scheduled_Monthly_Payment" localSheetId="61">#REF!</definedName>
    <definedName name="Scheduled_Monthly_Payment" localSheetId="62">#REF!</definedName>
    <definedName name="Scheduled_Monthly_Payment">#REF!</definedName>
    <definedName name="sd" localSheetId="42" hidden="1">{"TAB1",#N/A,TRUE,"GENERAL";"TAB2",#N/A,TRUE,"GENERAL";"TAB3",#N/A,TRUE,"GENERAL";"TAB4",#N/A,TRUE,"GENERAL";"TAB5",#N/A,TRUE,"GENERAL"}</definedName>
    <definedName name="sd" localSheetId="51" hidden="1">{"TAB1",#N/A,TRUE,"GENERAL";"TAB2",#N/A,TRUE,"GENERAL";"TAB3",#N/A,TRUE,"GENERAL";"TAB4",#N/A,TRUE,"GENERAL";"TAB5",#N/A,TRUE,"GENERAL"}</definedName>
    <definedName name="sd" localSheetId="24" hidden="1">{"TAB1",#N/A,TRUE,"GENERAL";"TAB2",#N/A,TRUE,"GENERAL";"TAB3",#N/A,TRUE,"GENERAL";"TAB4",#N/A,TRUE,"GENERAL";"TAB5",#N/A,TRUE,"GENERAL"}</definedName>
    <definedName name="sd" localSheetId="25" hidden="1">{"TAB1",#N/A,TRUE,"GENERAL";"TAB2",#N/A,TRUE,"GENERAL";"TAB3",#N/A,TRUE,"GENERAL";"TAB4",#N/A,TRUE,"GENERAL";"TAB5",#N/A,TRUE,"GENERAL"}</definedName>
    <definedName name="sd" localSheetId="26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" localSheetId="63">'[2]7422CW00'!#REF!</definedName>
    <definedName name="SDA" localSheetId="64">'[2]7422CW00'!#REF!</definedName>
    <definedName name="SDA" localSheetId="65">'[2]7422CW00'!#REF!</definedName>
    <definedName name="SDA" localSheetId="6">'[2]7422CW00'!#REF!</definedName>
    <definedName name="SDA" localSheetId="14">'[2]7422CW00'!#REF!</definedName>
    <definedName name="SDA" localSheetId="21">'[2]7422CW00'!#REF!</definedName>
    <definedName name="SDA" localSheetId="22">'[2]7422CW00'!#REF!</definedName>
    <definedName name="SDA" localSheetId="23">'[2]7422CW00'!#REF!</definedName>
    <definedName name="SDA" localSheetId="15">'[2]7422CW00'!#REF!</definedName>
    <definedName name="SDA" localSheetId="16">'[2]7422CW00'!#REF!</definedName>
    <definedName name="SDA" localSheetId="17">'[2]7422CW00'!#REF!</definedName>
    <definedName name="SDA" localSheetId="18">'[2]7422CW00'!#REF!</definedName>
    <definedName name="SDA" localSheetId="27">'[2]7422CW00'!#REF!</definedName>
    <definedName name="SDA" localSheetId="19">'[2]7422CW00'!#REF!</definedName>
    <definedName name="SDA" localSheetId="20">'[2]7422CW00'!#REF!</definedName>
    <definedName name="SDA" localSheetId="33">'[2]7422CW00'!#REF!</definedName>
    <definedName name="SDA" localSheetId="34">'[2]7422CW00'!#REF!</definedName>
    <definedName name="SDA" localSheetId="35">'[2]7422CW00'!#REF!</definedName>
    <definedName name="SDA" localSheetId="36">'[2]7422CW00'!#REF!</definedName>
    <definedName name="SDA" localSheetId="37">'[2]7422CW00'!#REF!</definedName>
    <definedName name="SDA" localSheetId="38">'[2]7422CW00'!#REF!</definedName>
    <definedName name="SDA" localSheetId="39">'[2]7422CW00'!#REF!</definedName>
    <definedName name="SDA" localSheetId="28">'[2]7422CW00'!#REF!</definedName>
    <definedName name="SDA" localSheetId="29">'[2]7422CW00'!#REF!</definedName>
    <definedName name="SDA" localSheetId="30">'[2]7422CW00'!#REF!</definedName>
    <definedName name="SDA" localSheetId="31">'[2]7422CW00'!#REF!</definedName>
    <definedName name="SDA" localSheetId="32">'[2]7422CW00'!#REF!</definedName>
    <definedName name="SDA" localSheetId="42">'[2]7422CW00'!#REF!</definedName>
    <definedName name="SDA" localSheetId="51">'[2]7422CW00'!#REF!</definedName>
    <definedName name="SDA" localSheetId="52">'[2]7422CW00'!#REF!</definedName>
    <definedName name="SDA" localSheetId="53">'[2]7422CW00'!#REF!</definedName>
    <definedName name="SDA" localSheetId="24">'[2]7422CW00'!#REF!</definedName>
    <definedName name="SDA" localSheetId="25">'[2]7422CW00'!#REF!</definedName>
    <definedName name="SDA" localSheetId="26">'[2]7422CW00'!#REF!</definedName>
    <definedName name="SDA" localSheetId="40">'[2]7422CW00'!#REF!</definedName>
    <definedName name="SDA" localSheetId="44">'[2]7422CW00'!#REF!</definedName>
    <definedName name="SDA" localSheetId="45">'[2]7422CW00'!#REF!</definedName>
    <definedName name="SDA" localSheetId="50">'[2]7422CW00'!#REF!</definedName>
    <definedName name="SDA" localSheetId="47">'[2]7422CW00'!#REF!</definedName>
    <definedName name="SDA" localSheetId="56">'[2]7422CW00'!#REF!</definedName>
    <definedName name="SDA" localSheetId="55">'[2]7422CW00'!#REF!</definedName>
    <definedName name="SDA" localSheetId="58">'[2]7422CW00'!#REF!</definedName>
    <definedName name="SDA" localSheetId="59">'[2]7422CW00'!#REF!</definedName>
    <definedName name="SDA" localSheetId="60">'[2]7422CW00'!#REF!</definedName>
    <definedName name="SDA" localSheetId="61">'[2]7422CW00'!#REF!</definedName>
    <definedName name="SDA" localSheetId="62">'[2]7422CW00'!#REF!</definedName>
    <definedName name="SDA">'[2]7422CW00'!#REF!</definedName>
    <definedName name="sdaf" localSheetId="42" hidden="1">{"via1",#N/A,TRUE,"general";"via2",#N/A,TRUE,"general";"via3",#N/A,TRUE,"general"}</definedName>
    <definedName name="sdaf" localSheetId="51" hidden="1">{"via1",#N/A,TRUE,"general";"via2",#N/A,TRUE,"general";"via3",#N/A,TRUE,"general"}</definedName>
    <definedName name="sdaf" localSheetId="24" hidden="1">{"via1",#N/A,TRUE,"general";"via2",#N/A,TRUE,"general";"via3",#N/A,TRUE,"general"}</definedName>
    <definedName name="sdaf" localSheetId="25" hidden="1">{"via1",#N/A,TRUE,"general";"via2",#N/A,TRUE,"general";"via3",#N/A,TRUE,"general"}</definedName>
    <definedName name="sdaf" localSheetId="26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42" hidden="1">{"via1",#N/A,TRUE,"general";"via2",#N/A,TRUE,"general";"via3",#N/A,TRUE,"general"}</definedName>
    <definedName name="sdas" localSheetId="51" hidden="1">{"via1",#N/A,TRUE,"general";"via2",#N/A,TRUE,"general";"via3",#N/A,TRUE,"general"}</definedName>
    <definedName name="sdas" localSheetId="24" hidden="1">{"via1",#N/A,TRUE,"general";"via2",#N/A,TRUE,"general";"via3",#N/A,TRUE,"general"}</definedName>
    <definedName name="sdas" localSheetId="25" hidden="1">{"via1",#N/A,TRUE,"general";"via2",#N/A,TRUE,"general";"via3",#N/A,TRUE,"general"}</definedName>
    <definedName name="sdas" localSheetId="26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42" hidden="1">{"via1",#N/A,TRUE,"general";"via2",#N/A,TRUE,"general";"via3",#N/A,TRUE,"general"}</definedName>
    <definedName name="sdasdf" localSheetId="51" hidden="1">{"via1",#N/A,TRUE,"general";"via2",#N/A,TRUE,"general";"via3",#N/A,TRUE,"general"}</definedName>
    <definedName name="sdasdf" localSheetId="24" hidden="1">{"via1",#N/A,TRUE,"general";"via2",#N/A,TRUE,"general";"via3",#N/A,TRUE,"general"}</definedName>
    <definedName name="sdasdf" localSheetId="25" hidden="1">{"via1",#N/A,TRUE,"general";"via2",#N/A,TRUE,"general";"via3",#N/A,TRUE,"general"}</definedName>
    <definedName name="sdasdf" localSheetId="26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42" hidden="1">{"TAB1",#N/A,TRUE,"GENERAL";"TAB2",#N/A,TRUE,"GENERAL";"TAB3",#N/A,TRUE,"GENERAL";"TAB4",#N/A,TRUE,"GENERAL";"TAB5",#N/A,TRUE,"GENERAL"}</definedName>
    <definedName name="SDCDSCT" localSheetId="51" hidden="1">{"TAB1",#N/A,TRUE,"GENERAL";"TAB2",#N/A,TRUE,"GENERAL";"TAB3",#N/A,TRUE,"GENERAL";"TAB4",#N/A,TRUE,"GENERAL";"TAB5",#N/A,TRUE,"GENERAL"}</definedName>
    <definedName name="SDCDSCT" localSheetId="24" hidden="1">{"TAB1",#N/A,TRUE,"GENERAL";"TAB2",#N/A,TRUE,"GENERAL";"TAB3",#N/A,TRUE,"GENERAL";"TAB4",#N/A,TRUE,"GENERAL";"TAB5",#N/A,TRUE,"GENERAL"}</definedName>
    <definedName name="SDCDSCT" localSheetId="25" hidden="1">{"TAB1",#N/A,TRUE,"GENERAL";"TAB2",#N/A,TRUE,"GENERAL";"TAB3",#N/A,TRUE,"GENERAL";"TAB4",#N/A,TRUE,"GENERAL";"TAB5",#N/A,TRUE,"GENERAL"}</definedName>
    <definedName name="SDCDSCT" localSheetId="26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42" hidden="1">{"TAB1",#N/A,TRUE,"GENERAL";"TAB2",#N/A,TRUE,"GENERAL";"TAB3",#N/A,TRUE,"GENERAL";"TAB4",#N/A,TRUE,"GENERAL";"TAB5",#N/A,TRUE,"GENERAL"}</definedName>
    <definedName name="SDFCE" localSheetId="51" hidden="1">{"TAB1",#N/A,TRUE,"GENERAL";"TAB2",#N/A,TRUE,"GENERAL";"TAB3",#N/A,TRUE,"GENERAL";"TAB4",#N/A,TRUE,"GENERAL";"TAB5",#N/A,TRUE,"GENERAL"}</definedName>
    <definedName name="SDFCE" localSheetId="24" hidden="1">{"TAB1",#N/A,TRUE,"GENERAL";"TAB2",#N/A,TRUE,"GENERAL";"TAB3",#N/A,TRUE,"GENERAL";"TAB4",#N/A,TRUE,"GENERAL";"TAB5",#N/A,TRUE,"GENERAL"}</definedName>
    <definedName name="SDFCE" localSheetId="25" hidden="1">{"TAB1",#N/A,TRUE,"GENERAL";"TAB2",#N/A,TRUE,"GENERAL";"TAB3",#N/A,TRUE,"GENERAL";"TAB4",#N/A,TRUE,"GENERAL";"TAB5",#N/A,TRUE,"GENERAL"}</definedName>
    <definedName name="SDFCE" localSheetId="26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42" hidden="1">{"via1",#N/A,TRUE,"general";"via2",#N/A,TRUE,"general";"via3",#N/A,TRUE,"general"}</definedName>
    <definedName name="sdfd" localSheetId="51" hidden="1">{"via1",#N/A,TRUE,"general";"via2",#N/A,TRUE,"general";"via3",#N/A,TRUE,"general"}</definedName>
    <definedName name="sdfd" localSheetId="24" hidden="1">{"via1",#N/A,TRUE,"general";"via2",#N/A,TRUE,"general";"via3",#N/A,TRUE,"general"}</definedName>
    <definedName name="sdfd" localSheetId="25" hidden="1">{"via1",#N/A,TRUE,"general";"via2",#N/A,TRUE,"general";"via3",#N/A,TRUE,"general"}</definedName>
    <definedName name="sdfd" localSheetId="26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42" hidden="1">{"via1",#N/A,TRUE,"general";"via2",#N/A,TRUE,"general";"via3",#N/A,TRUE,"general"}</definedName>
    <definedName name="sdfds" localSheetId="51" hidden="1">{"via1",#N/A,TRUE,"general";"via2",#N/A,TRUE,"general";"via3",#N/A,TRUE,"general"}</definedName>
    <definedName name="sdfds" localSheetId="24" hidden="1">{"via1",#N/A,TRUE,"general";"via2",#N/A,TRUE,"general";"via3",#N/A,TRUE,"general"}</definedName>
    <definedName name="sdfds" localSheetId="25" hidden="1">{"via1",#N/A,TRUE,"general";"via2",#N/A,TRUE,"general";"via3",#N/A,TRUE,"general"}</definedName>
    <definedName name="sdfds" localSheetId="26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42" hidden="1">{"via1",#N/A,TRUE,"general";"via2",#N/A,TRUE,"general";"via3",#N/A,TRUE,"general"}</definedName>
    <definedName name="SDFDSO" localSheetId="51" hidden="1">{"via1",#N/A,TRUE,"general";"via2",#N/A,TRUE,"general";"via3",#N/A,TRUE,"general"}</definedName>
    <definedName name="SDFDSO" localSheetId="24" hidden="1">{"via1",#N/A,TRUE,"general";"via2",#N/A,TRUE,"general";"via3",#N/A,TRUE,"general"}</definedName>
    <definedName name="SDFDSO" localSheetId="25" hidden="1">{"via1",#N/A,TRUE,"general";"via2",#N/A,TRUE,"general";"via3",#N/A,TRUE,"general"}</definedName>
    <definedName name="SDFDSO" localSheetId="26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42" hidden="1">{"TAB1",#N/A,TRUE,"GENERAL";"TAB2",#N/A,TRUE,"GENERAL";"TAB3",#N/A,TRUE,"GENERAL";"TAB4",#N/A,TRUE,"GENERAL";"TAB5",#N/A,TRUE,"GENERAL"}</definedName>
    <definedName name="sdfdstp" localSheetId="51" hidden="1">{"TAB1",#N/A,TRUE,"GENERAL";"TAB2",#N/A,TRUE,"GENERAL";"TAB3",#N/A,TRUE,"GENERAL";"TAB4",#N/A,TRUE,"GENERAL";"TAB5",#N/A,TRUE,"GENERAL"}</definedName>
    <definedName name="sdfdstp" localSheetId="24" hidden="1">{"TAB1",#N/A,TRUE,"GENERAL";"TAB2",#N/A,TRUE,"GENERAL";"TAB3",#N/A,TRUE,"GENERAL";"TAB4",#N/A,TRUE,"GENERAL";"TAB5",#N/A,TRUE,"GENERAL"}</definedName>
    <definedName name="sdfdstp" localSheetId="25" hidden="1">{"TAB1",#N/A,TRUE,"GENERAL";"TAB2",#N/A,TRUE,"GENERAL";"TAB3",#N/A,TRUE,"GENERAL";"TAB4",#N/A,TRUE,"GENERAL";"TAB5",#N/A,TRUE,"GENERAL"}</definedName>
    <definedName name="sdfdstp" localSheetId="26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42" hidden="1">{"via1",#N/A,TRUE,"general";"via2",#N/A,TRUE,"general";"via3",#N/A,TRUE,"general"}</definedName>
    <definedName name="SDFEO" localSheetId="51" hidden="1">{"via1",#N/A,TRUE,"general";"via2",#N/A,TRUE,"general";"via3",#N/A,TRUE,"general"}</definedName>
    <definedName name="SDFEO" localSheetId="24" hidden="1">{"via1",#N/A,TRUE,"general";"via2",#N/A,TRUE,"general";"via3",#N/A,TRUE,"general"}</definedName>
    <definedName name="SDFEO" localSheetId="25" hidden="1">{"via1",#N/A,TRUE,"general";"via2",#N/A,TRUE,"general";"via3",#N/A,TRUE,"general"}</definedName>
    <definedName name="SDFEO" localSheetId="26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42" hidden="1">{"TAB1",#N/A,TRUE,"GENERAL";"TAB2",#N/A,TRUE,"GENERAL";"TAB3",#N/A,TRUE,"GENERAL";"TAB4",#N/A,TRUE,"GENERAL";"TAB5",#N/A,TRUE,"GENERAL"}</definedName>
    <definedName name="sdfg" localSheetId="51" hidden="1">{"TAB1",#N/A,TRUE,"GENERAL";"TAB2",#N/A,TRUE,"GENERAL";"TAB3",#N/A,TRUE,"GENERAL";"TAB4",#N/A,TRUE,"GENERAL";"TAB5",#N/A,TRUE,"GENERAL"}</definedName>
    <definedName name="sdfg" localSheetId="24" hidden="1">{"TAB1",#N/A,TRUE,"GENERAL";"TAB2",#N/A,TRUE,"GENERAL";"TAB3",#N/A,TRUE,"GENERAL";"TAB4",#N/A,TRUE,"GENERAL";"TAB5",#N/A,TRUE,"GENERAL"}</definedName>
    <definedName name="sdfg" localSheetId="25" hidden="1">{"TAB1",#N/A,TRUE,"GENERAL";"TAB2",#N/A,TRUE,"GENERAL";"TAB3",#N/A,TRUE,"GENERAL";"TAB4",#N/A,TRUE,"GENERAL";"TAB5",#N/A,TRUE,"GENERAL"}</definedName>
    <definedName name="sdfg" localSheetId="26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42" hidden="1">{"via1",#N/A,TRUE,"general";"via2",#N/A,TRUE,"general";"via3",#N/A,TRUE,"general"}</definedName>
    <definedName name="sdfgdsfk" localSheetId="51" hidden="1">{"via1",#N/A,TRUE,"general";"via2",#N/A,TRUE,"general";"via3",#N/A,TRUE,"general"}</definedName>
    <definedName name="sdfgdsfk" localSheetId="24" hidden="1">{"via1",#N/A,TRUE,"general";"via2",#N/A,TRUE,"general";"via3",#N/A,TRUE,"general"}</definedName>
    <definedName name="sdfgdsfk" localSheetId="25" hidden="1">{"via1",#N/A,TRUE,"general";"via2",#N/A,TRUE,"general";"via3",#N/A,TRUE,"general"}</definedName>
    <definedName name="sdfgdsfk" localSheetId="26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42" hidden="1">{"via1",#N/A,TRUE,"general";"via2",#N/A,TRUE,"general";"via3",#N/A,TRUE,"general"}</definedName>
    <definedName name="sdfgsg" localSheetId="51" hidden="1">{"via1",#N/A,TRUE,"general";"via2",#N/A,TRUE,"general";"via3",#N/A,TRUE,"general"}</definedName>
    <definedName name="sdfgsg" localSheetId="24" hidden="1">{"via1",#N/A,TRUE,"general";"via2",#N/A,TRUE,"general";"via3",#N/A,TRUE,"general"}</definedName>
    <definedName name="sdfgsg" localSheetId="25" hidden="1">{"via1",#N/A,TRUE,"general";"via2",#N/A,TRUE,"general";"via3",#N/A,TRUE,"general"}</definedName>
    <definedName name="sdfgsg" localSheetId="26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42" hidden="1">{"TAB1",#N/A,TRUE,"GENERAL";"TAB2",#N/A,TRUE,"GENERAL";"TAB3",#N/A,TRUE,"GENERAL";"TAB4",#N/A,TRUE,"GENERAL";"TAB5",#N/A,TRUE,"GENERAL"}</definedName>
    <definedName name="SDFLJK" localSheetId="51" hidden="1">{"TAB1",#N/A,TRUE,"GENERAL";"TAB2",#N/A,TRUE,"GENERAL";"TAB3",#N/A,TRUE,"GENERAL";"TAB4",#N/A,TRUE,"GENERAL";"TAB5",#N/A,TRUE,"GENERAL"}</definedName>
    <definedName name="SDFLJK" localSheetId="24" hidden="1">{"TAB1",#N/A,TRUE,"GENERAL";"TAB2",#N/A,TRUE,"GENERAL";"TAB3",#N/A,TRUE,"GENERAL";"TAB4",#N/A,TRUE,"GENERAL";"TAB5",#N/A,TRUE,"GENERAL"}</definedName>
    <definedName name="SDFLJK" localSheetId="25" hidden="1">{"TAB1",#N/A,TRUE,"GENERAL";"TAB2",#N/A,TRUE,"GENERAL";"TAB3",#N/A,TRUE,"GENERAL";"TAB4",#N/A,TRUE,"GENERAL";"TAB5",#N/A,TRUE,"GENERAL"}</definedName>
    <definedName name="SDFLJK" localSheetId="26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42" hidden="1">{"via1",#N/A,TRUE,"general";"via2",#N/A,TRUE,"general";"via3",#N/A,TRUE,"general"}</definedName>
    <definedName name="sdfsd4" localSheetId="51" hidden="1">{"via1",#N/A,TRUE,"general";"via2",#N/A,TRUE,"general";"via3",#N/A,TRUE,"general"}</definedName>
    <definedName name="sdfsd4" localSheetId="24" hidden="1">{"via1",#N/A,TRUE,"general";"via2",#N/A,TRUE,"general";"via3",#N/A,TRUE,"general"}</definedName>
    <definedName name="sdfsd4" localSheetId="25" hidden="1">{"via1",#N/A,TRUE,"general";"via2",#N/A,TRUE,"general";"via3",#N/A,TRUE,"general"}</definedName>
    <definedName name="sdfsd4" localSheetId="26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42" hidden="1">{"TAB1",#N/A,TRUE,"GENERAL";"TAB2",#N/A,TRUE,"GENERAL";"TAB3",#N/A,TRUE,"GENERAL";"TAB4",#N/A,TRUE,"GENERAL";"TAB5",#N/A,TRUE,"GENERAL"}</definedName>
    <definedName name="SDFSDF" localSheetId="51" hidden="1">{"TAB1",#N/A,TRUE,"GENERAL";"TAB2",#N/A,TRUE,"GENERAL";"TAB3",#N/A,TRUE,"GENERAL";"TAB4",#N/A,TRUE,"GENERAL";"TAB5",#N/A,TRUE,"GENERAL"}</definedName>
    <definedName name="SDFSDF" localSheetId="24" hidden="1">{"TAB1",#N/A,TRUE,"GENERAL";"TAB2",#N/A,TRUE,"GENERAL";"TAB3",#N/A,TRUE,"GENERAL";"TAB4",#N/A,TRUE,"GENERAL";"TAB5",#N/A,TRUE,"GENERAL"}</definedName>
    <definedName name="SDFSDF" localSheetId="25" hidden="1">{"TAB1",#N/A,TRUE,"GENERAL";"TAB2",#N/A,TRUE,"GENERAL";"TAB3",#N/A,TRUE,"GENERAL";"TAB4",#N/A,TRUE,"GENERAL";"TAB5",#N/A,TRUE,"GENERAL"}</definedName>
    <definedName name="SDFSDF" localSheetId="26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42" hidden="1">{"via1",#N/A,TRUE,"general";"via2",#N/A,TRUE,"general";"via3",#N/A,TRUE,"general"}</definedName>
    <definedName name="sdfsdfb" localSheetId="51" hidden="1">{"via1",#N/A,TRUE,"general";"via2",#N/A,TRUE,"general";"via3",#N/A,TRUE,"general"}</definedName>
    <definedName name="sdfsdfb" localSheetId="24" hidden="1">{"via1",#N/A,TRUE,"general";"via2",#N/A,TRUE,"general";"via3",#N/A,TRUE,"general"}</definedName>
    <definedName name="sdfsdfb" localSheetId="25" hidden="1">{"via1",#N/A,TRUE,"general";"via2",#N/A,TRUE,"general";"via3",#N/A,TRUE,"general"}</definedName>
    <definedName name="sdfsdfb" localSheetId="26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42" hidden="1">{"TAB1",#N/A,TRUE,"GENERAL";"TAB2",#N/A,TRUE,"GENERAL";"TAB3",#N/A,TRUE,"GENERAL";"TAB4",#N/A,TRUE,"GENERAL";"TAB5",#N/A,TRUE,"GENERAL"}</definedName>
    <definedName name="SDFSF" localSheetId="51" hidden="1">{"TAB1",#N/A,TRUE,"GENERAL";"TAB2",#N/A,TRUE,"GENERAL";"TAB3",#N/A,TRUE,"GENERAL";"TAB4",#N/A,TRUE,"GENERAL";"TAB5",#N/A,TRUE,"GENERAL"}</definedName>
    <definedName name="SDFSF" localSheetId="24" hidden="1">{"TAB1",#N/A,TRUE,"GENERAL";"TAB2",#N/A,TRUE,"GENERAL";"TAB3",#N/A,TRUE,"GENERAL";"TAB4",#N/A,TRUE,"GENERAL";"TAB5",#N/A,TRUE,"GENERAL"}</definedName>
    <definedName name="SDFSF" localSheetId="25" hidden="1">{"TAB1",#N/A,TRUE,"GENERAL";"TAB2",#N/A,TRUE,"GENERAL";"TAB3",#N/A,TRUE,"GENERAL";"TAB4",#N/A,TRUE,"GENERAL";"TAB5",#N/A,TRUE,"GENERAL"}</definedName>
    <definedName name="SDFSF" localSheetId="26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42" hidden="1">{"TAB1",#N/A,TRUE,"GENERAL";"TAB2",#N/A,TRUE,"GENERAL";"TAB3",#N/A,TRUE,"GENERAL";"TAB4",#N/A,TRUE,"GENERAL";"TAB5",#N/A,TRUE,"GENERAL"}</definedName>
    <definedName name="sdfsv" localSheetId="51" hidden="1">{"TAB1",#N/A,TRUE,"GENERAL";"TAB2",#N/A,TRUE,"GENERAL";"TAB3",#N/A,TRUE,"GENERAL";"TAB4",#N/A,TRUE,"GENERAL";"TAB5",#N/A,TRUE,"GENERAL"}</definedName>
    <definedName name="sdfsv" localSheetId="24" hidden="1">{"TAB1",#N/A,TRUE,"GENERAL";"TAB2",#N/A,TRUE,"GENERAL";"TAB3",#N/A,TRUE,"GENERAL";"TAB4",#N/A,TRUE,"GENERAL";"TAB5",#N/A,TRUE,"GENERAL"}</definedName>
    <definedName name="sdfsv" localSheetId="25" hidden="1">{"TAB1",#N/A,TRUE,"GENERAL";"TAB2",#N/A,TRUE,"GENERAL";"TAB3",#N/A,TRUE,"GENERAL";"TAB4",#N/A,TRUE,"GENERAL";"TAB5",#N/A,TRUE,"GENERAL"}</definedName>
    <definedName name="sdfsv" localSheetId="26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42" hidden="1">{"TAB1",#N/A,TRUE,"GENERAL";"TAB2",#N/A,TRUE,"GENERAL";"TAB3",#N/A,TRUE,"GENERAL";"TAB4",#N/A,TRUE,"GENERAL";"TAB5",#N/A,TRUE,"GENERAL"}</definedName>
    <definedName name="sdgfd" localSheetId="51" hidden="1">{"TAB1",#N/A,TRUE,"GENERAL";"TAB2",#N/A,TRUE,"GENERAL";"TAB3",#N/A,TRUE,"GENERAL";"TAB4",#N/A,TRUE,"GENERAL";"TAB5",#N/A,TRUE,"GENERAL"}</definedName>
    <definedName name="sdgfd" localSheetId="24" hidden="1">{"TAB1",#N/A,TRUE,"GENERAL";"TAB2",#N/A,TRUE,"GENERAL";"TAB3",#N/A,TRUE,"GENERAL";"TAB4",#N/A,TRUE,"GENERAL";"TAB5",#N/A,TRUE,"GENERAL"}</definedName>
    <definedName name="sdgfd" localSheetId="25" hidden="1">{"TAB1",#N/A,TRUE,"GENERAL";"TAB2",#N/A,TRUE,"GENERAL";"TAB3",#N/A,TRUE,"GENERAL";"TAB4",#N/A,TRUE,"GENERAL";"TAB5",#N/A,TRUE,"GENERAL"}</definedName>
    <definedName name="sdgfd" localSheetId="26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42" hidden="1">{"via1",#N/A,TRUE,"general";"via2",#N/A,TRUE,"general";"via3",#N/A,TRUE,"general"}</definedName>
    <definedName name="sdgfgp" localSheetId="51" hidden="1">{"via1",#N/A,TRUE,"general";"via2",#N/A,TRUE,"general";"via3",#N/A,TRUE,"general"}</definedName>
    <definedName name="sdgfgp" localSheetId="24" hidden="1">{"via1",#N/A,TRUE,"general";"via2",#N/A,TRUE,"general";"via3",#N/A,TRUE,"general"}</definedName>
    <definedName name="sdgfgp" localSheetId="25" hidden="1">{"via1",#N/A,TRUE,"general";"via2",#N/A,TRUE,"general";"via3",#N/A,TRUE,"general"}</definedName>
    <definedName name="sdgfgp" localSheetId="26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42" hidden="1">{"via1",#N/A,TRUE,"general";"via2",#N/A,TRUE,"general";"via3",#N/A,TRUE,"general"}</definedName>
    <definedName name="sdgfiu" localSheetId="51" hidden="1">{"via1",#N/A,TRUE,"general";"via2",#N/A,TRUE,"general";"via3",#N/A,TRUE,"general"}</definedName>
    <definedName name="sdgfiu" localSheetId="24" hidden="1">{"via1",#N/A,TRUE,"general";"via2",#N/A,TRUE,"general";"via3",#N/A,TRUE,"general"}</definedName>
    <definedName name="sdgfiu" localSheetId="25" hidden="1">{"via1",#N/A,TRUE,"general";"via2",#N/A,TRUE,"general";"via3",#N/A,TRUE,"general"}</definedName>
    <definedName name="sdgfiu" localSheetId="26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42" hidden="1">{"TAB1",#N/A,TRUE,"GENERAL";"TAB2",#N/A,TRUE,"GENERAL";"TAB3",#N/A,TRUE,"GENERAL";"TAB4",#N/A,TRUE,"GENERAL";"TAB5",#N/A,TRUE,"GENERAL"}</definedName>
    <definedName name="sdgsd" localSheetId="51" hidden="1">{"TAB1",#N/A,TRUE,"GENERAL";"TAB2",#N/A,TRUE,"GENERAL";"TAB3",#N/A,TRUE,"GENERAL";"TAB4",#N/A,TRUE,"GENERAL";"TAB5",#N/A,TRUE,"GENERAL"}</definedName>
    <definedName name="sdgsd" localSheetId="24" hidden="1">{"TAB1",#N/A,TRUE,"GENERAL";"TAB2",#N/A,TRUE,"GENERAL";"TAB3",#N/A,TRUE,"GENERAL";"TAB4",#N/A,TRUE,"GENERAL";"TAB5",#N/A,TRUE,"GENERAL"}</definedName>
    <definedName name="sdgsd" localSheetId="25" hidden="1">{"TAB1",#N/A,TRUE,"GENERAL";"TAB2",#N/A,TRUE,"GENERAL";"TAB3",#N/A,TRUE,"GENERAL";"TAB4",#N/A,TRUE,"GENERAL";"TAB5",#N/A,TRUE,"GENERAL"}</definedName>
    <definedName name="sdgsd" localSheetId="26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42" hidden="1">{"via1",#N/A,TRUE,"general";"via2",#N/A,TRUE,"general";"via3",#N/A,TRUE,"general"}</definedName>
    <definedName name="sdgsg" localSheetId="51" hidden="1">{"via1",#N/A,TRUE,"general";"via2",#N/A,TRUE,"general";"via3",#N/A,TRUE,"general"}</definedName>
    <definedName name="sdgsg" localSheetId="24" hidden="1">{"via1",#N/A,TRUE,"general";"via2",#N/A,TRUE,"general";"via3",#N/A,TRUE,"general"}</definedName>
    <definedName name="sdgsg" localSheetId="25" hidden="1">{"via1",#N/A,TRUE,"general";"via2",#N/A,TRUE,"general";"via3",#N/A,TRUE,"general"}</definedName>
    <definedName name="sdgsg" localSheetId="26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42" hidden="1">{"TAB1",#N/A,TRUE,"GENERAL";"TAB2",#N/A,TRUE,"GENERAL";"TAB3",#N/A,TRUE,"GENERAL";"TAB4",#N/A,TRUE,"GENERAL";"TAB5",#N/A,TRUE,"GENERAL"}</definedName>
    <definedName name="SDIKOM" localSheetId="51" hidden="1">{"TAB1",#N/A,TRUE,"GENERAL";"TAB2",#N/A,TRUE,"GENERAL";"TAB3",#N/A,TRUE,"GENERAL";"TAB4",#N/A,TRUE,"GENERAL";"TAB5",#N/A,TRUE,"GENERAL"}</definedName>
    <definedName name="SDIKOM" localSheetId="24" hidden="1">{"TAB1",#N/A,TRUE,"GENERAL";"TAB2",#N/A,TRUE,"GENERAL";"TAB3",#N/A,TRUE,"GENERAL";"TAB4",#N/A,TRUE,"GENERAL";"TAB5",#N/A,TRUE,"GENERAL"}</definedName>
    <definedName name="SDIKOM" localSheetId="25" hidden="1">{"TAB1",#N/A,TRUE,"GENERAL";"TAB2",#N/A,TRUE,"GENERAL";"TAB3",#N/A,TRUE,"GENERAL";"TAB4",#N/A,TRUE,"GENERAL";"TAB5",#N/A,TRUE,"GENERAL"}</definedName>
    <definedName name="SDIKOM" localSheetId="26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42" hidden="1">{"via1",#N/A,TRUE,"general";"via2",#N/A,TRUE,"general";"via3",#N/A,TRUE,"general"}</definedName>
    <definedName name="sdsdfh" localSheetId="51" hidden="1">{"via1",#N/A,TRUE,"general";"via2",#N/A,TRUE,"general";"via3",#N/A,TRUE,"general"}</definedName>
    <definedName name="sdsdfh" localSheetId="24" hidden="1">{"via1",#N/A,TRUE,"general";"via2",#N/A,TRUE,"general";"via3",#N/A,TRUE,"general"}</definedName>
    <definedName name="sdsdfh" localSheetId="25" hidden="1">{"via1",#N/A,TRUE,"general";"via2",#N/A,TRUE,"general";"via3",#N/A,TRUE,"general"}</definedName>
    <definedName name="sdsdfh" localSheetId="26" hidden="1">{"via1",#N/A,TRUE,"general";"via2",#N/A,TRUE,"general";"via3",#N/A,TRUE,"general"}</definedName>
    <definedName name="sdsdfh" hidden="1">{"via1",#N/A,TRUE,"general";"via2",#N/A,TRUE,"general";"via3",#N/A,TRUE,"general"}</definedName>
    <definedName name="setrj" localSheetId="42" hidden="1">{"via1",#N/A,TRUE,"general";"via2",#N/A,TRUE,"general";"via3",#N/A,TRUE,"general"}</definedName>
    <definedName name="setrj" localSheetId="51" hidden="1">{"via1",#N/A,TRUE,"general";"via2",#N/A,TRUE,"general";"via3",#N/A,TRUE,"general"}</definedName>
    <definedName name="setrj" localSheetId="24" hidden="1">{"via1",#N/A,TRUE,"general";"via2",#N/A,TRUE,"general";"via3",#N/A,TRUE,"general"}</definedName>
    <definedName name="setrj" localSheetId="25" hidden="1">{"via1",#N/A,TRUE,"general";"via2",#N/A,TRUE,"general";"via3",#N/A,TRUE,"general"}</definedName>
    <definedName name="setrj" localSheetId="26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42" hidden="1">{"via1",#N/A,TRUE,"general";"via2",#N/A,TRUE,"general";"via3",#N/A,TRUE,"general"}</definedName>
    <definedName name="sett" localSheetId="51" hidden="1">{"via1",#N/A,TRUE,"general";"via2",#N/A,TRUE,"general";"via3",#N/A,TRUE,"general"}</definedName>
    <definedName name="sett" localSheetId="24" hidden="1">{"via1",#N/A,TRUE,"general";"via2",#N/A,TRUE,"general";"via3",#N/A,TRUE,"general"}</definedName>
    <definedName name="sett" localSheetId="25" hidden="1">{"via1",#N/A,TRUE,"general";"via2",#N/A,TRUE,"general";"via3",#N/A,TRUE,"general"}</definedName>
    <definedName name="sett" localSheetId="26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42" hidden="1">{"TAB1",#N/A,TRUE,"GENERAL";"TAB2",#N/A,TRUE,"GENERAL";"TAB3",#N/A,TRUE,"GENERAL";"TAB4",#N/A,TRUE,"GENERAL";"TAB5",#N/A,TRUE,"GENERAL"}</definedName>
    <definedName name="sfasf" localSheetId="51" hidden="1">{"TAB1",#N/A,TRUE,"GENERAL";"TAB2",#N/A,TRUE,"GENERAL";"TAB3",#N/A,TRUE,"GENERAL";"TAB4",#N/A,TRUE,"GENERAL";"TAB5",#N/A,TRUE,"GENERAL"}</definedName>
    <definedName name="sfasf" localSheetId="24" hidden="1">{"TAB1",#N/A,TRUE,"GENERAL";"TAB2",#N/A,TRUE,"GENERAL";"TAB3",#N/A,TRUE,"GENERAL";"TAB4",#N/A,TRUE,"GENERAL";"TAB5",#N/A,TRUE,"GENERAL"}</definedName>
    <definedName name="sfasf" localSheetId="25" hidden="1">{"TAB1",#N/A,TRUE,"GENERAL";"TAB2",#N/A,TRUE,"GENERAL";"TAB3",#N/A,TRUE,"GENERAL";"TAB4",#N/A,TRUE,"GENERAL";"TAB5",#N/A,TRUE,"GENERAL"}</definedName>
    <definedName name="sfasf" localSheetId="26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42" hidden="1">{"TAB1",#N/A,TRUE,"GENERAL";"TAB2",#N/A,TRUE,"GENERAL";"TAB3",#N/A,TRUE,"GENERAL";"TAB4",#N/A,TRUE,"GENERAL";"TAB5",#N/A,TRUE,"GENERAL"}</definedName>
    <definedName name="SFHSGFH" localSheetId="51" hidden="1">{"TAB1",#N/A,TRUE,"GENERAL";"TAB2",#N/A,TRUE,"GENERAL";"TAB3",#N/A,TRUE,"GENERAL";"TAB4",#N/A,TRUE,"GENERAL";"TAB5",#N/A,TRUE,"GENERAL"}</definedName>
    <definedName name="SFHSGFH" localSheetId="24" hidden="1">{"TAB1",#N/A,TRUE,"GENERAL";"TAB2",#N/A,TRUE,"GENERAL";"TAB3",#N/A,TRUE,"GENERAL";"TAB4",#N/A,TRUE,"GENERAL";"TAB5",#N/A,TRUE,"GENERAL"}</definedName>
    <definedName name="SFHSGFH" localSheetId="25" hidden="1">{"TAB1",#N/A,TRUE,"GENERAL";"TAB2",#N/A,TRUE,"GENERAL";"TAB3",#N/A,TRUE,"GENERAL";"TAB4",#N/A,TRUE,"GENERAL";"TAB5",#N/A,TRUE,"GENERAL"}</definedName>
    <definedName name="SFHSGFH" localSheetId="26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42" hidden="1">{"via1",#N/A,TRUE,"general";"via2",#N/A,TRUE,"general";"via3",#N/A,TRUE,"general"}</definedName>
    <definedName name="sfsd" localSheetId="51" hidden="1">{"via1",#N/A,TRUE,"general";"via2",#N/A,TRUE,"general";"via3",#N/A,TRUE,"general"}</definedName>
    <definedName name="sfsd" localSheetId="24" hidden="1">{"via1",#N/A,TRUE,"general";"via2",#N/A,TRUE,"general";"via3",#N/A,TRUE,"general"}</definedName>
    <definedName name="sfsd" localSheetId="25" hidden="1">{"via1",#N/A,TRUE,"general";"via2",#N/A,TRUE,"general";"via3",#N/A,TRUE,"general"}</definedName>
    <definedName name="sfsd" localSheetId="26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42" hidden="1">{"TAB1",#N/A,TRUE,"GENERAL";"TAB2",#N/A,TRUE,"GENERAL";"TAB3",#N/A,TRUE,"GENERAL";"TAB4",#N/A,TRUE,"GENERAL";"TAB5",#N/A,TRUE,"GENERAL"}</definedName>
    <definedName name="sfsdf" localSheetId="51" hidden="1">{"TAB1",#N/A,TRUE,"GENERAL";"TAB2",#N/A,TRUE,"GENERAL";"TAB3",#N/A,TRUE,"GENERAL";"TAB4",#N/A,TRUE,"GENERAL";"TAB5",#N/A,TRUE,"GENERAL"}</definedName>
    <definedName name="sfsdf" localSheetId="24" hidden="1">{"TAB1",#N/A,TRUE,"GENERAL";"TAB2",#N/A,TRUE,"GENERAL";"TAB3",#N/A,TRUE,"GENERAL";"TAB4",#N/A,TRUE,"GENERAL";"TAB5",#N/A,TRUE,"GENERAL"}</definedName>
    <definedName name="sfsdf" localSheetId="25" hidden="1">{"TAB1",#N/A,TRUE,"GENERAL";"TAB2",#N/A,TRUE,"GENERAL";"TAB3",#N/A,TRUE,"GENERAL";"TAB4",#N/A,TRUE,"GENERAL";"TAB5",#N/A,TRUE,"GENERAL"}</definedName>
    <definedName name="sfsdf" localSheetId="26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42" hidden="1">{"TAB1",#N/A,TRUE,"GENERAL";"TAB2",#N/A,TRUE,"GENERAL";"TAB3",#N/A,TRUE,"GENERAL";"TAB4",#N/A,TRUE,"GENERAL";"TAB5",#N/A,TRUE,"GENERAL"}</definedName>
    <definedName name="sfsdferg" localSheetId="51" hidden="1">{"TAB1",#N/A,TRUE,"GENERAL";"TAB2",#N/A,TRUE,"GENERAL";"TAB3",#N/A,TRUE,"GENERAL";"TAB4",#N/A,TRUE,"GENERAL";"TAB5",#N/A,TRUE,"GENERAL"}</definedName>
    <definedName name="sfsdferg" localSheetId="24" hidden="1">{"TAB1",#N/A,TRUE,"GENERAL";"TAB2",#N/A,TRUE,"GENERAL";"TAB3",#N/A,TRUE,"GENERAL";"TAB4",#N/A,TRUE,"GENERAL";"TAB5",#N/A,TRUE,"GENERAL"}</definedName>
    <definedName name="sfsdferg" localSheetId="25" hidden="1">{"TAB1",#N/A,TRUE,"GENERAL";"TAB2",#N/A,TRUE,"GENERAL";"TAB3",#N/A,TRUE,"GENERAL";"TAB4",#N/A,TRUE,"GENERAL";"TAB5",#N/A,TRUE,"GENERAL"}</definedName>
    <definedName name="sfsdferg" localSheetId="26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42" hidden="1">{"TAB1",#N/A,TRUE,"GENERAL";"TAB2",#N/A,TRUE,"GENERAL";"TAB3",#N/A,TRUE,"GENERAL";"TAB4",#N/A,TRUE,"GENERAL";"TAB5",#N/A,TRUE,"GENERAL"}</definedName>
    <definedName name="sfsdfs" localSheetId="51" hidden="1">{"TAB1",#N/A,TRUE,"GENERAL";"TAB2",#N/A,TRUE,"GENERAL";"TAB3",#N/A,TRUE,"GENERAL";"TAB4",#N/A,TRUE,"GENERAL";"TAB5",#N/A,TRUE,"GENERAL"}</definedName>
    <definedName name="sfsdfs" localSheetId="24" hidden="1">{"TAB1",#N/A,TRUE,"GENERAL";"TAB2",#N/A,TRUE,"GENERAL";"TAB3",#N/A,TRUE,"GENERAL";"TAB4",#N/A,TRUE,"GENERAL";"TAB5",#N/A,TRUE,"GENERAL"}</definedName>
    <definedName name="sfsdfs" localSheetId="25" hidden="1">{"TAB1",#N/A,TRUE,"GENERAL";"TAB2",#N/A,TRUE,"GENERAL";"TAB3",#N/A,TRUE,"GENERAL";"TAB4",#N/A,TRUE,"GENERAL";"TAB5",#N/A,TRUE,"GENERAL"}</definedName>
    <definedName name="sfsdfs" localSheetId="26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localSheetId="42" hidden="1">{"TAB1",#N/A,TRUE,"GENERAL";"TAB2",#N/A,TRUE,"GENERAL";"TAB3",#N/A,TRUE,"GENERAL";"TAB4",#N/A,TRUE,"GENERAL";"TAB5",#N/A,TRUE,"GENERAL"}</definedName>
    <definedName name="srwrwr" localSheetId="51" hidden="1">{"TAB1",#N/A,TRUE,"GENERAL";"TAB2",#N/A,TRUE,"GENERAL";"TAB3",#N/A,TRUE,"GENERAL";"TAB4",#N/A,TRUE,"GENERAL";"TAB5",#N/A,TRUE,"GENERAL"}</definedName>
    <definedName name="srwrwr" localSheetId="24" hidden="1">{"TAB1",#N/A,TRUE,"GENERAL";"TAB2",#N/A,TRUE,"GENERAL";"TAB3",#N/A,TRUE,"GENERAL";"TAB4",#N/A,TRUE,"GENERAL";"TAB5",#N/A,TRUE,"GENERAL"}</definedName>
    <definedName name="srwrwr" localSheetId="25" hidden="1">{"TAB1",#N/A,TRUE,"GENERAL";"TAB2",#N/A,TRUE,"GENERAL";"TAB3",#N/A,TRUE,"GENERAL";"TAB4",#N/A,TRUE,"GENERAL";"TAB5",#N/A,TRUE,"GENERAL"}</definedName>
    <definedName name="srwrwr" localSheetId="26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42" hidden="1">{"via1",#N/A,TRUE,"general";"via2",#N/A,TRUE,"general";"via3",#N/A,TRUE,"general"}</definedName>
    <definedName name="sssss7" localSheetId="51" hidden="1">{"via1",#N/A,TRUE,"general";"via2",#N/A,TRUE,"general";"via3",#N/A,TRUE,"general"}</definedName>
    <definedName name="sssss7" localSheetId="24" hidden="1">{"via1",#N/A,TRUE,"general";"via2",#N/A,TRUE,"general";"via3",#N/A,TRUE,"general"}</definedName>
    <definedName name="sssss7" localSheetId="25" hidden="1">{"via1",#N/A,TRUE,"general";"via2",#N/A,TRUE,"general";"via3",#N/A,TRUE,"general"}</definedName>
    <definedName name="sssss7" localSheetId="26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42" hidden="1">{"TAB1",#N/A,TRUE,"GENERAL";"TAB2",#N/A,TRUE,"GENERAL";"TAB3",#N/A,TRUE,"GENERAL";"TAB4",#N/A,TRUE,"GENERAL";"TAB5",#N/A,TRUE,"GENERAL"}</definedName>
    <definedName name="sssssa" localSheetId="51" hidden="1">{"TAB1",#N/A,TRUE,"GENERAL";"TAB2",#N/A,TRUE,"GENERAL";"TAB3",#N/A,TRUE,"GENERAL";"TAB4",#N/A,TRUE,"GENERAL";"TAB5",#N/A,TRUE,"GENERAL"}</definedName>
    <definedName name="sssssa" localSheetId="24" hidden="1">{"TAB1",#N/A,TRUE,"GENERAL";"TAB2",#N/A,TRUE,"GENERAL";"TAB3",#N/A,TRUE,"GENERAL";"TAB4",#N/A,TRUE,"GENERAL";"TAB5",#N/A,TRUE,"GENERAL"}</definedName>
    <definedName name="sssssa" localSheetId="25" hidden="1">{"TAB1",#N/A,TRUE,"GENERAL";"TAB2",#N/A,TRUE,"GENERAL";"TAB3",#N/A,TRUE,"GENERAL";"TAB4",#N/A,TRUE,"GENERAL";"TAB5",#N/A,TRUE,"GENERAL"}</definedName>
    <definedName name="sssssa" localSheetId="26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42" hidden="1">{"via1",#N/A,TRUE,"general";"via2",#N/A,TRUE,"general";"via3",#N/A,TRUE,"general"}</definedName>
    <definedName name="sssssy" localSheetId="51" hidden="1">{"via1",#N/A,TRUE,"general";"via2",#N/A,TRUE,"general";"via3",#N/A,TRUE,"general"}</definedName>
    <definedName name="sssssy" localSheetId="24" hidden="1">{"via1",#N/A,TRUE,"general";"via2",#N/A,TRUE,"general";"via3",#N/A,TRUE,"general"}</definedName>
    <definedName name="sssssy" localSheetId="25" hidden="1">{"via1",#N/A,TRUE,"general";"via2",#N/A,TRUE,"general";"via3",#N/A,TRUE,"general"}</definedName>
    <definedName name="sssssy" localSheetId="26" hidden="1">{"via1",#N/A,TRUE,"general";"via2",#N/A,TRUE,"general";"via3",#N/A,TRUE,"general"}</definedName>
    <definedName name="sssssy" hidden="1">{"via1",#N/A,TRUE,"general";"via2",#N/A,TRUE,"general";"via3",#N/A,TRUE,"general"}</definedName>
    <definedName name="STSUMM" localSheetId="63">'[2]7422CW00'!#REF!</definedName>
    <definedName name="STSUMM" localSheetId="64">'[2]7422CW00'!#REF!</definedName>
    <definedName name="STSUMM" localSheetId="65">'[2]7422CW00'!#REF!</definedName>
    <definedName name="STSUMM" localSheetId="6">'[2]7422CW00'!#REF!</definedName>
    <definedName name="STSUMM" localSheetId="14">'[2]7422CW00'!#REF!</definedName>
    <definedName name="STSUMM" localSheetId="21">'[2]7422CW00'!#REF!</definedName>
    <definedName name="STSUMM" localSheetId="22">'[2]7422CW00'!#REF!</definedName>
    <definedName name="STSUMM" localSheetId="23">'[2]7422CW00'!#REF!</definedName>
    <definedName name="STSUMM" localSheetId="15">'[2]7422CW00'!#REF!</definedName>
    <definedName name="STSUMM" localSheetId="16">'[2]7422CW00'!#REF!</definedName>
    <definedName name="STSUMM" localSheetId="17">'[2]7422CW00'!#REF!</definedName>
    <definedName name="STSUMM" localSheetId="18">'[2]7422CW00'!#REF!</definedName>
    <definedName name="STSUMM" localSheetId="27">'[2]7422CW00'!#REF!</definedName>
    <definedName name="STSUMM" localSheetId="19">'[2]7422CW00'!#REF!</definedName>
    <definedName name="STSUMM" localSheetId="20">'[2]7422CW00'!#REF!</definedName>
    <definedName name="STSUMM" localSheetId="33">'[2]7422CW00'!#REF!</definedName>
    <definedName name="STSUMM" localSheetId="34">'[2]7422CW00'!#REF!</definedName>
    <definedName name="STSUMM" localSheetId="35">'[2]7422CW00'!#REF!</definedName>
    <definedName name="STSUMM" localSheetId="36">'[2]7422CW00'!#REF!</definedName>
    <definedName name="STSUMM" localSheetId="37">'[2]7422CW00'!#REF!</definedName>
    <definedName name="STSUMM" localSheetId="38">'[2]7422CW00'!#REF!</definedName>
    <definedName name="STSUMM" localSheetId="39">'[2]7422CW00'!#REF!</definedName>
    <definedName name="STSUMM" localSheetId="28">'[2]7422CW00'!#REF!</definedName>
    <definedName name="STSUMM" localSheetId="29">'[2]7422CW00'!#REF!</definedName>
    <definedName name="STSUMM" localSheetId="30">'[2]7422CW00'!#REF!</definedName>
    <definedName name="STSUMM" localSheetId="31">'[2]7422CW00'!#REF!</definedName>
    <definedName name="STSUMM" localSheetId="32">'[2]7422CW00'!#REF!</definedName>
    <definedName name="STSUMM" localSheetId="42">'[2]7422CW00'!#REF!</definedName>
    <definedName name="STSUMM" localSheetId="51">'[2]7422CW00'!#REF!</definedName>
    <definedName name="STSUMM" localSheetId="52">'[2]7422CW00'!#REF!</definedName>
    <definedName name="STSUMM" localSheetId="53">'[2]7422CW00'!#REF!</definedName>
    <definedName name="STSUMM" localSheetId="24">'[2]7422CW00'!#REF!</definedName>
    <definedName name="STSUMM" localSheetId="25">'[2]7422CW00'!#REF!</definedName>
    <definedName name="STSUMM" localSheetId="26">'[2]7422CW00'!#REF!</definedName>
    <definedName name="STSUMM" localSheetId="40">'[2]7422CW00'!#REF!</definedName>
    <definedName name="STSUMM" localSheetId="44">'[2]7422CW00'!#REF!</definedName>
    <definedName name="STSUMM" localSheetId="45">'[2]7422CW00'!#REF!</definedName>
    <definedName name="STSUMM" localSheetId="50">'[2]7422CW00'!#REF!</definedName>
    <definedName name="STSUMM" localSheetId="47">'[2]7422CW00'!#REF!</definedName>
    <definedName name="STSUMM" localSheetId="56">'[2]7422CW00'!#REF!</definedName>
    <definedName name="STSUMM" localSheetId="55">'[2]7422CW00'!#REF!</definedName>
    <definedName name="STSUMM" localSheetId="58">'[2]7422CW00'!#REF!</definedName>
    <definedName name="STSUMM" localSheetId="59">'[2]7422CW00'!#REF!</definedName>
    <definedName name="STSUMM" localSheetId="60">'[2]7422CW00'!#REF!</definedName>
    <definedName name="STSUMM" localSheetId="61">'[2]7422CW00'!#REF!</definedName>
    <definedName name="STSUMM" localSheetId="62">'[2]7422CW00'!#REF!</definedName>
    <definedName name="STSUMM">'[2]7422CW00'!#REF!</definedName>
    <definedName name="stt" localSheetId="42" hidden="1">{"via1",#N/A,TRUE,"general";"via2",#N/A,TRUE,"general";"via3",#N/A,TRUE,"general"}</definedName>
    <definedName name="stt" localSheetId="51" hidden="1">{"via1",#N/A,TRUE,"general";"via2",#N/A,TRUE,"general";"via3",#N/A,TRUE,"general"}</definedName>
    <definedName name="stt" localSheetId="24" hidden="1">{"via1",#N/A,TRUE,"general";"via2",#N/A,TRUE,"general";"via3",#N/A,TRUE,"general"}</definedName>
    <definedName name="stt" localSheetId="25" hidden="1">{"via1",#N/A,TRUE,"general";"via2",#N/A,TRUE,"general";"via3",#N/A,TRUE,"general"}</definedName>
    <definedName name="stt" localSheetId="26" hidden="1">{"via1",#N/A,TRUE,"general";"via2",#N/A,TRUE,"general";"via3",#N/A,TRUE,"general"}</definedName>
    <definedName name="stt" hidden="1">{"via1",#N/A,TRUE,"general";"via2",#N/A,TRUE,"general";"via3",#N/A,TRUE,"general"}</definedName>
    <definedName name="SUMINISTRO" localSheetId="63">[1]STRSUMM0!#REF!</definedName>
    <definedName name="SUMINISTRO" localSheetId="64">[1]STRSUMM0!#REF!</definedName>
    <definedName name="SUMINISTRO" localSheetId="65">[1]STRSUMM0!#REF!</definedName>
    <definedName name="SUMINISTRO" localSheetId="6">[1]STRSUMM0!#REF!</definedName>
    <definedName name="SUMINISTRO" localSheetId="14">[1]STRSUMM0!#REF!</definedName>
    <definedName name="SUMINISTRO" localSheetId="21">[1]STRSUMM0!#REF!</definedName>
    <definedName name="SUMINISTRO" localSheetId="22">[1]STRSUMM0!#REF!</definedName>
    <definedName name="SUMINISTRO" localSheetId="23">[1]STRSUMM0!#REF!</definedName>
    <definedName name="SUMINISTRO" localSheetId="15">[1]STRSUMM0!#REF!</definedName>
    <definedName name="SUMINISTRO" localSheetId="16">[1]STRSUMM0!#REF!</definedName>
    <definedName name="SUMINISTRO" localSheetId="17">[1]STRSUMM0!#REF!</definedName>
    <definedName name="SUMINISTRO" localSheetId="18">[1]STRSUMM0!#REF!</definedName>
    <definedName name="SUMINISTRO" localSheetId="27">[1]STRSUMM0!#REF!</definedName>
    <definedName name="SUMINISTRO" localSheetId="19">[1]STRSUMM0!#REF!</definedName>
    <definedName name="SUMINISTRO" localSheetId="20">[1]STRSUMM0!#REF!</definedName>
    <definedName name="SUMINISTRO" localSheetId="33">[1]STRSUMM0!#REF!</definedName>
    <definedName name="SUMINISTRO" localSheetId="34">[1]STRSUMM0!#REF!</definedName>
    <definedName name="SUMINISTRO" localSheetId="35">[1]STRSUMM0!#REF!</definedName>
    <definedName name="SUMINISTRO" localSheetId="36">[1]STRSUMM0!#REF!</definedName>
    <definedName name="SUMINISTRO" localSheetId="37">[1]STRSUMM0!#REF!</definedName>
    <definedName name="SUMINISTRO" localSheetId="38">[1]STRSUMM0!#REF!</definedName>
    <definedName name="SUMINISTRO" localSheetId="39">[1]STRSUMM0!#REF!</definedName>
    <definedName name="SUMINISTRO" localSheetId="28">[1]STRSUMM0!#REF!</definedName>
    <definedName name="SUMINISTRO" localSheetId="29">[1]STRSUMM0!#REF!</definedName>
    <definedName name="SUMINISTRO" localSheetId="30">[1]STRSUMM0!#REF!</definedName>
    <definedName name="SUMINISTRO" localSheetId="31">[1]STRSUMM0!#REF!</definedName>
    <definedName name="SUMINISTRO" localSheetId="32">[1]STRSUMM0!#REF!</definedName>
    <definedName name="SUMINISTRO" localSheetId="42">[1]STRSUMM0!#REF!</definedName>
    <definedName name="SUMINISTRO" localSheetId="51">[1]STRSUMM0!#REF!</definedName>
    <definedName name="SUMINISTRO" localSheetId="52">[1]STRSUMM0!#REF!</definedName>
    <definedName name="SUMINISTRO" localSheetId="53">[1]STRSUMM0!#REF!</definedName>
    <definedName name="SUMINISTRO" localSheetId="24">[1]STRSUMM0!#REF!</definedName>
    <definedName name="SUMINISTRO" localSheetId="25">[1]STRSUMM0!#REF!</definedName>
    <definedName name="SUMINISTRO" localSheetId="26">[1]STRSUMM0!#REF!</definedName>
    <definedName name="SUMINISTRO" localSheetId="40">[1]STRSUMM0!#REF!</definedName>
    <definedName name="SUMINISTRO" localSheetId="44">[1]STRSUMM0!#REF!</definedName>
    <definedName name="SUMINISTRO" localSheetId="45">[1]STRSUMM0!#REF!</definedName>
    <definedName name="SUMINISTRO" localSheetId="50">[1]STRSUMM0!#REF!</definedName>
    <definedName name="SUMINISTRO" localSheetId="47">[1]STRSUMM0!#REF!</definedName>
    <definedName name="SUMINISTRO" localSheetId="56">[1]STRSUMM0!#REF!</definedName>
    <definedName name="SUMINISTRO" localSheetId="55">[1]STRSUMM0!#REF!</definedName>
    <definedName name="SUMINISTRO" localSheetId="58">[1]STRSUMM0!#REF!</definedName>
    <definedName name="SUMINISTRO" localSheetId="59">[1]STRSUMM0!#REF!</definedName>
    <definedName name="SUMINISTRO" localSheetId="60">[1]STRSUMM0!#REF!</definedName>
    <definedName name="SUMINISTRO" localSheetId="61">[1]STRSUMM0!#REF!</definedName>
    <definedName name="SUMINISTRO" localSheetId="62">[1]STRSUMM0!#REF!</definedName>
    <definedName name="SUMINISTRO">[1]STRSUMM0!#REF!</definedName>
    <definedName name="SUMMARY" localSheetId="63">'[2]7422CW00'!#REF!</definedName>
    <definedName name="SUMMARY" localSheetId="64">'[2]7422CW00'!#REF!</definedName>
    <definedName name="SUMMARY" localSheetId="65">'[2]7422CW00'!#REF!</definedName>
    <definedName name="SUMMARY" localSheetId="6">'[2]7422CW00'!#REF!</definedName>
    <definedName name="SUMMARY" localSheetId="14">'[2]7422CW00'!#REF!</definedName>
    <definedName name="SUMMARY" localSheetId="21">'[2]7422CW00'!#REF!</definedName>
    <definedName name="SUMMARY" localSheetId="22">'[2]7422CW00'!#REF!</definedName>
    <definedName name="SUMMARY" localSheetId="23">'[2]7422CW00'!#REF!</definedName>
    <definedName name="SUMMARY" localSheetId="15">'[2]7422CW00'!#REF!</definedName>
    <definedName name="SUMMARY" localSheetId="16">'[2]7422CW00'!#REF!</definedName>
    <definedName name="SUMMARY" localSheetId="17">'[2]7422CW00'!#REF!</definedName>
    <definedName name="SUMMARY" localSheetId="18">'[2]7422CW00'!#REF!</definedName>
    <definedName name="SUMMARY" localSheetId="27">'[2]7422CW00'!#REF!</definedName>
    <definedName name="SUMMARY" localSheetId="19">'[2]7422CW00'!#REF!</definedName>
    <definedName name="SUMMARY" localSheetId="20">'[2]7422CW00'!#REF!</definedName>
    <definedName name="SUMMARY" localSheetId="33">'[2]7422CW00'!#REF!</definedName>
    <definedName name="SUMMARY" localSheetId="34">'[2]7422CW00'!#REF!</definedName>
    <definedName name="SUMMARY" localSheetId="35">'[2]7422CW00'!#REF!</definedName>
    <definedName name="SUMMARY" localSheetId="36">'[2]7422CW00'!#REF!</definedName>
    <definedName name="SUMMARY" localSheetId="37">'[2]7422CW00'!#REF!</definedName>
    <definedName name="SUMMARY" localSheetId="38">'[2]7422CW00'!#REF!</definedName>
    <definedName name="SUMMARY" localSheetId="39">'[2]7422CW00'!#REF!</definedName>
    <definedName name="SUMMARY" localSheetId="28">'[2]7422CW00'!#REF!</definedName>
    <definedName name="SUMMARY" localSheetId="29">'[2]7422CW00'!#REF!</definedName>
    <definedName name="SUMMARY" localSheetId="30">'[2]7422CW00'!#REF!</definedName>
    <definedName name="SUMMARY" localSheetId="31">'[2]7422CW00'!#REF!</definedName>
    <definedName name="SUMMARY" localSheetId="32">'[2]7422CW00'!#REF!</definedName>
    <definedName name="SUMMARY" localSheetId="42">'[2]7422CW00'!#REF!</definedName>
    <definedName name="SUMMARY" localSheetId="51">'[2]7422CW00'!#REF!</definedName>
    <definedName name="SUMMARY" localSheetId="52">'[2]7422CW00'!#REF!</definedName>
    <definedName name="SUMMARY" localSheetId="53">'[2]7422CW00'!#REF!</definedName>
    <definedName name="SUMMARY" localSheetId="24">'[2]7422CW00'!#REF!</definedName>
    <definedName name="SUMMARY" localSheetId="25">'[2]7422CW00'!#REF!</definedName>
    <definedName name="SUMMARY" localSheetId="26">'[2]7422CW00'!#REF!</definedName>
    <definedName name="SUMMARY" localSheetId="40">'[2]7422CW00'!#REF!</definedName>
    <definedName name="SUMMARY" localSheetId="44">'[2]7422CW00'!#REF!</definedName>
    <definedName name="SUMMARY" localSheetId="45">'[2]7422CW00'!#REF!</definedName>
    <definedName name="SUMMARY" localSheetId="50">'[2]7422CW00'!#REF!</definedName>
    <definedName name="SUMMARY" localSheetId="47">'[2]7422CW00'!#REF!</definedName>
    <definedName name="SUMMARY" localSheetId="56">'[2]7422CW00'!#REF!</definedName>
    <definedName name="SUMMARY" localSheetId="55">'[2]7422CW00'!#REF!</definedName>
    <definedName name="SUMMARY" localSheetId="58">'[2]7422CW00'!#REF!</definedName>
    <definedName name="SUMMARY" localSheetId="59">'[2]7422CW00'!#REF!</definedName>
    <definedName name="SUMMARY" localSheetId="60">'[2]7422CW00'!#REF!</definedName>
    <definedName name="SUMMARY" localSheetId="61">'[2]7422CW00'!#REF!</definedName>
    <definedName name="SUMMARY" localSheetId="62">'[2]7422CW00'!#REF!</definedName>
    <definedName name="SUMMARY">'[2]7422CW00'!#REF!</definedName>
    <definedName name="SUPERVISOR" localSheetId="63">#REF!</definedName>
    <definedName name="SUPERVISOR" localSheetId="64">#REF!</definedName>
    <definedName name="SUPERVISOR" localSheetId="65">#REF!</definedName>
    <definedName name="SUPERVISOR" localSheetId="6">#REF!</definedName>
    <definedName name="SUPERVISOR" localSheetId="14">#REF!</definedName>
    <definedName name="SUPERVISOR" localSheetId="21">#REF!</definedName>
    <definedName name="SUPERVISOR" localSheetId="22">#REF!</definedName>
    <definedName name="SUPERVISOR" localSheetId="23">#REF!</definedName>
    <definedName name="SUPERVISOR" localSheetId="15">#REF!</definedName>
    <definedName name="SUPERVISOR" localSheetId="16">#REF!</definedName>
    <definedName name="SUPERVISOR" localSheetId="17">#REF!</definedName>
    <definedName name="SUPERVISOR" localSheetId="18">#REF!</definedName>
    <definedName name="SUPERVISOR" localSheetId="27">#REF!</definedName>
    <definedName name="SUPERVISOR" localSheetId="19">#REF!</definedName>
    <definedName name="SUPERVISOR" localSheetId="20">#REF!</definedName>
    <definedName name="SUPERVISOR" localSheetId="33">#REF!</definedName>
    <definedName name="SUPERVISOR" localSheetId="34">#REF!</definedName>
    <definedName name="SUPERVISOR" localSheetId="35">#REF!</definedName>
    <definedName name="SUPERVISOR" localSheetId="36">#REF!</definedName>
    <definedName name="SUPERVISOR" localSheetId="37">#REF!</definedName>
    <definedName name="SUPERVISOR" localSheetId="38">#REF!</definedName>
    <definedName name="SUPERVISOR" localSheetId="39">#REF!</definedName>
    <definedName name="SUPERVISOR" localSheetId="28">#REF!</definedName>
    <definedName name="SUPERVISOR" localSheetId="29">#REF!</definedName>
    <definedName name="SUPERVISOR" localSheetId="30">#REF!</definedName>
    <definedName name="SUPERVISOR" localSheetId="31">#REF!</definedName>
    <definedName name="SUPERVISOR" localSheetId="32">#REF!</definedName>
    <definedName name="SUPERVISOR" localSheetId="42">#REF!</definedName>
    <definedName name="SUPERVISOR" localSheetId="51">#REF!</definedName>
    <definedName name="SUPERVISOR" localSheetId="52">#REF!</definedName>
    <definedName name="SUPERVISOR" localSheetId="53">#REF!</definedName>
    <definedName name="SUPERVISOR" localSheetId="24">#REF!</definedName>
    <definedName name="SUPERVISOR" localSheetId="25">#REF!</definedName>
    <definedName name="SUPERVISOR" localSheetId="26">#REF!</definedName>
    <definedName name="SUPERVISOR" localSheetId="40">#REF!</definedName>
    <definedName name="SUPERVISOR" localSheetId="44">#REF!</definedName>
    <definedName name="SUPERVISOR" localSheetId="45">#REF!</definedName>
    <definedName name="SUPERVISOR" localSheetId="50">#REF!</definedName>
    <definedName name="SUPERVISOR" localSheetId="47">#REF!</definedName>
    <definedName name="SUPERVISOR" localSheetId="56">#REF!</definedName>
    <definedName name="SUPERVISOR" localSheetId="55">#REF!</definedName>
    <definedName name="SUPERVISOR" localSheetId="58">#REF!</definedName>
    <definedName name="SUPERVISOR" localSheetId="59">#REF!</definedName>
    <definedName name="SUPERVISOR" localSheetId="60">#REF!</definedName>
    <definedName name="SUPERVISOR" localSheetId="61">#REF!</definedName>
    <definedName name="SUPERVISOR" localSheetId="62">#REF!</definedName>
    <definedName name="SUPERVISOR">#REF!</definedName>
    <definedName name="swsw" localSheetId="42" hidden="1">{"via1",#N/A,TRUE,"general";"via2",#N/A,TRUE,"general";"via3",#N/A,TRUE,"general"}</definedName>
    <definedName name="swsw" localSheetId="51" hidden="1">{"via1",#N/A,TRUE,"general";"via2",#N/A,TRUE,"general";"via3",#N/A,TRUE,"general"}</definedName>
    <definedName name="swsw" localSheetId="24" hidden="1">{"via1",#N/A,TRUE,"general";"via2",#N/A,TRUE,"general";"via3",#N/A,TRUE,"general"}</definedName>
    <definedName name="swsw" localSheetId="25" hidden="1">{"via1",#N/A,TRUE,"general";"via2",#N/A,TRUE,"general";"via3",#N/A,TRUE,"general"}</definedName>
    <definedName name="swsw" localSheetId="26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42" hidden="1">{"TAB1",#N/A,TRUE,"GENERAL";"TAB2",#N/A,TRUE,"GENERAL";"TAB3",#N/A,TRUE,"GENERAL";"TAB4",#N/A,TRUE,"GENERAL";"TAB5",#N/A,TRUE,"GENERAL"}</definedName>
    <definedName name="swsw3" localSheetId="51" hidden="1">{"TAB1",#N/A,TRUE,"GENERAL";"TAB2",#N/A,TRUE,"GENERAL";"TAB3",#N/A,TRUE,"GENERAL";"TAB4",#N/A,TRUE,"GENERAL";"TAB5",#N/A,TRUE,"GENERAL"}</definedName>
    <definedName name="swsw3" localSheetId="24" hidden="1">{"TAB1",#N/A,TRUE,"GENERAL";"TAB2",#N/A,TRUE,"GENERAL";"TAB3",#N/A,TRUE,"GENERAL";"TAB4",#N/A,TRUE,"GENERAL";"TAB5",#N/A,TRUE,"GENERAL"}</definedName>
    <definedName name="swsw3" localSheetId="25" hidden="1">{"TAB1",#N/A,TRUE,"GENERAL";"TAB2",#N/A,TRUE,"GENERAL";"TAB3",#N/A,TRUE,"GENERAL";"TAB4",#N/A,TRUE,"GENERAL";"TAB5",#N/A,TRUE,"GENERAL"}</definedName>
    <definedName name="swsw3" localSheetId="26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63">Scheduled_Payment+Extra_Payment</definedName>
    <definedName name="t" localSheetId="64">Scheduled_Payment+Extra_Payment</definedName>
    <definedName name="t" localSheetId="65">Scheduled_Payment+Extra_Payment</definedName>
    <definedName name="t" localSheetId="6">Scheduled_Payment+Extra_Payment</definedName>
    <definedName name="t" localSheetId="14">Scheduled_Payment+Extra_Payment</definedName>
    <definedName name="t" localSheetId="21">Scheduled_Payment+Extra_Payment</definedName>
    <definedName name="t" localSheetId="22">Scheduled_Payment+Extra_Payment</definedName>
    <definedName name="t" localSheetId="23">Scheduled_Payment+Extra_Payment</definedName>
    <definedName name="t" localSheetId="15">Scheduled_Payment+Extra_Payment</definedName>
    <definedName name="t" localSheetId="16">Scheduled_Payment+Extra_Payment</definedName>
    <definedName name="t" localSheetId="17">Scheduled_Payment+Extra_Payment</definedName>
    <definedName name="t" localSheetId="18">Scheduled_Payment+Extra_Payment</definedName>
    <definedName name="t" localSheetId="27">Scheduled_Payment+Extra_Payment</definedName>
    <definedName name="t" localSheetId="19">Scheduled_Payment+Extra_Payment</definedName>
    <definedName name="t" localSheetId="20">Scheduled_Payment+Extra_Payment</definedName>
    <definedName name="t" localSheetId="33">Scheduled_Payment+Extra_Payment</definedName>
    <definedName name="t" localSheetId="34">Scheduled_Payment+Extra_Payment</definedName>
    <definedName name="t" localSheetId="35">Scheduled_Payment+Extra_Payment</definedName>
    <definedName name="t" localSheetId="36">Scheduled_Payment+Extra_Payment</definedName>
    <definedName name="t" localSheetId="37">Scheduled_Payment+Extra_Payment</definedName>
    <definedName name="t" localSheetId="38">Scheduled_Payment+Extra_Payment</definedName>
    <definedName name="t" localSheetId="39">Scheduled_Payment+Extra_Payment</definedName>
    <definedName name="t" localSheetId="28">Scheduled_Payment+Extra_Payment</definedName>
    <definedName name="t" localSheetId="29">Scheduled_Payment+Extra_Payment</definedName>
    <definedName name="t" localSheetId="30">Scheduled_Payment+Extra_Payment</definedName>
    <definedName name="t" localSheetId="31">Scheduled_Payment+Extra_Payment</definedName>
    <definedName name="t" localSheetId="32">Scheduled_Payment+Extra_Payment</definedName>
    <definedName name="t" localSheetId="42">Scheduled_Payment+Extra_Payment</definedName>
    <definedName name="t" localSheetId="51">Scheduled_Payment+Extra_Payment</definedName>
    <definedName name="t" localSheetId="52">Scheduled_Payment+Extra_Payment</definedName>
    <definedName name="t" localSheetId="53">Scheduled_Payment+Extra_Payment</definedName>
    <definedName name="t" localSheetId="24">Scheduled_Payment+Extra_Payment</definedName>
    <definedName name="t" localSheetId="25">Scheduled_Payment+Extra_Payment</definedName>
    <definedName name="t" localSheetId="26">Scheduled_Payment+Extra_Payment</definedName>
    <definedName name="t" localSheetId="40">Scheduled_Payment+Extra_Payment</definedName>
    <definedName name="t" localSheetId="44">Scheduled_Payment+Extra_Payment</definedName>
    <definedName name="t" localSheetId="45">Scheduled_Payment+Extra_Payment</definedName>
    <definedName name="t" localSheetId="50">Scheduled_Payment+Extra_Payment</definedName>
    <definedName name="t" localSheetId="47">Scheduled_Payment+Extra_Payment</definedName>
    <definedName name="t" localSheetId="56">Scheduled_Payment+Extra_Payment</definedName>
    <definedName name="t" localSheetId="55">Scheduled_Payment+Extra_Payment</definedName>
    <definedName name="t" localSheetId="57">Scheduled_Payment+Extra_Payment</definedName>
    <definedName name="t" localSheetId="58">Scheduled_Payment+Extra_Payment</definedName>
    <definedName name="t" localSheetId="59">Scheduled_Payment+Extra_Payment</definedName>
    <definedName name="t" localSheetId="60">Scheduled_Payment+Extra_Payment</definedName>
    <definedName name="t" localSheetId="61">Scheduled_Payment+Extra_Payment</definedName>
    <definedName name="t" localSheetId="62">Scheduled_Payment+Extra_Payment</definedName>
    <definedName name="t">Scheduled_Payment+Extra_Payment</definedName>
    <definedName name="t5t5" localSheetId="42" hidden="1">{"TAB1",#N/A,TRUE,"GENERAL";"TAB2",#N/A,TRUE,"GENERAL";"TAB3",#N/A,TRUE,"GENERAL";"TAB4",#N/A,TRUE,"GENERAL";"TAB5",#N/A,TRUE,"GENERAL"}</definedName>
    <definedName name="t5t5" localSheetId="51" hidden="1">{"TAB1",#N/A,TRUE,"GENERAL";"TAB2",#N/A,TRUE,"GENERAL";"TAB3",#N/A,TRUE,"GENERAL";"TAB4",#N/A,TRUE,"GENERAL";"TAB5",#N/A,TRUE,"GENERAL"}</definedName>
    <definedName name="t5t5" localSheetId="24" hidden="1">{"TAB1",#N/A,TRUE,"GENERAL";"TAB2",#N/A,TRUE,"GENERAL";"TAB3",#N/A,TRUE,"GENERAL";"TAB4",#N/A,TRUE,"GENERAL";"TAB5",#N/A,TRUE,"GENERAL"}</definedName>
    <definedName name="t5t5" localSheetId="25" hidden="1">{"TAB1",#N/A,TRUE,"GENERAL";"TAB2",#N/A,TRUE,"GENERAL";"TAB3",#N/A,TRUE,"GENERAL";"TAB4",#N/A,TRUE,"GENERAL";"TAB5",#N/A,TRUE,"GENERAL"}</definedName>
    <definedName name="t5t5" localSheetId="26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42" hidden="1">{"TAB1",#N/A,TRUE,"GENERAL";"TAB2",#N/A,TRUE,"GENERAL";"TAB3",#N/A,TRUE,"GENERAL";"TAB4",#N/A,TRUE,"GENERAL";"TAB5",#N/A,TRUE,"GENERAL"}</definedName>
    <definedName name="tdy" localSheetId="51" hidden="1">{"TAB1",#N/A,TRUE,"GENERAL";"TAB2",#N/A,TRUE,"GENERAL";"TAB3",#N/A,TRUE,"GENERAL";"TAB4",#N/A,TRUE,"GENERAL";"TAB5",#N/A,TRUE,"GENERAL"}</definedName>
    <definedName name="tdy" localSheetId="24" hidden="1">{"TAB1",#N/A,TRUE,"GENERAL";"TAB2",#N/A,TRUE,"GENERAL";"TAB3",#N/A,TRUE,"GENERAL";"TAB4",#N/A,TRUE,"GENERAL";"TAB5",#N/A,TRUE,"GENERAL"}</definedName>
    <definedName name="tdy" localSheetId="25" hidden="1">{"TAB1",#N/A,TRUE,"GENERAL";"TAB2",#N/A,TRUE,"GENERAL";"TAB3",#N/A,TRUE,"GENERAL";"TAB4",#N/A,TRUE,"GENERAL";"TAB5",#N/A,TRUE,"GENERAL"}</definedName>
    <definedName name="tdy" localSheetId="26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am_Member_1" localSheetId="63">#REF!</definedName>
    <definedName name="Team_Member_1" localSheetId="64">#REF!</definedName>
    <definedName name="Team_Member_1" localSheetId="65">#REF!</definedName>
    <definedName name="Team_Member_1" localSheetId="6">#REF!</definedName>
    <definedName name="Team_Member_1" localSheetId="14">#REF!</definedName>
    <definedName name="Team_Member_1" localSheetId="21">#REF!</definedName>
    <definedName name="Team_Member_1" localSheetId="22">#REF!</definedName>
    <definedName name="Team_Member_1" localSheetId="23">#REF!</definedName>
    <definedName name="Team_Member_1" localSheetId="15">#REF!</definedName>
    <definedName name="Team_Member_1" localSheetId="16">#REF!</definedName>
    <definedName name="Team_Member_1" localSheetId="17">#REF!</definedName>
    <definedName name="Team_Member_1" localSheetId="18">#REF!</definedName>
    <definedName name="Team_Member_1" localSheetId="27">#REF!</definedName>
    <definedName name="Team_Member_1" localSheetId="19">#REF!</definedName>
    <definedName name="Team_Member_1" localSheetId="20">#REF!</definedName>
    <definedName name="Team_Member_1" localSheetId="33">#REF!</definedName>
    <definedName name="Team_Member_1" localSheetId="34">#REF!</definedName>
    <definedName name="Team_Member_1" localSheetId="35">#REF!</definedName>
    <definedName name="Team_Member_1" localSheetId="36">#REF!</definedName>
    <definedName name="Team_Member_1" localSheetId="37">#REF!</definedName>
    <definedName name="Team_Member_1" localSheetId="38">#REF!</definedName>
    <definedName name="Team_Member_1" localSheetId="39">#REF!</definedName>
    <definedName name="Team_Member_1" localSheetId="28">#REF!</definedName>
    <definedName name="Team_Member_1" localSheetId="29">#REF!</definedName>
    <definedName name="Team_Member_1" localSheetId="30">#REF!</definedName>
    <definedName name="Team_Member_1" localSheetId="31">#REF!</definedName>
    <definedName name="Team_Member_1" localSheetId="32">#REF!</definedName>
    <definedName name="Team_Member_1" localSheetId="42">#REF!</definedName>
    <definedName name="Team_Member_1" localSheetId="51">#REF!</definedName>
    <definedName name="Team_Member_1" localSheetId="52">#REF!</definedName>
    <definedName name="Team_Member_1" localSheetId="53">#REF!</definedName>
    <definedName name="Team_Member_1" localSheetId="24">#REF!</definedName>
    <definedName name="Team_Member_1" localSheetId="25">#REF!</definedName>
    <definedName name="Team_Member_1" localSheetId="26">#REF!</definedName>
    <definedName name="Team_Member_1" localSheetId="40">#REF!</definedName>
    <definedName name="Team_Member_1" localSheetId="44">#REF!</definedName>
    <definedName name="Team_Member_1" localSheetId="45">#REF!</definedName>
    <definedName name="Team_Member_1" localSheetId="50">#REF!</definedName>
    <definedName name="Team_Member_1" localSheetId="47">#REF!</definedName>
    <definedName name="Team_Member_1" localSheetId="56">#REF!</definedName>
    <definedName name="Team_Member_1" localSheetId="55">#REF!</definedName>
    <definedName name="Team_Member_1" localSheetId="58">#REF!</definedName>
    <definedName name="Team_Member_1" localSheetId="59">#REF!</definedName>
    <definedName name="Team_Member_1" localSheetId="60">#REF!</definedName>
    <definedName name="Team_Member_1" localSheetId="61">#REF!</definedName>
    <definedName name="Team_Member_1" localSheetId="62">#REF!</definedName>
    <definedName name="Team_Member_1">#REF!</definedName>
    <definedName name="Team_Member_2" localSheetId="63">#REF!</definedName>
    <definedName name="Team_Member_2" localSheetId="64">#REF!</definedName>
    <definedName name="Team_Member_2" localSheetId="65">#REF!</definedName>
    <definedName name="Team_Member_2" localSheetId="6">#REF!</definedName>
    <definedName name="Team_Member_2" localSheetId="14">#REF!</definedName>
    <definedName name="Team_Member_2" localSheetId="21">#REF!</definedName>
    <definedName name="Team_Member_2" localSheetId="22">#REF!</definedName>
    <definedName name="Team_Member_2" localSheetId="23">#REF!</definedName>
    <definedName name="Team_Member_2" localSheetId="15">#REF!</definedName>
    <definedName name="Team_Member_2" localSheetId="16">#REF!</definedName>
    <definedName name="Team_Member_2" localSheetId="17">#REF!</definedName>
    <definedName name="Team_Member_2" localSheetId="18">#REF!</definedName>
    <definedName name="Team_Member_2" localSheetId="27">#REF!</definedName>
    <definedName name="Team_Member_2" localSheetId="19">#REF!</definedName>
    <definedName name="Team_Member_2" localSheetId="20">#REF!</definedName>
    <definedName name="Team_Member_2" localSheetId="33">#REF!</definedName>
    <definedName name="Team_Member_2" localSheetId="34">#REF!</definedName>
    <definedName name="Team_Member_2" localSheetId="35">#REF!</definedName>
    <definedName name="Team_Member_2" localSheetId="36">#REF!</definedName>
    <definedName name="Team_Member_2" localSheetId="37">#REF!</definedName>
    <definedName name="Team_Member_2" localSheetId="38">#REF!</definedName>
    <definedName name="Team_Member_2" localSheetId="39">#REF!</definedName>
    <definedName name="Team_Member_2" localSheetId="28">#REF!</definedName>
    <definedName name="Team_Member_2" localSheetId="29">#REF!</definedName>
    <definedName name="Team_Member_2" localSheetId="30">#REF!</definedName>
    <definedName name="Team_Member_2" localSheetId="31">#REF!</definedName>
    <definedName name="Team_Member_2" localSheetId="32">#REF!</definedName>
    <definedName name="Team_Member_2" localSheetId="42">#REF!</definedName>
    <definedName name="Team_Member_2" localSheetId="51">#REF!</definedName>
    <definedName name="Team_Member_2" localSheetId="52">#REF!</definedName>
    <definedName name="Team_Member_2" localSheetId="53">#REF!</definedName>
    <definedName name="Team_Member_2" localSheetId="24">#REF!</definedName>
    <definedName name="Team_Member_2" localSheetId="25">#REF!</definedName>
    <definedName name="Team_Member_2" localSheetId="26">#REF!</definedName>
    <definedName name="Team_Member_2" localSheetId="40">#REF!</definedName>
    <definedName name="Team_Member_2" localSheetId="44">#REF!</definedName>
    <definedName name="Team_Member_2" localSheetId="45">#REF!</definedName>
    <definedName name="Team_Member_2" localSheetId="50">#REF!</definedName>
    <definedName name="Team_Member_2" localSheetId="47">#REF!</definedName>
    <definedName name="Team_Member_2" localSheetId="56">#REF!</definedName>
    <definedName name="Team_Member_2" localSheetId="55">#REF!</definedName>
    <definedName name="Team_Member_2" localSheetId="58">#REF!</definedName>
    <definedName name="Team_Member_2" localSheetId="59">#REF!</definedName>
    <definedName name="Team_Member_2" localSheetId="60">#REF!</definedName>
    <definedName name="Team_Member_2" localSheetId="61">#REF!</definedName>
    <definedName name="Team_Member_2" localSheetId="62">#REF!</definedName>
    <definedName name="Team_Member_2">#REF!</definedName>
    <definedName name="tewst" localSheetId="42" hidden="1">{"TAB1",#N/A,TRUE,"GENERAL";"TAB2",#N/A,TRUE,"GENERAL";"TAB3",#N/A,TRUE,"GENERAL";"TAB4",#N/A,TRUE,"GENERAL";"TAB5",#N/A,TRUE,"GENERAL"}</definedName>
    <definedName name="tewst" localSheetId="51" hidden="1">{"TAB1",#N/A,TRUE,"GENERAL";"TAB2",#N/A,TRUE,"GENERAL";"TAB3",#N/A,TRUE,"GENERAL";"TAB4",#N/A,TRUE,"GENERAL";"TAB5",#N/A,TRUE,"GENERAL"}</definedName>
    <definedName name="tewst" localSheetId="24" hidden="1">{"TAB1",#N/A,TRUE,"GENERAL";"TAB2",#N/A,TRUE,"GENERAL";"TAB3",#N/A,TRUE,"GENERAL";"TAB4",#N/A,TRUE,"GENERAL";"TAB5",#N/A,TRUE,"GENERAL"}</definedName>
    <definedName name="tewst" localSheetId="25" hidden="1">{"TAB1",#N/A,TRUE,"GENERAL";"TAB2",#N/A,TRUE,"GENERAL";"TAB3",#N/A,TRUE,"GENERAL";"TAB4",#N/A,TRUE,"GENERAL";"TAB5",#N/A,TRUE,"GENERAL"}</definedName>
    <definedName name="tewst" localSheetId="26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42" hidden="1">{"via1",#N/A,TRUE,"general";"via2",#N/A,TRUE,"general";"via3",#N/A,TRUE,"general"}</definedName>
    <definedName name="teytrh" localSheetId="51" hidden="1">{"via1",#N/A,TRUE,"general";"via2",#N/A,TRUE,"general";"via3",#N/A,TRUE,"general"}</definedName>
    <definedName name="teytrh" localSheetId="24" hidden="1">{"via1",#N/A,TRUE,"general";"via2",#N/A,TRUE,"general";"via3",#N/A,TRUE,"general"}</definedName>
    <definedName name="teytrh" localSheetId="25" hidden="1">{"via1",#N/A,TRUE,"general";"via2",#N/A,TRUE,"general";"via3",#N/A,TRUE,"general"}</definedName>
    <definedName name="teytrh" localSheetId="26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42" hidden="1">{"TAB1",#N/A,TRUE,"GENERAL";"TAB2",#N/A,TRUE,"GENERAL";"TAB3",#N/A,TRUE,"GENERAL";"TAB4",#N/A,TRUE,"GENERAL";"TAB5",#N/A,TRUE,"GENERAL"}</definedName>
    <definedName name="thdh" localSheetId="51" hidden="1">{"TAB1",#N/A,TRUE,"GENERAL";"TAB2",#N/A,TRUE,"GENERAL";"TAB3",#N/A,TRUE,"GENERAL";"TAB4",#N/A,TRUE,"GENERAL";"TAB5",#N/A,TRUE,"GENERAL"}</definedName>
    <definedName name="thdh" localSheetId="24" hidden="1">{"TAB1",#N/A,TRUE,"GENERAL";"TAB2",#N/A,TRUE,"GENERAL";"TAB3",#N/A,TRUE,"GENERAL";"TAB4",#N/A,TRUE,"GENERAL";"TAB5",#N/A,TRUE,"GENERAL"}</definedName>
    <definedName name="thdh" localSheetId="25" hidden="1">{"TAB1",#N/A,TRUE,"GENERAL";"TAB2",#N/A,TRUE,"GENERAL";"TAB3",#N/A,TRUE,"GENERAL";"TAB4",#N/A,TRUE,"GENERAL";"TAB5",#N/A,TRUE,"GENERAL"}</definedName>
    <definedName name="thdh" localSheetId="26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42" hidden="1">{"via1",#N/A,TRUE,"general";"via2",#N/A,TRUE,"general";"via3",#N/A,TRUE,"general"}</definedName>
    <definedName name="thtj" localSheetId="51" hidden="1">{"via1",#N/A,TRUE,"general";"via2",#N/A,TRUE,"general";"via3",#N/A,TRUE,"general"}</definedName>
    <definedName name="thtj" localSheetId="24" hidden="1">{"via1",#N/A,TRUE,"general";"via2",#N/A,TRUE,"general";"via3",#N/A,TRUE,"general"}</definedName>
    <definedName name="thtj" localSheetId="25" hidden="1">{"via1",#N/A,TRUE,"general";"via2",#N/A,TRUE,"general";"via3",#N/A,TRUE,"general"}</definedName>
    <definedName name="thtj" localSheetId="26" hidden="1">{"via1",#N/A,TRUE,"general";"via2",#N/A,TRUE,"general";"via3",#N/A,TRUE,"general"}</definedName>
    <definedName name="thtj" hidden="1">{"via1",#N/A,TRUE,"general";"via2",#N/A,TRUE,"general";"via3",#N/A,TRUE,"general"}</definedName>
    <definedName name="Tipo">'[13]LISTA INT'!$D$7:$D$9</definedName>
    <definedName name="TK" localSheetId="63" hidden="1">[8]INST!#REF!</definedName>
    <definedName name="TK" localSheetId="64" hidden="1">[8]INST!#REF!</definedName>
    <definedName name="TK" localSheetId="65" hidden="1">[8]INST!#REF!</definedName>
    <definedName name="TK" localSheetId="6" hidden="1">[8]INST!#REF!</definedName>
    <definedName name="TK" localSheetId="14" hidden="1">[8]INST!#REF!</definedName>
    <definedName name="TK" localSheetId="21" hidden="1">[8]INST!#REF!</definedName>
    <definedName name="TK" localSheetId="22" hidden="1">[8]INST!#REF!</definedName>
    <definedName name="TK" localSheetId="23" hidden="1">[8]INST!#REF!</definedName>
    <definedName name="TK" localSheetId="15" hidden="1">[8]INST!#REF!</definedName>
    <definedName name="TK" localSheetId="16" hidden="1">[8]INST!#REF!</definedName>
    <definedName name="TK" localSheetId="17" hidden="1">[8]INST!#REF!</definedName>
    <definedName name="TK" localSheetId="18" hidden="1">[8]INST!#REF!</definedName>
    <definedName name="TK" localSheetId="27" hidden="1">[8]INST!#REF!</definedName>
    <definedName name="TK" localSheetId="19" hidden="1">[8]INST!#REF!</definedName>
    <definedName name="TK" localSheetId="20" hidden="1">[8]INST!#REF!</definedName>
    <definedName name="TK" localSheetId="33" hidden="1">[8]INST!#REF!</definedName>
    <definedName name="TK" localSheetId="34" hidden="1">[8]INST!#REF!</definedName>
    <definedName name="TK" localSheetId="35" hidden="1">[8]INST!#REF!</definedName>
    <definedName name="TK" localSheetId="36" hidden="1">[8]INST!#REF!</definedName>
    <definedName name="TK" localSheetId="37" hidden="1">[8]INST!#REF!</definedName>
    <definedName name="TK" localSheetId="38" hidden="1">[8]INST!#REF!</definedName>
    <definedName name="TK" localSheetId="39" hidden="1">[8]INST!#REF!</definedName>
    <definedName name="TK" localSheetId="28" hidden="1">[8]INST!#REF!</definedName>
    <definedName name="TK" localSheetId="29" hidden="1">[8]INST!#REF!</definedName>
    <definedName name="TK" localSheetId="30" hidden="1">[8]INST!#REF!</definedName>
    <definedName name="TK" localSheetId="31" hidden="1">[8]INST!#REF!</definedName>
    <definedName name="TK" localSheetId="32" hidden="1">[8]INST!#REF!</definedName>
    <definedName name="TK" localSheetId="42" hidden="1">[8]INST!#REF!</definedName>
    <definedName name="TK" localSheetId="51" hidden="1">[8]INST!#REF!</definedName>
    <definedName name="TK" localSheetId="52" hidden="1">[8]INST!#REF!</definedName>
    <definedName name="TK" localSheetId="53" hidden="1">[8]INST!#REF!</definedName>
    <definedName name="TK" localSheetId="24" hidden="1">[8]INST!#REF!</definedName>
    <definedName name="TK" localSheetId="25" hidden="1">[8]INST!#REF!</definedName>
    <definedName name="TK" localSheetId="26" hidden="1">[8]INST!#REF!</definedName>
    <definedName name="TK" localSheetId="40" hidden="1">[8]INST!#REF!</definedName>
    <definedName name="TK" localSheetId="44" hidden="1">[8]INST!#REF!</definedName>
    <definedName name="TK" localSheetId="45" hidden="1">[8]INST!#REF!</definedName>
    <definedName name="TK" localSheetId="50" hidden="1">[8]INST!#REF!</definedName>
    <definedName name="TK" localSheetId="47" hidden="1">[8]INST!#REF!</definedName>
    <definedName name="TK" localSheetId="56" hidden="1">[8]INST!#REF!</definedName>
    <definedName name="TK" localSheetId="55" hidden="1">[8]INST!#REF!</definedName>
    <definedName name="TK" localSheetId="58" hidden="1">[8]INST!#REF!</definedName>
    <definedName name="TK" localSheetId="59" hidden="1">[8]INST!#REF!</definedName>
    <definedName name="TK" localSheetId="60" hidden="1">[8]INST!#REF!</definedName>
    <definedName name="TK" localSheetId="61" hidden="1">[8]INST!#REF!</definedName>
    <definedName name="TK" localSheetId="62" hidden="1">[8]INST!#REF!</definedName>
    <definedName name="TK" hidden="1">[8]INST!#REF!</definedName>
    <definedName name="TOPGENER" localSheetId="63">#REF!</definedName>
    <definedName name="TOPGENER" localSheetId="64">#REF!</definedName>
    <definedName name="TOPGENER" localSheetId="65">#REF!</definedName>
    <definedName name="TOPGENER" localSheetId="6">#REF!</definedName>
    <definedName name="TOPGENER" localSheetId="14">#REF!</definedName>
    <definedName name="TOPGENER" localSheetId="21">#REF!</definedName>
    <definedName name="TOPGENER" localSheetId="22">#REF!</definedName>
    <definedName name="TOPGENER" localSheetId="23">#REF!</definedName>
    <definedName name="TOPGENER" localSheetId="15">#REF!</definedName>
    <definedName name="TOPGENER" localSheetId="16">#REF!</definedName>
    <definedName name="TOPGENER" localSheetId="17">#REF!</definedName>
    <definedName name="TOPGENER" localSheetId="18">#REF!</definedName>
    <definedName name="TOPGENER" localSheetId="27">#REF!</definedName>
    <definedName name="TOPGENER" localSheetId="19">#REF!</definedName>
    <definedName name="TOPGENER" localSheetId="20">#REF!</definedName>
    <definedName name="TOPGENER" localSheetId="33">#REF!</definedName>
    <definedName name="TOPGENER" localSheetId="34">#REF!</definedName>
    <definedName name="TOPGENER" localSheetId="35">#REF!</definedName>
    <definedName name="TOPGENER" localSheetId="36">#REF!</definedName>
    <definedName name="TOPGENER" localSheetId="37">#REF!</definedName>
    <definedName name="TOPGENER" localSheetId="38">#REF!</definedName>
    <definedName name="TOPGENER" localSheetId="39">#REF!</definedName>
    <definedName name="TOPGENER" localSheetId="28">#REF!</definedName>
    <definedName name="TOPGENER" localSheetId="29">#REF!</definedName>
    <definedName name="TOPGENER" localSheetId="30">#REF!</definedName>
    <definedName name="TOPGENER" localSheetId="31">#REF!</definedName>
    <definedName name="TOPGENER" localSheetId="32">#REF!</definedName>
    <definedName name="TOPGENER" localSheetId="42">#REF!</definedName>
    <definedName name="TOPGENER" localSheetId="51">#REF!</definedName>
    <definedName name="TOPGENER" localSheetId="52">#REF!</definedName>
    <definedName name="TOPGENER" localSheetId="53">#REF!</definedName>
    <definedName name="TOPGENER" localSheetId="24">#REF!</definedName>
    <definedName name="TOPGENER" localSheetId="25">#REF!</definedName>
    <definedName name="TOPGENER" localSheetId="26">#REF!</definedName>
    <definedName name="TOPGENER" localSheetId="40">#REF!</definedName>
    <definedName name="TOPGENER" localSheetId="44">#REF!</definedName>
    <definedName name="TOPGENER" localSheetId="45">#REF!</definedName>
    <definedName name="TOPGENER" localSheetId="50">#REF!</definedName>
    <definedName name="TOPGENER" localSheetId="47">#REF!</definedName>
    <definedName name="TOPGENER" localSheetId="56">#REF!</definedName>
    <definedName name="TOPGENER" localSheetId="55">#REF!</definedName>
    <definedName name="TOPGENER" localSheetId="58">#REF!</definedName>
    <definedName name="TOPGENER" localSheetId="59">#REF!</definedName>
    <definedName name="TOPGENER" localSheetId="60">#REF!</definedName>
    <definedName name="TOPGENER" localSheetId="61">#REF!</definedName>
    <definedName name="TOPGENER" localSheetId="62">#REF!</definedName>
    <definedName name="TOPGENER">#REF!</definedName>
    <definedName name="tortas" localSheetId="42" hidden="1">{"TAB1",#N/A,TRUE,"GENERAL";"TAB2",#N/A,TRUE,"GENERAL";"TAB3",#N/A,TRUE,"GENERAL";"TAB4",#N/A,TRUE,"GENERAL";"TAB5",#N/A,TRUE,"GENERAL"}</definedName>
    <definedName name="tortas" localSheetId="51" hidden="1">{"TAB1",#N/A,TRUE,"GENERAL";"TAB2",#N/A,TRUE,"GENERAL";"TAB3",#N/A,TRUE,"GENERAL";"TAB4",#N/A,TRUE,"GENERAL";"TAB5",#N/A,TRUE,"GENERAL"}</definedName>
    <definedName name="tortas" localSheetId="24" hidden="1">{"TAB1",#N/A,TRUE,"GENERAL";"TAB2",#N/A,TRUE,"GENERAL";"TAB3",#N/A,TRUE,"GENERAL";"TAB4",#N/A,TRUE,"GENERAL";"TAB5",#N/A,TRUE,"GENERAL"}</definedName>
    <definedName name="tortas" localSheetId="25" hidden="1">{"TAB1",#N/A,TRUE,"GENERAL";"TAB2",#N/A,TRUE,"GENERAL";"TAB3",#N/A,TRUE,"GENERAL";"TAB4",#N/A,TRUE,"GENERAL";"TAB5",#N/A,TRUE,"GENERAL"}</definedName>
    <definedName name="tortas" localSheetId="26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42" hidden="1">{"via1",#N/A,TRUE,"general";"via2",#N/A,TRUE,"general";"via3",#N/A,TRUE,"general"}</definedName>
    <definedName name="tortas2" localSheetId="51" hidden="1">{"via1",#N/A,TRUE,"general";"via2",#N/A,TRUE,"general";"via3",#N/A,TRUE,"general"}</definedName>
    <definedName name="tortas2" localSheetId="24" hidden="1">{"via1",#N/A,TRUE,"general";"via2",#N/A,TRUE,"general";"via3",#N/A,TRUE,"general"}</definedName>
    <definedName name="tortas2" localSheetId="25" hidden="1">{"via1",#N/A,TRUE,"general";"via2",#N/A,TRUE,"general";"via3",#N/A,TRUE,"general"}</definedName>
    <definedName name="tortas2" localSheetId="26" hidden="1">{"via1",#N/A,TRUE,"general";"via2",#N/A,TRUE,"general";"via3",#N/A,TRUE,"general"}</definedName>
    <definedName name="tortas2" hidden="1">{"via1",#N/A,TRUE,"general";"via2",#N/A,TRUE,"general";"via3",#N/A,TRUE,"general"}</definedName>
    <definedName name="total" localSheetId="63">#REF!</definedName>
    <definedName name="total" localSheetId="64">#REF!</definedName>
    <definedName name="total" localSheetId="65">#REF!</definedName>
    <definedName name="total" localSheetId="6">#REF!</definedName>
    <definedName name="total" localSheetId="14">#REF!</definedName>
    <definedName name="total" localSheetId="21">#REF!</definedName>
    <definedName name="total" localSheetId="22">#REF!</definedName>
    <definedName name="total" localSheetId="23">#REF!</definedName>
    <definedName name="total" localSheetId="15">#REF!</definedName>
    <definedName name="total" localSheetId="16">#REF!</definedName>
    <definedName name="total" localSheetId="17">#REF!</definedName>
    <definedName name="total" localSheetId="18">#REF!</definedName>
    <definedName name="total" localSheetId="27">#REF!</definedName>
    <definedName name="total" localSheetId="19">#REF!</definedName>
    <definedName name="total" localSheetId="20">#REF!</definedName>
    <definedName name="total" localSheetId="33">#REF!</definedName>
    <definedName name="total" localSheetId="34">#REF!</definedName>
    <definedName name="total" localSheetId="35">#REF!</definedName>
    <definedName name="total" localSheetId="36">#REF!</definedName>
    <definedName name="total" localSheetId="37">#REF!</definedName>
    <definedName name="total" localSheetId="38">#REF!</definedName>
    <definedName name="total" localSheetId="39">#REF!</definedName>
    <definedName name="total" localSheetId="28">#REF!</definedName>
    <definedName name="total" localSheetId="29">#REF!</definedName>
    <definedName name="total" localSheetId="30">#REF!</definedName>
    <definedName name="total" localSheetId="31">#REF!</definedName>
    <definedName name="total" localSheetId="32">#REF!</definedName>
    <definedName name="total" localSheetId="42">#REF!</definedName>
    <definedName name="total" localSheetId="51">#REF!</definedName>
    <definedName name="total" localSheetId="52">#REF!</definedName>
    <definedName name="total" localSheetId="53">#REF!</definedName>
    <definedName name="total" localSheetId="24">#REF!</definedName>
    <definedName name="total" localSheetId="25">#REF!</definedName>
    <definedName name="total" localSheetId="26">#REF!</definedName>
    <definedName name="total" localSheetId="40">#REF!</definedName>
    <definedName name="total" localSheetId="44">#REF!</definedName>
    <definedName name="total" localSheetId="45">#REF!</definedName>
    <definedName name="total" localSheetId="50">#REF!</definedName>
    <definedName name="total" localSheetId="47">#REF!</definedName>
    <definedName name="total" localSheetId="56">#REF!</definedName>
    <definedName name="total" localSheetId="55">#REF!</definedName>
    <definedName name="total" localSheetId="58">#REF!</definedName>
    <definedName name="total" localSheetId="59">#REF!</definedName>
    <definedName name="total" localSheetId="60">#REF!</definedName>
    <definedName name="total" localSheetId="61">#REF!</definedName>
    <definedName name="total" localSheetId="62">#REF!</definedName>
    <definedName name="total">#REF!</definedName>
    <definedName name="Total_Interest" localSheetId="63">#REF!</definedName>
    <definedName name="Total_Interest" localSheetId="64">#REF!</definedName>
    <definedName name="Total_Interest" localSheetId="65">#REF!</definedName>
    <definedName name="Total_Interest" localSheetId="6">#REF!</definedName>
    <definedName name="Total_Interest" localSheetId="14">#REF!</definedName>
    <definedName name="Total_Interest" localSheetId="21">#REF!</definedName>
    <definedName name="Total_Interest" localSheetId="22">#REF!</definedName>
    <definedName name="Total_Interest" localSheetId="23">#REF!</definedName>
    <definedName name="Total_Interest" localSheetId="15">#REF!</definedName>
    <definedName name="Total_Interest" localSheetId="16">#REF!</definedName>
    <definedName name="Total_Interest" localSheetId="17">#REF!</definedName>
    <definedName name="Total_Interest" localSheetId="18">#REF!</definedName>
    <definedName name="Total_Interest" localSheetId="27">#REF!</definedName>
    <definedName name="Total_Interest" localSheetId="19">#REF!</definedName>
    <definedName name="Total_Interest" localSheetId="20">#REF!</definedName>
    <definedName name="Total_Interest" localSheetId="33">#REF!</definedName>
    <definedName name="Total_Interest" localSheetId="34">#REF!</definedName>
    <definedName name="Total_Interest" localSheetId="35">#REF!</definedName>
    <definedName name="Total_Interest" localSheetId="36">#REF!</definedName>
    <definedName name="Total_Interest" localSheetId="37">#REF!</definedName>
    <definedName name="Total_Interest" localSheetId="38">#REF!</definedName>
    <definedName name="Total_Interest" localSheetId="39">#REF!</definedName>
    <definedName name="Total_Interest" localSheetId="28">#REF!</definedName>
    <definedName name="Total_Interest" localSheetId="29">#REF!</definedName>
    <definedName name="Total_Interest" localSheetId="30">#REF!</definedName>
    <definedName name="Total_Interest" localSheetId="31">#REF!</definedName>
    <definedName name="Total_Interest" localSheetId="32">#REF!</definedName>
    <definedName name="Total_Interest" localSheetId="42">#REF!</definedName>
    <definedName name="Total_Interest" localSheetId="51">#REF!</definedName>
    <definedName name="Total_Interest" localSheetId="52">#REF!</definedName>
    <definedName name="Total_Interest" localSheetId="53">#REF!</definedName>
    <definedName name="Total_Interest" localSheetId="24">#REF!</definedName>
    <definedName name="Total_Interest" localSheetId="25">#REF!</definedName>
    <definedName name="Total_Interest" localSheetId="26">#REF!</definedName>
    <definedName name="Total_Interest" localSheetId="40">#REF!</definedName>
    <definedName name="Total_Interest" localSheetId="44">#REF!</definedName>
    <definedName name="Total_Interest" localSheetId="45">#REF!</definedName>
    <definedName name="Total_Interest" localSheetId="50">#REF!</definedName>
    <definedName name="Total_Interest" localSheetId="47">#REF!</definedName>
    <definedName name="Total_Interest" localSheetId="56">#REF!</definedName>
    <definedName name="Total_Interest" localSheetId="55">#REF!</definedName>
    <definedName name="Total_Interest" localSheetId="58">#REF!</definedName>
    <definedName name="Total_Interest" localSheetId="59">#REF!</definedName>
    <definedName name="Total_Interest" localSheetId="60">#REF!</definedName>
    <definedName name="Total_Interest" localSheetId="61">#REF!</definedName>
    <definedName name="Total_Interest" localSheetId="62">#REF!</definedName>
    <definedName name="Total_Interest">#REF!</definedName>
    <definedName name="Total_Pay" localSheetId="63">#REF!</definedName>
    <definedName name="Total_Pay" localSheetId="64">#REF!</definedName>
    <definedName name="Total_Pay" localSheetId="65">#REF!</definedName>
    <definedName name="Total_Pay" localSheetId="6">#REF!</definedName>
    <definedName name="Total_Pay" localSheetId="14">#REF!</definedName>
    <definedName name="Total_Pay" localSheetId="21">#REF!</definedName>
    <definedName name="Total_Pay" localSheetId="22">#REF!</definedName>
    <definedName name="Total_Pay" localSheetId="23">#REF!</definedName>
    <definedName name="Total_Pay" localSheetId="15">#REF!</definedName>
    <definedName name="Total_Pay" localSheetId="16">#REF!</definedName>
    <definedName name="Total_Pay" localSheetId="17">#REF!</definedName>
    <definedName name="Total_Pay" localSheetId="18">#REF!</definedName>
    <definedName name="Total_Pay" localSheetId="27">#REF!</definedName>
    <definedName name="Total_Pay" localSheetId="19">#REF!</definedName>
    <definedName name="Total_Pay" localSheetId="20">#REF!</definedName>
    <definedName name="Total_Pay" localSheetId="33">#REF!</definedName>
    <definedName name="Total_Pay" localSheetId="34">#REF!</definedName>
    <definedName name="Total_Pay" localSheetId="35">#REF!</definedName>
    <definedName name="Total_Pay" localSheetId="36">#REF!</definedName>
    <definedName name="Total_Pay" localSheetId="37">#REF!</definedName>
    <definedName name="Total_Pay" localSheetId="38">#REF!</definedName>
    <definedName name="Total_Pay" localSheetId="39">#REF!</definedName>
    <definedName name="Total_Pay" localSheetId="28">#REF!</definedName>
    <definedName name="Total_Pay" localSheetId="29">#REF!</definedName>
    <definedName name="Total_Pay" localSheetId="30">#REF!</definedName>
    <definedName name="Total_Pay" localSheetId="31">#REF!</definedName>
    <definedName name="Total_Pay" localSheetId="32">#REF!</definedName>
    <definedName name="Total_Pay" localSheetId="42">#REF!</definedName>
    <definedName name="Total_Pay" localSheetId="51">#REF!</definedName>
    <definedName name="Total_Pay" localSheetId="52">#REF!</definedName>
    <definedName name="Total_Pay" localSheetId="53">#REF!</definedName>
    <definedName name="Total_Pay" localSheetId="24">#REF!</definedName>
    <definedName name="Total_Pay" localSheetId="25">#REF!</definedName>
    <definedName name="Total_Pay" localSheetId="26">#REF!</definedName>
    <definedName name="Total_Pay" localSheetId="40">#REF!</definedName>
    <definedName name="Total_Pay" localSheetId="44">#REF!</definedName>
    <definedName name="Total_Pay" localSheetId="45">#REF!</definedName>
    <definedName name="Total_Pay" localSheetId="50">#REF!</definedName>
    <definedName name="Total_Pay" localSheetId="47">#REF!</definedName>
    <definedName name="Total_Pay" localSheetId="56">#REF!</definedName>
    <definedName name="Total_Pay" localSheetId="55">#REF!</definedName>
    <definedName name="Total_Pay" localSheetId="58">#REF!</definedName>
    <definedName name="Total_Pay" localSheetId="59">#REF!</definedName>
    <definedName name="Total_Pay" localSheetId="60">#REF!</definedName>
    <definedName name="Total_Pay" localSheetId="61">#REF!</definedName>
    <definedName name="Total_Pay" localSheetId="62">#REF!</definedName>
    <definedName name="Total_Pay">#REF!</definedName>
    <definedName name="Total_Payment" localSheetId="63">Scheduled_Payment+Extra_Payment</definedName>
    <definedName name="Total_Payment" localSheetId="64">Scheduled_Payment+Extra_Payment</definedName>
    <definedName name="Total_Payment" localSheetId="65">Scheduled_Payment+Extra_Payment</definedName>
    <definedName name="Total_Payment" localSheetId="6">Scheduled_Payment+Extra_Payment</definedName>
    <definedName name="Total_Payment" localSheetId="14">Scheduled_Payment+Extra_Payment</definedName>
    <definedName name="Total_Payment" localSheetId="21">Scheduled_Payment+Extra_Payment</definedName>
    <definedName name="Total_Payment" localSheetId="22">Scheduled_Payment+Extra_Payment</definedName>
    <definedName name="Total_Payment" localSheetId="23">Scheduled_Payment+Extra_Payment</definedName>
    <definedName name="Total_Payment" localSheetId="15">Scheduled_Payment+Extra_Payment</definedName>
    <definedName name="Total_Payment" localSheetId="16">Scheduled_Payment+Extra_Payment</definedName>
    <definedName name="Total_Payment" localSheetId="17">Scheduled_Payment+Extra_Payment</definedName>
    <definedName name="Total_Payment" localSheetId="18">Scheduled_Payment+Extra_Payment</definedName>
    <definedName name="Total_Payment" localSheetId="27">Scheduled_Payment+Extra_Payment</definedName>
    <definedName name="Total_Payment" localSheetId="19">Scheduled_Payment+Extra_Payment</definedName>
    <definedName name="Total_Payment" localSheetId="20">Scheduled_Payment+Extra_Payment</definedName>
    <definedName name="Total_Payment" localSheetId="33">Scheduled_Payment+Extra_Payment</definedName>
    <definedName name="Total_Payment" localSheetId="34">Scheduled_Payment+Extra_Payment</definedName>
    <definedName name="Total_Payment" localSheetId="35">Scheduled_Payment+Extra_Payment</definedName>
    <definedName name="Total_Payment" localSheetId="36">Scheduled_Payment+Extra_Payment</definedName>
    <definedName name="Total_Payment" localSheetId="37">Scheduled_Payment+Extra_Payment</definedName>
    <definedName name="Total_Payment" localSheetId="38">Scheduled_Payment+Extra_Payment</definedName>
    <definedName name="Total_Payment" localSheetId="39">Scheduled_Payment+Extra_Payment</definedName>
    <definedName name="Total_Payment" localSheetId="28">Scheduled_Payment+Extra_Payment</definedName>
    <definedName name="Total_Payment" localSheetId="29">Scheduled_Payment+Extra_Payment</definedName>
    <definedName name="Total_Payment" localSheetId="30">Scheduled_Payment+Extra_Payment</definedName>
    <definedName name="Total_Payment" localSheetId="31">Scheduled_Payment+Extra_Payment</definedName>
    <definedName name="Total_Payment" localSheetId="32">Scheduled_Payment+Extra_Payment</definedName>
    <definedName name="Total_Payment" localSheetId="42">Scheduled_Payment+Extra_Payment</definedName>
    <definedName name="Total_Payment" localSheetId="51">Scheduled_Payment+Extra_Payment</definedName>
    <definedName name="Total_Payment" localSheetId="52">Scheduled_Payment+Extra_Payment</definedName>
    <definedName name="Total_Payment" localSheetId="53">Scheduled_Payment+Extra_Payment</definedName>
    <definedName name="Total_Payment" localSheetId="24">Scheduled_Payment+Extra_Payment</definedName>
    <definedName name="Total_Payment" localSheetId="25">Scheduled_Payment+Extra_Payment</definedName>
    <definedName name="Total_Payment" localSheetId="26">Scheduled_Payment+Extra_Payment</definedName>
    <definedName name="Total_Payment" localSheetId="40">Scheduled_Payment+Extra_Payment</definedName>
    <definedName name="Total_Payment" localSheetId="44">Scheduled_Payment+Extra_Payment</definedName>
    <definedName name="Total_Payment" localSheetId="45">Scheduled_Payment+Extra_Payment</definedName>
    <definedName name="Total_Payment" localSheetId="50">Scheduled_Payment+Extra_Payment</definedName>
    <definedName name="Total_Payment" localSheetId="47">Scheduled_Payment+Extra_Payment</definedName>
    <definedName name="Total_Payment" localSheetId="56">Scheduled_Payment+Extra_Payment</definedName>
    <definedName name="Total_Payment" localSheetId="55">Scheduled_Payment+Extra_Payment</definedName>
    <definedName name="Total_Payment" localSheetId="57">Scheduled_Payment+Extra_Payment</definedName>
    <definedName name="Total_Payment" localSheetId="58">Scheduled_Payment+Extra_Payment</definedName>
    <definedName name="Total_Payment" localSheetId="59">Scheduled_Payment+Extra_Payment</definedName>
    <definedName name="Total_Payment" localSheetId="60">Scheduled_Payment+Extra_Payment</definedName>
    <definedName name="Total_Payment" localSheetId="61">Scheduled_Payment+Extra_Payment</definedName>
    <definedName name="Total_Payment" localSheetId="62">Scheduled_Payment+Extra_Payment</definedName>
    <definedName name="Total_Payment">Scheduled_Payment+Extra_Payment</definedName>
    <definedName name="TOTALHH" localSheetId="63">#REF!</definedName>
    <definedName name="TOTALHH" localSheetId="64">#REF!</definedName>
    <definedName name="TOTALHH" localSheetId="65">#REF!</definedName>
    <definedName name="TOTALHH" localSheetId="6">#REF!</definedName>
    <definedName name="TOTALHH" localSheetId="14">#REF!</definedName>
    <definedName name="TOTALHH" localSheetId="21">#REF!</definedName>
    <definedName name="TOTALHH" localSheetId="22">#REF!</definedName>
    <definedName name="TOTALHH" localSheetId="23">#REF!</definedName>
    <definedName name="TOTALHH" localSheetId="15">#REF!</definedName>
    <definedName name="TOTALHH" localSheetId="16">#REF!</definedName>
    <definedName name="TOTALHH" localSheetId="17">#REF!</definedName>
    <definedName name="TOTALHH" localSheetId="18">#REF!</definedName>
    <definedName name="TOTALHH" localSheetId="27">#REF!</definedName>
    <definedName name="TOTALHH" localSheetId="19">#REF!</definedName>
    <definedName name="TOTALHH" localSheetId="20">#REF!</definedName>
    <definedName name="TOTALHH" localSheetId="33">#REF!</definedName>
    <definedName name="TOTALHH" localSheetId="34">#REF!</definedName>
    <definedName name="TOTALHH" localSheetId="35">#REF!</definedName>
    <definedName name="TOTALHH" localSheetId="36">#REF!</definedName>
    <definedName name="TOTALHH" localSheetId="37">#REF!</definedName>
    <definedName name="TOTALHH" localSheetId="38">#REF!</definedName>
    <definedName name="TOTALHH" localSheetId="39">#REF!</definedName>
    <definedName name="TOTALHH" localSheetId="28">#REF!</definedName>
    <definedName name="TOTALHH" localSheetId="29">#REF!</definedName>
    <definedName name="TOTALHH" localSheetId="30">#REF!</definedName>
    <definedName name="TOTALHH" localSheetId="31">#REF!</definedName>
    <definedName name="TOTALHH" localSheetId="32">#REF!</definedName>
    <definedName name="TOTALHH" localSheetId="42">#REF!</definedName>
    <definedName name="TOTALHH" localSheetId="51">#REF!</definedName>
    <definedName name="TOTALHH" localSheetId="52">#REF!</definedName>
    <definedName name="TOTALHH" localSheetId="53">#REF!</definedName>
    <definedName name="TOTALHH" localSheetId="24">#REF!</definedName>
    <definedName name="TOTALHH" localSheetId="25">#REF!</definedName>
    <definedName name="TOTALHH" localSheetId="26">#REF!</definedName>
    <definedName name="TOTALHH" localSheetId="40">#REF!</definedName>
    <definedName name="TOTALHH" localSheetId="44">#REF!</definedName>
    <definedName name="TOTALHH" localSheetId="45">#REF!</definedName>
    <definedName name="TOTALHH" localSheetId="50">#REF!</definedName>
    <definedName name="TOTALHH" localSheetId="47">#REF!</definedName>
    <definedName name="TOTALHH" localSheetId="56">#REF!</definedName>
    <definedName name="TOTALHH" localSheetId="55">#REF!</definedName>
    <definedName name="TOTALHH" localSheetId="58">#REF!</definedName>
    <definedName name="TOTALHH" localSheetId="59">#REF!</definedName>
    <definedName name="TOTALHH" localSheetId="60">#REF!</definedName>
    <definedName name="TOTALHH" localSheetId="61">#REF!</definedName>
    <definedName name="TOTALHH" localSheetId="62">#REF!</definedName>
    <definedName name="TOTALHH">#REF!</definedName>
    <definedName name="tr" localSheetId="42" hidden="1">{"TAB1",#N/A,TRUE,"GENERAL";"TAB2",#N/A,TRUE,"GENERAL";"TAB3",#N/A,TRUE,"GENERAL";"TAB4",#N/A,TRUE,"GENERAL";"TAB5",#N/A,TRUE,"GENERAL"}</definedName>
    <definedName name="tr" localSheetId="51" hidden="1">{"TAB1",#N/A,TRUE,"GENERAL";"TAB2",#N/A,TRUE,"GENERAL";"TAB3",#N/A,TRUE,"GENERAL";"TAB4",#N/A,TRUE,"GENERAL";"TAB5",#N/A,TRUE,"GENERAL"}</definedName>
    <definedName name="tr" localSheetId="24" hidden="1">{"TAB1",#N/A,TRUE,"GENERAL";"TAB2",#N/A,TRUE,"GENERAL";"TAB3",#N/A,TRUE,"GENERAL";"TAB4",#N/A,TRUE,"GENERAL";"TAB5",#N/A,TRUE,"GENERAL"}</definedName>
    <definedName name="tr" localSheetId="25" hidden="1">{"TAB1",#N/A,TRUE,"GENERAL";"TAB2",#N/A,TRUE,"GENERAL";"TAB3",#N/A,TRUE,"GENERAL";"TAB4",#N/A,TRUE,"GENERAL";"TAB5",#N/A,TRUE,"GENERAL"}</definedName>
    <definedName name="tr" localSheetId="26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42" hidden="1">{"TAB1",#N/A,TRUE,"GENERAL";"TAB2",#N/A,TRUE,"GENERAL";"TAB3",#N/A,TRUE,"GENERAL";"TAB4",#N/A,TRUE,"GENERAL";"TAB5",#N/A,TRUE,"GENERAL"}</definedName>
    <definedName name="trest" localSheetId="51" hidden="1">{"TAB1",#N/A,TRUE,"GENERAL";"TAB2",#N/A,TRUE,"GENERAL";"TAB3",#N/A,TRUE,"GENERAL";"TAB4",#N/A,TRUE,"GENERAL";"TAB5",#N/A,TRUE,"GENERAL"}</definedName>
    <definedName name="trest" localSheetId="24" hidden="1">{"TAB1",#N/A,TRUE,"GENERAL";"TAB2",#N/A,TRUE,"GENERAL";"TAB3",#N/A,TRUE,"GENERAL";"TAB4",#N/A,TRUE,"GENERAL";"TAB5",#N/A,TRUE,"GENERAL"}</definedName>
    <definedName name="trest" localSheetId="25" hidden="1">{"TAB1",#N/A,TRUE,"GENERAL";"TAB2",#N/A,TRUE,"GENERAL";"TAB3",#N/A,TRUE,"GENERAL";"TAB4",#N/A,TRUE,"GENERAL";"TAB5",#N/A,TRUE,"GENERAL"}</definedName>
    <definedName name="trest" localSheetId="26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42" hidden="1">{"TAB1",#N/A,TRUE,"GENERAL";"TAB2",#N/A,TRUE,"GENERAL";"TAB3",#N/A,TRUE,"GENERAL";"TAB4",#N/A,TRUE,"GENERAL";"TAB5",#N/A,TRUE,"GENERAL"}</definedName>
    <definedName name="tret" localSheetId="51" hidden="1">{"TAB1",#N/A,TRUE,"GENERAL";"TAB2",#N/A,TRUE,"GENERAL";"TAB3",#N/A,TRUE,"GENERAL";"TAB4",#N/A,TRUE,"GENERAL";"TAB5",#N/A,TRUE,"GENERAL"}</definedName>
    <definedName name="tret" localSheetId="24" hidden="1">{"TAB1",#N/A,TRUE,"GENERAL";"TAB2",#N/A,TRUE,"GENERAL";"TAB3",#N/A,TRUE,"GENERAL";"TAB4",#N/A,TRUE,"GENERAL";"TAB5",#N/A,TRUE,"GENERAL"}</definedName>
    <definedName name="tret" localSheetId="25" hidden="1">{"TAB1",#N/A,TRUE,"GENERAL";"TAB2",#N/A,TRUE,"GENERAL";"TAB3",#N/A,TRUE,"GENERAL";"TAB4",#N/A,TRUE,"GENERAL";"TAB5",#N/A,TRUE,"GENERAL"}</definedName>
    <definedName name="tret" localSheetId="26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42" hidden="1">{"via1",#N/A,TRUE,"general";"via2",#N/A,TRUE,"general";"via3",#N/A,TRUE,"general"}</definedName>
    <definedName name="trh" localSheetId="51" hidden="1">{"via1",#N/A,TRUE,"general";"via2",#N/A,TRUE,"general";"via3",#N/A,TRUE,"general"}</definedName>
    <definedName name="trh" localSheetId="24" hidden="1">{"via1",#N/A,TRUE,"general";"via2",#N/A,TRUE,"general";"via3",#N/A,TRUE,"general"}</definedName>
    <definedName name="trh" localSheetId="25" hidden="1">{"via1",#N/A,TRUE,"general";"via2",#N/A,TRUE,"general";"via3",#N/A,TRUE,"general"}</definedName>
    <definedName name="trh" localSheetId="26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42" hidden="1">{"via1",#N/A,TRUE,"general";"via2",#N/A,TRUE,"general";"via3",#N/A,TRUE,"general"}</definedName>
    <definedName name="trhfh" localSheetId="51" hidden="1">{"via1",#N/A,TRUE,"general";"via2",#N/A,TRUE,"general";"via3",#N/A,TRUE,"general"}</definedName>
    <definedName name="trhfh" localSheetId="24" hidden="1">{"via1",#N/A,TRUE,"general";"via2",#N/A,TRUE,"general";"via3",#N/A,TRUE,"general"}</definedName>
    <definedName name="trhfh" localSheetId="25" hidden="1">{"via1",#N/A,TRUE,"general";"via2",#N/A,TRUE,"general";"via3",#N/A,TRUE,"general"}</definedName>
    <definedName name="trhfh" localSheetId="26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42" hidden="1">{"via1",#N/A,TRUE,"general";"via2",#N/A,TRUE,"general";"via3",#N/A,TRUE,"general"}</definedName>
    <definedName name="trjfgjh" localSheetId="51" hidden="1">{"via1",#N/A,TRUE,"general";"via2",#N/A,TRUE,"general";"via3",#N/A,TRUE,"general"}</definedName>
    <definedName name="trjfgjh" localSheetId="24" hidden="1">{"via1",#N/A,TRUE,"general";"via2",#N/A,TRUE,"general";"via3",#N/A,TRUE,"general"}</definedName>
    <definedName name="trjfgjh" localSheetId="25" hidden="1">{"via1",#N/A,TRUE,"general";"via2",#N/A,TRUE,"general";"via3",#N/A,TRUE,"general"}</definedName>
    <definedName name="trjfgjh" localSheetId="26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42" hidden="1">{"via1",#N/A,TRUE,"general";"via2",#N/A,TRUE,"general";"via3",#N/A,TRUE,"general"}</definedName>
    <definedName name="tru" localSheetId="51" hidden="1">{"via1",#N/A,TRUE,"general";"via2",#N/A,TRUE,"general";"via3",#N/A,TRUE,"general"}</definedName>
    <definedName name="tru" localSheetId="24" hidden="1">{"via1",#N/A,TRUE,"general";"via2",#N/A,TRUE,"general";"via3",#N/A,TRUE,"general"}</definedName>
    <definedName name="tru" localSheetId="25" hidden="1">{"via1",#N/A,TRUE,"general";"via2",#N/A,TRUE,"general";"via3",#N/A,TRUE,"general"}</definedName>
    <definedName name="tru" localSheetId="26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42" hidden="1">{"via1",#N/A,TRUE,"general";"via2",#N/A,TRUE,"general";"via3",#N/A,TRUE,"general"}</definedName>
    <definedName name="truds" localSheetId="51" hidden="1">{"via1",#N/A,TRUE,"general";"via2",#N/A,TRUE,"general";"via3",#N/A,TRUE,"general"}</definedName>
    <definedName name="truds" localSheetId="24" hidden="1">{"via1",#N/A,TRUE,"general";"via2",#N/A,TRUE,"general";"via3",#N/A,TRUE,"general"}</definedName>
    <definedName name="truds" localSheetId="25" hidden="1">{"via1",#N/A,TRUE,"general";"via2",#N/A,TRUE,"general";"via3",#N/A,TRUE,"general"}</definedName>
    <definedName name="truds" localSheetId="26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42" hidden="1">{"via1",#N/A,TRUE,"general";"via2",#N/A,TRUE,"general";"via3",#N/A,TRUE,"general"}</definedName>
    <definedName name="trutu" localSheetId="51" hidden="1">{"via1",#N/A,TRUE,"general";"via2",#N/A,TRUE,"general";"via3",#N/A,TRUE,"general"}</definedName>
    <definedName name="trutu" localSheetId="24" hidden="1">{"via1",#N/A,TRUE,"general";"via2",#N/A,TRUE,"general";"via3",#N/A,TRUE,"general"}</definedName>
    <definedName name="trutu" localSheetId="25" hidden="1">{"via1",#N/A,TRUE,"general";"via2",#N/A,TRUE,"general";"via3",#N/A,TRUE,"general"}</definedName>
    <definedName name="trutu" localSheetId="26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42" hidden="1">{"via1",#N/A,TRUE,"general";"via2",#N/A,TRUE,"general";"via3",#N/A,TRUE,"general"}</definedName>
    <definedName name="trydfg" localSheetId="51" hidden="1">{"via1",#N/A,TRUE,"general";"via2",#N/A,TRUE,"general";"via3",#N/A,TRUE,"general"}</definedName>
    <definedName name="trydfg" localSheetId="24" hidden="1">{"via1",#N/A,TRUE,"general";"via2",#N/A,TRUE,"general";"via3",#N/A,TRUE,"general"}</definedName>
    <definedName name="trydfg" localSheetId="25" hidden="1">{"via1",#N/A,TRUE,"general";"via2",#N/A,TRUE,"general";"via3",#N/A,TRUE,"general"}</definedName>
    <definedName name="trydfg" localSheetId="26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42" hidden="1">{"via1",#N/A,TRUE,"general";"via2",#N/A,TRUE,"general";"via3",#N/A,TRUE,"general"}</definedName>
    <definedName name="trydtrygf" localSheetId="51" hidden="1">{"via1",#N/A,TRUE,"general";"via2",#N/A,TRUE,"general";"via3",#N/A,TRUE,"general"}</definedName>
    <definedName name="trydtrygf" localSheetId="24" hidden="1">{"via1",#N/A,TRUE,"general";"via2",#N/A,TRUE,"general";"via3",#N/A,TRUE,"general"}</definedName>
    <definedName name="trydtrygf" localSheetId="25" hidden="1">{"via1",#N/A,TRUE,"general";"via2",#N/A,TRUE,"general";"via3",#N/A,TRUE,"general"}</definedName>
    <definedName name="trydtrygf" localSheetId="26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42" hidden="1">{"TAB1",#N/A,TRUE,"GENERAL";"TAB2",#N/A,TRUE,"GENERAL";"TAB3",#N/A,TRUE,"GENERAL";"TAB4",#N/A,TRUE,"GENERAL";"TAB5",#N/A,TRUE,"GENERAL"}</definedName>
    <definedName name="tryery" localSheetId="51" hidden="1">{"TAB1",#N/A,TRUE,"GENERAL";"TAB2",#N/A,TRUE,"GENERAL";"TAB3",#N/A,TRUE,"GENERAL";"TAB4",#N/A,TRUE,"GENERAL";"TAB5",#N/A,TRUE,"GENERAL"}</definedName>
    <definedName name="tryery" localSheetId="24" hidden="1">{"TAB1",#N/A,TRUE,"GENERAL";"TAB2",#N/A,TRUE,"GENERAL";"TAB3",#N/A,TRUE,"GENERAL";"TAB4",#N/A,TRUE,"GENERAL";"TAB5",#N/A,TRUE,"GENERAL"}</definedName>
    <definedName name="tryery" localSheetId="25" hidden="1">{"TAB1",#N/A,TRUE,"GENERAL";"TAB2",#N/A,TRUE,"GENERAL";"TAB3",#N/A,TRUE,"GENERAL";"TAB4",#N/A,TRUE,"GENERAL";"TAB5",#N/A,TRUE,"GENERAL"}</definedName>
    <definedName name="tryery" localSheetId="26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42" hidden="1">{"TAB1",#N/A,TRUE,"GENERAL";"TAB2",#N/A,TRUE,"GENERAL";"TAB3",#N/A,TRUE,"GENERAL";"TAB4",#N/A,TRUE,"GENERAL";"TAB5",#N/A,TRUE,"GENERAL"}</definedName>
    <definedName name="tryi6" localSheetId="51" hidden="1">{"TAB1",#N/A,TRUE,"GENERAL";"TAB2",#N/A,TRUE,"GENERAL";"TAB3",#N/A,TRUE,"GENERAL";"TAB4",#N/A,TRUE,"GENERAL";"TAB5",#N/A,TRUE,"GENERAL"}</definedName>
    <definedName name="tryi6" localSheetId="24" hidden="1">{"TAB1",#N/A,TRUE,"GENERAL";"TAB2",#N/A,TRUE,"GENERAL";"TAB3",#N/A,TRUE,"GENERAL";"TAB4",#N/A,TRUE,"GENERAL";"TAB5",#N/A,TRUE,"GENERAL"}</definedName>
    <definedName name="tryi6" localSheetId="25" hidden="1">{"TAB1",#N/A,TRUE,"GENERAL";"TAB2",#N/A,TRUE,"GENERAL";"TAB3",#N/A,TRUE,"GENERAL";"TAB4",#N/A,TRUE,"GENERAL";"TAB5",#N/A,TRUE,"GENERAL"}</definedName>
    <definedName name="tryi6" localSheetId="26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42" hidden="1">{"via1",#N/A,TRUE,"general";"via2",#N/A,TRUE,"general";"via3",#N/A,TRUE,"general"}</definedName>
    <definedName name="tryrth" localSheetId="51" hidden="1">{"via1",#N/A,TRUE,"general";"via2",#N/A,TRUE,"general";"via3",#N/A,TRUE,"general"}</definedName>
    <definedName name="tryrth" localSheetId="24" hidden="1">{"via1",#N/A,TRUE,"general";"via2",#N/A,TRUE,"general";"via3",#N/A,TRUE,"general"}</definedName>
    <definedName name="tryrth" localSheetId="25" hidden="1">{"via1",#N/A,TRUE,"general";"via2",#N/A,TRUE,"general";"via3",#N/A,TRUE,"general"}</definedName>
    <definedName name="tryrth" localSheetId="26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42" hidden="1">{"TAB1",#N/A,TRUE,"GENERAL";"TAB2",#N/A,TRUE,"GENERAL";"TAB3",#N/A,TRUE,"GENERAL";"TAB4",#N/A,TRUE,"GENERAL";"TAB5",#N/A,TRUE,"GENERAL"}</definedName>
    <definedName name="tsert" localSheetId="51" hidden="1">{"TAB1",#N/A,TRUE,"GENERAL";"TAB2",#N/A,TRUE,"GENERAL";"TAB3",#N/A,TRUE,"GENERAL";"TAB4",#N/A,TRUE,"GENERAL";"TAB5",#N/A,TRUE,"GENERAL"}</definedName>
    <definedName name="tsert" localSheetId="24" hidden="1">{"TAB1",#N/A,TRUE,"GENERAL";"TAB2",#N/A,TRUE,"GENERAL";"TAB3",#N/A,TRUE,"GENERAL";"TAB4",#N/A,TRUE,"GENERAL";"TAB5",#N/A,TRUE,"GENERAL"}</definedName>
    <definedName name="tsert" localSheetId="25" hidden="1">{"TAB1",#N/A,TRUE,"GENERAL";"TAB2",#N/A,TRUE,"GENERAL";"TAB3",#N/A,TRUE,"GENERAL";"TAB4",#N/A,TRUE,"GENERAL";"TAB5",#N/A,TRUE,"GENERAL"}</definedName>
    <definedName name="tsert" localSheetId="26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42" hidden="1">{"via1",#N/A,TRUE,"general";"via2",#N/A,TRUE,"general";"via3",#N/A,TRUE,"general"}</definedName>
    <definedName name="TTR" localSheetId="51" hidden="1">{"via1",#N/A,TRUE,"general";"via2",#N/A,TRUE,"general";"via3",#N/A,TRUE,"general"}</definedName>
    <definedName name="TTR" localSheetId="24" hidden="1">{"via1",#N/A,TRUE,"general";"via2",#N/A,TRUE,"general";"via3",#N/A,TRUE,"general"}</definedName>
    <definedName name="TTR" localSheetId="25" hidden="1">{"via1",#N/A,TRUE,"general";"via2",#N/A,TRUE,"general";"via3",#N/A,TRUE,"general"}</definedName>
    <definedName name="TTR" localSheetId="26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42" hidden="1">{"via1",#N/A,TRUE,"general";"via2",#N/A,TRUE,"general";"via3",#N/A,TRUE,"general"}</definedName>
    <definedName name="ttrff" localSheetId="51" hidden="1">{"via1",#N/A,TRUE,"general";"via2",#N/A,TRUE,"general";"via3",#N/A,TRUE,"general"}</definedName>
    <definedName name="ttrff" localSheetId="24" hidden="1">{"via1",#N/A,TRUE,"general";"via2",#N/A,TRUE,"general";"via3",#N/A,TRUE,"general"}</definedName>
    <definedName name="ttrff" localSheetId="25" hidden="1">{"via1",#N/A,TRUE,"general";"via2",#N/A,TRUE,"general";"via3",#N/A,TRUE,"general"}</definedName>
    <definedName name="ttrff" localSheetId="26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42" hidden="1">{"TAB1",#N/A,TRUE,"GENERAL";"TAB2",#N/A,TRUE,"GENERAL";"TAB3",#N/A,TRUE,"GENERAL";"TAB4",#N/A,TRUE,"GENERAL";"TAB5",#N/A,TRUE,"GENERAL"}</definedName>
    <definedName name="ttt" localSheetId="51" hidden="1">{"TAB1",#N/A,TRUE,"GENERAL";"TAB2",#N/A,TRUE,"GENERAL";"TAB3",#N/A,TRUE,"GENERAL";"TAB4",#N/A,TRUE,"GENERAL";"TAB5",#N/A,TRUE,"GENERAL"}</definedName>
    <definedName name="ttt" localSheetId="24" hidden="1">{"TAB1",#N/A,TRUE,"GENERAL";"TAB2",#N/A,TRUE,"GENERAL";"TAB3",#N/A,TRUE,"GENERAL";"TAB4",#N/A,TRUE,"GENERAL";"TAB5",#N/A,TRUE,"GENERAL"}</definedName>
    <definedName name="ttt" localSheetId="25" hidden="1">{"TAB1",#N/A,TRUE,"GENERAL";"TAB2",#N/A,TRUE,"GENERAL";"TAB3",#N/A,TRUE,"GENERAL";"TAB4",#N/A,TRUE,"GENERAL";"TAB5",#N/A,TRUE,"GENERAL"}</definedName>
    <definedName name="ttt" localSheetId="26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42" hidden="1">{"via1",#N/A,TRUE,"general";"via2",#N/A,TRUE,"general";"via3",#N/A,TRUE,"general"}</definedName>
    <definedName name="tttt7" localSheetId="51" hidden="1">{"via1",#N/A,TRUE,"general";"via2",#N/A,TRUE,"general";"via3",#N/A,TRUE,"general"}</definedName>
    <definedName name="tttt7" localSheetId="24" hidden="1">{"via1",#N/A,TRUE,"general";"via2",#N/A,TRUE,"general";"via3",#N/A,TRUE,"general"}</definedName>
    <definedName name="tttt7" localSheetId="25" hidden="1">{"via1",#N/A,TRUE,"general";"via2",#N/A,TRUE,"general";"via3",#N/A,TRUE,"general"}</definedName>
    <definedName name="tttt7" localSheetId="26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42" hidden="1">{"TAB1",#N/A,TRUE,"GENERAL";"TAB2",#N/A,TRUE,"GENERAL";"TAB3",#N/A,TRUE,"GENERAL";"TAB4",#N/A,TRUE,"GENERAL";"TAB5",#N/A,TRUE,"GENERAL"}</definedName>
    <definedName name="tttthy" localSheetId="51" hidden="1">{"TAB1",#N/A,TRUE,"GENERAL";"TAB2",#N/A,TRUE,"GENERAL";"TAB3",#N/A,TRUE,"GENERAL";"TAB4",#N/A,TRUE,"GENERAL";"TAB5",#N/A,TRUE,"GENERAL"}</definedName>
    <definedName name="tttthy" localSheetId="24" hidden="1">{"TAB1",#N/A,TRUE,"GENERAL";"TAB2",#N/A,TRUE,"GENERAL";"TAB3",#N/A,TRUE,"GENERAL";"TAB4",#N/A,TRUE,"GENERAL";"TAB5",#N/A,TRUE,"GENERAL"}</definedName>
    <definedName name="tttthy" localSheetId="25" hidden="1">{"TAB1",#N/A,TRUE,"GENERAL";"TAB2",#N/A,TRUE,"GENERAL";"TAB3",#N/A,TRUE,"GENERAL";"TAB4",#N/A,TRUE,"GENERAL";"TAB5",#N/A,TRUE,"GENERAL"}</definedName>
    <definedName name="tttthy" localSheetId="26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42" hidden="1">{"via1",#N/A,TRUE,"general";"via2",#N/A,TRUE,"general";"via3",#N/A,TRUE,"general"}</definedName>
    <definedName name="ttttr" localSheetId="51" hidden="1">{"via1",#N/A,TRUE,"general";"via2",#N/A,TRUE,"general";"via3",#N/A,TRUE,"general"}</definedName>
    <definedName name="ttttr" localSheetId="24" hidden="1">{"via1",#N/A,TRUE,"general";"via2",#N/A,TRUE,"general";"via3",#N/A,TRUE,"general"}</definedName>
    <definedName name="ttttr" localSheetId="25" hidden="1">{"via1",#N/A,TRUE,"general";"via2",#N/A,TRUE,"general";"via3",#N/A,TRUE,"general"}</definedName>
    <definedName name="ttttr" localSheetId="26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42" hidden="1">{"TAB1",#N/A,TRUE,"GENERAL";"TAB2",#N/A,TRUE,"GENERAL";"TAB3",#N/A,TRUE,"GENERAL";"TAB4",#N/A,TRUE,"GENERAL";"TAB5",#N/A,TRUE,"GENERAL"}</definedName>
    <definedName name="ttttt" localSheetId="51" hidden="1">{"TAB1",#N/A,TRUE,"GENERAL";"TAB2",#N/A,TRUE,"GENERAL";"TAB3",#N/A,TRUE,"GENERAL";"TAB4",#N/A,TRUE,"GENERAL";"TAB5",#N/A,TRUE,"GENERAL"}</definedName>
    <definedName name="ttttt" localSheetId="24" hidden="1">{"TAB1",#N/A,TRUE,"GENERAL";"TAB2",#N/A,TRUE,"GENERAL";"TAB3",#N/A,TRUE,"GENERAL";"TAB4",#N/A,TRUE,"GENERAL";"TAB5",#N/A,TRUE,"GENERAL"}</definedName>
    <definedName name="ttttt" localSheetId="25" hidden="1">{"TAB1",#N/A,TRUE,"GENERAL";"TAB2",#N/A,TRUE,"GENERAL";"TAB3",#N/A,TRUE,"GENERAL";"TAB4",#N/A,TRUE,"GENERAL";"TAB5",#N/A,TRUE,"GENERAL"}</definedName>
    <definedName name="ttttt" localSheetId="26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tttttttttt" hidden="1">{#N/A,#N/A,FALSE,"310.1";#N/A,#N/A,FALSE,"321.1";#N/A,#N/A,FALSE,"320.3";#N/A,#N/A,FALSE,"330.1"}</definedName>
    <definedName name="tu" localSheetId="42" hidden="1">{"via1",#N/A,TRUE,"general";"via2",#N/A,TRUE,"general";"via3",#N/A,TRUE,"general"}</definedName>
    <definedName name="tu" localSheetId="51" hidden="1">{"via1",#N/A,TRUE,"general";"via2",#N/A,TRUE,"general";"via3",#N/A,TRUE,"general"}</definedName>
    <definedName name="tu" localSheetId="24" hidden="1">{"via1",#N/A,TRUE,"general";"via2",#N/A,TRUE,"general";"via3",#N/A,TRUE,"general"}</definedName>
    <definedName name="tu" localSheetId="25" hidden="1">{"via1",#N/A,TRUE,"general";"via2",#N/A,TRUE,"general";"via3",#N/A,TRUE,"general"}</definedName>
    <definedName name="tu" localSheetId="26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63" hidden="1">#REF!</definedName>
    <definedName name="TUBERIA" localSheetId="64" hidden="1">#REF!</definedName>
    <definedName name="TUBERIA" localSheetId="65" hidden="1">#REF!</definedName>
    <definedName name="TUBERIA" localSheetId="6" hidden="1">#REF!</definedName>
    <definedName name="TUBERIA" localSheetId="14" hidden="1">#REF!</definedName>
    <definedName name="TUBERIA" localSheetId="21" hidden="1">#REF!</definedName>
    <definedName name="TUBERIA" localSheetId="22" hidden="1">#REF!</definedName>
    <definedName name="TUBERIA" localSheetId="23" hidden="1">#REF!</definedName>
    <definedName name="TUBERIA" localSheetId="15" hidden="1">#REF!</definedName>
    <definedName name="TUBERIA" localSheetId="16" hidden="1">#REF!</definedName>
    <definedName name="TUBERIA" localSheetId="17" hidden="1">#REF!</definedName>
    <definedName name="TUBERIA" localSheetId="18" hidden="1">#REF!</definedName>
    <definedName name="TUBERIA" localSheetId="27" hidden="1">#REF!</definedName>
    <definedName name="TUBERIA" localSheetId="19" hidden="1">#REF!</definedName>
    <definedName name="TUBERIA" localSheetId="20" hidden="1">#REF!</definedName>
    <definedName name="TUBERIA" localSheetId="33" hidden="1">#REF!</definedName>
    <definedName name="TUBERIA" localSheetId="34" hidden="1">#REF!</definedName>
    <definedName name="TUBERIA" localSheetId="35" hidden="1">#REF!</definedName>
    <definedName name="TUBERIA" localSheetId="36" hidden="1">#REF!</definedName>
    <definedName name="TUBERIA" localSheetId="37" hidden="1">#REF!</definedName>
    <definedName name="TUBERIA" localSheetId="38" hidden="1">#REF!</definedName>
    <definedName name="TUBERIA" localSheetId="39" hidden="1">#REF!</definedName>
    <definedName name="TUBERIA" localSheetId="28" hidden="1">#REF!</definedName>
    <definedName name="TUBERIA" localSheetId="29" hidden="1">#REF!</definedName>
    <definedName name="TUBERIA" localSheetId="30" hidden="1">#REF!</definedName>
    <definedName name="TUBERIA" localSheetId="31" hidden="1">#REF!</definedName>
    <definedName name="TUBERIA" localSheetId="32" hidden="1">#REF!</definedName>
    <definedName name="TUBERIA" localSheetId="42" hidden="1">#REF!</definedName>
    <definedName name="TUBERIA" localSheetId="51" hidden="1">#REF!</definedName>
    <definedName name="TUBERIA" localSheetId="52" hidden="1">#REF!</definedName>
    <definedName name="TUBERIA" localSheetId="53" hidden="1">#REF!</definedName>
    <definedName name="TUBERIA" localSheetId="24" hidden="1">#REF!</definedName>
    <definedName name="TUBERIA" localSheetId="25" hidden="1">#REF!</definedName>
    <definedName name="TUBERIA" localSheetId="26" hidden="1">#REF!</definedName>
    <definedName name="TUBERIA" localSheetId="40" hidden="1">#REF!</definedName>
    <definedName name="TUBERIA" localSheetId="44" hidden="1">#REF!</definedName>
    <definedName name="TUBERIA" localSheetId="45" hidden="1">#REF!</definedName>
    <definedName name="TUBERIA" localSheetId="50" hidden="1">#REF!</definedName>
    <definedName name="TUBERIA" localSheetId="47" hidden="1">#REF!</definedName>
    <definedName name="TUBERIA" localSheetId="56" hidden="1">#REF!</definedName>
    <definedName name="TUBERIA" localSheetId="55" hidden="1">#REF!</definedName>
    <definedName name="TUBERIA" localSheetId="58" hidden="1">#REF!</definedName>
    <definedName name="TUBERIA" localSheetId="59" hidden="1">#REF!</definedName>
    <definedName name="TUBERIA" localSheetId="60" hidden="1">#REF!</definedName>
    <definedName name="TUBERIA" localSheetId="61" hidden="1">#REF!</definedName>
    <definedName name="TUBERIA" localSheetId="62" hidden="1">#REF!</definedName>
    <definedName name="TUBERIA" hidden="1">#REF!</definedName>
    <definedName name="tur" localSheetId="42" hidden="1">{"TAB1",#N/A,TRUE,"GENERAL";"TAB2",#N/A,TRUE,"GENERAL";"TAB3",#N/A,TRUE,"GENERAL";"TAB4",#N/A,TRUE,"GENERAL";"TAB5",#N/A,TRUE,"GENERAL"}</definedName>
    <definedName name="tur" localSheetId="51" hidden="1">{"TAB1",#N/A,TRUE,"GENERAL";"TAB2",#N/A,TRUE,"GENERAL";"TAB3",#N/A,TRUE,"GENERAL";"TAB4",#N/A,TRUE,"GENERAL";"TAB5",#N/A,TRUE,"GENERAL"}</definedName>
    <definedName name="tur" localSheetId="24" hidden="1">{"TAB1",#N/A,TRUE,"GENERAL";"TAB2",#N/A,TRUE,"GENERAL";"TAB3",#N/A,TRUE,"GENERAL";"TAB4",#N/A,TRUE,"GENERAL";"TAB5",#N/A,TRUE,"GENERAL"}</definedName>
    <definedName name="tur" localSheetId="25" hidden="1">{"TAB1",#N/A,TRUE,"GENERAL";"TAB2",#N/A,TRUE,"GENERAL";"TAB3",#N/A,TRUE,"GENERAL";"TAB4",#N/A,TRUE,"GENERAL";"TAB5",#N/A,TRUE,"GENERAL"}</definedName>
    <definedName name="tur" localSheetId="26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42" hidden="1">{"TAB1",#N/A,TRUE,"GENERAL";"TAB2",#N/A,TRUE,"GENERAL";"TAB3",#N/A,TRUE,"GENERAL";"TAB4",#N/A,TRUE,"GENERAL";"TAB5",#N/A,TRUE,"GENERAL"}</definedName>
    <definedName name="turu" localSheetId="51" hidden="1">{"TAB1",#N/A,TRUE,"GENERAL";"TAB2",#N/A,TRUE,"GENERAL";"TAB3",#N/A,TRUE,"GENERAL";"TAB4",#N/A,TRUE,"GENERAL";"TAB5",#N/A,TRUE,"GENERAL"}</definedName>
    <definedName name="turu" localSheetId="24" hidden="1">{"TAB1",#N/A,TRUE,"GENERAL";"TAB2",#N/A,TRUE,"GENERAL";"TAB3",#N/A,TRUE,"GENERAL";"TAB4",#N/A,TRUE,"GENERAL";"TAB5",#N/A,TRUE,"GENERAL"}</definedName>
    <definedName name="turu" localSheetId="25" hidden="1">{"TAB1",#N/A,TRUE,"GENERAL";"TAB2",#N/A,TRUE,"GENERAL";"TAB3",#N/A,TRUE,"GENERAL";"TAB4",#N/A,TRUE,"GENERAL";"TAB5",#N/A,TRUE,"GENERAL"}</definedName>
    <definedName name="turu" localSheetId="26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42" hidden="1">{"TAB1",#N/A,TRUE,"GENERAL";"TAB2",#N/A,TRUE,"GENERAL";"TAB3",#N/A,TRUE,"GENERAL";"TAB4",#N/A,TRUE,"GENERAL";"TAB5",#N/A,TRUE,"GENERAL"}</definedName>
    <definedName name="twer" localSheetId="51" hidden="1">{"TAB1",#N/A,TRUE,"GENERAL";"TAB2",#N/A,TRUE,"GENERAL";"TAB3",#N/A,TRUE,"GENERAL";"TAB4",#N/A,TRUE,"GENERAL";"TAB5",#N/A,TRUE,"GENERAL"}</definedName>
    <definedName name="twer" localSheetId="24" hidden="1">{"TAB1",#N/A,TRUE,"GENERAL";"TAB2",#N/A,TRUE,"GENERAL";"TAB3",#N/A,TRUE,"GENERAL";"TAB4",#N/A,TRUE,"GENERAL";"TAB5",#N/A,TRUE,"GENERAL"}</definedName>
    <definedName name="twer" localSheetId="25" hidden="1">{"TAB1",#N/A,TRUE,"GENERAL";"TAB2",#N/A,TRUE,"GENERAL";"TAB3",#N/A,TRUE,"GENERAL";"TAB4",#N/A,TRUE,"GENERAL";"TAB5",#N/A,TRUE,"GENERAL"}</definedName>
    <definedName name="twer" localSheetId="26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42" hidden="1">{"TAB1",#N/A,TRUE,"GENERAL";"TAB2",#N/A,TRUE,"GENERAL";"TAB3",#N/A,TRUE,"GENERAL";"TAB4",#N/A,TRUE,"GENERAL";"TAB5",#N/A,TRUE,"GENERAL"}</definedName>
    <definedName name="twet" localSheetId="51" hidden="1">{"TAB1",#N/A,TRUE,"GENERAL";"TAB2",#N/A,TRUE,"GENERAL";"TAB3",#N/A,TRUE,"GENERAL";"TAB4",#N/A,TRUE,"GENERAL";"TAB5",#N/A,TRUE,"GENERAL"}</definedName>
    <definedName name="twet" localSheetId="24" hidden="1">{"TAB1",#N/A,TRUE,"GENERAL";"TAB2",#N/A,TRUE,"GENERAL";"TAB3",#N/A,TRUE,"GENERAL";"TAB4",#N/A,TRUE,"GENERAL";"TAB5",#N/A,TRUE,"GENERAL"}</definedName>
    <definedName name="twet" localSheetId="25" hidden="1">{"TAB1",#N/A,TRUE,"GENERAL";"TAB2",#N/A,TRUE,"GENERAL";"TAB3",#N/A,TRUE,"GENERAL";"TAB4",#N/A,TRUE,"GENERAL";"TAB5",#N/A,TRUE,"GENERAL"}</definedName>
    <definedName name="twet" localSheetId="26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42" hidden="1">{"via1",#N/A,TRUE,"general";"via2",#N/A,TRUE,"general";"via3",#N/A,TRUE,"general"}</definedName>
    <definedName name="ty" localSheetId="51" hidden="1">{"via1",#N/A,TRUE,"general";"via2",#N/A,TRUE,"general";"via3",#N/A,TRUE,"general"}</definedName>
    <definedName name="ty" localSheetId="24" hidden="1">{"via1",#N/A,TRUE,"general";"via2",#N/A,TRUE,"general";"via3",#N/A,TRUE,"general"}</definedName>
    <definedName name="ty" localSheetId="25" hidden="1">{"via1",#N/A,TRUE,"general";"via2",#N/A,TRUE,"general";"via3",#N/A,TRUE,"general"}</definedName>
    <definedName name="ty" localSheetId="26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42" hidden="1">{"via1",#N/A,TRUE,"general";"via2",#N/A,TRUE,"general";"via3",#N/A,TRUE,"general"}</definedName>
    <definedName name="tyery" localSheetId="51" hidden="1">{"via1",#N/A,TRUE,"general";"via2",#N/A,TRUE,"general";"via3",#N/A,TRUE,"general"}</definedName>
    <definedName name="tyery" localSheetId="24" hidden="1">{"via1",#N/A,TRUE,"general";"via2",#N/A,TRUE,"general";"via3",#N/A,TRUE,"general"}</definedName>
    <definedName name="tyery" localSheetId="25" hidden="1">{"via1",#N/A,TRUE,"general";"via2",#N/A,TRUE,"general";"via3",#N/A,TRUE,"general"}</definedName>
    <definedName name="tyery" localSheetId="26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42" hidden="1">{"TAB1",#N/A,TRUE,"GENERAL";"TAB2",#N/A,TRUE,"GENERAL";"TAB3",#N/A,TRUE,"GENERAL";"TAB4",#N/A,TRUE,"GENERAL";"TAB5",#N/A,TRUE,"GENERAL"}</definedName>
    <definedName name="tyj" localSheetId="51" hidden="1">{"TAB1",#N/A,TRUE,"GENERAL";"TAB2",#N/A,TRUE,"GENERAL";"TAB3",#N/A,TRUE,"GENERAL";"TAB4",#N/A,TRUE,"GENERAL";"TAB5",#N/A,TRUE,"GENERAL"}</definedName>
    <definedName name="tyj" localSheetId="24" hidden="1">{"TAB1",#N/A,TRUE,"GENERAL";"TAB2",#N/A,TRUE,"GENERAL";"TAB3",#N/A,TRUE,"GENERAL";"TAB4",#N/A,TRUE,"GENERAL";"TAB5",#N/A,TRUE,"GENERAL"}</definedName>
    <definedName name="tyj" localSheetId="25" hidden="1">{"TAB1",#N/A,TRUE,"GENERAL";"TAB2",#N/A,TRUE,"GENERAL";"TAB3",#N/A,TRUE,"GENERAL";"TAB4",#N/A,TRUE,"GENERAL";"TAB5",#N/A,TRUE,"GENERAL"}</definedName>
    <definedName name="tyj" localSheetId="26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42" hidden="1">{"TAB1",#N/A,TRUE,"GENERAL";"TAB2",#N/A,TRUE,"GENERAL";"TAB3",#N/A,TRUE,"GENERAL";"TAB4",#N/A,TRUE,"GENERAL";"TAB5",#N/A,TRUE,"GENERAL"}</definedName>
    <definedName name="tyjtyj" localSheetId="51" hidden="1">{"TAB1",#N/A,TRUE,"GENERAL";"TAB2",#N/A,TRUE,"GENERAL";"TAB3",#N/A,TRUE,"GENERAL";"TAB4",#N/A,TRUE,"GENERAL";"TAB5",#N/A,TRUE,"GENERAL"}</definedName>
    <definedName name="tyjtyj" localSheetId="24" hidden="1">{"TAB1",#N/A,TRUE,"GENERAL";"TAB2",#N/A,TRUE,"GENERAL";"TAB3",#N/A,TRUE,"GENERAL";"TAB4",#N/A,TRUE,"GENERAL";"TAB5",#N/A,TRUE,"GENERAL"}</definedName>
    <definedName name="tyjtyj" localSheetId="25" hidden="1">{"TAB1",#N/A,TRUE,"GENERAL";"TAB2",#N/A,TRUE,"GENERAL";"TAB3",#N/A,TRUE,"GENERAL";"TAB4",#N/A,TRUE,"GENERAL";"TAB5",#N/A,TRUE,"GENERAL"}</definedName>
    <definedName name="tyjtyj" localSheetId="26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42" hidden="1">{"TAB1",#N/A,TRUE,"GENERAL";"TAB2",#N/A,TRUE,"GENERAL";"TAB3",#N/A,TRUE,"GENERAL";"TAB4",#N/A,TRUE,"GENERAL";"TAB5",#N/A,TRUE,"GENERAL"}</definedName>
    <definedName name="tyjytjuyjuy" localSheetId="51" hidden="1">{"TAB1",#N/A,TRUE,"GENERAL";"TAB2",#N/A,TRUE,"GENERAL";"TAB3",#N/A,TRUE,"GENERAL";"TAB4",#N/A,TRUE,"GENERAL";"TAB5",#N/A,TRUE,"GENERAL"}</definedName>
    <definedName name="tyjytjuyjuy" localSheetId="24" hidden="1">{"TAB1",#N/A,TRUE,"GENERAL";"TAB2",#N/A,TRUE,"GENERAL";"TAB3",#N/A,TRUE,"GENERAL";"TAB4",#N/A,TRUE,"GENERAL";"TAB5",#N/A,TRUE,"GENERAL"}</definedName>
    <definedName name="tyjytjuyjuy" localSheetId="25" hidden="1">{"TAB1",#N/A,TRUE,"GENERAL";"TAB2",#N/A,TRUE,"GENERAL";"TAB3",#N/A,TRUE,"GENERAL";"TAB4",#N/A,TRUE,"GENERAL";"TAB5",#N/A,TRUE,"GENERAL"}</definedName>
    <definedName name="tyjytjuyjuy" localSheetId="26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42" hidden="1">{"via1",#N/A,TRUE,"general";"via2",#N/A,TRUE,"general";"via3",#N/A,TRUE,"general"}</definedName>
    <definedName name="tyk" localSheetId="51" hidden="1">{"via1",#N/A,TRUE,"general";"via2",#N/A,TRUE,"general";"via3",#N/A,TRUE,"general"}</definedName>
    <definedName name="tyk" localSheetId="24" hidden="1">{"via1",#N/A,TRUE,"general";"via2",#N/A,TRUE,"general";"via3",#N/A,TRUE,"general"}</definedName>
    <definedName name="tyk" localSheetId="25" hidden="1">{"via1",#N/A,TRUE,"general";"via2",#N/A,TRUE,"general";"via3",#N/A,TRUE,"general"}</definedName>
    <definedName name="tyk" localSheetId="26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42" hidden="1">{"via1",#N/A,TRUE,"general";"via2",#N/A,TRUE,"general";"via3",#N/A,TRUE,"general"}</definedName>
    <definedName name="tym" localSheetId="51" hidden="1">{"via1",#N/A,TRUE,"general";"via2",#N/A,TRUE,"general";"via3",#N/A,TRUE,"general"}</definedName>
    <definedName name="tym" localSheetId="24" hidden="1">{"via1",#N/A,TRUE,"general";"via2",#N/A,TRUE,"general";"via3",#N/A,TRUE,"general"}</definedName>
    <definedName name="tym" localSheetId="25" hidden="1">{"via1",#N/A,TRUE,"general";"via2",#N/A,TRUE,"general";"via3",#N/A,TRUE,"general"}</definedName>
    <definedName name="tym" localSheetId="26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42" hidden="1">{"via1",#N/A,TRUE,"general";"via2",#N/A,TRUE,"general";"via3",#N/A,TRUE,"general"}</definedName>
    <definedName name="tyr" localSheetId="51" hidden="1">{"via1",#N/A,TRUE,"general";"via2",#N/A,TRUE,"general";"via3",#N/A,TRUE,"general"}</definedName>
    <definedName name="tyr" localSheetId="24" hidden="1">{"via1",#N/A,TRUE,"general";"via2",#N/A,TRUE,"general";"via3",#N/A,TRUE,"general"}</definedName>
    <definedName name="tyr" localSheetId="25" hidden="1">{"via1",#N/A,TRUE,"general";"via2",#N/A,TRUE,"general";"via3",#N/A,TRUE,"general"}</definedName>
    <definedName name="tyr" localSheetId="26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42" hidden="1">{"TAB1",#N/A,TRUE,"GENERAL";"TAB2",#N/A,TRUE,"GENERAL";"TAB3",#N/A,TRUE,"GENERAL";"TAB4",#N/A,TRUE,"GENERAL";"TAB5",#N/A,TRUE,"GENERAL"}</definedName>
    <definedName name="tytgfhgfh" localSheetId="51" hidden="1">{"TAB1",#N/A,TRUE,"GENERAL";"TAB2",#N/A,TRUE,"GENERAL";"TAB3",#N/A,TRUE,"GENERAL";"TAB4",#N/A,TRUE,"GENERAL";"TAB5",#N/A,TRUE,"GENERAL"}</definedName>
    <definedName name="tytgfhgfh" localSheetId="24" hidden="1">{"TAB1",#N/A,TRUE,"GENERAL";"TAB2",#N/A,TRUE,"GENERAL";"TAB3",#N/A,TRUE,"GENERAL";"TAB4",#N/A,TRUE,"GENERAL";"TAB5",#N/A,TRUE,"GENERAL"}</definedName>
    <definedName name="tytgfhgfh" localSheetId="25" hidden="1">{"TAB1",#N/A,TRUE,"GENERAL";"TAB2",#N/A,TRUE,"GENERAL";"TAB3",#N/A,TRUE,"GENERAL";"TAB4",#N/A,TRUE,"GENERAL";"TAB5",#N/A,TRUE,"GENERAL"}</definedName>
    <definedName name="tytgfhgfh" localSheetId="26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42" hidden="1">{"TAB1",#N/A,TRUE,"GENERAL";"TAB2",#N/A,TRUE,"GENERAL";"TAB3",#N/A,TRUE,"GENERAL";"TAB4",#N/A,TRUE,"GENERAL";"TAB5",#N/A,TRUE,"GENERAL"}</definedName>
    <definedName name="tyty" localSheetId="51" hidden="1">{"TAB1",#N/A,TRUE,"GENERAL";"TAB2",#N/A,TRUE,"GENERAL";"TAB3",#N/A,TRUE,"GENERAL";"TAB4",#N/A,TRUE,"GENERAL";"TAB5",#N/A,TRUE,"GENERAL"}</definedName>
    <definedName name="tyty" localSheetId="24" hidden="1">{"TAB1",#N/A,TRUE,"GENERAL";"TAB2",#N/A,TRUE,"GENERAL";"TAB3",#N/A,TRUE,"GENERAL";"TAB4",#N/A,TRUE,"GENERAL";"TAB5",#N/A,TRUE,"GENERAL"}</definedName>
    <definedName name="tyty" localSheetId="25" hidden="1">{"TAB1",#N/A,TRUE,"GENERAL";"TAB2",#N/A,TRUE,"GENERAL";"TAB3",#N/A,TRUE,"GENERAL";"TAB4",#N/A,TRUE,"GENERAL";"TAB5",#N/A,TRUE,"GENERAL"}</definedName>
    <definedName name="tyty" localSheetId="26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42" hidden="1">{"TAB1",#N/A,TRUE,"GENERAL";"TAB2",#N/A,TRUE,"GENERAL";"TAB3",#N/A,TRUE,"GENERAL";"TAB4",#N/A,TRUE,"GENERAL";"TAB5",#N/A,TRUE,"GENERAL"}</definedName>
    <definedName name="TYUIYI" localSheetId="51" hidden="1">{"TAB1",#N/A,TRUE,"GENERAL";"TAB2",#N/A,TRUE,"GENERAL";"TAB3",#N/A,TRUE,"GENERAL";"TAB4",#N/A,TRUE,"GENERAL";"TAB5",#N/A,TRUE,"GENERAL"}</definedName>
    <definedName name="TYUIYI" localSheetId="24" hidden="1">{"TAB1",#N/A,TRUE,"GENERAL";"TAB2",#N/A,TRUE,"GENERAL";"TAB3",#N/A,TRUE,"GENERAL";"TAB4",#N/A,TRUE,"GENERAL";"TAB5",#N/A,TRUE,"GENERAL"}</definedName>
    <definedName name="TYUIYI" localSheetId="25" hidden="1">{"TAB1",#N/A,TRUE,"GENERAL";"TAB2",#N/A,TRUE,"GENERAL";"TAB3",#N/A,TRUE,"GENERAL";"TAB4",#N/A,TRUE,"GENERAL";"TAB5",#N/A,TRUE,"GENERAL"}</definedName>
    <definedName name="TYUIYI" localSheetId="26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42" hidden="1">{"TAB1",#N/A,TRUE,"GENERAL";"TAB2",#N/A,TRUE,"GENERAL";"TAB3",#N/A,TRUE,"GENERAL";"TAB4",#N/A,TRUE,"GENERAL";"TAB5",#N/A,TRUE,"GENERAL"}</definedName>
    <definedName name="tyujh" localSheetId="51" hidden="1">{"TAB1",#N/A,TRUE,"GENERAL";"TAB2",#N/A,TRUE,"GENERAL";"TAB3",#N/A,TRUE,"GENERAL";"TAB4",#N/A,TRUE,"GENERAL";"TAB5",#N/A,TRUE,"GENERAL"}</definedName>
    <definedName name="tyujh" localSheetId="24" hidden="1">{"TAB1",#N/A,TRUE,"GENERAL";"TAB2",#N/A,TRUE,"GENERAL";"TAB3",#N/A,TRUE,"GENERAL";"TAB4",#N/A,TRUE,"GENERAL";"TAB5",#N/A,TRUE,"GENERAL"}</definedName>
    <definedName name="tyujh" localSheetId="25" hidden="1">{"TAB1",#N/A,TRUE,"GENERAL";"TAB2",#N/A,TRUE,"GENERAL";"TAB3",#N/A,TRUE,"GENERAL";"TAB4",#N/A,TRUE,"GENERAL";"TAB5",#N/A,TRUE,"GENERAL"}</definedName>
    <definedName name="tyujh" localSheetId="26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42" hidden="1">{"TAB1",#N/A,TRUE,"GENERAL";"TAB2",#N/A,TRUE,"GENERAL";"TAB3",#N/A,TRUE,"GENERAL";"TAB4",#N/A,TRUE,"GENERAL";"TAB5",#N/A,TRUE,"GENERAL"}</definedName>
    <definedName name="tyuty" localSheetId="51" hidden="1">{"TAB1",#N/A,TRUE,"GENERAL";"TAB2",#N/A,TRUE,"GENERAL";"TAB3",#N/A,TRUE,"GENERAL";"TAB4",#N/A,TRUE,"GENERAL";"TAB5",#N/A,TRUE,"GENERAL"}</definedName>
    <definedName name="tyuty" localSheetId="24" hidden="1">{"TAB1",#N/A,TRUE,"GENERAL";"TAB2",#N/A,TRUE,"GENERAL";"TAB3",#N/A,TRUE,"GENERAL";"TAB4",#N/A,TRUE,"GENERAL";"TAB5",#N/A,TRUE,"GENERAL"}</definedName>
    <definedName name="tyuty" localSheetId="25" hidden="1">{"TAB1",#N/A,TRUE,"GENERAL";"TAB2",#N/A,TRUE,"GENERAL";"TAB3",#N/A,TRUE,"GENERAL";"TAB4",#N/A,TRUE,"GENERAL";"TAB5",#N/A,TRUE,"GENERAL"}</definedName>
    <definedName name="tyuty" localSheetId="26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42" hidden="1">{"via1",#N/A,TRUE,"general";"via2",#N/A,TRUE,"general";"via3",#N/A,TRUE,"general"}</definedName>
    <definedName name="tyutyu" localSheetId="51" hidden="1">{"via1",#N/A,TRUE,"general";"via2",#N/A,TRUE,"general";"via3",#N/A,TRUE,"general"}</definedName>
    <definedName name="tyutyu" localSheetId="24" hidden="1">{"via1",#N/A,TRUE,"general";"via2",#N/A,TRUE,"general";"via3",#N/A,TRUE,"general"}</definedName>
    <definedName name="tyutyu" localSheetId="25" hidden="1">{"via1",#N/A,TRUE,"general";"via2",#N/A,TRUE,"general";"via3",#N/A,TRUE,"general"}</definedName>
    <definedName name="tyutyu" localSheetId="26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42" hidden="1">{"via1",#N/A,TRUE,"general";"via2",#N/A,TRUE,"general";"via3",#N/A,TRUE,"general"}</definedName>
    <definedName name="tyxg" localSheetId="51" hidden="1">{"via1",#N/A,TRUE,"general";"via2",#N/A,TRUE,"general";"via3",#N/A,TRUE,"general"}</definedName>
    <definedName name="tyxg" localSheetId="24" hidden="1">{"via1",#N/A,TRUE,"general";"via2",#N/A,TRUE,"general";"via3",#N/A,TRUE,"general"}</definedName>
    <definedName name="tyxg" localSheetId="25" hidden="1">{"via1",#N/A,TRUE,"general";"via2",#N/A,TRUE,"general";"via3",#N/A,TRUE,"general"}</definedName>
    <definedName name="tyxg" localSheetId="26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42" hidden="1">{"TAB1",#N/A,TRUE,"GENERAL";"TAB2",#N/A,TRUE,"GENERAL";"TAB3",#N/A,TRUE,"GENERAL";"TAB4",#N/A,TRUE,"GENERAL";"TAB5",#N/A,TRUE,"GENERAL"}</definedName>
    <definedName name="u3u" localSheetId="51" hidden="1">{"TAB1",#N/A,TRUE,"GENERAL";"TAB2",#N/A,TRUE,"GENERAL";"TAB3",#N/A,TRUE,"GENERAL";"TAB4",#N/A,TRUE,"GENERAL";"TAB5",#N/A,TRUE,"GENERAL"}</definedName>
    <definedName name="u3u" localSheetId="24" hidden="1">{"TAB1",#N/A,TRUE,"GENERAL";"TAB2",#N/A,TRUE,"GENERAL";"TAB3",#N/A,TRUE,"GENERAL";"TAB4",#N/A,TRUE,"GENERAL";"TAB5",#N/A,TRUE,"GENERAL"}</definedName>
    <definedName name="u3u" localSheetId="25" hidden="1">{"TAB1",#N/A,TRUE,"GENERAL";"TAB2",#N/A,TRUE,"GENERAL";"TAB3",#N/A,TRUE,"GENERAL";"TAB4",#N/A,TRUE,"GENERAL";"TAB5",#N/A,TRUE,"GENERAL"}</definedName>
    <definedName name="u3u" localSheetId="26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42" hidden="1">{"TAB1",#N/A,TRUE,"GENERAL";"TAB2",#N/A,TRUE,"GENERAL";"TAB3",#N/A,TRUE,"GENERAL";"TAB4",#N/A,TRUE,"GENERAL";"TAB5",#N/A,TRUE,"GENERAL"}</definedName>
    <definedName name="u7u7" localSheetId="51" hidden="1">{"TAB1",#N/A,TRUE,"GENERAL";"TAB2",#N/A,TRUE,"GENERAL";"TAB3",#N/A,TRUE,"GENERAL";"TAB4",#N/A,TRUE,"GENERAL";"TAB5",#N/A,TRUE,"GENERAL"}</definedName>
    <definedName name="u7u7" localSheetId="24" hidden="1">{"TAB1",#N/A,TRUE,"GENERAL";"TAB2",#N/A,TRUE,"GENERAL";"TAB3",#N/A,TRUE,"GENERAL";"TAB4",#N/A,TRUE,"GENERAL";"TAB5",#N/A,TRUE,"GENERAL"}</definedName>
    <definedName name="u7u7" localSheetId="25" hidden="1">{"TAB1",#N/A,TRUE,"GENERAL";"TAB2",#N/A,TRUE,"GENERAL";"TAB3",#N/A,TRUE,"GENERAL";"TAB4",#N/A,TRUE,"GENERAL";"TAB5",#N/A,TRUE,"GENERAL"}</definedName>
    <definedName name="u7u7" localSheetId="26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Frm2InUse">1</definedName>
    <definedName name="UI" localSheetId="42" hidden="1">{"via1",#N/A,TRUE,"general";"via2",#N/A,TRUE,"general";"via3",#N/A,TRUE,"general"}</definedName>
    <definedName name="UI" localSheetId="51" hidden="1">{"via1",#N/A,TRUE,"general";"via2",#N/A,TRUE,"general";"via3",#N/A,TRUE,"general"}</definedName>
    <definedName name="UI" localSheetId="24" hidden="1">{"via1",#N/A,TRUE,"general";"via2",#N/A,TRUE,"general";"via3",#N/A,TRUE,"general"}</definedName>
    <definedName name="UI" localSheetId="25" hidden="1">{"via1",#N/A,TRUE,"general";"via2",#N/A,TRUE,"general";"via3",#N/A,TRUE,"general"}</definedName>
    <definedName name="UI" localSheetId="26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42" hidden="1">{"via1",#N/A,TRUE,"general";"via2",#N/A,TRUE,"general";"via3",#N/A,TRUE,"general"}</definedName>
    <definedName name="uijhj" localSheetId="51" hidden="1">{"via1",#N/A,TRUE,"general";"via2",#N/A,TRUE,"general";"via3",#N/A,TRUE,"general"}</definedName>
    <definedName name="uijhj" localSheetId="24" hidden="1">{"via1",#N/A,TRUE,"general";"via2",#N/A,TRUE,"general";"via3",#N/A,TRUE,"general"}</definedName>
    <definedName name="uijhj" localSheetId="25" hidden="1">{"via1",#N/A,TRUE,"general";"via2",#N/A,TRUE,"general";"via3",#N/A,TRUE,"general"}</definedName>
    <definedName name="uijhj" localSheetId="26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42" hidden="1">{"TAB1",#N/A,TRUE,"GENERAL";"TAB2",#N/A,TRUE,"GENERAL";"TAB3",#N/A,TRUE,"GENERAL";"TAB4",#N/A,TRUE,"GENERAL";"TAB5",#N/A,TRUE,"GENERAL"}</definedName>
    <definedName name="uio" localSheetId="51" hidden="1">{"TAB1",#N/A,TRUE,"GENERAL";"TAB2",#N/A,TRUE,"GENERAL";"TAB3",#N/A,TRUE,"GENERAL";"TAB4",#N/A,TRUE,"GENERAL";"TAB5",#N/A,TRUE,"GENERAL"}</definedName>
    <definedName name="uio" localSheetId="24" hidden="1">{"TAB1",#N/A,TRUE,"GENERAL";"TAB2",#N/A,TRUE,"GENERAL";"TAB3",#N/A,TRUE,"GENERAL";"TAB4",#N/A,TRUE,"GENERAL";"TAB5",#N/A,TRUE,"GENERAL"}</definedName>
    <definedName name="uio" localSheetId="25" hidden="1">{"TAB1",#N/A,TRUE,"GENERAL";"TAB2",#N/A,TRUE,"GENERAL";"TAB3",#N/A,TRUE,"GENERAL";"TAB4",#N/A,TRUE,"GENERAL";"TAB5",#N/A,TRUE,"GENERAL"}</definedName>
    <definedName name="uio" localSheetId="26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42" hidden="1">{"TAB1",#N/A,TRUE,"GENERAL";"TAB2",#N/A,TRUE,"GENERAL";"TAB3",#N/A,TRUE,"GENERAL";"TAB4",#N/A,TRUE,"GENERAL";"TAB5",#N/A,TRUE,"GENERAL"}</definedName>
    <definedName name="uiou" localSheetId="51" hidden="1">{"TAB1",#N/A,TRUE,"GENERAL";"TAB2",#N/A,TRUE,"GENERAL";"TAB3",#N/A,TRUE,"GENERAL";"TAB4",#N/A,TRUE,"GENERAL";"TAB5",#N/A,TRUE,"GENERAL"}</definedName>
    <definedName name="uiou" localSheetId="24" hidden="1">{"TAB1",#N/A,TRUE,"GENERAL";"TAB2",#N/A,TRUE,"GENERAL";"TAB3",#N/A,TRUE,"GENERAL";"TAB4",#N/A,TRUE,"GENERAL";"TAB5",#N/A,TRUE,"GENERAL"}</definedName>
    <definedName name="uiou" localSheetId="25" hidden="1">{"TAB1",#N/A,TRUE,"GENERAL";"TAB2",#N/A,TRUE,"GENERAL";"TAB3",#N/A,TRUE,"GENERAL";"TAB4",#N/A,TRUE,"GENERAL";"TAB5",#N/A,TRUE,"GENERAL"}</definedName>
    <definedName name="uiou" localSheetId="26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42" hidden="1">{"via1",#N/A,TRUE,"general";"via2",#N/A,TRUE,"general";"via3",#N/A,TRUE,"general"}</definedName>
    <definedName name="uir" localSheetId="51" hidden="1">{"via1",#N/A,TRUE,"general";"via2",#N/A,TRUE,"general";"via3",#N/A,TRUE,"general"}</definedName>
    <definedName name="uir" localSheetId="24" hidden="1">{"via1",#N/A,TRUE,"general";"via2",#N/A,TRUE,"general";"via3",#N/A,TRUE,"general"}</definedName>
    <definedName name="uir" localSheetId="25" hidden="1">{"via1",#N/A,TRUE,"general";"via2",#N/A,TRUE,"general";"via3",#N/A,TRUE,"general"}</definedName>
    <definedName name="uir" localSheetId="26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42" hidden="1">{"TAB1",#N/A,TRUE,"GENERAL";"TAB2",#N/A,TRUE,"GENERAL";"TAB3",#N/A,TRUE,"GENERAL";"TAB4",#N/A,TRUE,"GENERAL";"TAB5",#N/A,TRUE,"GENERAL"}</definedName>
    <definedName name="uituii" localSheetId="51" hidden="1">{"TAB1",#N/A,TRUE,"GENERAL";"TAB2",#N/A,TRUE,"GENERAL";"TAB3",#N/A,TRUE,"GENERAL";"TAB4",#N/A,TRUE,"GENERAL";"TAB5",#N/A,TRUE,"GENERAL"}</definedName>
    <definedName name="uituii" localSheetId="24" hidden="1">{"TAB1",#N/A,TRUE,"GENERAL";"TAB2",#N/A,TRUE,"GENERAL";"TAB3",#N/A,TRUE,"GENERAL";"TAB4",#N/A,TRUE,"GENERAL";"TAB5",#N/A,TRUE,"GENERAL"}</definedName>
    <definedName name="uituii" localSheetId="25" hidden="1">{"TAB1",#N/A,TRUE,"GENERAL";"TAB2",#N/A,TRUE,"GENERAL";"TAB3",#N/A,TRUE,"GENERAL";"TAB4",#N/A,TRUE,"GENERAL";"TAB5",#N/A,TRUE,"GENERAL"}</definedName>
    <definedName name="uituii" localSheetId="26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42" hidden="1">{"via1",#N/A,TRUE,"general";"via2",#N/A,TRUE,"general";"via3",#N/A,TRUE,"general"}</definedName>
    <definedName name="uityjj" localSheetId="51" hidden="1">{"via1",#N/A,TRUE,"general";"via2",#N/A,TRUE,"general";"via3",#N/A,TRUE,"general"}</definedName>
    <definedName name="uityjj" localSheetId="24" hidden="1">{"via1",#N/A,TRUE,"general";"via2",#N/A,TRUE,"general";"via3",#N/A,TRUE,"general"}</definedName>
    <definedName name="uityjj" localSheetId="25" hidden="1">{"via1",#N/A,TRUE,"general";"via2",#N/A,TRUE,"general";"via3",#N/A,TRUE,"general"}</definedName>
    <definedName name="uityjj" localSheetId="26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42" hidden="1">{"TAB1",#N/A,TRUE,"GENERAL";"TAB2",#N/A,TRUE,"GENERAL";"TAB3",#N/A,TRUE,"GENERAL";"TAB4",#N/A,TRUE,"GENERAL";"TAB5",#N/A,TRUE,"GENERAL"}</definedName>
    <definedName name="uiufgj" localSheetId="51" hidden="1">{"TAB1",#N/A,TRUE,"GENERAL";"TAB2",#N/A,TRUE,"GENERAL";"TAB3",#N/A,TRUE,"GENERAL";"TAB4",#N/A,TRUE,"GENERAL";"TAB5",#N/A,TRUE,"GENERAL"}</definedName>
    <definedName name="uiufgj" localSheetId="24" hidden="1">{"TAB1",#N/A,TRUE,"GENERAL";"TAB2",#N/A,TRUE,"GENERAL";"TAB3",#N/A,TRUE,"GENERAL";"TAB4",#N/A,TRUE,"GENERAL";"TAB5",#N/A,TRUE,"GENERAL"}</definedName>
    <definedName name="uiufgj" localSheetId="25" hidden="1">{"TAB1",#N/A,TRUE,"GENERAL";"TAB2",#N/A,TRUE,"GENERAL";"TAB3",#N/A,TRUE,"GENERAL";"TAB4",#N/A,TRUE,"GENERAL";"TAB5",#N/A,TRUE,"GENERAL"}</definedName>
    <definedName name="uiufgj" localSheetId="26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42" hidden="1">{"TAB1",#N/A,TRUE,"GENERAL";"TAB2",#N/A,TRUE,"GENERAL";"TAB3",#N/A,TRUE,"GENERAL";"TAB4",#N/A,TRUE,"GENERAL";"TAB5",#N/A,TRUE,"GENERAL"}</definedName>
    <definedName name="UIUYI" localSheetId="51" hidden="1">{"TAB1",#N/A,TRUE,"GENERAL";"TAB2",#N/A,TRUE,"GENERAL";"TAB3",#N/A,TRUE,"GENERAL";"TAB4",#N/A,TRUE,"GENERAL";"TAB5",#N/A,TRUE,"GENERAL"}</definedName>
    <definedName name="UIUYI" localSheetId="24" hidden="1">{"TAB1",#N/A,TRUE,"GENERAL";"TAB2",#N/A,TRUE,"GENERAL";"TAB3",#N/A,TRUE,"GENERAL";"TAB4",#N/A,TRUE,"GENERAL";"TAB5",#N/A,TRUE,"GENERAL"}</definedName>
    <definedName name="UIUYI" localSheetId="25" hidden="1">{"TAB1",#N/A,TRUE,"GENERAL";"TAB2",#N/A,TRUE,"GENERAL";"TAB3",#N/A,TRUE,"GENERAL";"TAB4",#N/A,TRUE,"GENERAL";"TAB5",#N/A,TRUE,"GENERAL"}</definedName>
    <definedName name="UIUYI" localSheetId="26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localSheetId="63" hidden="1">[5]INST!#REF!</definedName>
    <definedName name="unj" localSheetId="64" hidden="1">[5]INST!#REF!</definedName>
    <definedName name="unj" localSheetId="65" hidden="1">[5]INST!#REF!</definedName>
    <definedName name="unj" localSheetId="6" hidden="1">[5]INST!#REF!</definedName>
    <definedName name="unj" localSheetId="14" hidden="1">[5]INST!#REF!</definedName>
    <definedName name="unj" localSheetId="21" hidden="1">[5]INST!#REF!</definedName>
    <definedName name="unj" localSheetId="22" hidden="1">[5]INST!#REF!</definedName>
    <definedName name="unj" localSheetId="23" hidden="1">[5]INST!#REF!</definedName>
    <definedName name="unj" localSheetId="15" hidden="1">[5]INST!#REF!</definedName>
    <definedName name="unj" localSheetId="16" hidden="1">[5]INST!#REF!</definedName>
    <definedName name="unj" localSheetId="17" hidden="1">[5]INST!#REF!</definedName>
    <definedName name="unj" localSheetId="18" hidden="1">[5]INST!#REF!</definedName>
    <definedName name="unj" localSheetId="27" hidden="1">[5]INST!#REF!</definedName>
    <definedName name="unj" localSheetId="19" hidden="1">[5]INST!#REF!</definedName>
    <definedName name="unj" localSheetId="20" hidden="1">[5]INST!#REF!</definedName>
    <definedName name="unj" localSheetId="33" hidden="1">[5]INST!#REF!</definedName>
    <definedName name="unj" localSheetId="34" hidden="1">[5]INST!#REF!</definedName>
    <definedName name="unj" localSheetId="35" hidden="1">[5]INST!#REF!</definedName>
    <definedName name="unj" localSheetId="36" hidden="1">[5]INST!#REF!</definedName>
    <definedName name="unj" localSheetId="37" hidden="1">[5]INST!#REF!</definedName>
    <definedName name="unj" localSheetId="38" hidden="1">[5]INST!#REF!</definedName>
    <definedName name="unj" localSheetId="39" hidden="1">[5]INST!#REF!</definedName>
    <definedName name="unj" localSheetId="28" hidden="1">[5]INST!#REF!</definedName>
    <definedName name="unj" localSheetId="29" hidden="1">[5]INST!#REF!</definedName>
    <definedName name="unj" localSheetId="30" hidden="1">[5]INST!#REF!</definedName>
    <definedName name="unj" localSheetId="31" hidden="1">[5]INST!#REF!</definedName>
    <definedName name="unj" localSheetId="32" hidden="1">[5]INST!#REF!</definedName>
    <definedName name="unj" localSheetId="42" hidden="1">[5]INST!#REF!</definedName>
    <definedName name="unj" localSheetId="51" hidden="1">[5]INST!#REF!</definedName>
    <definedName name="unj" localSheetId="52" hidden="1">[5]INST!#REF!</definedName>
    <definedName name="unj" localSheetId="53" hidden="1">[5]INST!#REF!</definedName>
    <definedName name="unj" localSheetId="24" hidden="1">[5]INST!#REF!</definedName>
    <definedName name="unj" localSheetId="25" hidden="1">[5]INST!#REF!</definedName>
    <definedName name="unj" localSheetId="26" hidden="1">[5]INST!#REF!</definedName>
    <definedName name="unj" localSheetId="40" hidden="1">[5]INST!#REF!</definedName>
    <definedName name="unj" localSheetId="44" hidden="1">[5]INST!#REF!</definedName>
    <definedName name="unj" localSheetId="45" hidden="1">[5]INST!#REF!</definedName>
    <definedName name="unj" localSheetId="50" hidden="1">[5]INST!#REF!</definedName>
    <definedName name="unj" localSheetId="47" hidden="1">[5]INST!#REF!</definedName>
    <definedName name="unj" localSheetId="56" hidden="1">[5]INST!#REF!</definedName>
    <definedName name="unj" localSheetId="55" hidden="1">[5]INST!#REF!</definedName>
    <definedName name="unj" localSheetId="58" hidden="1">[5]INST!#REF!</definedName>
    <definedName name="unj" localSheetId="59" hidden="1">[5]INST!#REF!</definedName>
    <definedName name="unj" localSheetId="60" hidden="1">[5]INST!#REF!</definedName>
    <definedName name="unj" localSheetId="61" hidden="1">[5]INST!#REF!</definedName>
    <definedName name="unj" localSheetId="62" hidden="1">[5]INST!#REF!</definedName>
    <definedName name="unj" hidden="1">[5]INST!#REF!</definedName>
    <definedName name="UOUIV" localSheetId="42" hidden="1">{"TAB1",#N/A,TRUE,"GENERAL";"TAB2",#N/A,TRUE,"GENERAL";"TAB3",#N/A,TRUE,"GENERAL";"TAB4",#N/A,TRUE,"GENERAL";"TAB5",#N/A,TRUE,"GENERAL"}</definedName>
    <definedName name="UOUIV" localSheetId="51" hidden="1">{"TAB1",#N/A,TRUE,"GENERAL";"TAB2",#N/A,TRUE,"GENERAL";"TAB3",#N/A,TRUE,"GENERAL";"TAB4",#N/A,TRUE,"GENERAL";"TAB5",#N/A,TRUE,"GENERAL"}</definedName>
    <definedName name="UOUIV" localSheetId="24" hidden="1">{"TAB1",#N/A,TRUE,"GENERAL";"TAB2",#N/A,TRUE,"GENERAL";"TAB3",#N/A,TRUE,"GENERAL";"TAB4",#N/A,TRUE,"GENERAL";"TAB5",#N/A,TRUE,"GENERAL"}</definedName>
    <definedName name="UOUIV" localSheetId="25" hidden="1">{"TAB1",#N/A,TRUE,"GENERAL";"TAB2",#N/A,TRUE,"GENERAL";"TAB3",#N/A,TRUE,"GENERAL";"TAB4",#N/A,TRUE,"GENERAL";"TAB5",#N/A,TRUE,"GENERAL"}</definedName>
    <definedName name="UOUIV" localSheetId="26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42" hidden="1">{"TAB1",#N/A,TRUE,"GENERAL";"TAB2",#N/A,TRUE,"GENERAL";"TAB3",#N/A,TRUE,"GENERAL";"TAB4",#N/A,TRUE,"GENERAL";"TAB5",#N/A,TRUE,"GENERAL"}</definedName>
    <definedName name="uryur" localSheetId="51" hidden="1">{"TAB1",#N/A,TRUE,"GENERAL";"TAB2",#N/A,TRUE,"GENERAL";"TAB3",#N/A,TRUE,"GENERAL";"TAB4",#N/A,TRUE,"GENERAL";"TAB5",#N/A,TRUE,"GENERAL"}</definedName>
    <definedName name="uryur" localSheetId="24" hidden="1">{"TAB1",#N/A,TRUE,"GENERAL";"TAB2",#N/A,TRUE,"GENERAL";"TAB3",#N/A,TRUE,"GENERAL";"TAB4",#N/A,TRUE,"GENERAL";"TAB5",#N/A,TRUE,"GENERAL"}</definedName>
    <definedName name="uryur" localSheetId="25" hidden="1">{"TAB1",#N/A,TRUE,"GENERAL";"TAB2",#N/A,TRUE,"GENERAL";"TAB3",#N/A,TRUE,"GENERAL";"TAB4",#N/A,TRUE,"GENERAL";"TAB5",#N/A,TRUE,"GENERAL"}</definedName>
    <definedName name="uryur" localSheetId="26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42" hidden="1">{"TAB1",#N/A,TRUE,"GENERAL";"TAB2",#N/A,TRUE,"GENERAL";"TAB3",#N/A,TRUE,"GENERAL";"TAB4",#N/A,TRUE,"GENERAL";"TAB5",#N/A,TRUE,"GENERAL"}</definedName>
    <definedName name="uu" localSheetId="51" hidden="1">{"TAB1",#N/A,TRUE,"GENERAL";"TAB2",#N/A,TRUE,"GENERAL";"TAB3",#N/A,TRUE,"GENERAL";"TAB4",#N/A,TRUE,"GENERAL";"TAB5",#N/A,TRUE,"GENERAL"}</definedName>
    <definedName name="uu" localSheetId="24" hidden="1">{"TAB1",#N/A,TRUE,"GENERAL";"TAB2",#N/A,TRUE,"GENERAL";"TAB3",#N/A,TRUE,"GENERAL";"TAB4",#N/A,TRUE,"GENERAL";"TAB5",#N/A,TRUE,"GENERAL"}</definedName>
    <definedName name="uu" localSheetId="25" hidden="1">{"TAB1",#N/A,TRUE,"GENERAL";"TAB2",#N/A,TRUE,"GENERAL";"TAB3",#N/A,TRUE,"GENERAL";"TAB4",#N/A,TRUE,"GENERAL";"TAB5",#N/A,TRUE,"GENERAL"}</definedName>
    <definedName name="uu" localSheetId="26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42" hidden="1">{"TAB1",#N/A,TRUE,"GENERAL";"TAB2",#N/A,TRUE,"GENERAL";"TAB3",#N/A,TRUE,"GENERAL";"TAB4",#N/A,TRUE,"GENERAL";"TAB5",#N/A,TRUE,"GENERAL"}</definedName>
    <definedName name="uuu" localSheetId="51" hidden="1">{"TAB1",#N/A,TRUE,"GENERAL";"TAB2",#N/A,TRUE,"GENERAL";"TAB3",#N/A,TRUE,"GENERAL";"TAB4",#N/A,TRUE,"GENERAL";"TAB5",#N/A,TRUE,"GENERAL"}</definedName>
    <definedName name="uuu" localSheetId="24" hidden="1">{"TAB1",#N/A,TRUE,"GENERAL";"TAB2",#N/A,TRUE,"GENERAL";"TAB3",#N/A,TRUE,"GENERAL";"TAB4",#N/A,TRUE,"GENERAL";"TAB5",#N/A,TRUE,"GENERAL"}</definedName>
    <definedName name="uuu" localSheetId="25" hidden="1">{"TAB1",#N/A,TRUE,"GENERAL";"TAB2",#N/A,TRUE,"GENERAL";"TAB3",#N/A,TRUE,"GENERAL";"TAB4",#N/A,TRUE,"GENERAL";"TAB5",#N/A,TRUE,"GENERAL"}</definedName>
    <definedName name="uuu" localSheetId="26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42" hidden="1">{"TAB1",#N/A,TRUE,"GENERAL";"TAB2",#N/A,TRUE,"GENERAL";"TAB3",#N/A,TRUE,"GENERAL";"TAB4",#N/A,TRUE,"GENERAL";"TAB5",#N/A,TRUE,"GENERAL"}</definedName>
    <definedName name="uuuuo" localSheetId="51" hidden="1">{"TAB1",#N/A,TRUE,"GENERAL";"TAB2",#N/A,TRUE,"GENERAL";"TAB3",#N/A,TRUE,"GENERAL";"TAB4",#N/A,TRUE,"GENERAL";"TAB5",#N/A,TRUE,"GENERAL"}</definedName>
    <definedName name="uuuuo" localSheetId="24" hidden="1">{"TAB1",#N/A,TRUE,"GENERAL";"TAB2",#N/A,TRUE,"GENERAL";"TAB3",#N/A,TRUE,"GENERAL";"TAB4",#N/A,TRUE,"GENERAL";"TAB5",#N/A,TRUE,"GENERAL"}</definedName>
    <definedName name="uuuuo" localSheetId="25" hidden="1">{"TAB1",#N/A,TRUE,"GENERAL";"TAB2",#N/A,TRUE,"GENERAL";"TAB3",#N/A,TRUE,"GENERAL";"TAB4",#N/A,TRUE,"GENERAL";"TAB5",#N/A,TRUE,"GENERAL"}</definedName>
    <definedName name="uuuuo" localSheetId="26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42" hidden="1">{"via1",#N/A,TRUE,"general";"via2",#N/A,TRUE,"general";"via3",#N/A,TRUE,"general"}</definedName>
    <definedName name="uuuuuj" localSheetId="51" hidden="1">{"via1",#N/A,TRUE,"general";"via2",#N/A,TRUE,"general";"via3",#N/A,TRUE,"general"}</definedName>
    <definedName name="uuuuuj" localSheetId="24" hidden="1">{"via1",#N/A,TRUE,"general";"via2",#N/A,TRUE,"general";"via3",#N/A,TRUE,"general"}</definedName>
    <definedName name="uuuuuj" localSheetId="25" hidden="1">{"via1",#N/A,TRUE,"general";"via2",#N/A,TRUE,"general";"via3",#N/A,TRUE,"general"}</definedName>
    <definedName name="uuuuuj" localSheetId="26" hidden="1">{"via1",#N/A,TRUE,"general";"via2",#N/A,TRUE,"general";"via3",#N/A,TRUE,"general"}</definedName>
    <definedName name="uuuuuj" hidden="1">{"via1",#N/A,TRUE,"general";"via2",#N/A,TRUE,"general";"via3",#N/A,TRUE,"general"}</definedName>
    <definedName name="uuuuuuuuuuuuu" hidden="1">{#N/A,#N/A,FALSE,"310.1";#N/A,#N/A,FALSE,"321.1";#N/A,#N/A,FALSE,"320.3";#N/A,#N/A,FALSE,"330.1"}</definedName>
    <definedName name="uv">375000</definedName>
    <definedName name="uwkap" localSheetId="42" hidden="1">{"TAB1",#N/A,TRUE,"GENERAL";"TAB2",#N/A,TRUE,"GENERAL";"TAB3",#N/A,TRUE,"GENERAL";"TAB4",#N/A,TRUE,"GENERAL";"TAB5",#N/A,TRUE,"GENERAL"}</definedName>
    <definedName name="uwkap" localSheetId="51" hidden="1">{"TAB1",#N/A,TRUE,"GENERAL";"TAB2",#N/A,TRUE,"GENERAL";"TAB3",#N/A,TRUE,"GENERAL";"TAB4",#N/A,TRUE,"GENERAL";"TAB5",#N/A,TRUE,"GENERAL"}</definedName>
    <definedName name="uwkap" localSheetId="24" hidden="1">{"TAB1",#N/A,TRUE,"GENERAL";"TAB2",#N/A,TRUE,"GENERAL";"TAB3",#N/A,TRUE,"GENERAL";"TAB4",#N/A,TRUE,"GENERAL";"TAB5",#N/A,TRUE,"GENERAL"}</definedName>
    <definedName name="uwkap" localSheetId="25" hidden="1">{"TAB1",#N/A,TRUE,"GENERAL";"TAB2",#N/A,TRUE,"GENERAL";"TAB3",#N/A,TRUE,"GENERAL";"TAB4",#N/A,TRUE,"GENERAL";"TAB5",#N/A,TRUE,"GENERAL"}</definedName>
    <definedName name="uwkap" localSheetId="26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42" hidden="1">{"TAB1",#N/A,TRUE,"GENERAL";"TAB2",#N/A,TRUE,"GENERAL";"TAB3",#N/A,TRUE,"GENERAL";"TAB4",#N/A,TRUE,"GENERAL";"TAB5",#N/A,TRUE,"GENERAL"}</definedName>
    <definedName name="uyiyiy" localSheetId="51" hidden="1">{"TAB1",#N/A,TRUE,"GENERAL";"TAB2",#N/A,TRUE,"GENERAL";"TAB3",#N/A,TRUE,"GENERAL";"TAB4",#N/A,TRUE,"GENERAL";"TAB5",#N/A,TRUE,"GENERAL"}</definedName>
    <definedName name="uyiyiy" localSheetId="24" hidden="1">{"TAB1",#N/A,TRUE,"GENERAL";"TAB2",#N/A,TRUE,"GENERAL";"TAB3",#N/A,TRUE,"GENERAL";"TAB4",#N/A,TRUE,"GENERAL";"TAB5",#N/A,TRUE,"GENERAL"}</definedName>
    <definedName name="uyiyiy" localSheetId="25" hidden="1">{"TAB1",#N/A,TRUE,"GENERAL";"TAB2",#N/A,TRUE,"GENERAL";"TAB3",#N/A,TRUE,"GENERAL";"TAB4",#N/A,TRUE,"GENERAL";"TAB5",#N/A,TRUE,"GENERAL"}</definedName>
    <definedName name="uyiyiy" localSheetId="26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42" hidden="1">{"TAB1",#N/A,TRUE,"GENERAL";"TAB2",#N/A,TRUE,"GENERAL";"TAB3",#N/A,TRUE,"GENERAL";"TAB4",#N/A,TRUE,"GENERAL";"TAB5",#N/A,TRUE,"GENERAL"}</definedName>
    <definedName name="uytu" localSheetId="51" hidden="1">{"TAB1",#N/A,TRUE,"GENERAL";"TAB2",#N/A,TRUE,"GENERAL";"TAB3",#N/A,TRUE,"GENERAL";"TAB4",#N/A,TRUE,"GENERAL";"TAB5",#N/A,TRUE,"GENERAL"}</definedName>
    <definedName name="uytu" localSheetId="24" hidden="1">{"TAB1",#N/A,TRUE,"GENERAL";"TAB2",#N/A,TRUE,"GENERAL";"TAB3",#N/A,TRUE,"GENERAL";"TAB4",#N/A,TRUE,"GENERAL";"TAB5",#N/A,TRUE,"GENERAL"}</definedName>
    <definedName name="uytu" localSheetId="25" hidden="1">{"TAB1",#N/A,TRUE,"GENERAL";"TAB2",#N/A,TRUE,"GENERAL";"TAB3",#N/A,TRUE,"GENERAL";"TAB4",#N/A,TRUE,"GENERAL";"TAB5",#N/A,TRUE,"GENERAL"}</definedName>
    <definedName name="uytu" localSheetId="26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42" hidden="1">{"via1",#N/A,TRUE,"general";"via2",#N/A,TRUE,"general";"via3",#N/A,TRUE,"general"}</definedName>
    <definedName name="uyur" localSheetId="51" hidden="1">{"via1",#N/A,TRUE,"general";"via2",#N/A,TRUE,"general";"via3",#N/A,TRUE,"general"}</definedName>
    <definedName name="uyur" localSheetId="24" hidden="1">{"via1",#N/A,TRUE,"general";"via2",#N/A,TRUE,"general";"via3",#N/A,TRUE,"general"}</definedName>
    <definedName name="uyur" localSheetId="25" hidden="1">{"via1",#N/A,TRUE,"general";"via2",#N/A,TRUE,"general";"via3",#N/A,TRUE,"general"}</definedName>
    <definedName name="uyur" localSheetId="26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42" hidden="1">{"TAB1",#N/A,TRUE,"GENERAL";"TAB2",#N/A,TRUE,"GENERAL";"TAB3",#N/A,TRUE,"GENERAL";"TAB4",#N/A,TRUE,"GENERAL";"TAB5",#N/A,TRUE,"GENERAL"}</definedName>
    <definedName name="v" localSheetId="51" hidden="1">{"TAB1",#N/A,TRUE,"GENERAL";"TAB2",#N/A,TRUE,"GENERAL";"TAB3",#N/A,TRUE,"GENERAL";"TAB4",#N/A,TRUE,"GENERAL";"TAB5",#N/A,TRUE,"GENERAL"}</definedName>
    <definedName name="v" localSheetId="24" hidden="1">{"TAB1",#N/A,TRUE,"GENERAL";"TAB2",#N/A,TRUE,"GENERAL";"TAB3",#N/A,TRUE,"GENERAL";"TAB4",#N/A,TRUE,"GENERAL";"TAB5",#N/A,TRUE,"GENERAL"}</definedName>
    <definedName name="v" localSheetId="25" hidden="1">{"TAB1",#N/A,TRUE,"GENERAL";"TAB2",#N/A,TRUE,"GENERAL";"TAB3",#N/A,TRUE,"GENERAL";"TAB4",#N/A,TRUE,"GENERAL";"TAB5",#N/A,TRUE,"GENERAL"}</definedName>
    <definedName name="v" localSheetId="26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ues_Entered" localSheetId="63">IF('1.3.43'!Loan_Amount*'1.3.43'!Interest_Rate*'1.3.43'!Loan_Years*'1.3.43'!Loan_Start&gt;0,1,0)</definedName>
    <definedName name="Values_Entered" localSheetId="64">IF('13.1.7'!Loan_Amount*'13.1.7'!Interest_Rate*'13.1.7'!Loan_Years*'13.1.7'!Loan_Start&gt;0,1,0)</definedName>
    <definedName name="Values_Entered" localSheetId="65">IF('13.2.3'!Loan_Amount*'13.2.3'!Interest_Rate*'13.2.3'!Loan_Years*'13.2.3'!Loan_Start&gt;0,1,0)</definedName>
    <definedName name="Values_Entered" localSheetId="6">IF('3.3'!Loan_Amount*'3.3'!Interest_Rate*'3.3'!Loan_Years*'3.3'!Loan_Start&gt;0,1,0)</definedName>
    <definedName name="Values_Entered" localSheetId="14">IF('6,1'!Loan_Amount*'6,1'!Interest_Rate*'6,1'!Loan_Years*'6,1'!Loan_Start&gt;0,1,0)</definedName>
    <definedName name="Values_Entered" localSheetId="21">IF('6,10'!Loan_Amount*'6,10'!Interest_Rate*'6,10'!Loan_Years*'6,10'!Loan_Start&gt;0,1,0)</definedName>
    <definedName name="Values_Entered" localSheetId="22">IF('6,11'!Loan_Amount*'6,11'!Interest_Rate*'6,11'!Loan_Years*'6,11'!Loan_Start&gt;0,1,0)</definedName>
    <definedName name="Values_Entered" localSheetId="23">IF('6,12'!Loan_Amount*'6,12'!Interest_Rate*'6,12'!Loan_Years*'6,12'!Loan_Start&gt;0,1,0)</definedName>
    <definedName name="Values_Entered" localSheetId="15">IF('6,3'!Loan_Amount*'6,3'!Interest_Rate*'6,3'!Loan_Years*'6,3'!Loan_Start&gt;0,1,0)</definedName>
    <definedName name="Values_Entered" localSheetId="16">IF('6,4'!Loan_Amount*'6,4'!Interest_Rate*'6,4'!Loan_Years*'6,4'!Loan_Start&gt;0,1,0)</definedName>
    <definedName name="Values_Entered" localSheetId="17">IF('6,5'!Loan_Amount*'6,5'!Interest_Rate*'6,5'!Loan_Years*'6,5'!Loan_Start&gt;0,1,0)</definedName>
    <definedName name="Values_Entered" localSheetId="18">IF('6,6'!Loan_Amount*'6,6'!Interest_Rate*'6,6'!Loan_Years*'6,6'!Loan_Start&gt;0,1,0)</definedName>
    <definedName name="Values_Entered" localSheetId="27">IF('6,7'!Loan_Amount*'6,7'!Interest_Rate*'6,7'!Loan_Years*'6,7'!Loan_Start&gt;0,1,0)</definedName>
    <definedName name="Values_Entered" localSheetId="19">IF('6,8'!Loan_Amount*'6,8'!Interest_Rate*'6,8'!Loan_Years*'6,8'!Loan_Start&gt;0,1,0)</definedName>
    <definedName name="Values_Entered" localSheetId="20">IF('6,9'!Loan_Amount*'6,9'!Interest_Rate*'6,9'!Loan_Years*'6,9'!Loan_Start&gt;0,1,0)</definedName>
    <definedName name="Values_Entered" localSheetId="33">IF('7,1,10'!Loan_Amount*'7,1,10'!Interest_Rate*'7,1,10'!Loan_Years*'7,1,10'!Loan_Start&gt;0,1,0)</definedName>
    <definedName name="Values_Entered" localSheetId="34">IF('7,1,11'!Loan_Amount*'7,1,11'!Interest_Rate*'7,1,11'!Loan_Years*'7,1,11'!Loan_Start&gt;0,1,0)</definedName>
    <definedName name="Values_Entered" localSheetId="35">IF('7,1,12'!Loan_Amount*'7,1,12'!Interest_Rate*'7,1,12'!Loan_Years*'7,1,12'!Loan_Start&gt;0,1,0)</definedName>
    <definedName name="Values_Entered" localSheetId="36">IF('7,1,13'!Loan_Amount*'7,1,13'!Interest_Rate*'7,1,13'!Loan_Years*'7,1,13'!Loan_Start&gt;0,1,0)</definedName>
    <definedName name="Values_Entered" localSheetId="37">IF('7,1,14'!Loan_Amount*'7,1,14'!Interest_Rate*'7,1,14'!Loan_Years*'7,1,14'!Loan_Start&gt;0,1,0)</definedName>
    <definedName name="Values_Entered" localSheetId="38">IF('7,1,15'!Loan_Amount*'7,1,15'!Interest_Rate*'7,1,15'!Loan_Years*'7,1,15'!Loan_Start&gt;0,1,0)</definedName>
    <definedName name="Values_Entered" localSheetId="39">IF('7,1,16'!Loan_Amount*'7,1,16'!Interest_Rate*'7,1,16'!Loan_Years*'7,1,16'!Loan_Start&gt;0,1,0)</definedName>
    <definedName name="Values_Entered" localSheetId="28">IF('7,1,5'!Loan_Amount*'7,1,5'!Interest_Rate*'7,1,5'!Loan_Years*'7,1,5'!Loan_Start&gt;0,1,0)</definedName>
    <definedName name="Values_Entered" localSheetId="29">IF('7,1,6'!Loan_Amount*'7,1,6'!Interest_Rate*'7,1,6'!Loan_Years*'7,1,6'!Loan_Start&gt;0,1,0)</definedName>
    <definedName name="Values_Entered" localSheetId="30">IF('7,1,7'!Loan_Amount*'7,1,7'!Interest_Rate*'7,1,7'!Loan_Years*'7,1,7'!Loan_Start&gt;0,1,0)</definedName>
    <definedName name="Values_Entered" localSheetId="31">IF('7,1,8'!Loan_Amount*'7,1,8'!Interest_Rate*'7,1,8'!Loan_Years*'7,1,8'!Loan_Start&gt;0,1,0)</definedName>
    <definedName name="Values_Entered" localSheetId="32">IF('7,1,9'!Loan_Amount*'7,1,9'!Interest_Rate*'7,1,9'!Loan_Years*'7,1,9'!Loan_Start&gt;0,1,0)</definedName>
    <definedName name="Values_Entered" localSheetId="42">IF('7,2,8'!Loan_Amount*'7,2,8'!Interest_Rate*'7,2,8'!Loan_Years*'7,2,8'!Loan_Start&gt;0,1,0)</definedName>
    <definedName name="Values_Entered" localSheetId="51">IF('7,3,11'!Loan_Amount*'7,3,11'!Interest_Rate*'7,3,11'!Loan_Years*'7,3,11'!Loan_Start&gt;0,1,0)</definedName>
    <definedName name="Values_Entered" localSheetId="52">IF('7,3,13'!Loan_Amount*'7,3,13'!Interest_Rate*'7,3,13'!Loan_Years*'7,3,13'!Loan_Start&gt;0,1,0)</definedName>
    <definedName name="Values_Entered" localSheetId="53">IF('7,3,14'!Loan_Amount*'7,3,14'!Interest_Rate*'7,3,14'!Loan_Years*'7,3,14'!Loan_Start&gt;0,1,0)</definedName>
    <definedName name="Values_Entered" localSheetId="24">IF('7.1.1'!Loan_Amount*'7.1.1'!Interest_Rate*'7.1.1'!Loan_Years*'7.1.1'!Loan_Start&gt;0,1,0)</definedName>
    <definedName name="Values_Entered" localSheetId="25">IF('7.1.2'!Loan_Amount*'7.1.2'!Interest_Rate*'7.1.2'!Loan_Years*'7.1.2'!Loan_Start&gt;0,1,0)</definedName>
    <definedName name="Values_Entered" localSheetId="26">IF('7.1.3'!Loan_Amount*'7.1.3'!Interest_Rate*'7.1.3'!Loan_Years*'7.1.3'!Loan_Start&gt;0,1,0)</definedName>
    <definedName name="Values_Entered" localSheetId="40">IF('7.2,6'!Loan_Amount*'7.2,6'!Interest_Rate*'7.2,6'!Loan_Years*'7.2,6'!Loan_Start&gt;0,1,0)</definedName>
    <definedName name="Values_Entered" localSheetId="44">IF('7.2.14'!Loan_Amount*'7.2.14'!Interest_Rate*'7.2.14'!Loan_Years*'7.2.14'!Loan_Start&gt;0,1,0)</definedName>
    <definedName name="Values_Entered" localSheetId="45">IF('7.2.15'!Loan_Amount*'7.2.15'!Interest_Rate*'7.2.15'!Loan_Years*'7.2.15'!Loan_Start&gt;0,1,0)</definedName>
    <definedName name="Values_Entered" localSheetId="50">IF('7.3.10'!Loan_Amount*'7.3.10'!Interest_Rate*'7.3.10'!Loan_Years*'7.3.10'!Loan_Start&gt;0,1,0)</definedName>
    <definedName name="Values_Entered" localSheetId="47">IF('7.3.3'!Loan_Amount*'7.3.3'!Interest_Rate*'7.3.3'!Loan_Years*'7.3.3'!Loan_Start&gt;0,1,0)</definedName>
    <definedName name="Values_Entered" localSheetId="56">IF('8.4.10'!Loan_Amount*'8.4.10'!Interest_Rate*'8.4.10'!Loan_Years*'8.4.10'!Loan_Start&gt;0,1,0)</definedName>
    <definedName name="Values_Entered" localSheetId="55">IF('8.4.8'!Loan_Amount*'8.4.8'!Interest_Rate*'8.4.8'!Loan_Years*'8.4.8'!Loan_Start&gt;0,1,0)</definedName>
    <definedName name="Values_Entered" localSheetId="58">IF('NP 01'!Loan_Amount*'NP 01'!Interest_Rate*'NP 01'!Loan_Years*'NP 01'!Loan_Start&gt;0,1,0)</definedName>
    <definedName name="Values_Entered" localSheetId="59">IF('NP 02'!Loan_Amount*'NP 02'!Interest_Rate*'NP 02'!Loan_Years*'NP 02'!Loan_Start&gt;0,1,0)</definedName>
    <definedName name="Values_Entered" localSheetId="60">IF('NP 03'!Loan_Amount*'NP 03'!Interest_Rate*'NP 03'!Loan_Years*'NP 03'!Loan_Start&gt;0,1,0)</definedName>
    <definedName name="Values_Entered" localSheetId="61">IF('NP 04'!Loan_Amount*'NP 04'!Interest_Rate*'NP 04'!Loan_Years*'NP 04'!Loan_Start&gt;0,1,0)</definedName>
    <definedName name="Values_Entered" localSheetId="62">IF('NP 05'!Loan_Amount*'NP 05'!Interest_Rate*'NP 05'!Loan_Years*'NP 05'!Loan_Start&gt;0,1,0)</definedName>
    <definedName name="Values_Entered">IF(Loan_Amount*Interest_Rate*Loan_Years*Loan_Start&gt;0,1,0)</definedName>
    <definedName name="vbvbvbvb" localSheetId="42" hidden="1">{"TAB1",#N/A,TRUE,"GENERAL";"TAB2",#N/A,TRUE,"GENERAL";"TAB3",#N/A,TRUE,"GENERAL";"TAB4",#N/A,TRUE,"GENERAL";"TAB5",#N/A,TRUE,"GENERAL"}</definedName>
    <definedName name="vbvbvbvb" localSheetId="51" hidden="1">{"TAB1",#N/A,TRUE,"GENERAL";"TAB2",#N/A,TRUE,"GENERAL";"TAB3",#N/A,TRUE,"GENERAL";"TAB4",#N/A,TRUE,"GENERAL";"TAB5",#N/A,TRUE,"GENERAL"}</definedName>
    <definedName name="vbvbvbvb" localSheetId="24" hidden="1">{"TAB1",#N/A,TRUE,"GENERAL";"TAB2",#N/A,TRUE,"GENERAL";"TAB3",#N/A,TRUE,"GENERAL";"TAB4",#N/A,TRUE,"GENERAL";"TAB5",#N/A,TRUE,"GENERAL"}</definedName>
    <definedName name="vbvbvbvb" localSheetId="25" hidden="1">{"TAB1",#N/A,TRUE,"GENERAL";"TAB2",#N/A,TRUE,"GENERAL";"TAB3",#N/A,TRUE,"GENERAL";"TAB4",#N/A,TRUE,"GENERAL";"TAB5",#N/A,TRUE,"GENERAL"}</definedName>
    <definedName name="vbvbvbvb" localSheetId="26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42" hidden="1">{"via1",#N/A,TRUE,"general";"via2",#N/A,TRUE,"general";"via3",#N/A,TRUE,"general"}</definedName>
    <definedName name="vdfvuio" localSheetId="51" hidden="1">{"via1",#N/A,TRUE,"general";"via2",#N/A,TRUE,"general";"via3",#N/A,TRUE,"general"}</definedName>
    <definedName name="vdfvuio" localSheetId="24" hidden="1">{"via1",#N/A,TRUE,"general";"via2",#N/A,TRUE,"general";"via3",#N/A,TRUE,"general"}</definedName>
    <definedName name="vdfvuio" localSheetId="25" hidden="1">{"via1",#N/A,TRUE,"general";"via2",#N/A,TRUE,"general";"via3",#N/A,TRUE,"general"}</definedName>
    <definedName name="vdfvuio" localSheetId="26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42" hidden="1">{"via1",#N/A,TRUE,"general";"via2",#N/A,TRUE,"general";"via3",#N/A,TRUE,"general"}</definedName>
    <definedName name="vdsvnj" localSheetId="51" hidden="1">{"via1",#N/A,TRUE,"general";"via2",#N/A,TRUE,"general";"via3",#N/A,TRUE,"general"}</definedName>
    <definedName name="vdsvnj" localSheetId="24" hidden="1">{"via1",#N/A,TRUE,"general";"via2",#N/A,TRUE,"general";"via3",#N/A,TRUE,"general"}</definedName>
    <definedName name="vdsvnj" localSheetId="25" hidden="1">{"via1",#N/A,TRUE,"general";"via2",#N/A,TRUE,"general";"via3",#N/A,TRUE,"general"}</definedName>
    <definedName name="vdsvnj" localSheetId="26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42" hidden="1">{"via1",#N/A,TRUE,"general";"via2",#N/A,TRUE,"general";"via3",#N/A,TRUE,"general"}</definedName>
    <definedName name="vfbgnhyt" localSheetId="51" hidden="1">{"via1",#N/A,TRUE,"general";"via2",#N/A,TRUE,"general";"via3",#N/A,TRUE,"general"}</definedName>
    <definedName name="vfbgnhyt" localSheetId="24" hidden="1">{"via1",#N/A,TRUE,"general";"via2",#N/A,TRUE,"general";"via3",#N/A,TRUE,"general"}</definedName>
    <definedName name="vfbgnhyt" localSheetId="25" hidden="1">{"via1",#N/A,TRUE,"general";"via2",#N/A,TRUE,"general";"via3",#N/A,TRUE,"general"}</definedName>
    <definedName name="vfbgnhyt" localSheetId="26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42" hidden="1">{"TAB1",#N/A,TRUE,"GENERAL";"TAB2",#N/A,TRUE,"GENERAL";"TAB3",#N/A,TRUE,"GENERAL";"TAB4",#N/A,TRUE,"GENERAL";"TAB5",#N/A,TRUE,"GENERAL"}</definedName>
    <definedName name="vfvdv" localSheetId="51" hidden="1">{"TAB1",#N/A,TRUE,"GENERAL";"TAB2",#N/A,TRUE,"GENERAL";"TAB3",#N/A,TRUE,"GENERAL";"TAB4",#N/A,TRUE,"GENERAL";"TAB5",#N/A,TRUE,"GENERAL"}</definedName>
    <definedName name="vfvdv" localSheetId="24" hidden="1">{"TAB1",#N/A,TRUE,"GENERAL";"TAB2",#N/A,TRUE,"GENERAL";"TAB3",#N/A,TRUE,"GENERAL";"TAB4",#N/A,TRUE,"GENERAL";"TAB5",#N/A,TRUE,"GENERAL"}</definedName>
    <definedName name="vfvdv" localSheetId="25" hidden="1">{"TAB1",#N/A,TRUE,"GENERAL";"TAB2",#N/A,TRUE,"GENERAL";"TAB3",#N/A,TRUE,"GENERAL";"TAB4",#N/A,TRUE,"GENERAL";"TAB5",#N/A,TRUE,"GENERAL"}</definedName>
    <definedName name="vfvdv" localSheetId="26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42" hidden="1">{"TAB1",#N/A,TRUE,"GENERAL";"TAB2",#N/A,TRUE,"GENERAL";"TAB3",#N/A,TRUE,"GENERAL";"TAB4",#N/A,TRUE,"GENERAL";"TAB5",#N/A,TRUE,"GENERAL"}</definedName>
    <definedName name="vfvf" localSheetId="51" hidden="1">{"TAB1",#N/A,TRUE,"GENERAL";"TAB2",#N/A,TRUE,"GENERAL";"TAB3",#N/A,TRUE,"GENERAL";"TAB4",#N/A,TRUE,"GENERAL";"TAB5",#N/A,TRUE,"GENERAL"}</definedName>
    <definedName name="vfvf" localSheetId="24" hidden="1">{"TAB1",#N/A,TRUE,"GENERAL";"TAB2",#N/A,TRUE,"GENERAL";"TAB3",#N/A,TRUE,"GENERAL";"TAB4",#N/A,TRUE,"GENERAL";"TAB5",#N/A,TRUE,"GENERAL"}</definedName>
    <definedName name="vfvf" localSheetId="25" hidden="1">{"TAB1",#N/A,TRUE,"GENERAL";"TAB2",#N/A,TRUE,"GENERAL";"TAB3",#N/A,TRUE,"GENERAL";"TAB4",#N/A,TRUE,"GENERAL";"TAB5",#N/A,TRUE,"GENERAL"}</definedName>
    <definedName name="vfvf" localSheetId="26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42" hidden="1">{"via1",#N/A,TRUE,"general";"via2",#N/A,TRUE,"general";"via3",#N/A,TRUE,"general"}</definedName>
    <definedName name="vk" localSheetId="51" hidden="1">{"via1",#N/A,TRUE,"general";"via2",#N/A,TRUE,"general";"via3",#N/A,TRUE,"general"}</definedName>
    <definedName name="vk" localSheetId="24" hidden="1">{"via1",#N/A,TRUE,"general";"via2",#N/A,TRUE,"general";"via3",#N/A,TRUE,"general"}</definedName>
    <definedName name="vk" localSheetId="25" hidden="1">{"via1",#N/A,TRUE,"general";"via2",#N/A,TRUE,"general";"via3",#N/A,TRUE,"general"}</definedName>
    <definedName name="vk" localSheetId="26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42" hidden="1">{"via1",#N/A,TRUE,"general";"via2",#N/A,TRUE,"general";"via3",#N/A,TRUE,"general"}</definedName>
    <definedName name="vnbvxb" localSheetId="51" hidden="1">{"via1",#N/A,TRUE,"general";"via2",#N/A,TRUE,"general";"via3",#N/A,TRUE,"general"}</definedName>
    <definedName name="vnbvxb" localSheetId="24" hidden="1">{"via1",#N/A,TRUE,"general";"via2",#N/A,TRUE,"general";"via3",#N/A,TRUE,"general"}</definedName>
    <definedName name="vnbvxb" localSheetId="25" hidden="1">{"via1",#N/A,TRUE,"general";"via2",#N/A,TRUE,"general";"via3",#N/A,TRUE,"general"}</definedName>
    <definedName name="vnbvxb" localSheetId="26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42" hidden="1">{"TAB1",#N/A,TRUE,"GENERAL";"TAB2",#N/A,TRUE,"GENERAL";"TAB3",#N/A,TRUE,"GENERAL";"TAB4",#N/A,TRUE,"GENERAL";"TAB5",#N/A,TRUE,"GENERAL"}</definedName>
    <definedName name="VNVBN" localSheetId="51" hidden="1">{"TAB1",#N/A,TRUE,"GENERAL";"TAB2",#N/A,TRUE,"GENERAL";"TAB3",#N/A,TRUE,"GENERAL";"TAB4",#N/A,TRUE,"GENERAL";"TAB5",#N/A,TRUE,"GENERAL"}</definedName>
    <definedName name="VNVBN" localSheetId="24" hidden="1">{"TAB1",#N/A,TRUE,"GENERAL";"TAB2",#N/A,TRUE,"GENERAL";"TAB3",#N/A,TRUE,"GENERAL";"TAB4",#N/A,TRUE,"GENERAL";"TAB5",#N/A,TRUE,"GENERAL"}</definedName>
    <definedName name="VNVBN" localSheetId="25" hidden="1">{"TAB1",#N/A,TRUE,"GENERAL";"TAB2",#N/A,TRUE,"GENERAL";"TAB3",#N/A,TRUE,"GENERAL";"TAB4",#N/A,TRUE,"GENERAL";"TAB5",#N/A,TRUE,"GENERAL"}</definedName>
    <definedName name="VNVBN" localSheetId="26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42" hidden="1">{"via1",#N/A,TRUE,"general";"via2",#N/A,TRUE,"general";"via3",#N/A,TRUE,"general"}</definedName>
    <definedName name="vsdfj" localSheetId="51" hidden="1">{"via1",#N/A,TRUE,"general";"via2",#N/A,TRUE,"general";"via3",#N/A,TRUE,"general"}</definedName>
    <definedName name="vsdfj" localSheetId="24" hidden="1">{"via1",#N/A,TRUE,"general";"via2",#N/A,TRUE,"general";"via3",#N/A,TRUE,"general"}</definedName>
    <definedName name="vsdfj" localSheetId="25" hidden="1">{"via1",#N/A,TRUE,"general";"via2",#N/A,TRUE,"general";"via3",#N/A,TRUE,"general"}</definedName>
    <definedName name="vsdfj" localSheetId="26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42" hidden="1">{"via1",#N/A,TRUE,"general";"via2",#N/A,TRUE,"general";"via3",#N/A,TRUE,"general"}</definedName>
    <definedName name="vt" localSheetId="51" hidden="1">{"via1",#N/A,TRUE,"general";"via2",#N/A,TRUE,"general";"via3",#N/A,TRUE,"general"}</definedName>
    <definedName name="vt" localSheetId="24" hidden="1">{"via1",#N/A,TRUE,"general";"via2",#N/A,TRUE,"general";"via3",#N/A,TRUE,"general"}</definedName>
    <definedName name="vt" localSheetId="25" hidden="1">{"via1",#N/A,TRUE,"general";"via2",#N/A,TRUE,"general";"via3",#N/A,TRUE,"general"}</definedName>
    <definedName name="vt" localSheetId="26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42" hidden="1">{"TAB1",#N/A,TRUE,"GENERAL";"TAB2",#N/A,TRUE,"GENERAL";"TAB3",#N/A,TRUE,"GENERAL";"TAB4",#N/A,TRUE,"GENERAL";"TAB5",#N/A,TRUE,"GENERAL"}</definedName>
    <definedName name="vvcxv" localSheetId="51" hidden="1">{"TAB1",#N/A,TRUE,"GENERAL";"TAB2",#N/A,TRUE,"GENERAL";"TAB3",#N/A,TRUE,"GENERAL";"TAB4",#N/A,TRUE,"GENERAL";"TAB5",#N/A,TRUE,"GENERAL"}</definedName>
    <definedName name="vvcxv" localSheetId="24" hidden="1">{"TAB1",#N/A,TRUE,"GENERAL";"TAB2",#N/A,TRUE,"GENERAL";"TAB3",#N/A,TRUE,"GENERAL";"TAB4",#N/A,TRUE,"GENERAL";"TAB5",#N/A,TRUE,"GENERAL"}</definedName>
    <definedName name="vvcxv" localSheetId="25" hidden="1">{"TAB1",#N/A,TRUE,"GENERAL";"TAB2",#N/A,TRUE,"GENERAL";"TAB3",#N/A,TRUE,"GENERAL";"TAB4",#N/A,TRUE,"GENERAL";"TAB5",#N/A,TRUE,"GENERAL"}</definedName>
    <definedName name="vvcxv" localSheetId="26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42" hidden="1">{"via1",#N/A,TRUE,"general";"via2",#N/A,TRUE,"general";"via3",#N/A,TRUE,"general"}</definedName>
    <definedName name="vvvvt" localSheetId="51" hidden="1">{"via1",#N/A,TRUE,"general";"via2",#N/A,TRUE,"general";"via3",#N/A,TRUE,"general"}</definedName>
    <definedName name="vvvvt" localSheetId="24" hidden="1">{"via1",#N/A,TRUE,"general";"via2",#N/A,TRUE,"general";"via3",#N/A,TRUE,"general"}</definedName>
    <definedName name="vvvvt" localSheetId="25" hidden="1">{"via1",#N/A,TRUE,"general";"via2",#N/A,TRUE,"general";"via3",#N/A,TRUE,"general"}</definedName>
    <definedName name="vvvvt" localSheetId="26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42" hidden="1">{"via1",#N/A,TRUE,"general";"via2",#N/A,TRUE,"general";"via3",#N/A,TRUE,"general"}</definedName>
    <definedName name="vvvvvvf" localSheetId="51" hidden="1">{"via1",#N/A,TRUE,"general";"via2",#N/A,TRUE,"general";"via3",#N/A,TRUE,"general"}</definedName>
    <definedName name="vvvvvvf" localSheetId="24" hidden="1">{"via1",#N/A,TRUE,"general";"via2",#N/A,TRUE,"general";"via3",#N/A,TRUE,"general"}</definedName>
    <definedName name="vvvvvvf" localSheetId="25" hidden="1">{"via1",#N/A,TRUE,"general";"via2",#N/A,TRUE,"general";"via3",#N/A,TRUE,"general"}</definedName>
    <definedName name="vvvvvvf" localSheetId="26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42" hidden="1">{"TAB1",#N/A,TRUE,"GENERAL";"TAB2",#N/A,TRUE,"GENERAL";"TAB3",#N/A,TRUE,"GENERAL";"TAB4",#N/A,TRUE,"GENERAL";"TAB5",#N/A,TRUE,"GENERAL"}</definedName>
    <definedName name="vy" localSheetId="51" hidden="1">{"TAB1",#N/A,TRUE,"GENERAL";"TAB2",#N/A,TRUE,"GENERAL";"TAB3",#N/A,TRUE,"GENERAL";"TAB4",#N/A,TRUE,"GENERAL";"TAB5",#N/A,TRUE,"GENERAL"}</definedName>
    <definedName name="vy" localSheetId="24" hidden="1">{"TAB1",#N/A,TRUE,"GENERAL";"TAB2",#N/A,TRUE,"GENERAL";"TAB3",#N/A,TRUE,"GENERAL";"TAB4",#N/A,TRUE,"GENERAL";"TAB5",#N/A,TRUE,"GENERAL"}</definedName>
    <definedName name="vy" localSheetId="25" hidden="1">{"TAB1",#N/A,TRUE,"GENERAL";"TAB2",#N/A,TRUE,"GENERAL";"TAB3",#N/A,TRUE,"GENERAL";"TAB4",#N/A,TRUE,"GENERAL";"TAB5",#N/A,TRUE,"GENERAL"}</definedName>
    <definedName name="vy" localSheetId="26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{#N/A,#N/A,FALSE,"310.1";#N/A,#N/A,FALSE,"321.1";#N/A,#N/A,FALSE,"320.3";#N/A,#N/A,FALSE,"330.1"}</definedName>
    <definedName name="w2w2w" localSheetId="42" hidden="1">{"via1",#N/A,TRUE,"general";"via2",#N/A,TRUE,"general";"via3",#N/A,TRUE,"general"}</definedName>
    <definedName name="w2w2w" localSheetId="51" hidden="1">{"via1",#N/A,TRUE,"general";"via2",#N/A,TRUE,"general";"via3",#N/A,TRUE,"general"}</definedName>
    <definedName name="w2w2w" localSheetId="24" hidden="1">{"via1",#N/A,TRUE,"general";"via2",#N/A,TRUE,"general";"via3",#N/A,TRUE,"general"}</definedName>
    <definedName name="w2w2w" localSheetId="25" hidden="1">{"via1",#N/A,TRUE,"general";"via2",#N/A,TRUE,"general";"via3",#N/A,TRUE,"general"}</definedName>
    <definedName name="w2w2w" localSheetId="26" hidden="1">{"via1",#N/A,TRUE,"general";"via2",#N/A,TRUE,"general";"via3",#N/A,TRUE,"general"}</definedName>
    <definedName name="w2w2w" hidden="1">{"via1",#N/A,TRUE,"general";"via2",#N/A,TRUE,"general";"via3",#N/A,TRUE,"general"}</definedName>
    <definedName name="werew" localSheetId="42" hidden="1">{"TAB1",#N/A,TRUE,"GENERAL";"TAB2",#N/A,TRUE,"GENERAL";"TAB3",#N/A,TRUE,"GENERAL";"TAB4",#N/A,TRUE,"GENERAL";"TAB5",#N/A,TRUE,"GENERAL"}</definedName>
    <definedName name="werew" localSheetId="51" hidden="1">{"TAB1",#N/A,TRUE,"GENERAL";"TAB2",#N/A,TRUE,"GENERAL";"TAB3",#N/A,TRUE,"GENERAL";"TAB4",#N/A,TRUE,"GENERAL";"TAB5",#N/A,TRUE,"GENERAL"}</definedName>
    <definedName name="werew" localSheetId="24" hidden="1">{"TAB1",#N/A,TRUE,"GENERAL";"TAB2",#N/A,TRUE,"GENERAL";"TAB3",#N/A,TRUE,"GENERAL";"TAB4",#N/A,TRUE,"GENERAL";"TAB5",#N/A,TRUE,"GENERAL"}</definedName>
    <definedName name="werew" localSheetId="25" hidden="1">{"TAB1",#N/A,TRUE,"GENERAL";"TAB2",#N/A,TRUE,"GENERAL";"TAB3",#N/A,TRUE,"GENERAL";"TAB4",#N/A,TRUE,"GENERAL";"TAB5",#N/A,TRUE,"GENERAL"}</definedName>
    <definedName name="werew" localSheetId="26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42" hidden="1">{"via1",#N/A,TRUE,"general";"via2",#N/A,TRUE,"general";"via3",#N/A,TRUE,"general"}</definedName>
    <definedName name="WEREWR" localSheetId="51" hidden="1">{"via1",#N/A,TRUE,"general";"via2",#N/A,TRUE,"general";"via3",#N/A,TRUE,"general"}</definedName>
    <definedName name="WEREWR" localSheetId="24" hidden="1">{"via1",#N/A,TRUE,"general";"via2",#N/A,TRUE,"general";"via3",#N/A,TRUE,"general"}</definedName>
    <definedName name="WEREWR" localSheetId="25" hidden="1">{"via1",#N/A,TRUE,"general";"via2",#N/A,TRUE,"general";"via3",#N/A,TRUE,"general"}</definedName>
    <definedName name="WEREWR" localSheetId="26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42" hidden="1">{"TAB1",#N/A,TRUE,"GENERAL";"TAB2",#N/A,TRUE,"GENERAL";"TAB3",#N/A,TRUE,"GENERAL";"TAB4",#N/A,TRUE,"GENERAL";"TAB5",#N/A,TRUE,"GENERAL"}</definedName>
    <definedName name="werfdsf" localSheetId="51" hidden="1">{"TAB1",#N/A,TRUE,"GENERAL";"TAB2",#N/A,TRUE,"GENERAL";"TAB3",#N/A,TRUE,"GENERAL";"TAB4",#N/A,TRUE,"GENERAL";"TAB5",#N/A,TRUE,"GENERAL"}</definedName>
    <definedName name="werfdsf" localSheetId="24" hidden="1">{"TAB1",#N/A,TRUE,"GENERAL";"TAB2",#N/A,TRUE,"GENERAL";"TAB3",#N/A,TRUE,"GENERAL";"TAB4",#N/A,TRUE,"GENERAL";"TAB5",#N/A,TRUE,"GENERAL"}</definedName>
    <definedName name="werfdsf" localSheetId="25" hidden="1">{"TAB1",#N/A,TRUE,"GENERAL";"TAB2",#N/A,TRUE,"GENERAL";"TAB3",#N/A,TRUE,"GENERAL";"TAB4",#N/A,TRUE,"GENERAL";"TAB5",#N/A,TRUE,"GENERAL"}</definedName>
    <definedName name="werfdsf" localSheetId="26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42" hidden="1">{"via1",#N/A,TRUE,"general";"via2",#N/A,TRUE,"general";"via3",#N/A,TRUE,"general"}</definedName>
    <definedName name="werh" localSheetId="51" hidden="1">{"via1",#N/A,TRUE,"general";"via2",#N/A,TRUE,"general";"via3",#N/A,TRUE,"general"}</definedName>
    <definedName name="werh" localSheetId="24" hidden="1">{"via1",#N/A,TRUE,"general";"via2",#N/A,TRUE,"general";"via3",#N/A,TRUE,"general"}</definedName>
    <definedName name="werh" localSheetId="25" hidden="1">{"via1",#N/A,TRUE,"general";"via2",#N/A,TRUE,"general";"via3",#N/A,TRUE,"general"}</definedName>
    <definedName name="werh" localSheetId="26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42" hidden="1">{"via1",#N/A,TRUE,"general";"via2",#N/A,TRUE,"general";"via3",#N/A,TRUE,"general"}</definedName>
    <definedName name="wersfdfrguyo" localSheetId="51" hidden="1">{"via1",#N/A,TRUE,"general";"via2",#N/A,TRUE,"general";"via3",#N/A,TRUE,"general"}</definedName>
    <definedName name="wersfdfrguyo" localSheetId="24" hidden="1">{"via1",#N/A,TRUE,"general";"via2",#N/A,TRUE,"general";"via3",#N/A,TRUE,"general"}</definedName>
    <definedName name="wersfdfrguyo" localSheetId="25" hidden="1">{"via1",#N/A,TRUE,"general";"via2",#N/A,TRUE,"general";"via3",#N/A,TRUE,"general"}</definedName>
    <definedName name="wersfdfrguyo" localSheetId="26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42" hidden="1">{"via1",#N/A,TRUE,"general";"via2",#N/A,TRUE,"general";"via3",#N/A,TRUE,"general"}</definedName>
    <definedName name="werwr" localSheetId="51" hidden="1">{"via1",#N/A,TRUE,"general";"via2",#N/A,TRUE,"general";"via3",#N/A,TRUE,"general"}</definedName>
    <definedName name="werwr" localSheetId="24" hidden="1">{"via1",#N/A,TRUE,"general";"via2",#N/A,TRUE,"general";"via3",#N/A,TRUE,"general"}</definedName>
    <definedName name="werwr" localSheetId="25" hidden="1">{"via1",#N/A,TRUE,"general";"via2",#N/A,TRUE,"general";"via3",#N/A,TRUE,"general"}</definedName>
    <definedName name="werwr" localSheetId="26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42" hidden="1">{"TAB1",#N/A,TRUE,"GENERAL";"TAB2",#N/A,TRUE,"GENERAL";"TAB3",#N/A,TRUE,"GENERAL";"TAB4",#N/A,TRUE,"GENERAL";"TAB5",#N/A,TRUE,"GENERAL"}</definedName>
    <definedName name="WERWVN" localSheetId="51" hidden="1">{"TAB1",#N/A,TRUE,"GENERAL";"TAB2",#N/A,TRUE,"GENERAL";"TAB3",#N/A,TRUE,"GENERAL";"TAB4",#N/A,TRUE,"GENERAL";"TAB5",#N/A,TRUE,"GENERAL"}</definedName>
    <definedName name="WERWVN" localSheetId="24" hidden="1">{"TAB1",#N/A,TRUE,"GENERAL";"TAB2",#N/A,TRUE,"GENERAL";"TAB3",#N/A,TRUE,"GENERAL";"TAB4",#N/A,TRUE,"GENERAL";"TAB5",#N/A,TRUE,"GENERAL"}</definedName>
    <definedName name="WERWVN" localSheetId="25" hidden="1">{"TAB1",#N/A,TRUE,"GENERAL";"TAB2",#N/A,TRUE,"GENERAL";"TAB3",#N/A,TRUE,"GENERAL";"TAB4",#N/A,TRUE,"GENERAL";"TAB5",#N/A,TRUE,"GENERAL"}</definedName>
    <definedName name="WERWVN" localSheetId="26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42" hidden="1">{"via1",#N/A,TRUE,"general";"via2",#N/A,TRUE,"general";"via3",#N/A,TRUE,"general"}</definedName>
    <definedName name="wetrew" localSheetId="51" hidden="1">{"via1",#N/A,TRUE,"general";"via2",#N/A,TRUE,"general";"via3",#N/A,TRUE,"general"}</definedName>
    <definedName name="wetrew" localSheetId="24" hidden="1">{"via1",#N/A,TRUE,"general";"via2",#N/A,TRUE,"general";"via3",#N/A,TRUE,"general"}</definedName>
    <definedName name="wetrew" localSheetId="25" hidden="1">{"via1",#N/A,TRUE,"general";"via2",#N/A,TRUE,"general";"via3",#N/A,TRUE,"general"}</definedName>
    <definedName name="wetrew" localSheetId="26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42" hidden="1">{"via1",#N/A,TRUE,"general";"via2",#N/A,TRUE,"general";"via3",#N/A,TRUE,"general"}</definedName>
    <definedName name="wettt" localSheetId="51" hidden="1">{"via1",#N/A,TRUE,"general";"via2",#N/A,TRUE,"general";"via3",#N/A,TRUE,"general"}</definedName>
    <definedName name="wettt" localSheetId="24" hidden="1">{"via1",#N/A,TRUE,"general";"via2",#N/A,TRUE,"general";"via3",#N/A,TRUE,"general"}</definedName>
    <definedName name="wettt" localSheetId="25" hidden="1">{"via1",#N/A,TRUE,"general";"via2",#N/A,TRUE,"general";"via3",#N/A,TRUE,"general"}</definedName>
    <definedName name="wettt" localSheetId="26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42" hidden="1">{"via1",#N/A,TRUE,"general";"via2",#N/A,TRUE,"general";"via3",#N/A,TRUE,"general"}</definedName>
    <definedName name="wetwretd" localSheetId="51" hidden="1">{"via1",#N/A,TRUE,"general";"via2",#N/A,TRUE,"general";"via3",#N/A,TRUE,"general"}</definedName>
    <definedName name="wetwretd" localSheetId="24" hidden="1">{"via1",#N/A,TRUE,"general";"via2",#N/A,TRUE,"general";"via3",#N/A,TRUE,"general"}</definedName>
    <definedName name="wetwretd" localSheetId="25" hidden="1">{"via1",#N/A,TRUE,"general";"via2",#N/A,TRUE,"general";"via3",#N/A,TRUE,"general"}</definedName>
    <definedName name="wetwretd" localSheetId="26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42" hidden="1">{"via1",#N/A,TRUE,"general";"via2",#N/A,TRUE,"general";"via3",#N/A,TRUE,"general"}</definedName>
    <definedName name="wew" localSheetId="51" hidden="1">{"via1",#N/A,TRUE,"general";"via2",#N/A,TRUE,"general";"via3",#N/A,TRUE,"general"}</definedName>
    <definedName name="wew" localSheetId="24" hidden="1">{"via1",#N/A,TRUE,"general";"via2",#N/A,TRUE,"general";"via3",#N/A,TRUE,"general"}</definedName>
    <definedName name="wew" localSheetId="25" hidden="1">{"via1",#N/A,TRUE,"general";"via2",#N/A,TRUE,"general";"via3",#N/A,TRUE,"general"}</definedName>
    <definedName name="wew" localSheetId="26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42" hidden="1">{"via1",#N/A,TRUE,"general";"via2",#N/A,TRUE,"general";"via3",#N/A,TRUE,"general"}</definedName>
    <definedName name="wffag" localSheetId="51" hidden="1">{"via1",#N/A,TRUE,"general";"via2",#N/A,TRUE,"general";"via3",#N/A,TRUE,"general"}</definedName>
    <definedName name="wffag" localSheetId="24" hidden="1">{"via1",#N/A,TRUE,"general";"via2",#N/A,TRUE,"general";"via3",#N/A,TRUE,"general"}</definedName>
    <definedName name="wffag" localSheetId="25" hidden="1">{"via1",#N/A,TRUE,"general";"via2",#N/A,TRUE,"general";"via3",#N/A,TRUE,"general"}</definedName>
    <definedName name="wffag" localSheetId="26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42" hidden="1">{"TAB1",#N/A,TRUE,"GENERAL";"TAB2",#N/A,TRUE,"GENERAL";"TAB3",#N/A,TRUE,"GENERAL";"TAB4",#N/A,TRUE,"GENERAL";"TAB5",#N/A,TRUE,"GENERAL"}</definedName>
    <definedName name="WQEEWQ" localSheetId="51" hidden="1">{"TAB1",#N/A,TRUE,"GENERAL";"TAB2",#N/A,TRUE,"GENERAL";"TAB3",#N/A,TRUE,"GENERAL";"TAB4",#N/A,TRUE,"GENERAL";"TAB5",#N/A,TRUE,"GENERAL"}</definedName>
    <definedName name="WQEEWQ" localSheetId="24" hidden="1">{"TAB1",#N/A,TRUE,"GENERAL";"TAB2",#N/A,TRUE,"GENERAL";"TAB3",#N/A,TRUE,"GENERAL";"TAB4",#N/A,TRUE,"GENERAL";"TAB5",#N/A,TRUE,"GENERAL"}</definedName>
    <definedName name="WQEEWQ" localSheetId="25" hidden="1">{"TAB1",#N/A,TRUE,"GENERAL";"TAB2",#N/A,TRUE,"GENERAL";"TAB3",#N/A,TRUE,"GENERAL";"TAB4",#N/A,TRUE,"GENERAL";"TAB5",#N/A,TRUE,"GENERAL"}</definedName>
    <definedName name="WQEEWQ" localSheetId="26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GENERAL." localSheetId="42" hidden="1">{"TAB1",#N/A,TRUE,"GENERAL";"TAB2",#N/A,TRUE,"GENERAL";"TAB3",#N/A,TRUE,"GENERAL";"TAB4",#N/A,TRUE,"GENERAL";"TAB5",#N/A,TRUE,"GENERAL"}</definedName>
    <definedName name="wrn.GENERAL." localSheetId="51" hidden="1">{"TAB1",#N/A,TRUE,"GENERAL";"TAB2",#N/A,TRUE,"GENERAL";"TAB3",#N/A,TRUE,"GENERAL";"TAB4",#N/A,TRUE,"GENERAL";"TAB5",#N/A,TRUE,"GENERAL"}</definedName>
    <definedName name="wrn.GENERAL." localSheetId="24" hidden="1">{"TAB1",#N/A,TRUE,"GENERAL";"TAB2",#N/A,TRUE,"GENERAL";"TAB3",#N/A,TRUE,"GENERAL";"TAB4",#N/A,TRUE,"GENERAL";"TAB5",#N/A,TRUE,"GENERAL"}</definedName>
    <definedName name="wrn.GENERAL." localSheetId="25" hidden="1">{"TAB1",#N/A,TRUE,"GENERAL";"TAB2",#N/A,TRUE,"GENERAL";"TAB3",#N/A,TRUE,"GENERAL";"TAB4",#N/A,TRUE,"GENERAL";"TAB5",#N/A,TRUE,"GENERAL"}</definedName>
    <definedName name="wrn.GENERAL." localSheetId="26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items." localSheetId="42" hidden="1">{#N/A,#N/A,FALSE,"Items"}</definedName>
    <definedName name="wrn.items." localSheetId="51" hidden="1">{#N/A,#N/A,FALSE,"Items"}</definedName>
    <definedName name="wrn.items." localSheetId="24" hidden="1">{#N/A,#N/A,FALSE,"Items"}</definedName>
    <definedName name="wrn.items." localSheetId="25" hidden="1">{#N/A,#N/A,FALSE,"Items"}</definedName>
    <definedName name="wrn.items." localSheetId="26" hidden="1">{#N/A,#N/A,FALSE,"Items"}</definedName>
    <definedName name="wrn.items." hidden="1">{#N/A,#N/A,FALSE,"Items"}</definedName>
    <definedName name="wrn.julio24." hidden="1">{#N/A,#N/A,FALSE,"310.1";#N/A,#N/A,FALSE,"321.1";#N/A,#N/A,FALSE,"320.3";#N/A,#N/A,FALSE,"330.1"}</definedName>
    <definedName name="wrn.TRABFENO." localSheetId="42" hidden="1">{#N/A,#N/A,FALSE,"Estatico";#N/A,#N/A,FALSE,"Tuberia";#N/A,#N/A,FALSE,"Instrumentación";#N/A,#N/A,FALSE,"Mecanica";#N/A,#N/A,FALSE,"Electrico";#N/A,#N/A,FALSE,"Ofic.Civiles"}</definedName>
    <definedName name="wrn.TRABFENO." localSheetId="51" hidden="1">{#N/A,#N/A,FALSE,"Estatico";#N/A,#N/A,FALSE,"Tuberia";#N/A,#N/A,FALSE,"Instrumentación";#N/A,#N/A,FALSE,"Mecanica";#N/A,#N/A,FALSE,"Electrico";#N/A,#N/A,FALSE,"Ofic.Civiles"}</definedName>
    <definedName name="wrn.TRABFENO." localSheetId="24" hidden="1">{#N/A,#N/A,FALSE,"Estatico";#N/A,#N/A,FALSE,"Tuberia";#N/A,#N/A,FALSE,"Instrumentación";#N/A,#N/A,FALSE,"Mecanica";#N/A,#N/A,FALSE,"Electrico";#N/A,#N/A,FALSE,"Ofic.Civiles"}</definedName>
    <definedName name="wrn.TRABFENO." localSheetId="25" hidden="1">{#N/A,#N/A,FALSE,"Estatico";#N/A,#N/A,FALSE,"Tuberia";#N/A,#N/A,FALSE,"Instrumentación";#N/A,#N/A,FALSE,"Mecanica";#N/A,#N/A,FALSE,"Electrico";#N/A,#N/A,FALSE,"Ofic.Civiles"}</definedName>
    <definedName name="wrn.TRABFENO." localSheetId="26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42" hidden="1">{"via1",#N/A,TRUE,"general";"via2",#N/A,TRUE,"general";"via3",#N/A,TRUE,"general"}</definedName>
    <definedName name="wrn.via." localSheetId="51" hidden="1">{"via1",#N/A,TRUE,"general";"via2",#N/A,TRUE,"general";"via3",#N/A,TRUE,"general"}</definedName>
    <definedName name="wrn.via." localSheetId="24" hidden="1">{"via1",#N/A,TRUE,"general";"via2",#N/A,TRUE,"general";"via3",#N/A,TRUE,"general"}</definedName>
    <definedName name="wrn.via." localSheetId="25" hidden="1">{"via1",#N/A,TRUE,"general";"via2",#N/A,TRUE,"general";"via3",#N/A,TRUE,"general"}</definedName>
    <definedName name="wrn.via." localSheetId="26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localSheetId="42" hidden="1">{#N/A,#N/A,FALSE,"Items"}</definedName>
    <definedName name="wrn1.items" localSheetId="51" hidden="1">{#N/A,#N/A,FALSE,"Items"}</definedName>
    <definedName name="wrn1.items" localSheetId="24" hidden="1">{#N/A,#N/A,FALSE,"Items"}</definedName>
    <definedName name="wrn1.items" localSheetId="25" hidden="1">{#N/A,#N/A,FALSE,"Items"}</definedName>
    <definedName name="wrn1.items" localSheetId="26" hidden="1">{#N/A,#N/A,FALSE,"Items"}</definedName>
    <definedName name="wrn1.items" hidden="1">{#N/A,#N/A,FALSE,"Items"}</definedName>
    <definedName name="wsnhed" localSheetId="42" hidden="1">{"via1",#N/A,TRUE,"general";"via2",#N/A,TRUE,"general";"via3",#N/A,TRUE,"general"}</definedName>
    <definedName name="wsnhed" localSheetId="51" hidden="1">{"via1",#N/A,TRUE,"general";"via2",#N/A,TRUE,"general";"via3",#N/A,TRUE,"general"}</definedName>
    <definedName name="wsnhed" localSheetId="24" hidden="1">{"via1",#N/A,TRUE,"general";"via2",#N/A,TRUE,"general";"via3",#N/A,TRUE,"general"}</definedName>
    <definedName name="wsnhed" localSheetId="25" hidden="1">{"via1",#N/A,TRUE,"general";"via2",#N/A,TRUE,"general";"via3",#N/A,TRUE,"general"}</definedName>
    <definedName name="wsnhed" localSheetId="26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42" hidden="1">{"via1",#N/A,TRUE,"general";"via2",#N/A,TRUE,"general";"via3",#N/A,TRUE,"general"}</definedName>
    <definedName name="wswswsqa" localSheetId="51" hidden="1">{"via1",#N/A,TRUE,"general";"via2",#N/A,TRUE,"general";"via3",#N/A,TRUE,"general"}</definedName>
    <definedName name="wswswsqa" localSheetId="24" hidden="1">{"via1",#N/A,TRUE,"general";"via2",#N/A,TRUE,"general";"via3",#N/A,TRUE,"general"}</definedName>
    <definedName name="wswswsqa" localSheetId="25" hidden="1">{"via1",#N/A,TRUE,"general";"via2",#N/A,TRUE,"general";"via3",#N/A,TRUE,"general"}</definedName>
    <definedName name="wswswsqa" localSheetId="26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42" hidden="1">{"TAB1",#N/A,TRUE,"GENERAL";"TAB2",#N/A,TRUE,"GENERAL";"TAB3",#N/A,TRUE,"GENERAL";"TAB4",#N/A,TRUE,"GENERAL";"TAB5",#N/A,TRUE,"GENERAL"}</definedName>
    <definedName name="wtt" localSheetId="51" hidden="1">{"TAB1",#N/A,TRUE,"GENERAL";"TAB2",#N/A,TRUE,"GENERAL";"TAB3",#N/A,TRUE,"GENERAL";"TAB4",#N/A,TRUE,"GENERAL";"TAB5",#N/A,TRUE,"GENERAL"}</definedName>
    <definedName name="wtt" localSheetId="24" hidden="1">{"TAB1",#N/A,TRUE,"GENERAL";"TAB2",#N/A,TRUE,"GENERAL";"TAB3",#N/A,TRUE,"GENERAL";"TAB4",#N/A,TRUE,"GENERAL";"TAB5",#N/A,TRUE,"GENERAL"}</definedName>
    <definedName name="wtt" localSheetId="25" hidden="1">{"TAB1",#N/A,TRUE,"GENERAL";"TAB2",#N/A,TRUE,"GENERAL";"TAB3",#N/A,TRUE,"GENERAL";"TAB4",#N/A,TRUE,"GENERAL";"TAB5",#N/A,TRUE,"GENERAL"}</definedName>
    <definedName name="wtt" localSheetId="26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localSheetId="42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5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24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25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26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42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5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24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25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26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42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5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24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25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26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42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5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24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25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26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42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5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24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25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26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localSheetId="42" hidden="1">{"via1",#N/A,TRUE,"general";"via2",#N/A,TRUE,"general";"via3",#N/A,TRUE,"general"}</definedName>
    <definedName name="wwded3" localSheetId="51" hidden="1">{"via1",#N/A,TRUE,"general";"via2",#N/A,TRUE,"general";"via3",#N/A,TRUE,"general"}</definedName>
    <definedName name="wwded3" localSheetId="24" hidden="1">{"via1",#N/A,TRUE,"general";"via2",#N/A,TRUE,"general";"via3",#N/A,TRUE,"general"}</definedName>
    <definedName name="wwded3" localSheetId="25" hidden="1">{"via1",#N/A,TRUE,"general";"via2",#N/A,TRUE,"general";"via3",#N/A,TRUE,"general"}</definedName>
    <definedName name="wwded3" localSheetId="26" hidden="1">{"via1",#N/A,TRUE,"general";"via2",#N/A,TRUE,"general";"via3",#N/A,TRUE,"general"}</definedName>
    <definedName name="wwded3" hidden="1">{"via1",#N/A,TRUE,"general";"via2",#N/A,TRUE,"general";"via3",#N/A,TRUE,"general"}</definedName>
    <definedName name="www" hidden="1">{#N/A,#N/A,FALSE,"310.1";#N/A,#N/A,FALSE,"321.1";#N/A,#N/A,FALSE,"320.3";#N/A,#N/A,FALSE,"330.1"}</definedName>
    <definedName name="wwwwe" localSheetId="42" hidden="1">{"TAB1",#N/A,TRUE,"GENERAL";"TAB2",#N/A,TRUE,"GENERAL";"TAB3",#N/A,TRUE,"GENERAL";"TAB4",#N/A,TRUE,"GENERAL";"TAB5",#N/A,TRUE,"GENERAL"}</definedName>
    <definedName name="wwwwe" localSheetId="51" hidden="1">{"TAB1",#N/A,TRUE,"GENERAL";"TAB2",#N/A,TRUE,"GENERAL";"TAB3",#N/A,TRUE,"GENERAL";"TAB4",#N/A,TRUE,"GENERAL";"TAB5",#N/A,TRUE,"GENERAL"}</definedName>
    <definedName name="wwwwe" localSheetId="24" hidden="1">{"TAB1",#N/A,TRUE,"GENERAL";"TAB2",#N/A,TRUE,"GENERAL";"TAB3",#N/A,TRUE,"GENERAL";"TAB4",#N/A,TRUE,"GENERAL";"TAB5",#N/A,TRUE,"GENERAL"}</definedName>
    <definedName name="wwwwe" localSheetId="25" hidden="1">{"TAB1",#N/A,TRUE,"GENERAL";"TAB2",#N/A,TRUE,"GENERAL";"TAB3",#N/A,TRUE,"GENERAL";"TAB4",#N/A,TRUE,"GENERAL";"TAB5",#N/A,TRUE,"GENERAL"}</definedName>
    <definedName name="wwwwe" localSheetId="26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wwwww" hidden="1">{#N/A,#N/A,FALSE,"310.1";#N/A,#N/A,FALSE,"321.1";#N/A,#N/A,FALSE,"320.3";#N/A,#N/A,FALSE,"330.1"}</definedName>
    <definedName name="wyty" localSheetId="42" hidden="1">{"via1",#N/A,TRUE,"general";"via2",#N/A,TRUE,"general";"via3",#N/A,TRUE,"general"}</definedName>
    <definedName name="wyty" localSheetId="51" hidden="1">{"via1",#N/A,TRUE,"general";"via2",#N/A,TRUE,"general";"via3",#N/A,TRUE,"general"}</definedName>
    <definedName name="wyty" localSheetId="24" hidden="1">{"via1",#N/A,TRUE,"general";"via2",#N/A,TRUE,"general";"via3",#N/A,TRUE,"general"}</definedName>
    <definedName name="wyty" localSheetId="25" hidden="1">{"via1",#N/A,TRUE,"general";"via2",#N/A,TRUE,"general";"via3",#N/A,TRUE,"general"}</definedName>
    <definedName name="wyty" localSheetId="26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42" hidden="1">{"TAB1",#N/A,TRUE,"GENERAL";"TAB2",#N/A,TRUE,"GENERAL";"TAB3",#N/A,TRUE,"GENERAL";"TAB4",#N/A,TRUE,"GENERAL";"TAB5",#N/A,TRUE,"GENERAL"}</definedName>
    <definedName name="xcbvbs" localSheetId="51" hidden="1">{"TAB1",#N/A,TRUE,"GENERAL";"TAB2",#N/A,TRUE,"GENERAL";"TAB3",#N/A,TRUE,"GENERAL";"TAB4",#N/A,TRUE,"GENERAL";"TAB5",#N/A,TRUE,"GENERAL"}</definedName>
    <definedName name="xcbvbs" localSheetId="24" hidden="1">{"TAB1",#N/A,TRUE,"GENERAL";"TAB2",#N/A,TRUE,"GENERAL";"TAB3",#N/A,TRUE,"GENERAL";"TAB4",#N/A,TRUE,"GENERAL";"TAB5",#N/A,TRUE,"GENERAL"}</definedName>
    <definedName name="xcbvbs" localSheetId="25" hidden="1">{"TAB1",#N/A,TRUE,"GENERAL";"TAB2",#N/A,TRUE,"GENERAL";"TAB3",#N/A,TRUE,"GENERAL";"TAB4",#N/A,TRUE,"GENERAL";"TAB5",#N/A,TRUE,"GENERAL"}</definedName>
    <definedName name="xcbvbs" localSheetId="26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42" hidden="1">{"TAB1",#N/A,TRUE,"GENERAL";"TAB2",#N/A,TRUE,"GENERAL";"TAB3",#N/A,TRUE,"GENERAL";"TAB4",#N/A,TRUE,"GENERAL";"TAB5",#N/A,TRUE,"GENERAL"}</definedName>
    <definedName name="xsxs" localSheetId="51" hidden="1">{"TAB1",#N/A,TRUE,"GENERAL";"TAB2",#N/A,TRUE,"GENERAL";"TAB3",#N/A,TRUE,"GENERAL";"TAB4",#N/A,TRUE,"GENERAL";"TAB5",#N/A,TRUE,"GENERAL"}</definedName>
    <definedName name="xsxs" localSheetId="24" hidden="1">{"TAB1",#N/A,TRUE,"GENERAL";"TAB2",#N/A,TRUE,"GENERAL";"TAB3",#N/A,TRUE,"GENERAL";"TAB4",#N/A,TRUE,"GENERAL";"TAB5",#N/A,TRUE,"GENERAL"}</definedName>
    <definedName name="xsxs" localSheetId="25" hidden="1">{"TAB1",#N/A,TRUE,"GENERAL";"TAB2",#N/A,TRUE,"GENERAL";"TAB3",#N/A,TRUE,"GENERAL";"TAB4",#N/A,TRUE,"GENERAL";"TAB5",#N/A,TRUE,"GENERAL"}</definedName>
    <definedName name="xsxs" localSheetId="26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42" hidden="1">{"via1",#N/A,TRUE,"general";"via2",#N/A,TRUE,"general";"via3",#N/A,TRUE,"general"}</definedName>
    <definedName name="xxfg" localSheetId="51" hidden="1">{"via1",#N/A,TRUE,"general";"via2",#N/A,TRUE,"general";"via3",#N/A,TRUE,"general"}</definedName>
    <definedName name="xxfg" localSheetId="24" hidden="1">{"via1",#N/A,TRUE,"general";"via2",#N/A,TRUE,"general";"via3",#N/A,TRUE,"general"}</definedName>
    <definedName name="xxfg" localSheetId="25" hidden="1">{"via1",#N/A,TRUE,"general";"via2",#N/A,TRUE,"general";"via3",#N/A,TRUE,"general"}</definedName>
    <definedName name="xxfg" localSheetId="26" hidden="1">{"via1",#N/A,TRUE,"general";"via2",#N/A,TRUE,"general";"via3",#N/A,TRUE,"general"}</definedName>
    <definedName name="xxfg" hidden="1">{"via1",#N/A,TRUE,"general";"via2",#N/A,TRUE,"general";"via3",#N/A,TRUE,"general"}</definedName>
    <definedName name="xxxxxds" localSheetId="42" hidden="1">{"via1",#N/A,TRUE,"general";"via2",#N/A,TRUE,"general";"via3",#N/A,TRUE,"general"}</definedName>
    <definedName name="xxxxxds" localSheetId="51" hidden="1">{"via1",#N/A,TRUE,"general";"via2",#N/A,TRUE,"general";"via3",#N/A,TRUE,"general"}</definedName>
    <definedName name="xxxxxds" localSheetId="24" hidden="1">{"via1",#N/A,TRUE,"general";"via2",#N/A,TRUE,"general";"via3",#N/A,TRUE,"general"}</definedName>
    <definedName name="xxxxxds" localSheetId="25" hidden="1">{"via1",#N/A,TRUE,"general";"via2",#N/A,TRUE,"general";"via3",#N/A,TRUE,"general"}</definedName>
    <definedName name="xxxxxds" localSheetId="26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42" hidden="1">{#N/A,#N/A,FALSE,"orthoflow";#N/A,#N/A,FALSE,"Miscelaneos";#N/A,#N/A,FALSE,"Instrumentacio";#N/A,#N/A,FALSE,"Electrico";#N/A,#N/A,FALSE,"Valv. Seguridad"}</definedName>
    <definedName name="XXXXXX" localSheetId="51" hidden="1">{#N/A,#N/A,FALSE,"orthoflow";#N/A,#N/A,FALSE,"Miscelaneos";#N/A,#N/A,FALSE,"Instrumentacio";#N/A,#N/A,FALSE,"Electrico";#N/A,#N/A,FALSE,"Valv. Seguridad"}</definedName>
    <definedName name="XXXXXX" localSheetId="24" hidden="1">{#N/A,#N/A,FALSE,"orthoflow";#N/A,#N/A,FALSE,"Miscelaneos";#N/A,#N/A,FALSE,"Instrumentacio";#N/A,#N/A,FALSE,"Electrico";#N/A,#N/A,FALSE,"Valv. Seguridad"}</definedName>
    <definedName name="XXXXXX" localSheetId="25" hidden="1">{#N/A,#N/A,FALSE,"orthoflow";#N/A,#N/A,FALSE,"Miscelaneos";#N/A,#N/A,FALSE,"Instrumentacio";#N/A,#N/A,FALSE,"Electrico";#N/A,#N/A,FALSE,"Valv. Seguridad"}</definedName>
    <definedName name="XXXXXX" localSheetId="26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29" localSheetId="42" hidden="1">{"via1",#N/A,TRUE,"general";"via2",#N/A,TRUE,"general";"via3",#N/A,TRUE,"general"}</definedName>
    <definedName name="xxxxxxxxxx29" localSheetId="51" hidden="1">{"via1",#N/A,TRUE,"general";"via2",#N/A,TRUE,"general";"via3",#N/A,TRUE,"general"}</definedName>
    <definedName name="xxxxxxxxxx29" localSheetId="24" hidden="1">{"via1",#N/A,TRUE,"general";"via2",#N/A,TRUE,"general";"via3",#N/A,TRUE,"general"}</definedName>
    <definedName name="xxxxxxxxxx29" localSheetId="25" hidden="1">{"via1",#N/A,TRUE,"general";"via2",#N/A,TRUE,"general";"via3",#N/A,TRUE,"general"}</definedName>
    <definedName name="xxxxxxxxxx29" localSheetId="26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localSheetId="42" hidden="1">{"via1",#N/A,TRUE,"general";"via2",#N/A,TRUE,"general";"via3",#N/A,TRUE,"general"}</definedName>
    <definedName name="XZXZV" localSheetId="51" hidden="1">{"via1",#N/A,TRUE,"general";"via2",#N/A,TRUE,"general";"via3",#N/A,TRUE,"general"}</definedName>
    <definedName name="XZXZV" localSheetId="24" hidden="1">{"via1",#N/A,TRUE,"general";"via2",#N/A,TRUE,"general";"via3",#N/A,TRUE,"general"}</definedName>
    <definedName name="XZXZV" localSheetId="25" hidden="1">{"via1",#N/A,TRUE,"general";"via2",#N/A,TRUE,"general";"via3",#N/A,TRUE,"general"}</definedName>
    <definedName name="XZXZV" localSheetId="26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42" hidden="1">{"via1",#N/A,TRUE,"general";"via2",#N/A,TRUE,"general";"via3",#N/A,TRUE,"general"}</definedName>
    <definedName name="y6y6" localSheetId="51" hidden="1">{"via1",#N/A,TRUE,"general";"via2",#N/A,TRUE,"general";"via3",#N/A,TRUE,"general"}</definedName>
    <definedName name="y6y6" localSheetId="24" hidden="1">{"via1",#N/A,TRUE,"general";"via2",#N/A,TRUE,"general";"via3",#N/A,TRUE,"general"}</definedName>
    <definedName name="y6y6" localSheetId="25" hidden="1">{"via1",#N/A,TRUE,"general";"via2",#N/A,TRUE,"general";"via3",#N/A,TRUE,"general"}</definedName>
    <definedName name="y6y6" localSheetId="26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42" hidden="1">{"via1",#N/A,TRUE,"general";"via2",#N/A,TRUE,"general";"via3",#N/A,TRUE,"general"}</definedName>
    <definedName name="yery" localSheetId="51" hidden="1">{"via1",#N/A,TRUE,"general";"via2",#N/A,TRUE,"general";"via3",#N/A,TRUE,"general"}</definedName>
    <definedName name="yery" localSheetId="24" hidden="1">{"via1",#N/A,TRUE,"general";"via2",#N/A,TRUE,"general";"via3",#N/A,TRUE,"general"}</definedName>
    <definedName name="yery" localSheetId="25" hidden="1">{"via1",#N/A,TRUE,"general";"via2",#N/A,TRUE,"general";"via3",#N/A,TRUE,"general"}</definedName>
    <definedName name="yery" localSheetId="26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42" hidden="1">{"TAB1",#N/A,TRUE,"GENERAL";"TAB2",#N/A,TRUE,"GENERAL";"TAB3",#N/A,TRUE,"GENERAL";"TAB4",#N/A,TRUE,"GENERAL";"TAB5",#N/A,TRUE,"GENERAL"}</definedName>
    <definedName name="yhy" localSheetId="51" hidden="1">{"TAB1",#N/A,TRUE,"GENERAL";"TAB2",#N/A,TRUE,"GENERAL";"TAB3",#N/A,TRUE,"GENERAL";"TAB4",#N/A,TRUE,"GENERAL";"TAB5",#N/A,TRUE,"GENERAL"}</definedName>
    <definedName name="yhy" localSheetId="24" hidden="1">{"TAB1",#N/A,TRUE,"GENERAL";"TAB2",#N/A,TRUE,"GENERAL";"TAB3",#N/A,TRUE,"GENERAL";"TAB4",#N/A,TRUE,"GENERAL";"TAB5",#N/A,TRUE,"GENERAL"}</definedName>
    <definedName name="yhy" localSheetId="25" hidden="1">{"TAB1",#N/A,TRUE,"GENERAL";"TAB2",#N/A,TRUE,"GENERAL";"TAB3",#N/A,TRUE,"GENERAL";"TAB4",#N/A,TRUE,"GENERAL";"TAB5",#N/A,TRUE,"GENERAL"}</definedName>
    <definedName name="yhy" localSheetId="26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42" hidden="1">{"TAB1",#N/A,TRUE,"GENERAL";"TAB2",#N/A,TRUE,"GENERAL";"TAB3",#N/A,TRUE,"GENERAL";"TAB4",#N/A,TRUE,"GENERAL";"TAB5",#N/A,TRUE,"GENERAL"}</definedName>
    <definedName name="yjyj" localSheetId="51" hidden="1">{"TAB1",#N/A,TRUE,"GENERAL";"TAB2",#N/A,TRUE,"GENERAL";"TAB3",#N/A,TRUE,"GENERAL";"TAB4",#N/A,TRUE,"GENERAL";"TAB5",#N/A,TRUE,"GENERAL"}</definedName>
    <definedName name="yjyj" localSheetId="24" hidden="1">{"TAB1",#N/A,TRUE,"GENERAL";"TAB2",#N/A,TRUE,"GENERAL";"TAB3",#N/A,TRUE,"GENERAL";"TAB4",#N/A,TRUE,"GENERAL";"TAB5",#N/A,TRUE,"GENERAL"}</definedName>
    <definedName name="yjyj" localSheetId="25" hidden="1">{"TAB1",#N/A,TRUE,"GENERAL";"TAB2",#N/A,TRUE,"GENERAL";"TAB3",#N/A,TRUE,"GENERAL";"TAB4",#N/A,TRUE,"GENERAL";"TAB5",#N/A,TRUE,"GENERAL"}</definedName>
    <definedName name="yjyj" localSheetId="26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42" hidden="1">{"via1",#N/A,TRUE,"general";"via2",#N/A,TRUE,"general";"via3",#N/A,TRUE,"general"}</definedName>
    <definedName name="yrey" localSheetId="51" hidden="1">{"via1",#N/A,TRUE,"general";"via2",#N/A,TRUE,"general";"via3",#N/A,TRUE,"general"}</definedName>
    <definedName name="yrey" localSheetId="24" hidden="1">{"via1",#N/A,TRUE,"general";"via2",#N/A,TRUE,"general";"via3",#N/A,TRUE,"general"}</definedName>
    <definedName name="yrey" localSheetId="25" hidden="1">{"via1",#N/A,TRUE,"general";"via2",#N/A,TRUE,"general";"via3",#N/A,TRUE,"general"}</definedName>
    <definedName name="yrey" localSheetId="26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42" hidden="1">{"via1",#N/A,TRUE,"general";"via2",#N/A,TRUE,"general";"via3",#N/A,TRUE,"general"}</definedName>
    <definedName name="yry" localSheetId="51" hidden="1">{"via1",#N/A,TRUE,"general";"via2",#N/A,TRUE,"general";"via3",#N/A,TRUE,"general"}</definedName>
    <definedName name="yry" localSheetId="24" hidden="1">{"via1",#N/A,TRUE,"general";"via2",#N/A,TRUE,"general";"via3",#N/A,TRUE,"general"}</definedName>
    <definedName name="yry" localSheetId="25" hidden="1">{"via1",#N/A,TRUE,"general";"via2",#N/A,TRUE,"general";"via3",#N/A,TRUE,"general"}</definedName>
    <definedName name="yry" localSheetId="26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42" hidden="1">{"TAB1",#N/A,TRUE,"GENERAL";"TAB2",#N/A,TRUE,"GENERAL";"TAB3",#N/A,TRUE,"GENERAL";"TAB4",#N/A,TRUE,"GENERAL";"TAB5",#N/A,TRUE,"GENERAL"}</definedName>
    <definedName name="ytj" localSheetId="51" hidden="1">{"TAB1",#N/A,TRUE,"GENERAL";"TAB2",#N/A,TRUE,"GENERAL";"TAB3",#N/A,TRUE,"GENERAL";"TAB4",#N/A,TRUE,"GENERAL";"TAB5",#N/A,TRUE,"GENERAL"}</definedName>
    <definedName name="ytj" localSheetId="24" hidden="1">{"TAB1",#N/A,TRUE,"GENERAL";"TAB2",#N/A,TRUE,"GENERAL";"TAB3",#N/A,TRUE,"GENERAL";"TAB4",#N/A,TRUE,"GENERAL";"TAB5",#N/A,TRUE,"GENERAL"}</definedName>
    <definedName name="ytj" localSheetId="25" hidden="1">{"TAB1",#N/A,TRUE,"GENERAL";"TAB2",#N/A,TRUE,"GENERAL";"TAB3",#N/A,TRUE,"GENERAL";"TAB4",#N/A,TRUE,"GENERAL";"TAB5",#N/A,TRUE,"GENERAL"}</definedName>
    <definedName name="ytj" localSheetId="26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42" hidden="1">{"via1",#N/A,TRUE,"general";"via2",#N/A,TRUE,"general";"via3",#N/A,TRUE,"general"}</definedName>
    <definedName name="ytjt6" localSheetId="51" hidden="1">{"via1",#N/A,TRUE,"general";"via2",#N/A,TRUE,"general";"via3",#N/A,TRUE,"general"}</definedName>
    <definedName name="ytjt6" localSheetId="24" hidden="1">{"via1",#N/A,TRUE,"general";"via2",#N/A,TRUE,"general";"via3",#N/A,TRUE,"general"}</definedName>
    <definedName name="ytjt6" localSheetId="25" hidden="1">{"via1",#N/A,TRUE,"general";"via2",#N/A,TRUE,"general";"via3",#N/A,TRUE,"general"}</definedName>
    <definedName name="ytjt6" localSheetId="26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42" hidden="1">{"TAB1",#N/A,TRUE,"GENERAL";"TAB2",#N/A,TRUE,"GENERAL";"TAB3",#N/A,TRUE,"GENERAL";"TAB4",#N/A,TRUE,"GENERAL";"TAB5",#N/A,TRUE,"GENERAL"}</definedName>
    <definedName name="ytrwyr" localSheetId="51" hidden="1">{"TAB1",#N/A,TRUE,"GENERAL";"TAB2",#N/A,TRUE,"GENERAL";"TAB3",#N/A,TRUE,"GENERAL";"TAB4",#N/A,TRUE,"GENERAL";"TAB5",#N/A,TRUE,"GENERAL"}</definedName>
    <definedName name="ytrwyr" localSheetId="24" hidden="1">{"TAB1",#N/A,TRUE,"GENERAL";"TAB2",#N/A,TRUE,"GENERAL";"TAB3",#N/A,TRUE,"GENERAL";"TAB4",#N/A,TRUE,"GENERAL";"TAB5",#N/A,TRUE,"GENERAL"}</definedName>
    <definedName name="ytrwyr" localSheetId="25" hidden="1">{"TAB1",#N/A,TRUE,"GENERAL";"TAB2",#N/A,TRUE,"GENERAL";"TAB3",#N/A,TRUE,"GENERAL";"TAB4",#N/A,TRUE,"GENERAL";"TAB5",#N/A,TRUE,"GENERAL"}</definedName>
    <definedName name="ytrwyr" localSheetId="26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42" hidden="1">{"via1",#N/A,TRUE,"general";"via2",#N/A,TRUE,"general";"via3",#N/A,TRUE,"general"}</definedName>
    <definedName name="ytry" localSheetId="51" hidden="1">{"via1",#N/A,TRUE,"general";"via2",#N/A,TRUE,"general";"via3",#N/A,TRUE,"general"}</definedName>
    <definedName name="ytry" localSheetId="24" hidden="1">{"via1",#N/A,TRUE,"general";"via2",#N/A,TRUE,"general";"via3",#N/A,TRUE,"general"}</definedName>
    <definedName name="ytry" localSheetId="25" hidden="1">{"via1",#N/A,TRUE,"general";"via2",#N/A,TRUE,"general";"via3",#N/A,TRUE,"general"}</definedName>
    <definedName name="ytry" localSheetId="26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42" hidden="1">{"via1",#N/A,TRUE,"general";"via2",#N/A,TRUE,"general";"via3",#N/A,TRUE,"general"}</definedName>
    <definedName name="ytryrty" localSheetId="51" hidden="1">{"via1",#N/A,TRUE,"general";"via2",#N/A,TRUE,"general";"via3",#N/A,TRUE,"general"}</definedName>
    <definedName name="ytryrty" localSheetId="24" hidden="1">{"via1",#N/A,TRUE,"general";"via2",#N/A,TRUE,"general";"via3",#N/A,TRUE,"general"}</definedName>
    <definedName name="ytryrty" localSheetId="25" hidden="1">{"via1",#N/A,TRUE,"general";"via2",#N/A,TRUE,"general";"via3",#N/A,TRUE,"general"}</definedName>
    <definedName name="ytryrty" localSheetId="26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42" hidden="1">{"TAB1",#N/A,TRUE,"GENERAL";"TAB2",#N/A,TRUE,"GENERAL";"TAB3",#N/A,TRUE,"GENERAL";"TAB4",#N/A,TRUE,"GENERAL";"TAB5",#N/A,TRUE,"GENERAL"}</definedName>
    <definedName name="YTRYUYT" localSheetId="51" hidden="1">{"TAB1",#N/A,TRUE,"GENERAL";"TAB2",#N/A,TRUE,"GENERAL";"TAB3",#N/A,TRUE,"GENERAL";"TAB4",#N/A,TRUE,"GENERAL";"TAB5",#N/A,TRUE,"GENERAL"}</definedName>
    <definedName name="YTRYUYT" localSheetId="24" hidden="1">{"TAB1",#N/A,TRUE,"GENERAL";"TAB2",#N/A,TRUE,"GENERAL";"TAB3",#N/A,TRUE,"GENERAL";"TAB4",#N/A,TRUE,"GENERAL";"TAB5",#N/A,TRUE,"GENERAL"}</definedName>
    <definedName name="YTRYUYT" localSheetId="25" hidden="1">{"TAB1",#N/A,TRUE,"GENERAL";"TAB2",#N/A,TRUE,"GENERAL";"TAB3",#N/A,TRUE,"GENERAL";"TAB4",#N/A,TRUE,"GENERAL";"TAB5",#N/A,TRUE,"GENERAL"}</definedName>
    <definedName name="YTRYUYT" localSheetId="26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42" hidden="1">{"TAB1",#N/A,TRUE,"GENERAL";"TAB2",#N/A,TRUE,"GENERAL";"TAB3",#N/A,TRUE,"GENERAL";"TAB4",#N/A,TRUE,"GENERAL";"TAB5",#N/A,TRUE,"GENERAL"}</definedName>
    <definedName name="ytudfgd" localSheetId="51" hidden="1">{"TAB1",#N/A,TRUE,"GENERAL";"TAB2",#N/A,TRUE,"GENERAL";"TAB3",#N/A,TRUE,"GENERAL";"TAB4",#N/A,TRUE,"GENERAL";"TAB5",#N/A,TRUE,"GENERAL"}</definedName>
    <definedName name="ytudfgd" localSheetId="24" hidden="1">{"TAB1",#N/A,TRUE,"GENERAL";"TAB2",#N/A,TRUE,"GENERAL";"TAB3",#N/A,TRUE,"GENERAL";"TAB4",#N/A,TRUE,"GENERAL";"TAB5",#N/A,TRUE,"GENERAL"}</definedName>
    <definedName name="ytudfgd" localSheetId="25" hidden="1">{"TAB1",#N/A,TRUE,"GENERAL";"TAB2",#N/A,TRUE,"GENERAL";"TAB3",#N/A,TRUE,"GENERAL";"TAB4",#N/A,TRUE,"GENERAL";"TAB5",#N/A,TRUE,"GENERAL"}</definedName>
    <definedName name="ytudfgd" localSheetId="26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42" hidden="1">{"TAB1",#N/A,TRUE,"GENERAL";"TAB2",#N/A,TRUE,"GENERAL";"TAB3",#N/A,TRUE,"GENERAL";"TAB4",#N/A,TRUE,"GENERAL";"TAB5",#N/A,TRUE,"GENERAL"}</definedName>
    <definedName name="yturtu7" localSheetId="51" hidden="1">{"TAB1",#N/A,TRUE,"GENERAL";"TAB2",#N/A,TRUE,"GENERAL";"TAB3",#N/A,TRUE,"GENERAL";"TAB4",#N/A,TRUE,"GENERAL";"TAB5",#N/A,TRUE,"GENERAL"}</definedName>
    <definedName name="yturtu7" localSheetId="24" hidden="1">{"TAB1",#N/A,TRUE,"GENERAL";"TAB2",#N/A,TRUE,"GENERAL";"TAB3",#N/A,TRUE,"GENERAL";"TAB4",#N/A,TRUE,"GENERAL";"TAB5",#N/A,TRUE,"GENERAL"}</definedName>
    <definedName name="yturtu7" localSheetId="25" hidden="1">{"TAB1",#N/A,TRUE,"GENERAL";"TAB2",#N/A,TRUE,"GENERAL";"TAB3",#N/A,TRUE,"GENERAL";"TAB4",#N/A,TRUE,"GENERAL";"TAB5",#N/A,TRUE,"GENERAL"}</definedName>
    <definedName name="yturtu7" localSheetId="26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42" hidden="1">{"TAB1",#N/A,TRUE,"GENERAL";"TAB2",#N/A,TRUE,"GENERAL";"TAB3",#N/A,TRUE,"GENERAL";"TAB4",#N/A,TRUE,"GENERAL";"TAB5",#N/A,TRUE,"GENERAL"}</definedName>
    <definedName name="yturu" localSheetId="51" hidden="1">{"TAB1",#N/A,TRUE,"GENERAL";"TAB2",#N/A,TRUE,"GENERAL";"TAB3",#N/A,TRUE,"GENERAL";"TAB4",#N/A,TRUE,"GENERAL";"TAB5",#N/A,TRUE,"GENERAL"}</definedName>
    <definedName name="yturu" localSheetId="24" hidden="1">{"TAB1",#N/A,TRUE,"GENERAL";"TAB2",#N/A,TRUE,"GENERAL";"TAB3",#N/A,TRUE,"GENERAL";"TAB4",#N/A,TRUE,"GENERAL";"TAB5",#N/A,TRUE,"GENERAL"}</definedName>
    <definedName name="yturu" localSheetId="25" hidden="1">{"TAB1",#N/A,TRUE,"GENERAL";"TAB2",#N/A,TRUE,"GENERAL";"TAB3",#N/A,TRUE,"GENERAL";"TAB4",#N/A,TRUE,"GENERAL";"TAB5",#N/A,TRUE,"GENERAL"}</definedName>
    <definedName name="yturu" localSheetId="26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42" hidden="1">{"via1",#N/A,TRUE,"general";"via2",#N/A,TRUE,"general";"via3",#N/A,TRUE,"general"}</definedName>
    <definedName name="ytuytfgh" localSheetId="51" hidden="1">{"via1",#N/A,TRUE,"general";"via2",#N/A,TRUE,"general";"via3",#N/A,TRUE,"general"}</definedName>
    <definedName name="ytuytfgh" localSheetId="24" hidden="1">{"via1",#N/A,TRUE,"general";"via2",#N/A,TRUE,"general";"via3",#N/A,TRUE,"general"}</definedName>
    <definedName name="ytuytfgh" localSheetId="25" hidden="1">{"via1",#N/A,TRUE,"general";"via2",#N/A,TRUE,"general";"via3",#N/A,TRUE,"general"}</definedName>
    <definedName name="ytuytfgh" localSheetId="26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42" hidden="1">{"TAB1",#N/A,TRUE,"GENERAL";"TAB2",#N/A,TRUE,"GENERAL";"TAB3",#N/A,TRUE,"GENERAL";"TAB4",#N/A,TRUE,"GENERAL";"TAB5",#N/A,TRUE,"GENERAL"}</definedName>
    <definedName name="yty" localSheetId="51" hidden="1">{"TAB1",#N/A,TRUE,"GENERAL";"TAB2",#N/A,TRUE,"GENERAL";"TAB3",#N/A,TRUE,"GENERAL";"TAB4",#N/A,TRUE,"GENERAL";"TAB5",#N/A,TRUE,"GENERAL"}</definedName>
    <definedName name="yty" localSheetId="24" hidden="1">{"TAB1",#N/A,TRUE,"GENERAL";"TAB2",#N/A,TRUE,"GENERAL";"TAB3",#N/A,TRUE,"GENERAL";"TAB4",#N/A,TRUE,"GENERAL";"TAB5",#N/A,TRUE,"GENERAL"}</definedName>
    <definedName name="yty" localSheetId="25" hidden="1">{"TAB1",#N/A,TRUE,"GENERAL";"TAB2",#N/A,TRUE,"GENERAL";"TAB3",#N/A,TRUE,"GENERAL";"TAB4",#N/A,TRUE,"GENERAL";"TAB5",#N/A,TRUE,"GENERAL"}</definedName>
    <definedName name="yty" localSheetId="26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42" hidden="1">{"via1",#N/A,TRUE,"general";"via2",#N/A,TRUE,"general";"via3",#N/A,TRUE,"general"}</definedName>
    <definedName name="ytyyh" localSheetId="51" hidden="1">{"via1",#N/A,TRUE,"general";"via2",#N/A,TRUE,"general";"via3",#N/A,TRUE,"general"}</definedName>
    <definedName name="ytyyh" localSheetId="24" hidden="1">{"via1",#N/A,TRUE,"general";"via2",#N/A,TRUE,"general";"via3",#N/A,TRUE,"general"}</definedName>
    <definedName name="ytyyh" localSheetId="25" hidden="1">{"via1",#N/A,TRUE,"general";"via2",#N/A,TRUE,"general";"via3",#N/A,TRUE,"general"}</definedName>
    <definedName name="ytyyh" localSheetId="26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42" hidden="1">{"TAB1",#N/A,TRUE,"GENERAL";"TAB2",#N/A,TRUE,"GENERAL";"TAB3",#N/A,TRUE,"GENERAL";"TAB4",#N/A,TRUE,"GENERAL";"TAB5",#N/A,TRUE,"GENERAL"}</definedName>
    <definedName name="ytzacdfg" localSheetId="51" hidden="1">{"TAB1",#N/A,TRUE,"GENERAL";"TAB2",#N/A,TRUE,"GENERAL";"TAB3",#N/A,TRUE,"GENERAL";"TAB4",#N/A,TRUE,"GENERAL";"TAB5",#N/A,TRUE,"GENERAL"}</definedName>
    <definedName name="ytzacdfg" localSheetId="24" hidden="1">{"TAB1",#N/A,TRUE,"GENERAL";"TAB2",#N/A,TRUE,"GENERAL";"TAB3",#N/A,TRUE,"GENERAL";"TAB4",#N/A,TRUE,"GENERAL";"TAB5",#N/A,TRUE,"GENERAL"}</definedName>
    <definedName name="ytzacdfg" localSheetId="25" hidden="1">{"TAB1",#N/A,TRUE,"GENERAL";"TAB2",#N/A,TRUE,"GENERAL";"TAB3",#N/A,TRUE,"GENERAL";"TAB4",#N/A,TRUE,"GENERAL";"TAB5",#N/A,TRUE,"GENERAL"}</definedName>
    <definedName name="ytzacdfg" localSheetId="26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42" hidden="1">{"TAB1",#N/A,TRUE,"GENERAL";"TAB2",#N/A,TRUE,"GENERAL";"TAB3",#N/A,TRUE,"GENERAL";"TAB4",#N/A,TRUE,"GENERAL";"TAB5",#N/A,TRUE,"GENERAL"}</definedName>
    <definedName name="yu" localSheetId="51" hidden="1">{"TAB1",#N/A,TRUE,"GENERAL";"TAB2",#N/A,TRUE,"GENERAL";"TAB3",#N/A,TRUE,"GENERAL";"TAB4",#N/A,TRUE,"GENERAL";"TAB5",#N/A,TRUE,"GENERAL"}</definedName>
    <definedName name="yu" localSheetId="24" hidden="1">{"TAB1",#N/A,TRUE,"GENERAL";"TAB2",#N/A,TRUE,"GENERAL";"TAB3",#N/A,TRUE,"GENERAL";"TAB4",#N/A,TRUE,"GENERAL";"TAB5",#N/A,TRUE,"GENERAL"}</definedName>
    <definedName name="yu" localSheetId="25" hidden="1">{"TAB1",#N/A,TRUE,"GENERAL";"TAB2",#N/A,TRUE,"GENERAL";"TAB3",#N/A,TRUE,"GENERAL";"TAB4",#N/A,TRUE,"GENERAL";"TAB5",#N/A,TRUE,"GENERAL"}</definedName>
    <definedName name="yu" localSheetId="26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42" hidden="1">{"TAB1",#N/A,TRUE,"GENERAL";"TAB2",#N/A,TRUE,"GENERAL";"TAB3",#N/A,TRUE,"GENERAL";"TAB4",#N/A,TRUE,"GENERAL";"TAB5",#N/A,TRUE,"GENERAL"}</definedName>
    <definedName name="yudre54" localSheetId="51" hidden="1">{"TAB1",#N/A,TRUE,"GENERAL";"TAB2",#N/A,TRUE,"GENERAL";"TAB3",#N/A,TRUE,"GENERAL";"TAB4",#N/A,TRUE,"GENERAL";"TAB5",#N/A,TRUE,"GENERAL"}</definedName>
    <definedName name="yudre54" localSheetId="24" hidden="1">{"TAB1",#N/A,TRUE,"GENERAL";"TAB2",#N/A,TRUE,"GENERAL";"TAB3",#N/A,TRUE,"GENERAL";"TAB4",#N/A,TRUE,"GENERAL";"TAB5",#N/A,TRUE,"GENERAL"}</definedName>
    <definedName name="yudre54" localSheetId="25" hidden="1">{"TAB1",#N/A,TRUE,"GENERAL";"TAB2",#N/A,TRUE,"GENERAL";"TAB3",#N/A,TRUE,"GENERAL";"TAB4",#N/A,TRUE,"GENERAL";"TAB5",#N/A,TRUE,"GENERAL"}</definedName>
    <definedName name="yudre54" localSheetId="26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42" hidden="1">{"TAB1",#N/A,TRUE,"GENERAL";"TAB2",#N/A,TRUE,"GENERAL";"TAB3",#N/A,TRUE,"GENERAL";"TAB4",#N/A,TRUE,"GENERAL";"TAB5",#N/A,TRUE,"GENERAL"}</definedName>
    <definedName name="yuf" localSheetId="51" hidden="1">{"TAB1",#N/A,TRUE,"GENERAL";"TAB2",#N/A,TRUE,"GENERAL";"TAB3",#N/A,TRUE,"GENERAL";"TAB4",#N/A,TRUE,"GENERAL";"TAB5",#N/A,TRUE,"GENERAL"}</definedName>
    <definedName name="yuf" localSheetId="24" hidden="1">{"TAB1",#N/A,TRUE,"GENERAL";"TAB2",#N/A,TRUE,"GENERAL";"TAB3",#N/A,TRUE,"GENERAL";"TAB4",#N/A,TRUE,"GENERAL";"TAB5",#N/A,TRUE,"GENERAL"}</definedName>
    <definedName name="yuf" localSheetId="25" hidden="1">{"TAB1",#N/A,TRUE,"GENERAL";"TAB2",#N/A,TRUE,"GENERAL";"TAB3",#N/A,TRUE,"GENERAL";"TAB4",#N/A,TRUE,"GENERAL";"TAB5",#N/A,TRUE,"GENERAL"}</definedName>
    <definedName name="yuf" localSheetId="26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42" hidden="1">{"TAB1",#N/A,TRUE,"GENERAL";"TAB2",#N/A,TRUE,"GENERAL";"TAB3",#N/A,TRUE,"GENERAL";"TAB4",#N/A,TRUE,"GENERAL";"TAB5",#N/A,TRUE,"GENERAL"}</definedName>
    <definedName name="yuhgh" localSheetId="51" hidden="1">{"TAB1",#N/A,TRUE,"GENERAL";"TAB2",#N/A,TRUE,"GENERAL";"TAB3",#N/A,TRUE,"GENERAL";"TAB4",#N/A,TRUE,"GENERAL";"TAB5",#N/A,TRUE,"GENERAL"}</definedName>
    <definedName name="yuhgh" localSheetId="24" hidden="1">{"TAB1",#N/A,TRUE,"GENERAL";"TAB2",#N/A,TRUE,"GENERAL";"TAB3",#N/A,TRUE,"GENERAL";"TAB4",#N/A,TRUE,"GENERAL";"TAB5",#N/A,TRUE,"GENERAL"}</definedName>
    <definedName name="yuhgh" localSheetId="25" hidden="1">{"TAB1",#N/A,TRUE,"GENERAL";"TAB2",#N/A,TRUE,"GENERAL";"TAB3",#N/A,TRUE,"GENERAL";"TAB4",#N/A,TRUE,"GENERAL";"TAB5",#N/A,TRUE,"GENERAL"}</definedName>
    <definedName name="yuhgh" localSheetId="26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42" hidden="1">{"via1",#N/A,TRUE,"general";"via2",#N/A,TRUE,"general";"via3",#N/A,TRUE,"general"}</definedName>
    <definedName name="yutu" localSheetId="51" hidden="1">{"via1",#N/A,TRUE,"general";"via2",#N/A,TRUE,"general";"via3",#N/A,TRUE,"general"}</definedName>
    <definedName name="yutu" localSheetId="24" hidden="1">{"via1",#N/A,TRUE,"general";"via2",#N/A,TRUE,"general";"via3",#N/A,TRUE,"general"}</definedName>
    <definedName name="yutu" localSheetId="25" hidden="1">{"via1",#N/A,TRUE,"general";"via2",#N/A,TRUE,"general";"via3",#N/A,TRUE,"general"}</definedName>
    <definedName name="yutu" localSheetId="26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42" hidden="1">{"via1",#N/A,TRUE,"general";"via2",#N/A,TRUE,"general";"via3",#N/A,TRUE,"general"}</definedName>
    <definedName name="yuuiiy" localSheetId="51" hidden="1">{"via1",#N/A,TRUE,"general";"via2",#N/A,TRUE,"general";"via3",#N/A,TRUE,"general"}</definedName>
    <definedName name="yuuiiy" localSheetId="24" hidden="1">{"via1",#N/A,TRUE,"general";"via2",#N/A,TRUE,"general";"via3",#N/A,TRUE,"general"}</definedName>
    <definedName name="yuuiiy" localSheetId="25" hidden="1">{"via1",#N/A,TRUE,"general";"via2",#N/A,TRUE,"general";"via3",#N/A,TRUE,"general"}</definedName>
    <definedName name="yuuiiy" localSheetId="26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42" hidden="1">{"via1",#N/A,TRUE,"general";"via2",#N/A,TRUE,"general";"via3",#N/A,TRUE,"general"}</definedName>
    <definedName name="yuuuuuu" localSheetId="51" hidden="1">{"via1",#N/A,TRUE,"general";"via2",#N/A,TRUE,"general";"via3",#N/A,TRUE,"general"}</definedName>
    <definedName name="yuuuuuu" localSheetId="24" hidden="1">{"via1",#N/A,TRUE,"general";"via2",#N/A,TRUE,"general";"via3",#N/A,TRUE,"general"}</definedName>
    <definedName name="yuuuuuu" localSheetId="25" hidden="1">{"via1",#N/A,TRUE,"general";"via2",#N/A,TRUE,"general";"via3",#N/A,TRUE,"general"}</definedName>
    <definedName name="yuuuuuu" localSheetId="26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42" hidden="1">{"via1",#N/A,TRUE,"general";"via2",#N/A,TRUE,"general";"via3",#N/A,TRUE,"general"}</definedName>
    <definedName name="yy" localSheetId="51" hidden="1">{"via1",#N/A,TRUE,"general";"via2",#N/A,TRUE,"general";"via3",#N/A,TRUE,"general"}</definedName>
    <definedName name="yy" localSheetId="24" hidden="1">{"via1",#N/A,TRUE,"general";"via2",#N/A,TRUE,"general";"via3",#N/A,TRUE,"general"}</definedName>
    <definedName name="yy" localSheetId="25" hidden="1">{"via1",#N/A,TRUE,"general";"via2",#N/A,TRUE,"general";"via3",#N/A,TRUE,"general"}</definedName>
    <definedName name="yy" localSheetId="26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42" hidden="1">{"TAB1",#N/A,TRUE,"GENERAL";"TAB2",#N/A,TRUE,"GENERAL";"TAB3",#N/A,TRUE,"GENERAL";"TAB4",#N/A,TRUE,"GENERAL";"TAB5",#N/A,TRUE,"GENERAL"}</definedName>
    <definedName name="yyy" localSheetId="51" hidden="1">{"TAB1",#N/A,TRUE,"GENERAL";"TAB2",#N/A,TRUE,"GENERAL";"TAB3",#N/A,TRUE,"GENERAL";"TAB4",#N/A,TRUE,"GENERAL";"TAB5",#N/A,TRUE,"GENERAL"}</definedName>
    <definedName name="yyy" localSheetId="24" hidden="1">{"TAB1",#N/A,TRUE,"GENERAL";"TAB2",#N/A,TRUE,"GENERAL";"TAB3",#N/A,TRUE,"GENERAL";"TAB4",#N/A,TRUE,"GENERAL";"TAB5",#N/A,TRUE,"GENERAL"}</definedName>
    <definedName name="yyy" localSheetId="25" hidden="1">{"TAB1",#N/A,TRUE,"GENERAL";"TAB2",#N/A,TRUE,"GENERAL";"TAB3",#N/A,TRUE,"GENERAL";"TAB4",#N/A,TRUE,"GENERAL";"TAB5",#N/A,TRUE,"GENERAL"}</definedName>
    <definedName name="yyy" localSheetId="26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42" hidden="1">{"TAB1",#N/A,TRUE,"GENERAL";"TAB2",#N/A,TRUE,"GENERAL";"TAB3",#N/A,TRUE,"GENERAL";"TAB4",#N/A,TRUE,"GENERAL";"TAB5",#N/A,TRUE,"GENERAL"}</definedName>
    <definedName name="yyyuh" localSheetId="51" hidden="1">{"TAB1",#N/A,TRUE,"GENERAL";"TAB2",#N/A,TRUE,"GENERAL";"TAB3",#N/A,TRUE,"GENERAL";"TAB4",#N/A,TRUE,"GENERAL";"TAB5",#N/A,TRUE,"GENERAL"}</definedName>
    <definedName name="yyyuh" localSheetId="24" hidden="1">{"TAB1",#N/A,TRUE,"GENERAL";"TAB2",#N/A,TRUE,"GENERAL";"TAB3",#N/A,TRUE,"GENERAL";"TAB4",#N/A,TRUE,"GENERAL";"TAB5",#N/A,TRUE,"GENERAL"}</definedName>
    <definedName name="yyyuh" localSheetId="25" hidden="1">{"TAB1",#N/A,TRUE,"GENERAL";"TAB2",#N/A,TRUE,"GENERAL";"TAB3",#N/A,TRUE,"GENERAL";"TAB4",#N/A,TRUE,"GENERAL";"TAB5",#N/A,TRUE,"GENERAL"}</definedName>
    <definedName name="yyyuh" localSheetId="26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42" hidden="1">{"TAB1",#N/A,TRUE,"GENERAL";"TAB2",#N/A,TRUE,"GENERAL";"TAB3",#N/A,TRUE,"GENERAL";"TAB4",#N/A,TRUE,"GENERAL";"TAB5",#N/A,TRUE,"GENERAL"}</definedName>
    <definedName name="yyyyhhh" localSheetId="51" hidden="1">{"TAB1",#N/A,TRUE,"GENERAL";"TAB2",#N/A,TRUE,"GENERAL";"TAB3",#N/A,TRUE,"GENERAL";"TAB4",#N/A,TRUE,"GENERAL";"TAB5",#N/A,TRUE,"GENERAL"}</definedName>
    <definedName name="yyyyhhh" localSheetId="24" hidden="1">{"TAB1",#N/A,TRUE,"GENERAL";"TAB2",#N/A,TRUE,"GENERAL";"TAB3",#N/A,TRUE,"GENERAL";"TAB4",#N/A,TRUE,"GENERAL";"TAB5",#N/A,TRUE,"GENERAL"}</definedName>
    <definedName name="yyyyhhh" localSheetId="25" hidden="1">{"TAB1",#N/A,TRUE,"GENERAL";"TAB2",#N/A,TRUE,"GENERAL";"TAB3",#N/A,TRUE,"GENERAL";"TAB4",#N/A,TRUE,"GENERAL";"TAB5",#N/A,TRUE,"GENERAL"}</definedName>
    <definedName name="yyyyhhh" localSheetId="26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42" hidden="1">{"via1",#N/A,TRUE,"general";"via2",#N/A,TRUE,"general";"via3",#N/A,TRUE,"general"}</definedName>
    <definedName name="yyyyyf" localSheetId="51" hidden="1">{"via1",#N/A,TRUE,"general";"via2",#N/A,TRUE,"general";"via3",#N/A,TRUE,"general"}</definedName>
    <definedName name="yyyyyf" localSheetId="24" hidden="1">{"via1",#N/A,TRUE,"general";"via2",#N/A,TRUE,"general";"via3",#N/A,TRUE,"general"}</definedName>
    <definedName name="yyyyyf" localSheetId="25" hidden="1">{"via1",#N/A,TRUE,"general";"via2",#N/A,TRUE,"general";"via3",#N/A,TRUE,"general"}</definedName>
    <definedName name="yyyyyf" localSheetId="26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yyyy" hidden="1">{#N/A,#N/A,FALSE,"310.1";#N/A,#N/A,FALSE,"321.1";#N/A,#N/A,FALSE,"320.3";#N/A,#N/A,FALSE,"330.1"}</definedName>
    <definedName name="yyyyyyyyyyyyyy" hidden="1">{#N/A,#N/A,FALSE,"310.1";#N/A,#N/A,FALSE,"321.1";#N/A,#N/A,FALSE,"320.3";#N/A,#N/A,FALSE,"330.1"}</definedName>
    <definedName name="Z_026CD6D7_F7CA_4BE8_B625_9A1778CFA739_.wvu.FilterData" hidden="1">[7]Presupuesto_Via_distribuidora!$A$9:$H$344</definedName>
    <definedName name="Z_026CD6D7_F7CA_4BE8_B625_9A1778CFA739_.wvu.PrintArea" hidden="1">[7]Presupuesto_Via_distribuidora!$A$390:$I$602</definedName>
    <definedName name="Z_026CD6D7_F7CA_4BE8_B625_9A1778CFA739_.wvu.PrintTitles" hidden="1">[7]Presupuesto_Via_distribuidora!$380:$389</definedName>
    <definedName name="Z_05670E35_1347_49D9_AD91_AA9A31A4EF61_.wvu.FilterData" hidden="1">[7]Presupuesto_Via_distribuidora!$A$9:$H$344</definedName>
    <definedName name="Z_05670E35_1347_49D9_AD91_AA9A31A4EF61_.wvu.PrintArea" hidden="1">[7]Presupuesto_Via_distribuidora!$C$1:$H$344</definedName>
    <definedName name="Z_05670E35_1347_49D9_AD91_AA9A31A4EF61_.wvu.PrintTitles" hidden="1">[7]Presupuesto_Via_distribuidora!$2:$8</definedName>
    <definedName name="Z_0890F28A_A8C8_451C_A3E6_C3AFDD239B64_.wvu.FilterData" hidden="1">[7]Presupuesto_Via_distribuidora!$A$9:$H$344</definedName>
    <definedName name="Z_0890F28A_A8C8_451C_A3E6_C3AFDD239B64_.wvu.PrintArea" hidden="1">[7]Presupuesto_Via_distribuidora!$A$392:$I$604</definedName>
    <definedName name="Z_0890F28A_A8C8_451C_A3E6_C3AFDD239B64_.wvu.PrintTitles" hidden="1">[7]Presupuesto_Via_distribuidora!$382:$391</definedName>
    <definedName name="Z_0A4C2D72_EA87_11DA_B6F6_00609720E0A1_.wvu.FilterData" hidden="1">[7]Presupuesto_Via_distribuidora!$A$9:$H$344</definedName>
    <definedName name="Z_0A4C2D72_EA87_11DA_B6F6_00609720E0A1_.wvu.PrintArea" hidden="1">[7]Presupuesto_Via_distribuidora!$A$10:$I$164</definedName>
    <definedName name="Z_0A4C2D72_EA87_11DA_B6F6_00609720E0A1_.wvu.PrintTitles" hidden="1">[7]Presupuesto_Via_distribuidora!$1:$9</definedName>
    <definedName name="Z_0A4C2D73_EA87_11DA_B6F6_00609720E0A1_.wvu.FilterData" hidden="1">[7]Presupuesto_Via_distribuidora!$A$9:$H$344</definedName>
    <definedName name="Z_0A4C2D73_EA87_11DA_B6F6_00609720E0A1_.wvu.PrintArea" hidden="1">[7]Presupuesto_Via_distribuidora!$A$176:$I$193</definedName>
    <definedName name="Z_0A4C2D74_EA87_11DA_B6F6_00609720E0A1_.wvu.FilterData" hidden="1">[7]Presupuesto_Via_distribuidora!$A$9:$H$344</definedName>
    <definedName name="Z_0A4C2D74_EA87_11DA_B6F6_00609720E0A1_.wvu.PrintArea" hidden="1">[7]Presupuesto_Via_distribuidora!$A$342:$I$541</definedName>
    <definedName name="Z_0A4C2D75_EA87_11DA_B6F6_00609720E0A1_.wvu.FilterData" hidden="1">[7]Presupuesto_Via_distribuidora!$A$9:$H$344</definedName>
    <definedName name="Z_0A4C2D75_EA87_11DA_B6F6_00609720E0A1_.wvu.PrintArea" hidden="1">[7]Presupuesto_Via_distribuidora!$A$557:$I$825</definedName>
    <definedName name="Z_0A4C2D75_EA87_11DA_B6F6_00609720E0A1_.wvu.PrintTitles" hidden="1">[7]Presupuesto_Via_distribuidora!$547:$556</definedName>
    <definedName name="Z_0A4C2D76_EA87_11DA_B6F6_00609720E0A1_.wvu.FilterData" hidden="1">[7]Presupuesto_Via_distribuidora!$A$9:$H$344</definedName>
    <definedName name="Z_0A4C2D76_EA87_11DA_B6F6_00609720E0A1_.wvu.PrintArea" hidden="1">[7]Presupuesto_Via_distribuidora!$A$839:$I$1037</definedName>
    <definedName name="Z_0A4C2D76_EA87_11DA_B6F6_00609720E0A1_.wvu.PrintTitles" hidden="1">[7]Presupuesto_Via_distribuidora!$829:$838</definedName>
    <definedName name="Z_0E0DE1F8_394A_4093_8E74_B2A631A3A88C_.wvu.FilterData" hidden="1">[7]Presupuesto_Via_distribuidora!$A$9:$H$344</definedName>
    <definedName name="Z_0E0DE1F8_394A_4093_8E74_B2A631A3A88C_.wvu.PrintArea" hidden="1">[7]Presupuesto_Via_distribuidora!$A$620:$I$888</definedName>
    <definedName name="Z_0E0DE1F8_394A_4093_8E74_B2A631A3A88C_.wvu.PrintTitles" hidden="1">[7]Presupuesto_Via_distribuidora!$610:$619</definedName>
    <definedName name="Z_18C710ED_70CF_48D0_92F5_038A88335068_.wvu.FilterData" hidden="1">[7]Presupuesto_Via_distribuidora!$A$9:$H$344</definedName>
    <definedName name="Z_18C710ED_70CF_48D0_92F5_038A88335068_.wvu.PrintArea" hidden="1">[7]Presupuesto_Via_distribuidora!$C$1:$H$344</definedName>
    <definedName name="Z_18C710ED_70CF_48D0_92F5_038A88335068_.wvu.PrintTitles" hidden="1">[7]Presupuesto_Via_distribuidora!$2:$8</definedName>
    <definedName name="Z_378D82E8_FE69_4712_AE73_9D578C4190DE_.wvu.FilterData" hidden="1">[7]Presupuesto_Via_distribuidora!$A$9:$H$344</definedName>
    <definedName name="Z_378D82E8_FE69_4712_AE73_9D578C4190DE_.wvu.PrintArea" hidden="1">[7]Presupuesto_Via_distribuidora!$C$1:$H$344</definedName>
    <definedName name="Z_378D82E8_FE69_4712_AE73_9D578C4190DE_.wvu.PrintTitles" hidden="1">[7]Presupuesto_Via_distribuidora!$2:$8</definedName>
    <definedName name="Z_381FCF61_DF95_4756_B103_A1118DFFDE02_.wvu.FilterData" hidden="1">[7]Presupuesto_Via_distribuidora!$A$9:$H$344</definedName>
    <definedName name="Z_381FCF61_DF95_4756_B103_A1118DFFDE02_.wvu.PrintArea" hidden="1">[7]Presupuesto_Via_distribuidora!$C$1:$H$344</definedName>
    <definedName name="Z_381FCF61_DF95_4756_B103_A1118DFFDE02_.wvu.PrintTitles" hidden="1">[7]Presupuesto_Via_distribuidora!$2:$8</definedName>
    <definedName name="Z_3B3C0CA1_2A9C_45FD_9823_50B200F6C0D1_.wvu.FilterData" hidden="1">[7]Presupuesto_Via_distribuidora!$A$9:$H$344</definedName>
    <definedName name="Z_3B3C0CA1_2A9C_45FD_9823_50B200F6C0D1_.wvu.PrintArea" hidden="1">[7]Presupuesto_Via_distribuidora!$C$1:$H$344</definedName>
    <definedName name="Z_3B3C0CA1_2A9C_45FD_9823_50B200F6C0D1_.wvu.PrintTitles" hidden="1">[7]Presupuesto_Via_distribuidora!$2:$8</definedName>
    <definedName name="Z_3E9430E5_6A83_435B_9E47_1B8F7E18D67C_.wvu.FilterData" hidden="1">[7]Presupuesto_Via_distribuidora!$A$9:$H$344</definedName>
    <definedName name="Z_3E9430E5_6A83_435B_9E47_1B8F7E18D67C_.wvu.PrintArea" hidden="1">[7]Presupuesto_Via_distribuidora!$C$1:$H$344</definedName>
    <definedName name="Z_3E9430E5_6A83_435B_9E47_1B8F7E18D67C_.wvu.PrintTitles" hidden="1">[7]Presupuesto_Via_distribuidora!$2:$8</definedName>
    <definedName name="Z_4A14CB5C_2287_4F6E_9A65_22F0A4D81D81_.wvu.FilterData" hidden="1">[7]Presupuesto_Via_distribuidora!$A$9:$H$344</definedName>
    <definedName name="Z_4A14CB5C_2287_4F6E_9A65_22F0A4D81D81_.wvu.PrintArea" hidden="1">[7]Presupuesto_Via_distribuidora!$C$1:$H$344</definedName>
    <definedName name="Z_4A14CB5C_2287_4F6E_9A65_22F0A4D81D81_.wvu.PrintTitles" hidden="1">[7]Presupuesto_Via_distribuidora!$2:$8</definedName>
    <definedName name="Z_4BBC24C4_A093_4EC9_8AFF_49C6F602CC39_.wvu.FilterData" hidden="1">[7]Presupuesto_Via_distribuidora!$A$9:$H$344</definedName>
    <definedName name="Z_4BBC24C4_A093_4EC9_8AFF_49C6F602CC39_.wvu.PrintArea" hidden="1">[7]Presupuesto_Via_distribuidora!$C$1:$H$344</definedName>
    <definedName name="Z_4BBC24C4_A093_4EC9_8AFF_49C6F602CC39_.wvu.PrintTitles" hidden="1">[7]Presupuesto_Via_distribuidora!$2:$8</definedName>
    <definedName name="Z_504A8F9D_2C46_439E_975A_DF1C1FA56E7B_.wvu.FilterData" hidden="1">[7]Presupuesto_Via_distribuidora!$A$9:$H$344</definedName>
    <definedName name="Z_504A8F9D_2C46_439E_975A_DF1C1FA56E7B_.wvu.PrintArea" hidden="1">[7]Presupuesto_Via_distribuidora!$C$1:$H$344</definedName>
    <definedName name="Z_504A8F9D_2C46_439E_975A_DF1C1FA56E7B_.wvu.PrintTitles" hidden="1">[7]Presupuesto_Via_distribuidora!$2:$8</definedName>
    <definedName name="Z_653348E7_CDAD_4F62_A236_641A4BB6425A_.wvu.FilterData" hidden="1">[7]Presupuesto_Via_distribuidora!$A$9:$H$344</definedName>
    <definedName name="Z_653348E7_CDAD_4F62_A236_641A4BB6425A_.wvu.PrintArea" hidden="1">[7]Presupuesto_Via_distribuidora!$A$221:$I$375</definedName>
    <definedName name="Z_653348E7_CDAD_4F62_A236_641A4BB6425A_.wvu.PrintTitles" hidden="1">[7]Presupuesto_Via_distribuidora!$211:$220</definedName>
    <definedName name="Z_68C48519_C8C2_4287_96F6_0F561F815CE8_.wvu.FilterData" hidden="1">[7]Presupuesto_Via_distribuidora!$A$9:$H$344</definedName>
    <definedName name="Z_68C48519_C8C2_4287_96F6_0F561F815CE8_.wvu.PrintArea" hidden="1">[7]Presupuesto_Via_distribuidora!$C$1:$H$344</definedName>
    <definedName name="Z_68C48519_C8C2_4287_96F6_0F561F815CE8_.wvu.PrintTitles" hidden="1">[7]Presupuesto_Via_distribuidora!$2:$8</definedName>
    <definedName name="Z_6BA141F2_E104_11DA_B6F6_00609720E0A1_.wvu.FilterData" hidden="1">[7]Presupuesto_Via_distribuidora!$A$9:$H$344</definedName>
    <definedName name="Z_6BA141F2_E104_11DA_B6F6_00609720E0A1_.wvu.PrintArea" hidden="1">[7]Presupuesto_Via_distribuidora!$A$10:$I$164</definedName>
    <definedName name="Z_6BA141F2_E104_11DA_B6F6_00609720E0A1_.wvu.PrintTitles" hidden="1">[7]Presupuesto_Via_distribuidora!$1:$9</definedName>
    <definedName name="Z_6BA141F3_E104_11DA_B6F6_00609720E0A1_.wvu.FilterData" hidden="1">[7]Presupuesto_Via_distribuidora!$A$9:$H$344</definedName>
    <definedName name="Z_6BA141F3_E104_11DA_B6F6_00609720E0A1_.wvu.PrintArea" hidden="1">[7]Presupuesto_Via_distribuidora!$A$176:$I$193</definedName>
    <definedName name="Z_6BA141F4_E104_11DA_B6F6_00609720E0A1_.wvu.FilterData" hidden="1">[7]Presupuesto_Via_distribuidora!$A$9:$H$344</definedName>
    <definedName name="Z_6BA141F4_E104_11DA_B6F6_00609720E0A1_.wvu.PrintArea" hidden="1">[7]Presupuesto_Via_distribuidora!$A$342:$I$541</definedName>
    <definedName name="Z_6BA141F5_E104_11DA_B6F6_00609720E0A1_.wvu.FilterData" hidden="1">[7]Presupuesto_Via_distribuidora!$A$9:$H$344</definedName>
    <definedName name="Z_6BA141F5_E104_11DA_B6F6_00609720E0A1_.wvu.PrintArea" hidden="1">[7]Presupuesto_Via_distribuidora!$A$557:$I$825</definedName>
    <definedName name="Z_6BA141F5_E104_11DA_B6F6_00609720E0A1_.wvu.PrintTitles" hidden="1">[7]Presupuesto_Via_distribuidora!$547:$556</definedName>
    <definedName name="Z_6BA141F6_E104_11DA_B6F6_00609720E0A1_.wvu.FilterData" hidden="1">[7]Presupuesto_Via_distribuidora!$A$9:$H$344</definedName>
    <definedName name="Z_6BA141F6_E104_11DA_B6F6_00609720E0A1_.wvu.PrintArea" hidden="1">[7]Presupuesto_Via_distribuidora!$A$839:$I$1037</definedName>
    <definedName name="Z_6BA141F6_E104_11DA_B6F6_00609720E0A1_.wvu.PrintTitles" hidden="1">[7]Presupuesto_Via_distribuidora!$829:$838</definedName>
    <definedName name="Z_726673D2_C579_4EF3_83C7_45DC3792EA6A_.wvu.FilterData" hidden="1">[7]Presupuesto_Via_distribuidora!$A$9:$H$344</definedName>
    <definedName name="Z_726673D2_C579_4EF3_83C7_45DC3792EA6A_.wvu.PrintArea" hidden="1">[7]Presupuesto_Via_distribuidora!$A$10:$I$208</definedName>
    <definedName name="Z_726673D2_C579_4EF3_83C7_45DC3792EA6A_.wvu.PrintTitles" hidden="1">[7]Presupuesto_Via_distribuidora!$1:$9</definedName>
    <definedName name="Z_729969D8_DFDA_47B9_ADA2_E05CF62B3DEF_.wvu.FilterData" hidden="1">[7]Presupuesto_Via_distribuidora!$A$9:$H$344</definedName>
    <definedName name="Z_729969D8_DFDA_47B9_ADA2_E05CF62B3DEF_.wvu.PrintArea" hidden="1">[7]Presupuesto_Via_distribuidora!$A$618:$I$886</definedName>
    <definedName name="Z_729969D8_DFDA_47B9_ADA2_E05CF62B3DEF_.wvu.PrintTitles" hidden="1">[7]Presupuesto_Via_distribuidora!$608:$617</definedName>
    <definedName name="Z_75EDDC88_CA8C_4671_911D_25D74F37EC47_.wvu.FilterData" hidden="1">[7]Presupuesto_Via_distribuidora!$A$9:$H$344</definedName>
    <definedName name="Z_75EDDC88_CA8C_4671_911D_25D74F37EC47_.wvu.PrintArea" hidden="1">[7]Presupuesto_Via_distribuidora!$A$902:$I$1100</definedName>
    <definedName name="Z_75EDDC88_CA8C_4671_911D_25D74F37EC47_.wvu.PrintTitles" hidden="1">[7]Presupuesto_Via_distribuidora!$892:$901</definedName>
    <definedName name="Z_80573755_2D8B_4158_BD3A_CC331B950748_.wvu.FilterData" hidden="1">[7]Presupuesto_Via_distribuidora!$A$9:$H$344</definedName>
    <definedName name="Z_80573755_2D8B_4158_BD3A_CC331B950748_.wvu.PrintArea" hidden="1">[7]Presupuesto_Via_distribuidora!$A$221:$I$375</definedName>
    <definedName name="Z_80573755_2D8B_4158_BD3A_CC331B950748_.wvu.PrintTitles" hidden="1">[7]Presupuesto_Via_distribuidora!$211:$220</definedName>
    <definedName name="Z_9C7B0D6D_4DDE_4C72_B23F_2E183F63ECB1_.wvu.FilterData" hidden="1">[7]Presupuesto_Via_distribuidora!$A$9:$H$344</definedName>
    <definedName name="Z_9C7B0D6D_4DDE_4C72_B23F_2E183F63ECB1_.wvu.PrintArea" hidden="1">[7]Presupuesto_Via_distribuidora!$C$1:$H$344</definedName>
    <definedName name="Z_9C7B0D6D_4DDE_4C72_B23F_2E183F63ECB1_.wvu.PrintTitles" hidden="1">[7]Presupuesto_Via_distribuidora!$2:$8</definedName>
    <definedName name="Z_9C8B6436_249F_426A_96DC_EEE5E7CB7D1B_.wvu.FilterData" hidden="1">[7]Presupuesto_Via_distribuidora!$A$9:$H$344</definedName>
    <definedName name="Z_9C8B6436_249F_426A_96DC_EEE5E7CB7D1B_.wvu.PrintArea" hidden="1">[7]Presupuesto_Via_distribuidora!$C$1:$H$344</definedName>
    <definedName name="Z_9C8B6436_249F_426A_96DC_EEE5E7CB7D1B_.wvu.PrintTitles" hidden="1">[7]Presupuesto_Via_distribuidora!$2:$8</definedName>
    <definedName name="Z_9FCFD0D5_270B_4F36_B422_02EF7A3700B8_.wvu.FilterData" hidden="1">[7]Presupuesto_Via_distribuidora!$A$9:$H$344</definedName>
    <definedName name="Z_9FCFD0D5_270B_4F36_B422_02EF7A3700B8_.wvu.PrintArea" hidden="1">[7]Presupuesto_Via_distribuidora!$A$390:$I$602</definedName>
    <definedName name="Z_9FCFD0D5_270B_4F36_B422_02EF7A3700B8_.wvu.PrintTitles" hidden="1">[7]Presupuesto_Via_distribuidora!$380:$389</definedName>
    <definedName name="Z_9FE8FF3F_4486_44D6_9AFB_43CC5B824BF9_.wvu.FilterData" hidden="1">[7]Presupuesto_Via_distribuidora!$A$9:$H$344</definedName>
    <definedName name="Z_9FE8FF3F_4486_44D6_9AFB_43CC5B824BF9_.wvu.PrintArea" hidden="1">[7]Presupuesto_Via_distribuidora!$C$1:$H$344</definedName>
    <definedName name="Z_9FE8FF3F_4486_44D6_9AFB_43CC5B824BF9_.wvu.PrintTitles" hidden="1">[7]Presupuesto_Via_distribuidora!$2:$8</definedName>
    <definedName name="Z_A3DE26BA_CF48_4654_9BE9_FAEB3C301C95_.wvu.FilterData" hidden="1">[7]Presupuesto_Via_distribuidora!$A$9:$H$344</definedName>
    <definedName name="Z_A3DE26BA_CF48_4654_9BE9_FAEB3C301C95_.wvu.PrintArea" hidden="1">[7]Presupuesto_Via_distribuidora!$A$221:$I$377</definedName>
    <definedName name="Z_A3DE26BA_CF48_4654_9BE9_FAEB3C301C95_.wvu.PrintTitles" hidden="1">[7]Presupuesto_Via_distribuidora!$211:$220</definedName>
    <definedName name="Z_AAA1DD33_F1E3_423A_B1F2_E8567F4D95A5_.wvu.FilterData" hidden="1">[7]Presupuesto_Via_distribuidora!$A$9:$H$344</definedName>
    <definedName name="Z_AAA1DD33_F1E3_423A_B1F2_E8567F4D95A5_.wvu.PrintArea" hidden="1">[7]Presupuesto_Via_distribuidora!$A$900:$I$1098</definedName>
    <definedName name="Z_AAA1DD33_F1E3_423A_B1F2_E8567F4D95A5_.wvu.PrintTitles" hidden="1">[7]Presupuesto_Via_distribuidora!$890:$899</definedName>
    <definedName name="Z_B4899972_EBDC_11DA_B6F6_00609720E0A1_.wvu.FilterData" hidden="1">[7]Presupuesto_Via_distribuidora!$A$9:$H$344</definedName>
    <definedName name="Z_B4899972_EBDC_11DA_B6F6_00609720E0A1_.wvu.PrintArea" hidden="1">[7]Presupuesto_Via_distribuidora!$A$10:$I$164</definedName>
    <definedName name="Z_B4899972_EBDC_11DA_B6F6_00609720E0A1_.wvu.PrintTitles" hidden="1">[7]Presupuesto_Via_distribuidora!$1:$9</definedName>
    <definedName name="Z_B4899973_EBDC_11DA_B6F6_00609720E0A1_.wvu.FilterData" hidden="1">[7]Presupuesto_Via_distribuidora!$A$9:$H$344</definedName>
    <definedName name="Z_B4899973_EBDC_11DA_B6F6_00609720E0A1_.wvu.PrintArea" hidden="1">[7]Presupuesto_Via_distribuidora!$A$176:$I$193</definedName>
    <definedName name="Z_B4899974_EBDC_11DA_B6F6_00609720E0A1_.wvu.FilterData" hidden="1">[7]Presupuesto_Via_distribuidora!$A$9:$H$344</definedName>
    <definedName name="Z_B4899974_EBDC_11DA_B6F6_00609720E0A1_.wvu.PrintArea" hidden="1">[7]Presupuesto_Via_distribuidora!$A$342:$I$541</definedName>
    <definedName name="Z_B4899975_EBDC_11DA_B6F6_00609720E0A1_.wvu.FilterData" hidden="1">[7]Presupuesto_Via_distribuidora!$A$9:$H$344</definedName>
    <definedName name="Z_B4899975_EBDC_11DA_B6F6_00609720E0A1_.wvu.PrintArea" hidden="1">[7]Presupuesto_Via_distribuidora!$A$557:$I$825</definedName>
    <definedName name="Z_B4899975_EBDC_11DA_B6F6_00609720E0A1_.wvu.PrintTitles" hidden="1">[7]Presupuesto_Via_distribuidora!$547:$556</definedName>
    <definedName name="Z_B4899976_EBDC_11DA_B6F6_00609720E0A1_.wvu.FilterData" hidden="1">[7]Presupuesto_Via_distribuidora!$A$9:$H$344</definedName>
    <definedName name="Z_B4899976_EBDC_11DA_B6F6_00609720E0A1_.wvu.PrintArea" hidden="1">[7]Presupuesto_Via_distribuidora!$A$839:$I$1037</definedName>
    <definedName name="Z_B4899976_EBDC_11DA_B6F6_00609720E0A1_.wvu.PrintTitles" hidden="1">[7]Presupuesto_Via_distribuidora!$829:$838</definedName>
    <definedName name="Z_C24E6469_C4CC_430B_8814_72DD019DF2C8_.wvu.FilterData" hidden="1">[7]Presupuesto_Via_distribuidora!$A$9:$H$344</definedName>
    <definedName name="Z_C24E6469_C4CC_430B_8814_72DD019DF2C8_.wvu.PrintArea" hidden="1">[7]Presupuesto_Via_distribuidora!$A$900:$I$1098</definedName>
    <definedName name="Z_C24E6469_C4CC_430B_8814_72DD019DF2C8_.wvu.PrintTitles" hidden="1">[7]Presupuesto_Via_distribuidora!$890:$899</definedName>
    <definedName name="Z_CA61CA57_E7CE_4A4D_974A_F3124BCA2797_.wvu.FilterData" hidden="1">[7]Presupuesto_Via_distribuidora!$A$9:$H$344</definedName>
    <definedName name="Z_CA61CA57_E7CE_4A4D_974A_F3124BCA2797_.wvu.PrintArea" hidden="1">[7]Presupuesto_Via_distribuidora!$A$618:$I$886</definedName>
    <definedName name="Z_CA61CA57_E7CE_4A4D_974A_F3124BCA2797_.wvu.PrintTitles" hidden="1">[7]Presupuesto_Via_distribuidora!$608:$617</definedName>
    <definedName name="Z_DA4D5A8F_12FA_42F5_A8BB_526600E97433_.wvu.FilterData" hidden="1">[7]Presupuesto_Via_distribuidora!$A$9:$H$344</definedName>
    <definedName name="Z_DA4D5A8F_12FA_42F5_A8BB_526600E97433_.wvu.PrintArea" hidden="1">[7]Presupuesto_Via_distribuidora!$C$1:$H$344</definedName>
    <definedName name="Z_DA4D5A8F_12FA_42F5_A8BB_526600E97433_.wvu.PrintTitles" hidden="1">[7]Presupuesto_Via_distribuidora!$2:$8</definedName>
    <definedName name="Z_DFB4C5EB_A8D3_475E_B627_EA98F95F9220_.wvu.FilterData" hidden="1">[7]Presupuesto_Via_distribuidora!$A$9:$H$344</definedName>
    <definedName name="Z_DFB4C5EB_A8D3_475E_B627_EA98F95F9220_.wvu.PrintArea" hidden="1">[7]Presupuesto_Via_distribuidora!$A$10:$I$208</definedName>
    <definedName name="Z_DFB4C5EB_A8D3_475E_B627_EA98F95F9220_.wvu.PrintTitles" hidden="1">[7]Presupuesto_Via_distribuidora!$1:$9</definedName>
    <definedName name="Z_F2B990A1_57B3_4766_8C3D_4D3A5265BAEF_.wvu.FilterData" hidden="1">[7]Presupuesto_Via_distribuidora!$A$9:$H$344</definedName>
    <definedName name="Z_F2B990A1_57B3_4766_8C3D_4D3A5265BAEF_.wvu.PrintArea" hidden="1">[7]Presupuesto_Via_distribuidora!$C$1:$H$344</definedName>
    <definedName name="Z_F2B990A1_57B3_4766_8C3D_4D3A5265BAEF_.wvu.PrintTitles" hidden="1">[7]Presupuesto_Via_distribuidora!$2:$8</definedName>
    <definedName name="Z_F9482E1F_92B8_43D8_949A_7DDCF2E63A19_.wvu.FilterData" hidden="1">[7]Presupuesto_Via_distribuidora!$A$9:$H$344</definedName>
    <definedName name="Z_F9482E1F_92B8_43D8_949A_7DDCF2E63A19_.wvu.PrintArea" hidden="1">[7]Presupuesto_Via_distribuidora!$A$10:$I$208</definedName>
    <definedName name="Z_F9482E1F_92B8_43D8_949A_7DDCF2E63A19_.wvu.PrintTitles" hidden="1">[7]Presupuesto_Via_distribuidora!$1:$9</definedName>
    <definedName name="zdervr" localSheetId="42" hidden="1">{"via1",#N/A,TRUE,"general";"via2",#N/A,TRUE,"general";"via3",#N/A,TRUE,"general"}</definedName>
    <definedName name="zdervr" localSheetId="51" hidden="1">{"via1",#N/A,TRUE,"general";"via2",#N/A,TRUE,"general";"via3",#N/A,TRUE,"general"}</definedName>
    <definedName name="zdervr" localSheetId="24" hidden="1">{"via1",#N/A,TRUE,"general";"via2",#N/A,TRUE,"general";"via3",#N/A,TRUE,"general"}</definedName>
    <definedName name="zdervr" localSheetId="25" hidden="1">{"via1",#N/A,TRUE,"general";"via2",#N/A,TRUE,"general";"via3",#N/A,TRUE,"general"}</definedName>
    <definedName name="zdervr" localSheetId="26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42" hidden="1">{"TAB1",#N/A,TRUE,"GENERAL";"TAB2",#N/A,TRUE,"GENERAL";"TAB3",#N/A,TRUE,"GENERAL";"TAB4",#N/A,TRUE,"GENERAL";"TAB5",#N/A,TRUE,"GENERAL"}</definedName>
    <definedName name="zxczds" localSheetId="51" hidden="1">{"TAB1",#N/A,TRUE,"GENERAL";"TAB2",#N/A,TRUE,"GENERAL";"TAB3",#N/A,TRUE,"GENERAL";"TAB4",#N/A,TRUE,"GENERAL";"TAB5",#N/A,TRUE,"GENERAL"}</definedName>
    <definedName name="zxczds" localSheetId="24" hidden="1">{"TAB1",#N/A,TRUE,"GENERAL";"TAB2",#N/A,TRUE,"GENERAL";"TAB3",#N/A,TRUE,"GENERAL";"TAB4",#N/A,TRUE,"GENERAL";"TAB5",#N/A,TRUE,"GENERAL"}</definedName>
    <definedName name="zxczds" localSheetId="25" hidden="1">{"TAB1",#N/A,TRUE,"GENERAL";"TAB2",#N/A,TRUE,"GENERAL";"TAB3",#N/A,TRUE,"GENERAL";"TAB4",#N/A,TRUE,"GENERAL";"TAB5",#N/A,TRUE,"GENERAL"}</definedName>
    <definedName name="zxczds" localSheetId="26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42" hidden="1">{"via1",#N/A,TRUE,"general";"via2",#N/A,TRUE,"general";"via3",#N/A,TRUE,"general"}</definedName>
    <definedName name="zxsdftyu" localSheetId="51" hidden="1">{"via1",#N/A,TRUE,"general";"via2",#N/A,TRUE,"general";"via3",#N/A,TRUE,"general"}</definedName>
    <definedName name="zxsdftyu" localSheetId="24" hidden="1">{"via1",#N/A,TRUE,"general";"via2",#N/A,TRUE,"general";"via3",#N/A,TRUE,"general"}</definedName>
    <definedName name="zxsdftyu" localSheetId="25" hidden="1">{"via1",#N/A,TRUE,"general";"via2",#N/A,TRUE,"general";"via3",#N/A,TRUE,"general"}</definedName>
    <definedName name="zxsdftyu" localSheetId="26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42" hidden="1">{"via1",#N/A,TRUE,"general";"via2",#N/A,TRUE,"general";"via3",#N/A,TRUE,"general"}</definedName>
    <definedName name="zxvxczv" localSheetId="51" hidden="1">{"via1",#N/A,TRUE,"general";"via2",#N/A,TRUE,"general";"via3",#N/A,TRUE,"general"}</definedName>
    <definedName name="zxvxczv" localSheetId="24" hidden="1">{"via1",#N/A,TRUE,"general";"via2",#N/A,TRUE,"general";"via3",#N/A,TRUE,"general"}</definedName>
    <definedName name="zxvxczv" localSheetId="25" hidden="1">{"via1",#N/A,TRUE,"general";"via2",#N/A,TRUE,"general";"via3",#N/A,TRUE,"general"}</definedName>
    <definedName name="zxvxczv" localSheetId="26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" i="204" l="1"/>
  <c r="K18" i="204"/>
  <c r="K19" i="204"/>
  <c r="K20" i="204"/>
  <c r="K21" i="204"/>
  <c r="K22" i="204"/>
  <c r="K23" i="204"/>
  <c r="K24" i="204"/>
  <c r="K16" i="204"/>
  <c r="K38" i="204" s="1"/>
  <c r="L38" i="204"/>
  <c r="L41" i="204" s="1"/>
  <c r="N9" i="204" a="1"/>
  <c r="P9" i="204" s="1"/>
  <c r="K17" i="203"/>
  <c r="K16" i="203"/>
  <c r="K18" i="203"/>
  <c r="K19" i="203"/>
  <c r="K20" i="203"/>
  <c r="K22" i="203"/>
  <c r="K23" i="203"/>
  <c r="K24" i="203"/>
  <c r="K39" i="203" s="1"/>
  <c r="K42" i="203" s="1"/>
  <c r="L39" i="203"/>
  <c r="L41" i="203" s="1"/>
  <c r="N9" i="203" a="1"/>
  <c r="J17" i="173"/>
  <c r="J19" i="173"/>
  <c r="J20" i="173"/>
  <c r="G18" i="173"/>
  <c r="J18" i="173" s="1"/>
  <c r="G16" i="173"/>
  <c r="J16" i="173" s="1"/>
  <c r="L39" i="204" l="1"/>
  <c r="K41" i="204"/>
  <c r="O9" i="204"/>
  <c r="N9" i="204"/>
  <c r="L40" i="204"/>
  <c r="N9" i="203"/>
  <c r="O9" i="203"/>
  <c r="A45" i="203"/>
  <c r="I45" i="203" s="1"/>
  <c r="P9" i="203"/>
  <c r="L42" i="203"/>
  <c r="L40" i="203"/>
  <c r="A44" i="204" l="1"/>
  <c r="I44" i="204" s="1"/>
  <c r="D32" i="201"/>
  <c r="L26" i="201"/>
  <c r="L29" i="201" s="1"/>
  <c r="K16" i="201"/>
  <c r="K26" i="201" s="1"/>
  <c r="K29" i="201" s="1"/>
  <c r="N9" i="201" a="1"/>
  <c r="N9" i="201" s="1"/>
  <c r="L27" i="201" l="1"/>
  <c r="O9" i="201"/>
  <c r="L28" i="201"/>
  <c r="P9" i="201"/>
  <c r="A32" i="201"/>
  <c r="I32" i="201" s="1"/>
  <c r="K17" i="173" l="1"/>
  <c r="K18" i="173"/>
  <c r="K19" i="173"/>
  <c r="K20" i="173"/>
  <c r="K16" i="173"/>
  <c r="D43" i="173"/>
  <c r="L37" i="173"/>
  <c r="L40" i="173" s="1"/>
  <c r="N9" i="173" a="1"/>
  <c r="P9" i="173" s="1"/>
  <c r="O9" i="173" l="1"/>
  <c r="N9" i="173"/>
  <c r="L38" i="173"/>
  <c r="L39" i="173"/>
  <c r="K37" i="173"/>
  <c r="K40" i="173" s="1"/>
  <c r="A43" i="173" l="1"/>
  <c r="I43" i="173" s="1"/>
  <c r="J16" i="115" l="1"/>
  <c r="K16" i="115" s="1"/>
  <c r="J18" i="121" l="1"/>
  <c r="K18" i="121" s="1"/>
  <c r="K16" i="107"/>
  <c r="K16" i="105"/>
  <c r="J16" i="104"/>
  <c r="K16" i="104" s="1"/>
  <c r="L17" i="159" l="1"/>
  <c r="K54" i="54" l="1"/>
  <c r="K55" i="54"/>
  <c r="G35" i="89" l="1"/>
  <c r="G30" i="31" l="1"/>
  <c r="J19" i="93" l="1"/>
  <c r="J17" i="159" l="1"/>
  <c r="K17" i="159" s="1"/>
  <c r="J16" i="159"/>
  <c r="K16" i="159" s="1"/>
  <c r="J19" i="158"/>
  <c r="K19" i="158" s="1"/>
  <c r="J17" i="158" l="1"/>
  <c r="K17" i="158" s="1"/>
  <c r="J18" i="158"/>
  <c r="K18" i="158" s="1"/>
  <c r="J16" i="158"/>
  <c r="K16" i="158" s="1"/>
  <c r="D39" i="159"/>
  <c r="L33" i="159"/>
  <c r="L36" i="159" s="1"/>
  <c r="L16" i="159"/>
  <c r="K33" i="159"/>
  <c r="K36" i="159" s="1"/>
  <c r="N9" i="159" a="1"/>
  <c r="P9" i="159" s="1"/>
  <c r="D39" i="158"/>
  <c r="L33" i="158"/>
  <c r="L36" i="158" s="1"/>
  <c r="L16" i="158"/>
  <c r="N9" i="158" a="1"/>
  <c r="P9" i="158" s="1"/>
  <c r="K16" i="157"/>
  <c r="K33" i="157" s="1"/>
  <c r="K36" i="157" s="1"/>
  <c r="J16" i="156"/>
  <c r="K16" i="156" s="1"/>
  <c r="D39" i="157"/>
  <c r="L33" i="157"/>
  <c r="L36" i="157" s="1"/>
  <c r="N9" i="157" a="1"/>
  <c r="N9" i="157" s="1"/>
  <c r="D34" i="156"/>
  <c r="L28" i="156"/>
  <c r="L31" i="156" s="1"/>
  <c r="N9" i="156" a="1"/>
  <c r="O9" i="156" s="1"/>
  <c r="J16" i="155"/>
  <c r="K16" i="155" s="1"/>
  <c r="K40" i="155" s="1"/>
  <c r="K43" i="155" s="1"/>
  <c r="D46" i="155"/>
  <c r="L40" i="155"/>
  <c r="L43" i="155" s="1"/>
  <c r="G39" i="155"/>
  <c r="N9" i="155" a="1"/>
  <c r="P9" i="155" s="1"/>
  <c r="K16" i="152"/>
  <c r="K33" i="152" s="1"/>
  <c r="K36" i="152" s="1"/>
  <c r="D39" i="153"/>
  <c r="L33" i="153"/>
  <c r="L36" i="153" s="1"/>
  <c r="K33" i="153"/>
  <c r="K36" i="153" s="1"/>
  <c r="A39" i="153" s="1"/>
  <c r="N9" i="153" a="1"/>
  <c r="P9" i="153" s="1"/>
  <c r="D39" i="152"/>
  <c r="L33" i="152"/>
  <c r="L36" i="152" s="1"/>
  <c r="L16" i="152"/>
  <c r="N9" i="152" a="1"/>
  <c r="P9" i="152" s="1"/>
  <c r="K38" i="27"/>
  <c r="K16" i="91"/>
  <c r="K52" i="54"/>
  <c r="K51" i="54"/>
  <c r="K50" i="54"/>
  <c r="K49" i="54"/>
  <c r="K48" i="54"/>
  <c r="K47" i="54"/>
  <c r="K46" i="54"/>
  <c r="K45" i="54"/>
  <c r="K44" i="54"/>
  <c r="K43" i="54"/>
  <c r="K42" i="54"/>
  <c r="K41" i="54"/>
  <c r="K40" i="54"/>
  <c r="K39" i="54"/>
  <c r="K38" i="54"/>
  <c r="K37" i="54"/>
  <c r="K36" i="54"/>
  <c r="K35" i="54"/>
  <c r="K34" i="54"/>
  <c r="K33" i="54"/>
  <c r="K32" i="54"/>
  <c r="K31" i="54"/>
  <c r="I39" i="153" l="1"/>
  <c r="A46" i="155"/>
  <c r="I46" i="155" s="1"/>
  <c r="A39" i="152"/>
  <c r="I39" i="152" s="1"/>
  <c r="A39" i="159"/>
  <c r="I39" i="159" s="1"/>
  <c r="A39" i="157"/>
  <c r="I39" i="157" s="1"/>
  <c r="K33" i="158"/>
  <c r="K36" i="158" s="1"/>
  <c r="O9" i="159"/>
  <c r="L34" i="159"/>
  <c r="L35" i="159"/>
  <c r="N9" i="159"/>
  <c r="N9" i="158"/>
  <c r="O9" i="158"/>
  <c r="L34" i="158"/>
  <c r="L35" i="158"/>
  <c r="K28" i="156"/>
  <c r="K31" i="156" s="1"/>
  <c r="O9" i="157"/>
  <c r="L34" i="157"/>
  <c r="P9" i="157"/>
  <c r="L35" i="157"/>
  <c r="L29" i="156"/>
  <c r="N9" i="156"/>
  <c r="P9" i="156"/>
  <c r="L30" i="156"/>
  <c r="L41" i="155"/>
  <c r="L42" i="155"/>
  <c r="O9" i="155"/>
  <c r="N9" i="155"/>
  <c r="O9" i="153"/>
  <c r="L34" i="153"/>
  <c r="N9" i="153"/>
  <c r="L35" i="153"/>
  <c r="O9" i="152"/>
  <c r="L34" i="152"/>
  <c r="L35" i="152"/>
  <c r="N9" i="152"/>
  <c r="A34" i="156" l="1"/>
  <c r="I34" i="156" s="1"/>
  <c r="A39" i="158"/>
  <c r="I39" i="158" s="1"/>
  <c r="K30" i="54" l="1"/>
  <c r="K29" i="54"/>
  <c r="E63" i="54"/>
  <c r="J63" i="54" s="1"/>
  <c r="K63" i="54" s="1"/>
  <c r="E57" i="54"/>
  <c r="J64" i="54"/>
  <c r="K64" i="54" s="1"/>
  <c r="E62" i="54"/>
  <c r="E61" i="54"/>
  <c r="E60" i="54"/>
  <c r="E59" i="54"/>
  <c r="J62" i="54" l="1"/>
  <c r="K62" i="54" s="1"/>
  <c r="J61" i="54"/>
  <c r="K61" i="54" s="1"/>
  <c r="J60" i="54"/>
  <c r="K60" i="54" s="1"/>
  <c r="J59" i="54"/>
  <c r="K59" i="54" s="1"/>
  <c r="J58" i="54"/>
  <c r="K58" i="54" s="1"/>
  <c r="J57" i="54"/>
  <c r="K57" i="54" s="1"/>
  <c r="L36" i="32"/>
  <c r="J36" i="32"/>
  <c r="K36" i="32" s="1"/>
  <c r="L35" i="32"/>
  <c r="J35" i="32"/>
  <c r="K35" i="32" s="1"/>
  <c r="L34" i="32"/>
  <c r="J34" i="32"/>
  <c r="K34" i="32" s="1"/>
  <c r="L33" i="32"/>
  <c r="J33" i="32"/>
  <c r="K33" i="32" s="1"/>
  <c r="L32" i="32"/>
  <c r="J32" i="32"/>
  <c r="K32" i="32" s="1"/>
  <c r="L31" i="32"/>
  <c r="J31" i="32"/>
  <c r="K31" i="32" s="1"/>
  <c r="K36" i="48" l="1"/>
  <c r="K35" i="48"/>
  <c r="K34" i="48"/>
  <c r="K33" i="48"/>
  <c r="K18" i="89"/>
  <c r="J28" i="42"/>
  <c r="K28" i="42" s="1"/>
  <c r="K17" i="133"/>
  <c r="K18" i="133"/>
  <c r="K19" i="133"/>
  <c r="K20" i="133"/>
  <c r="K21" i="133"/>
  <c r="K22" i="133"/>
  <c r="K23" i="133"/>
  <c r="K16" i="121"/>
  <c r="K35" i="121" l="1"/>
  <c r="K34" i="121"/>
  <c r="G23" i="92" l="1"/>
  <c r="N23" i="92"/>
  <c r="N22" i="92"/>
  <c r="N21" i="92"/>
  <c r="G22" i="92"/>
  <c r="G21" i="92"/>
  <c r="G20" i="92"/>
  <c r="G19" i="92"/>
  <c r="N19" i="92"/>
  <c r="J18" i="114"/>
  <c r="K18" i="114" s="1"/>
  <c r="J19" i="114"/>
  <c r="K19" i="114" s="1"/>
  <c r="J20" i="114"/>
  <c r="K20" i="114" s="1"/>
  <c r="J21" i="114"/>
  <c r="K21" i="114" s="1"/>
  <c r="J22" i="114"/>
  <c r="K22" i="114" s="1"/>
  <c r="J23" i="114"/>
  <c r="K23" i="114" s="1"/>
  <c r="J24" i="114"/>
  <c r="K24" i="114" s="1"/>
  <c r="J17" i="114"/>
  <c r="K17" i="114" s="1"/>
  <c r="K16" i="118" l="1"/>
  <c r="K16" i="119"/>
  <c r="K19" i="94"/>
  <c r="K19" i="93"/>
  <c r="J37" i="31" l="1"/>
  <c r="J36" i="31"/>
  <c r="J35" i="31"/>
  <c r="K43" i="31"/>
  <c r="K44" i="31"/>
  <c r="K45" i="31"/>
  <c r="K42" i="31"/>
  <c r="K47" i="31" l="1"/>
  <c r="K32" i="23"/>
  <c r="G18" i="92" l="1"/>
  <c r="K18" i="92" s="1"/>
  <c r="K19" i="92" l="1"/>
  <c r="K22" i="92" l="1"/>
  <c r="K20" i="92"/>
  <c r="K23" i="92"/>
  <c r="K21" i="92"/>
  <c r="J16" i="149"/>
  <c r="K16" i="149" s="1"/>
  <c r="K31" i="48"/>
  <c r="K30" i="48"/>
  <c r="K18" i="96"/>
  <c r="K17" i="96"/>
  <c r="D46" i="149" l="1"/>
  <c r="L40" i="149"/>
  <c r="L43" i="149" s="1"/>
  <c r="G39" i="149"/>
  <c r="K40" i="149"/>
  <c r="K43" i="149" s="1"/>
  <c r="N9" i="149" a="1"/>
  <c r="P9" i="149" s="1"/>
  <c r="D46" i="146"/>
  <c r="L40" i="146"/>
  <c r="L43" i="146" s="1"/>
  <c r="K40" i="146"/>
  <c r="K43" i="146" s="1"/>
  <c r="A46" i="146" s="1"/>
  <c r="G39" i="146"/>
  <c r="N9" i="146" a="1"/>
  <c r="O9" i="146" s="1"/>
  <c r="Q58" i="140"/>
  <c r="Q57" i="140"/>
  <c r="Q56" i="140"/>
  <c r="Q55" i="140"/>
  <c r="Q54" i="140"/>
  <c r="Q53" i="140"/>
  <c r="Q52" i="140"/>
  <c r="Q51" i="140"/>
  <c r="Q50" i="140"/>
  <c r="Q49" i="140"/>
  <c r="Q48" i="140"/>
  <c r="Q47" i="140"/>
  <c r="Q46" i="140"/>
  <c r="B20" i="140"/>
  <c r="S18" i="140"/>
  <c r="I46" i="146" l="1"/>
  <c r="Q60" i="140"/>
  <c r="Q62" i="140" s="1"/>
  <c r="A46" i="149"/>
  <c r="I46" i="149" s="1"/>
  <c r="N9" i="149"/>
  <c r="L41" i="149"/>
  <c r="O9" i="149"/>
  <c r="L42" i="149"/>
  <c r="N9" i="146"/>
  <c r="L41" i="146"/>
  <c r="L42" i="146"/>
  <c r="P9" i="146"/>
  <c r="D46" i="133" l="1"/>
  <c r="L40" i="133"/>
  <c r="L43" i="133" s="1"/>
  <c r="G39" i="133"/>
  <c r="K16" i="133"/>
  <c r="K40" i="133" s="1"/>
  <c r="K43" i="133" s="1"/>
  <c r="N9" i="133" a="1"/>
  <c r="O9" i="133" s="1"/>
  <c r="D46" i="132"/>
  <c r="L40" i="132"/>
  <c r="L43" i="132" s="1"/>
  <c r="G39" i="132"/>
  <c r="K16" i="132"/>
  <c r="K40" i="132" s="1"/>
  <c r="K43" i="132" s="1"/>
  <c r="A46" i="132" s="1"/>
  <c r="N9" i="132" a="1"/>
  <c r="P9" i="132" s="1"/>
  <c r="K38" i="125"/>
  <c r="D43" i="125" s="1"/>
  <c r="L37" i="125"/>
  <c r="L40" i="125" s="1"/>
  <c r="K37" i="125"/>
  <c r="N9" i="125" a="1"/>
  <c r="O9" i="125" s="1"/>
  <c r="K38" i="124"/>
  <c r="D43" i="124" s="1"/>
  <c r="L37" i="124"/>
  <c r="L40" i="124" s="1"/>
  <c r="K37" i="124"/>
  <c r="N9" i="124" a="1"/>
  <c r="O9" i="124" s="1"/>
  <c r="K38" i="123"/>
  <c r="D43" i="123" s="1"/>
  <c r="L37" i="123"/>
  <c r="L40" i="123" s="1"/>
  <c r="K37" i="123"/>
  <c r="N9" i="123" a="1"/>
  <c r="O9" i="123" s="1"/>
  <c r="K38" i="122"/>
  <c r="D43" i="122" s="1"/>
  <c r="L37" i="122"/>
  <c r="L40" i="122" s="1"/>
  <c r="K37" i="122"/>
  <c r="N9" i="122" a="1"/>
  <c r="P9" i="122" s="1"/>
  <c r="L34" i="121"/>
  <c r="L37" i="121" s="1"/>
  <c r="D40" i="121"/>
  <c r="N9" i="121" a="1"/>
  <c r="P9" i="121" s="1"/>
  <c r="K38" i="120"/>
  <c r="D43" i="120" s="1"/>
  <c r="L37" i="120"/>
  <c r="L40" i="120" s="1"/>
  <c r="K37" i="120"/>
  <c r="N9" i="120" a="1"/>
  <c r="O9" i="120" s="1"/>
  <c r="L37" i="119"/>
  <c r="L40" i="119" s="1"/>
  <c r="K37" i="119"/>
  <c r="D43" i="119"/>
  <c r="N9" i="119" a="1"/>
  <c r="P9" i="119" s="1"/>
  <c r="L37" i="118"/>
  <c r="L40" i="118" s="1"/>
  <c r="K37" i="118"/>
  <c r="K40" i="118" s="1"/>
  <c r="D43" i="118"/>
  <c r="N9" i="118" a="1"/>
  <c r="P9" i="118" s="1"/>
  <c r="K38" i="117"/>
  <c r="D43" i="117" s="1"/>
  <c r="L37" i="117"/>
  <c r="L40" i="117" s="1"/>
  <c r="K37" i="117"/>
  <c r="N9" i="117" a="1"/>
  <c r="P9" i="117" s="1"/>
  <c r="K38" i="116"/>
  <c r="D43" i="116" s="1"/>
  <c r="L37" i="116"/>
  <c r="L40" i="116" s="1"/>
  <c r="K37" i="116"/>
  <c r="N9" i="116" a="1"/>
  <c r="P9" i="116" s="1"/>
  <c r="D43" i="115"/>
  <c r="L37" i="115"/>
  <c r="L40" i="115" s="1"/>
  <c r="K37" i="115"/>
  <c r="N9" i="115" a="1"/>
  <c r="O9" i="115" s="1"/>
  <c r="D56" i="114"/>
  <c r="L50" i="114"/>
  <c r="L52" i="114" s="1"/>
  <c r="K50" i="114"/>
  <c r="K53" i="114" s="1"/>
  <c r="N9" i="114" a="1"/>
  <c r="P9" i="114" s="1"/>
  <c r="K38" i="113"/>
  <c r="D43" i="113" s="1"/>
  <c r="L37" i="113"/>
  <c r="L40" i="113" s="1"/>
  <c r="K37" i="113"/>
  <c r="N9" i="113" a="1"/>
  <c r="O9" i="113" s="1"/>
  <c r="D43" i="112"/>
  <c r="L37" i="112"/>
  <c r="L40" i="112" s="1"/>
  <c r="K37" i="112"/>
  <c r="K40" i="112" s="1"/>
  <c r="A43" i="112" s="1"/>
  <c r="N9" i="112" a="1"/>
  <c r="P9" i="112" s="1"/>
  <c r="D43" i="111"/>
  <c r="L37" i="111"/>
  <c r="L40" i="111" s="1"/>
  <c r="K37" i="111"/>
  <c r="K40" i="111" s="1"/>
  <c r="A43" i="111" s="1"/>
  <c r="N9" i="111" a="1"/>
  <c r="P9" i="111" s="1"/>
  <c r="D43" i="110"/>
  <c r="L37" i="110"/>
  <c r="L40" i="110" s="1"/>
  <c r="K37" i="110"/>
  <c r="K40" i="110" s="1"/>
  <c r="A43" i="110" s="1"/>
  <c r="N9" i="110" a="1"/>
  <c r="P9" i="110" s="1"/>
  <c r="D43" i="109"/>
  <c r="L37" i="109"/>
  <c r="L38" i="109" s="1"/>
  <c r="K37" i="109"/>
  <c r="K40" i="109" s="1"/>
  <c r="A43" i="109" s="1"/>
  <c r="N9" i="109" a="1"/>
  <c r="N9" i="109" s="1"/>
  <c r="D32" i="107"/>
  <c r="L26" i="107"/>
  <c r="L29" i="107" s="1"/>
  <c r="K26" i="107"/>
  <c r="K29" i="107" s="1"/>
  <c r="N9" i="107" a="1"/>
  <c r="P9" i="107" s="1"/>
  <c r="D34" i="105"/>
  <c r="L28" i="105"/>
  <c r="L31" i="105" s="1"/>
  <c r="K28" i="105"/>
  <c r="K31" i="105" s="1"/>
  <c r="N9" i="105" a="1"/>
  <c r="P9" i="105" s="1"/>
  <c r="D35" i="104"/>
  <c r="L29" i="104"/>
  <c r="L30" i="104" s="1"/>
  <c r="K29" i="104"/>
  <c r="K32" i="104" s="1"/>
  <c r="N9" i="104" a="1"/>
  <c r="P9" i="104" s="1"/>
  <c r="D43" i="103"/>
  <c r="L37" i="103"/>
  <c r="L40" i="103" s="1"/>
  <c r="K37" i="103"/>
  <c r="K40" i="103" s="1"/>
  <c r="A43" i="103" s="1"/>
  <c r="N9" i="103" a="1"/>
  <c r="P9" i="103" s="1"/>
  <c r="D43" i="102"/>
  <c r="L37" i="102"/>
  <c r="L40" i="102" s="1"/>
  <c r="K37" i="102"/>
  <c r="K40" i="102" s="1"/>
  <c r="A43" i="102" s="1"/>
  <c r="I43" i="102" s="1"/>
  <c r="N9" i="102" a="1"/>
  <c r="O9" i="102" s="1"/>
  <c r="L38" i="117" l="1"/>
  <c r="K40" i="124"/>
  <c r="A43" i="124" s="1"/>
  <c r="I43" i="124" s="1"/>
  <c r="A34" i="105"/>
  <c r="I34" i="105" s="1"/>
  <c r="A32" i="107"/>
  <c r="I32" i="107" s="1"/>
  <c r="A35" i="104"/>
  <c r="I35" i="104" s="1"/>
  <c r="L38" i="116"/>
  <c r="L38" i="122"/>
  <c r="K40" i="117"/>
  <c r="A43" i="117" s="1"/>
  <c r="I43" i="117" s="1"/>
  <c r="L39" i="120"/>
  <c r="I43" i="103"/>
  <c r="L39" i="116"/>
  <c r="L39" i="123"/>
  <c r="I43" i="110"/>
  <c r="K40" i="115"/>
  <c r="K40" i="120"/>
  <c r="A43" i="120" s="1"/>
  <c r="I43" i="120" s="1"/>
  <c r="I43" i="112"/>
  <c r="K40" i="122"/>
  <c r="A43" i="122" s="1"/>
  <c r="I43" i="122" s="1"/>
  <c r="I43" i="109"/>
  <c r="I43" i="111"/>
  <c r="K40" i="116"/>
  <c r="A43" i="116" s="1"/>
  <c r="I43" i="116" s="1"/>
  <c r="K40" i="123"/>
  <c r="A43" i="123" s="1"/>
  <c r="I43" i="123" s="1"/>
  <c r="I46" i="132"/>
  <c r="K40" i="125"/>
  <c r="A43" i="125" s="1"/>
  <c r="I43" i="125" s="1"/>
  <c r="L42" i="133"/>
  <c r="O9" i="118"/>
  <c r="A46" i="133"/>
  <c r="I46" i="133" s="1"/>
  <c r="A56" i="114"/>
  <c r="I56" i="114" s="1"/>
  <c r="A43" i="118"/>
  <c r="I43" i="118" s="1"/>
  <c r="N9" i="133"/>
  <c r="L41" i="133"/>
  <c r="P9" i="133"/>
  <c r="N9" i="132"/>
  <c r="L41" i="132"/>
  <c r="O9" i="132"/>
  <c r="L42" i="132"/>
  <c r="N9" i="125"/>
  <c r="L38" i="125"/>
  <c r="L39" i="125"/>
  <c r="P9" i="125"/>
  <c r="N9" i="124"/>
  <c r="L38" i="124"/>
  <c r="L39" i="124"/>
  <c r="P9" i="124"/>
  <c r="N9" i="123"/>
  <c r="L38" i="123"/>
  <c r="P9" i="123"/>
  <c r="N9" i="122"/>
  <c r="O9" i="122"/>
  <c r="L39" i="122"/>
  <c r="K37" i="121"/>
  <c r="N9" i="121"/>
  <c r="L35" i="121"/>
  <c r="O9" i="121"/>
  <c r="L36" i="121"/>
  <c r="N9" i="120"/>
  <c r="L38" i="120"/>
  <c r="P9" i="120"/>
  <c r="K40" i="119"/>
  <c r="N9" i="119"/>
  <c r="L38" i="119"/>
  <c r="O9" i="119"/>
  <c r="L39" i="119"/>
  <c r="N9" i="118"/>
  <c r="L38" i="118"/>
  <c r="L39" i="118"/>
  <c r="O9" i="117"/>
  <c r="L39" i="117"/>
  <c r="N9" i="117"/>
  <c r="N9" i="116"/>
  <c r="O9" i="116"/>
  <c r="N9" i="115"/>
  <c r="L38" i="115"/>
  <c r="L39" i="115"/>
  <c r="P9" i="115"/>
  <c r="N9" i="114"/>
  <c r="L51" i="114"/>
  <c r="O9" i="114"/>
  <c r="L53" i="114"/>
  <c r="K40" i="113"/>
  <c r="P9" i="113"/>
  <c r="N9" i="113"/>
  <c r="L38" i="113"/>
  <c r="L39" i="113"/>
  <c r="L38" i="112"/>
  <c r="N9" i="112"/>
  <c r="L39" i="112"/>
  <c r="O9" i="112"/>
  <c r="L38" i="111"/>
  <c r="L39" i="111"/>
  <c r="O9" i="111"/>
  <c r="N9" i="111"/>
  <c r="L38" i="110"/>
  <c r="L39" i="110"/>
  <c r="O9" i="110"/>
  <c r="N9" i="110"/>
  <c r="L39" i="109"/>
  <c r="O9" i="109"/>
  <c r="P9" i="109"/>
  <c r="L40" i="109"/>
  <c r="L27" i="107"/>
  <c r="L28" i="107"/>
  <c r="O9" i="107"/>
  <c r="N9" i="107"/>
  <c r="L29" i="105"/>
  <c r="L30" i="105"/>
  <c r="O9" i="105"/>
  <c r="N9" i="105"/>
  <c r="L31" i="104"/>
  <c r="O9" i="104"/>
  <c r="N9" i="104"/>
  <c r="L32" i="104"/>
  <c r="L38" i="103"/>
  <c r="N9" i="103"/>
  <c r="L39" i="103"/>
  <c r="O9" i="103"/>
  <c r="L38" i="102"/>
  <c r="L39" i="102"/>
  <c r="P9" i="102"/>
  <c r="N9" i="102"/>
  <c r="A43" i="115" l="1"/>
  <c r="I43" i="115" s="1"/>
  <c r="A43" i="113"/>
  <c r="I43" i="113" s="1"/>
  <c r="A40" i="121"/>
  <c r="I40" i="121" s="1"/>
  <c r="A43" i="119"/>
  <c r="I43" i="119" s="1"/>
  <c r="K25" i="97" l="1"/>
  <c r="L24" i="97"/>
  <c r="L26" i="97" s="1"/>
  <c r="K24" i="97"/>
  <c r="L16" i="97"/>
  <c r="N9" i="97" a="1"/>
  <c r="N9" i="97" s="1"/>
  <c r="D38" i="96"/>
  <c r="L32" i="96"/>
  <c r="L34" i="96" s="1"/>
  <c r="G31" i="96"/>
  <c r="K32" i="96"/>
  <c r="K35" i="96" s="1"/>
  <c r="A38" i="96" s="1"/>
  <c r="N9" i="96" a="1"/>
  <c r="P9" i="96" s="1"/>
  <c r="K40" i="93"/>
  <c r="I38" i="96" l="1"/>
  <c r="D30" i="97"/>
  <c r="K27" i="97"/>
  <c r="A30" i="97" s="1"/>
  <c r="L27" i="97"/>
  <c r="L25" i="97"/>
  <c r="O9" i="97"/>
  <c r="P9" i="97"/>
  <c r="L33" i="96"/>
  <c r="L35" i="96"/>
  <c r="N9" i="96"/>
  <c r="O9" i="96"/>
  <c r="I30" i="97" l="1"/>
  <c r="J27" i="54"/>
  <c r="K27" i="54" s="1"/>
  <c r="J26" i="54"/>
  <c r="K26" i="54" s="1"/>
  <c r="G16" i="43" l="1"/>
  <c r="F16" i="43"/>
  <c r="K28" i="48"/>
  <c r="K27" i="48"/>
  <c r="K26" i="48"/>
  <c r="K16" i="43" l="1"/>
  <c r="D48" i="94" l="1"/>
  <c r="L42" i="94"/>
  <c r="L45" i="94" s="1"/>
  <c r="K42" i="94"/>
  <c r="K45" i="94" s="1"/>
  <c r="N9" i="94" a="1"/>
  <c r="P9" i="94" s="1"/>
  <c r="D46" i="93"/>
  <c r="K43" i="93"/>
  <c r="L40" i="93"/>
  <c r="L42" i="93" s="1"/>
  <c r="N9" i="93" a="1"/>
  <c r="P9" i="93" s="1"/>
  <c r="K51" i="92"/>
  <c r="K54" i="92" s="1"/>
  <c r="D57" i="92"/>
  <c r="L51" i="92"/>
  <c r="L54" i="92" s="1"/>
  <c r="N9" i="92" a="1"/>
  <c r="P9" i="92" s="1"/>
  <c r="L43" i="94" l="1"/>
  <c r="L44" i="94"/>
  <c r="N9" i="94"/>
  <c r="O9" i="94"/>
  <c r="O9" i="93"/>
  <c r="L43" i="93"/>
  <c r="N9" i="93"/>
  <c r="L41" i="93"/>
  <c r="A57" i="92"/>
  <c r="I57" i="92" s="1"/>
  <c r="A48" i="94"/>
  <c r="I48" i="94" s="1"/>
  <c r="A46" i="93"/>
  <c r="I46" i="93" s="1"/>
  <c r="L52" i="92"/>
  <c r="L53" i="92"/>
  <c r="N9" i="92"/>
  <c r="O9" i="92"/>
  <c r="D45" i="91"/>
  <c r="L39" i="91"/>
  <c r="L42" i="91" s="1"/>
  <c r="K39" i="91"/>
  <c r="K42" i="91" s="1"/>
  <c r="L16" i="91"/>
  <c r="N9" i="91" a="1"/>
  <c r="P9" i="91" s="1"/>
  <c r="D42" i="89"/>
  <c r="L36" i="89"/>
  <c r="L39" i="89" s="1"/>
  <c r="J17" i="89"/>
  <c r="K17" i="89" s="1"/>
  <c r="K36" i="89" s="1"/>
  <c r="K39" i="89" s="1"/>
  <c r="N9" i="89" a="1"/>
  <c r="P9" i="89" s="1"/>
  <c r="L40" i="91" l="1"/>
  <c r="N9" i="91"/>
  <c r="L41" i="91"/>
  <c r="O9" i="91"/>
  <c r="A45" i="91"/>
  <c r="I45" i="91" s="1"/>
  <c r="A42" i="89"/>
  <c r="I42" i="89" s="1"/>
  <c r="L38" i="89"/>
  <c r="L37" i="89"/>
  <c r="N9" i="89"/>
  <c r="O9" i="89"/>
  <c r="G32" i="31" l="1"/>
  <c r="G31" i="31"/>
  <c r="K30" i="42" l="1"/>
  <c r="K29" i="42"/>
  <c r="K17" i="81" l="1"/>
  <c r="K16" i="81"/>
  <c r="D43" i="81"/>
  <c r="L37" i="81"/>
  <c r="L40" i="81" s="1"/>
  <c r="N9" i="81" a="1"/>
  <c r="P9" i="81" s="1"/>
  <c r="K37" i="81" l="1"/>
  <c r="K40" i="81" s="1"/>
  <c r="L38" i="81"/>
  <c r="N9" i="81"/>
  <c r="O9" i="81"/>
  <c r="L39" i="81"/>
  <c r="A43" i="81" l="1"/>
  <c r="I43" i="81" s="1"/>
  <c r="J32" i="31" l="1"/>
  <c r="K32" i="31" s="1"/>
  <c r="J31" i="31"/>
  <c r="K31" i="31" s="1"/>
  <c r="J30" i="31"/>
  <c r="K30" i="31" s="1"/>
  <c r="K21" i="65" l="1"/>
  <c r="K23" i="48" l="1"/>
  <c r="K24" i="48"/>
  <c r="D45" i="76" l="1"/>
  <c r="L39" i="76"/>
  <c r="L41" i="76" s="1"/>
  <c r="K19" i="76"/>
  <c r="K18" i="76"/>
  <c r="K17" i="76"/>
  <c r="K16" i="76"/>
  <c r="N9" i="76" a="1"/>
  <c r="O9" i="76" s="1"/>
  <c r="P9" i="76" l="1"/>
  <c r="K39" i="76"/>
  <c r="K42" i="76" s="1"/>
  <c r="L40" i="76"/>
  <c r="L42" i="76"/>
  <c r="N9" i="76"/>
  <c r="K21" i="48"/>
  <c r="K20" i="48"/>
  <c r="A45" i="76" l="1"/>
  <c r="I45" i="76" s="1"/>
  <c r="L32" i="65" l="1"/>
  <c r="L35" i="65" s="1"/>
  <c r="K19" i="65"/>
  <c r="K18" i="65"/>
  <c r="L17" i="65"/>
  <c r="K17" i="65"/>
  <c r="K16" i="65"/>
  <c r="N9" i="65" a="1"/>
  <c r="N9" i="65" s="1"/>
  <c r="K33" i="65" l="1"/>
  <c r="K32" i="65"/>
  <c r="O9" i="65"/>
  <c r="P9" i="65"/>
  <c r="L33" i="65"/>
  <c r="L34" i="65"/>
  <c r="K35" i="65" l="1"/>
  <c r="A38" i="65" s="1"/>
  <c r="D38" i="65"/>
  <c r="I38" i="65" l="1"/>
  <c r="K27" i="42"/>
  <c r="K18" i="48"/>
  <c r="L67" i="54" l="1"/>
  <c r="L70" i="54" s="1"/>
  <c r="J24" i="54"/>
  <c r="K24" i="54" s="1"/>
  <c r="J23" i="54"/>
  <c r="K23" i="54" s="1"/>
  <c r="J22" i="54"/>
  <c r="K22" i="54" s="1"/>
  <c r="J21" i="54"/>
  <c r="K21" i="54" s="1"/>
  <c r="J20" i="54"/>
  <c r="K20" i="54" s="1"/>
  <c r="J19" i="54"/>
  <c r="K19" i="54" s="1"/>
  <c r="J18" i="54"/>
  <c r="K18" i="54" s="1"/>
  <c r="J17" i="54"/>
  <c r="K17" i="54" s="1"/>
  <c r="J16" i="54"/>
  <c r="K16" i="54" s="1"/>
  <c r="N9" i="54" a="1"/>
  <c r="P9" i="54" s="1"/>
  <c r="K67" i="54" l="1"/>
  <c r="K68" i="54"/>
  <c r="L68" i="54"/>
  <c r="L69" i="54"/>
  <c r="O9" i="54"/>
  <c r="N9" i="54"/>
  <c r="D73" i="54" l="1"/>
  <c r="K70" i="54"/>
  <c r="A73" i="54" l="1"/>
  <c r="I73" i="54" s="1"/>
  <c r="K18" i="42"/>
  <c r="K19" i="42"/>
  <c r="K20" i="42"/>
  <c r="K21" i="42"/>
  <c r="K22" i="42"/>
  <c r="K23" i="42"/>
  <c r="K24" i="42"/>
  <c r="K25" i="42"/>
  <c r="K26" i="42"/>
  <c r="K17" i="42"/>
  <c r="K17" i="48"/>
  <c r="K16" i="48"/>
  <c r="K40" i="48" l="1"/>
  <c r="K43" i="42"/>
  <c r="K16" i="46" l="1"/>
  <c r="D46" i="48"/>
  <c r="L40" i="48"/>
  <c r="L43" i="48" s="1"/>
  <c r="G39" i="48"/>
  <c r="K43" i="48"/>
  <c r="N9" i="48" a="1"/>
  <c r="P9" i="48" s="1"/>
  <c r="A46" i="48" l="1"/>
  <c r="I46" i="48" s="1"/>
  <c r="L41" i="48"/>
  <c r="L42" i="48"/>
  <c r="N9" i="48"/>
  <c r="O9" i="48"/>
  <c r="K16" i="47" l="1"/>
  <c r="K37" i="47" s="1"/>
  <c r="K40" i="47" s="1"/>
  <c r="A43" i="47" s="1"/>
  <c r="D43" i="47"/>
  <c r="L37" i="47"/>
  <c r="L40" i="47" s="1"/>
  <c r="L16" i="47"/>
  <c r="N9" i="47" a="1"/>
  <c r="P9" i="47" s="1"/>
  <c r="D37" i="46"/>
  <c r="L31" i="46"/>
  <c r="L34" i="46" s="1"/>
  <c r="K31" i="46"/>
  <c r="N9" i="46" a="1"/>
  <c r="O9" i="46" s="1"/>
  <c r="J28" i="32"/>
  <c r="K28" i="32" s="1"/>
  <c r="L28" i="32"/>
  <c r="L27" i="32"/>
  <c r="J27" i="32"/>
  <c r="K27" i="32" s="1"/>
  <c r="L26" i="32"/>
  <c r="J26" i="32"/>
  <c r="K26" i="32" s="1"/>
  <c r="L25" i="32"/>
  <c r="J25" i="32"/>
  <c r="K25" i="32" s="1"/>
  <c r="L24" i="32"/>
  <c r="J24" i="32"/>
  <c r="K24" i="32" s="1"/>
  <c r="L23" i="32"/>
  <c r="J23" i="32"/>
  <c r="K23" i="32" s="1"/>
  <c r="K37" i="19"/>
  <c r="K36" i="19"/>
  <c r="L37" i="19"/>
  <c r="L46" i="18"/>
  <c r="K46" i="18"/>
  <c r="K45" i="18"/>
  <c r="J47" i="18" l="1"/>
  <c r="K34" i="46"/>
  <c r="A37" i="46" s="1"/>
  <c r="I37" i="46" s="1"/>
  <c r="J39" i="19"/>
  <c r="I43" i="47"/>
  <c r="L38" i="47"/>
  <c r="N9" i="47"/>
  <c r="L39" i="47"/>
  <c r="O9" i="47"/>
  <c r="P9" i="46"/>
  <c r="L32" i="46"/>
  <c r="L33" i="46"/>
  <c r="N9" i="46"/>
  <c r="K43" i="18" l="1"/>
  <c r="K34" i="19"/>
  <c r="L33" i="19"/>
  <c r="K33" i="19"/>
  <c r="J42" i="18"/>
  <c r="K42" i="18" s="1"/>
  <c r="J41" i="18"/>
  <c r="K41" i="18" s="1"/>
  <c r="L30" i="19" l="1"/>
  <c r="L31" i="19"/>
  <c r="L32" i="19"/>
  <c r="K30" i="19"/>
  <c r="K31" i="19"/>
  <c r="K32" i="19"/>
  <c r="K39" i="18"/>
  <c r="K40" i="18"/>
  <c r="K38" i="18"/>
  <c r="F54" i="18" l="1"/>
  <c r="H52" i="18"/>
  <c r="H51" i="18"/>
  <c r="H50" i="18"/>
  <c r="D39" i="43" l="1"/>
  <c r="L33" i="43"/>
  <c r="L36" i="43" s="1"/>
  <c r="L16" i="43"/>
  <c r="K33" i="43"/>
  <c r="K36" i="43" s="1"/>
  <c r="N9" i="43" a="1"/>
  <c r="P9" i="43" s="1"/>
  <c r="D49" i="42"/>
  <c r="L43" i="42"/>
  <c r="L46" i="42" s="1"/>
  <c r="G42" i="42"/>
  <c r="N9" i="42" a="1"/>
  <c r="O9" i="42" s="1"/>
  <c r="A39" i="43" l="1"/>
  <c r="I39" i="43" s="1"/>
  <c r="O9" i="43"/>
  <c r="L34" i="43"/>
  <c r="L35" i="43"/>
  <c r="N9" i="43"/>
  <c r="L44" i="42"/>
  <c r="P9" i="42"/>
  <c r="L45" i="42"/>
  <c r="N9" i="42"/>
  <c r="K29" i="19" l="1"/>
  <c r="L29" i="19"/>
  <c r="L36" i="18"/>
  <c r="L37" i="18"/>
  <c r="K37" i="18"/>
  <c r="L28" i="19" l="1"/>
  <c r="K28" i="19"/>
  <c r="K36" i="18"/>
  <c r="J21" i="32"/>
  <c r="K21" i="32" s="1"/>
  <c r="L21" i="32"/>
  <c r="L16" i="32" l="1"/>
  <c r="L18" i="32"/>
  <c r="L19" i="32"/>
  <c r="L20" i="32"/>
  <c r="J19" i="32" l="1"/>
  <c r="K19" i="32" s="1"/>
  <c r="J20" i="32"/>
  <c r="K20" i="32" s="1"/>
  <c r="J18" i="32"/>
  <c r="K18" i="32" s="1"/>
  <c r="J17" i="32"/>
  <c r="K17" i="32" s="1"/>
  <c r="J16" i="32"/>
  <c r="K16" i="32" s="1"/>
  <c r="L27" i="19"/>
  <c r="J20" i="31"/>
  <c r="K20" i="31" s="1"/>
  <c r="J21" i="31"/>
  <c r="K21" i="31" s="1"/>
  <c r="J22" i="31"/>
  <c r="K22" i="31" s="1"/>
  <c r="J23" i="31"/>
  <c r="K23" i="31" s="1"/>
  <c r="J24" i="31"/>
  <c r="K24" i="31" s="1"/>
  <c r="J25" i="31"/>
  <c r="K25" i="31" s="1"/>
  <c r="J26" i="31"/>
  <c r="K26" i="31" s="1"/>
  <c r="J27" i="31"/>
  <c r="K27" i="31" s="1"/>
  <c r="K45" i="32" l="1"/>
  <c r="K44" i="32"/>
  <c r="L17" i="32"/>
  <c r="L44" i="32"/>
  <c r="L45" i="32" s="1"/>
  <c r="N9" i="32" a="1"/>
  <c r="O9" i="32" s="1"/>
  <c r="L35" i="18"/>
  <c r="K35" i="18"/>
  <c r="J19" i="31"/>
  <c r="K19" i="31" s="1"/>
  <c r="J18" i="31"/>
  <c r="K18" i="31" s="1"/>
  <c r="J17" i="31"/>
  <c r="K17" i="31" s="1"/>
  <c r="L66" i="31"/>
  <c r="L69" i="31" s="1"/>
  <c r="N9" i="31" a="1"/>
  <c r="P9" i="31" s="1"/>
  <c r="K66" i="31" l="1"/>
  <c r="K67" i="31"/>
  <c r="D50" i="32"/>
  <c r="P9" i="32"/>
  <c r="N9" i="32"/>
  <c r="K47" i="32"/>
  <c r="L46" i="32"/>
  <c r="L47" i="32"/>
  <c r="L67" i="31"/>
  <c r="O9" i="31"/>
  <c r="N9" i="31"/>
  <c r="L68" i="31"/>
  <c r="D72" i="31" l="1"/>
  <c r="K69" i="31"/>
  <c r="A50" i="32"/>
  <c r="I50" i="32" s="1"/>
  <c r="A72" i="31" l="1"/>
  <c r="I72" i="31" s="1"/>
  <c r="L25" i="19" l="1"/>
  <c r="K25" i="19"/>
  <c r="K31" i="23" l="1"/>
  <c r="L33" i="18"/>
  <c r="K33" i="18"/>
  <c r="D43" i="27"/>
  <c r="L37" i="27"/>
  <c r="K37" i="27"/>
  <c r="K40" i="27" s="1"/>
  <c r="N9" i="27" a="1"/>
  <c r="N9" i="27" s="1"/>
  <c r="L17" i="24"/>
  <c r="L16" i="22"/>
  <c r="I17" i="24"/>
  <c r="K17" i="24" s="1"/>
  <c r="L37" i="24"/>
  <c r="N9" i="24" a="1"/>
  <c r="N9" i="24" s="1"/>
  <c r="L37" i="22"/>
  <c r="K16" i="22"/>
  <c r="N9" i="22" a="1"/>
  <c r="N9" i="22" s="1"/>
  <c r="L19" i="19"/>
  <c r="L20" i="19"/>
  <c r="L21" i="19"/>
  <c r="L22" i="19"/>
  <c r="K19" i="19"/>
  <c r="K20" i="19"/>
  <c r="K21" i="19"/>
  <c r="K22" i="19"/>
  <c r="L24" i="19"/>
  <c r="K24" i="19"/>
  <c r="L32" i="18"/>
  <c r="K32" i="18"/>
  <c r="L29" i="18"/>
  <c r="L30" i="18"/>
  <c r="K30" i="18"/>
  <c r="L28" i="18"/>
  <c r="K29" i="18"/>
  <c r="K28" i="18"/>
  <c r="K37" i="22" l="1"/>
  <c r="K38" i="22"/>
  <c r="K37" i="24"/>
  <c r="K38" i="24"/>
  <c r="A43" i="27"/>
  <c r="I43" i="27" s="1"/>
  <c r="L40" i="27"/>
  <c r="L39" i="27"/>
  <c r="L38" i="27"/>
  <c r="L40" i="24"/>
  <c r="L39" i="24"/>
  <c r="L38" i="24"/>
  <c r="L40" i="22"/>
  <c r="L39" i="22"/>
  <c r="L38" i="22"/>
  <c r="L23" i="19"/>
  <c r="K23" i="19"/>
  <c r="J55" i="18"/>
  <c r="K27" i="18"/>
  <c r="L31" i="18"/>
  <c r="K31" i="18"/>
  <c r="L18" i="19"/>
  <c r="K18" i="19"/>
  <c r="L26" i="18"/>
  <c r="K26" i="18"/>
  <c r="K40" i="22" l="1"/>
  <c r="D43" i="24"/>
  <c r="K40" i="24"/>
  <c r="D43" i="22"/>
  <c r="L25" i="18"/>
  <c r="K25" i="18"/>
  <c r="L24" i="18"/>
  <c r="K24" i="18"/>
  <c r="L23" i="18"/>
  <c r="K23" i="18"/>
  <c r="L22" i="18"/>
  <c r="K22" i="18"/>
  <c r="L21" i="18"/>
  <c r="K21" i="18"/>
  <c r="L20" i="18"/>
  <c r="K20" i="18"/>
  <c r="L19" i="18"/>
  <c r="K19" i="18"/>
  <c r="L18" i="18"/>
  <c r="K18" i="18"/>
  <c r="N9" i="19" a="1"/>
  <c r="N9" i="19" s="1"/>
  <c r="N9" i="18" a="1"/>
  <c r="N9" i="18" s="1"/>
  <c r="N9" i="23" a="1"/>
  <c r="N9" i="23" s="1"/>
  <c r="N9" i="6" a="1"/>
  <c r="N9" i="6" s="1"/>
  <c r="N9" i="5" a="1"/>
  <c r="N9" i="5" s="1"/>
  <c r="N9" i="4" a="1"/>
  <c r="N9" i="4" s="1"/>
  <c r="N9" i="2" a="1"/>
  <c r="N9" i="2" s="1"/>
  <c r="L17" i="18"/>
  <c r="K17" i="18"/>
  <c r="K16" i="18"/>
  <c r="L17" i="19"/>
  <c r="K17" i="19"/>
  <c r="K16" i="19"/>
  <c r="L44" i="19"/>
  <c r="L16" i="19"/>
  <c r="D63" i="18"/>
  <c r="L57" i="18"/>
  <c r="L16" i="18"/>
  <c r="A43" i="22" l="1"/>
  <c r="I43" i="22" s="1"/>
  <c r="A43" i="24"/>
  <c r="I43" i="24" s="1"/>
  <c r="K57" i="18"/>
  <c r="K60" i="18" s="1"/>
  <c r="A63" i="18" s="1"/>
  <c r="I63" i="18" s="1"/>
  <c r="K45" i="19"/>
  <c r="D50" i="19" s="1"/>
  <c r="K44" i="19"/>
  <c r="L34" i="23"/>
  <c r="L33" i="23"/>
  <c r="L32" i="23"/>
  <c r="L47" i="19"/>
  <c r="L46" i="19"/>
  <c r="L45" i="19"/>
  <c r="L60" i="18"/>
  <c r="L59" i="18"/>
  <c r="L58" i="18"/>
  <c r="D43" i="6"/>
  <c r="L37" i="6"/>
  <c r="K37" i="6"/>
  <c r="K40" i="6" s="1"/>
  <c r="L16" i="6"/>
  <c r="D16" i="6"/>
  <c r="K37" i="5"/>
  <c r="K40" i="5" s="1"/>
  <c r="D43" i="5"/>
  <c r="L37" i="5"/>
  <c r="L16" i="5"/>
  <c r="D16" i="5"/>
  <c r="D16" i="4"/>
  <c r="D43" i="4"/>
  <c r="L37" i="4"/>
  <c r="K37" i="4"/>
  <c r="K40" i="4" s="1"/>
  <c r="L16" i="4"/>
  <c r="L31" i="2"/>
  <c r="D37" i="2"/>
  <c r="K31" i="2"/>
  <c r="K34" i="2" s="1"/>
  <c r="L16" i="2"/>
  <c r="K47" i="19" l="1"/>
  <c r="A50" i="19" s="1"/>
  <c r="I50" i="19" s="1"/>
  <c r="A43" i="6"/>
  <c r="I43" i="6" s="1"/>
  <c r="A43" i="4"/>
  <c r="I43" i="4" s="1"/>
  <c r="L40" i="6"/>
  <c r="L39" i="6"/>
  <c r="L38" i="6"/>
  <c r="A43" i="5"/>
  <c r="I43" i="5" s="1"/>
  <c r="L40" i="5"/>
  <c r="L39" i="5"/>
  <c r="L38" i="5"/>
  <c r="L40" i="4"/>
  <c r="L39" i="4"/>
  <c r="L38" i="4"/>
  <c r="A37" i="2"/>
  <c r="I37" i="2" s="1"/>
  <c r="L34" i="2"/>
  <c r="L33" i="2"/>
  <c r="L32" i="2"/>
  <c r="P9" i="27" l="1"/>
  <c r="O9" i="27"/>
  <c r="P9" i="24"/>
  <c r="O9" i="24"/>
  <c r="P9" i="22"/>
  <c r="O9" i="22"/>
  <c r="P9" i="19"/>
  <c r="O9" i="19"/>
  <c r="P9" i="18"/>
  <c r="O9" i="18"/>
  <c r="P9" i="23"/>
  <c r="O9" i="23"/>
  <c r="P9" i="6"/>
  <c r="O9" i="6"/>
  <c r="P9" i="5"/>
  <c r="O9" i="5"/>
  <c r="P9" i="4"/>
  <c r="O9" i="4"/>
  <c r="P9" i="2"/>
  <c r="O9" i="2"/>
  <c r="K46" i="42" l="1"/>
  <c r="A49" i="42" l="1"/>
  <c r="I49" i="42" s="1"/>
  <c r="D37" i="23" l="1"/>
  <c r="K34" i="23"/>
  <c r="A37" i="23" l="1"/>
  <c r="I37" i="2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18" authorId="0" shapeId="0" xr:uid="{00000000-0006-0000-2A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cobrar en acta 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1" authorId="0" shapeId="0" xr:uid="{00000000-0006-0000-3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lo que esta en 0 para cobrar acta 4</t>
        </r>
      </text>
    </comment>
    <comment ref="D61" authorId="0" shapeId="0" xr:uid="{00000000-0006-0000-3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LO QUE ESTA EN 0 PARA ACTA 4</t>
        </r>
      </text>
    </comment>
  </commentList>
</comments>
</file>

<file path=xl/sharedStrings.xml><?xml version="1.0" encoding="utf-8"?>
<sst xmlns="http://schemas.openxmlformats.org/spreadsheetml/2006/main" count="4722" uniqueCount="487">
  <si>
    <t>MEMORIA DE CÁLCULO DE CANTIDADES DE OBRA</t>
  </si>
  <si>
    <t>Version:  01</t>
  </si>
  <si>
    <t>Edición: 7/07/2021</t>
  </si>
  <si>
    <r>
      <t>PROYECTO: Parque Miradorlas cometas</t>
    </r>
    <r>
      <rPr>
        <b/>
        <u/>
        <sz val="10"/>
        <color rgb="FFFF0000"/>
        <rFont val="Calibri"/>
        <family val="2"/>
      </rPr>
      <t xml:space="preserve">
</t>
    </r>
  </si>
  <si>
    <t>CONTRATANTE:</t>
  </si>
  <si>
    <t>FONTUR</t>
  </si>
  <si>
    <t>MUNICIPIO</t>
  </si>
  <si>
    <t>VIRIGINIA-RISARALDA</t>
  </si>
  <si>
    <t>CONTRATISTA:</t>
  </si>
  <si>
    <t>Consorcio BS</t>
  </si>
  <si>
    <t>CONTRATO No.</t>
  </si>
  <si>
    <t>FNTC-114-2022</t>
  </si>
  <si>
    <t>FRENTE OBRA</t>
  </si>
  <si>
    <t>INTERVENTOR:</t>
  </si>
  <si>
    <t>YOHAN FAIR BERMUDEZ PARRA</t>
  </si>
  <si>
    <t>CONTRATO No:</t>
  </si>
  <si>
    <t>FNTC-113-2022</t>
  </si>
  <si>
    <t>OBJETO:</t>
  </si>
  <si>
    <t>CONSTRUCCION DEL PARQUE MIRADOR LAS COMETAS EN EL MUNICIPIO DE LA VIRGINIA-RISARALDA</t>
  </si>
  <si>
    <t>FECHA</t>
  </si>
  <si>
    <t>CAPITULO</t>
  </si>
  <si>
    <t>PRELIMINARES</t>
  </si>
  <si>
    <t>ACTA No:</t>
  </si>
  <si>
    <t>ITEM</t>
  </si>
  <si>
    <t>1.1</t>
  </si>
  <si>
    <t>Localización y replanteo</t>
  </si>
  <si>
    <t>M2</t>
  </si>
  <si>
    <t>ESQUEMA / FOTO</t>
  </si>
  <si>
    <t>LOCALIZACIÓN</t>
  </si>
  <si>
    <t>DIMENSIÓN</t>
  </si>
  <si>
    <t>CANTIDAD</t>
  </si>
  <si>
    <t xml:space="preserve">TOTAL </t>
  </si>
  <si>
    <t>UNIDAD</t>
  </si>
  <si>
    <t>PORCENTAJE A COBRAR %</t>
  </si>
  <si>
    <t>corte</t>
  </si>
  <si>
    <t xml:space="preserve">LUGAR </t>
  </si>
  <si>
    <t>Factor</t>
  </si>
  <si>
    <t xml:space="preserve">Ancho </t>
  </si>
  <si>
    <t>Largo</t>
  </si>
  <si>
    <t>Alto</t>
  </si>
  <si>
    <t>Peso</t>
  </si>
  <si>
    <t>Localización y replanteo zona a intervenir</t>
  </si>
  <si>
    <t>corte 1</t>
  </si>
  <si>
    <t xml:space="preserve"> </t>
  </si>
  <si>
    <t>TOTAL EJECUTADO</t>
  </si>
  <si>
    <t>MENOS ACTAS ANTERIORES</t>
  </si>
  <si>
    <t>MENOS PROYECCION (ADELANTO) ACTA X</t>
  </si>
  <si>
    <t>PRESENTE ACTA</t>
  </si>
  <si>
    <t>ACUMULADO ANTERIOR</t>
  </si>
  <si>
    <t>ACUMULADO ACTUAL</t>
  </si>
  <si>
    <t>INTERVENTORÍA</t>
  </si>
  <si>
    <t>CONTRATISTA</t>
  </si>
  <si>
    <t>NOMBRE</t>
  </si>
  <si>
    <t>YOHAN FAHIR BERMUDEZ</t>
  </si>
  <si>
    <t>Julian Fernando Vélez Aristizábal</t>
  </si>
  <si>
    <t>FIRMA</t>
  </si>
  <si>
    <t>1.3</t>
  </si>
  <si>
    <t>Instalación provisional eléctrica</t>
  </si>
  <si>
    <t>GL</t>
  </si>
  <si>
    <t>EN DONDE SE REQUIERA</t>
  </si>
  <si>
    <t>GLO</t>
  </si>
  <si>
    <t>CORTE 2</t>
  </si>
  <si>
    <t>ANDREA HERNANDEZ VARGAS.</t>
  </si>
  <si>
    <t>RESIDENTE INTERVENTORÍA</t>
  </si>
  <si>
    <t>RESIDENTE CONTRATISTA</t>
  </si>
  <si>
    <t>LUIS FELIPE QUIMBAYO</t>
  </si>
  <si>
    <t>JORGE MARIO HURTDADO G.</t>
  </si>
  <si>
    <t>CC: 1088262874</t>
  </si>
  <si>
    <t>1.4</t>
  </si>
  <si>
    <t>Cerramiento provisional en malla polisec y guadua.</t>
  </si>
  <si>
    <t>M</t>
  </si>
  <si>
    <t>TOTAL</t>
  </si>
  <si>
    <t>1.5</t>
  </si>
  <si>
    <t>Valla de identificación en lámina galvanizada calibre 22, incluye estructura de soporte en madera o guadua anclada al terreno mediante muertos en concreto largo 3.0m alto 2.0m.</t>
  </si>
  <si>
    <t>1.6</t>
  </si>
  <si>
    <t>Campamento incluye teja en lamina de zinc, piso en concreto de 1.500 psi, esterilla techo, puertas y ventanas.</t>
  </si>
  <si>
    <t>ASEO Y LIMPIEZA</t>
  </si>
  <si>
    <t>2.1</t>
  </si>
  <si>
    <t>Aseo final obra</t>
  </si>
  <si>
    <t>UND</t>
  </si>
  <si>
    <t>Meses</t>
  </si>
  <si>
    <t xml:space="preserve">valor </t>
  </si>
  <si>
    <t>ASEO Y LIMPIEZA
SE PAGA 4 MESES DE TOTAL DE ASEO, ESTE DIVIDO EL TOTAL EN 10 MESES.</t>
  </si>
  <si>
    <t>MES</t>
  </si>
  <si>
    <t xml:space="preserve">ACTA 2 </t>
  </si>
  <si>
    <t>corte 2</t>
  </si>
  <si>
    <t>ACTA 3</t>
  </si>
  <si>
    <t>corte 3</t>
  </si>
  <si>
    <t>CARLOS MARIO CASTAÑEDA</t>
  </si>
  <si>
    <t>C.C 1.088.300.557</t>
  </si>
  <si>
    <t>EXCAVACIONES Y LLENOS</t>
  </si>
  <si>
    <t>3.1</t>
  </si>
  <si>
    <t>Retiro de material sobrante y escombros</t>
  </si>
  <si>
    <t>M3</t>
  </si>
  <si>
    <t xml:space="preserve">ESTRUCTURAS EN MADERA </t>
  </si>
  <si>
    <t>4.4</t>
  </si>
  <si>
    <t>Suministro e Instalacion de Pasarela Tipo 2 de ancho y longitud variable, en madera de Pino inmunizada con sales C.C.A al 6.4 kg/m3. Conformada por Vigas principales de 14 x 04 cm, viguetas de 8 x 04 cm y vareta para piso de 10 x 02 cm. Incluye accesorios de Fijación y tintilla de color oscuro según requerimiento de la corporación ambiental</t>
  </si>
  <si>
    <t xml:space="preserve"> PASARELA 1  ENTRE MODULO DE INGRESO Y PLATAFORMA DE COLUMPIOS </t>
  </si>
  <si>
    <t>TRAMO 1  DE PASARELA T2</t>
  </si>
  <si>
    <t>TRAMO 2 DE PASARELA T2</t>
  </si>
  <si>
    <t>TRAMO 3 DE PASARELA T2</t>
  </si>
  <si>
    <t>TRAMO 4 DE PASARELA T2</t>
  </si>
  <si>
    <t>TRAMO 5  DE PASARELA T2</t>
  </si>
  <si>
    <t>TRAMO 6  DE PASARELA T2</t>
  </si>
  <si>
    <t>TRAMO 7  DE PASARELA T2</t>
  </si>
  <si>
    <t>TRAMO 8  DE PASARELA T2</t>
  </si>
  <si>
    <t>TRAMO 9  DE PASARELA T2</t>
  </si>
  <si>
    <t>TRAMO 10  DE PASARELA T2</t>
  </si>
  <si>
    <t>TRAMO 11  DE PASARELA T2</t>
  </si>
  <si>
    <t xml:space="preserve"> PASARELA 2  ENTRE PLATAFORMA DE COLUMPIOS  Y  PLATAFORMA 5</t>
  </si>
  <si>
    <t>TRAMO 3  DE PASARELA T2</t>
  </si>
  <si>
    <t>CORTE 3</t>
  </si>
  <si>
    <t>2*2</t>
  </si>
  <si>
    <t>PASARELA 3</t>
  </si>
  <si>
    <t>TRAMO 1</t>
  </si>
  <si>
    <t>TRAMO 2</t>
  </si>
  <si>
    <t>TRAMO 3</t>
  </si>
  <si>
    <t>TRAMO 4</t>
  </si>
  <si>
    <t>PASARELA 4 (RAMPA)</t>
  </si>
  <si>
    <t>ESTRUCTURAS EN MADERA</t>
  </si>
  <si>
    <t>4.08</t>
  </si>
  <si>
    <t>Módulo de ventas (según diseños), construido en madera de cultivo, pino inmunizado con sales C.C.A al 6.4 Kg/m3, incluye: Estrucutra de piso en Vigas de 14x4 y viguetas de 8x4, piso en tabla machimbre de choibá con acabado en vitriflex transparente. Muros con estructura de pino inmunizado de 8x8 y 8x4 cm y lámína de fibrocemento de 8mm. Estructura de cubierta en cerchas y correas con elementos de 14x4 y 8x4, teja termoacústica PVC Ecorrof color Verde. Puertas y ventanas con partidores metálicos en acabdo de pintura tipo óxido y tableros en vidrio crudo 4mm. No incluye pilotes ni redes</t>
  </si>
  <si>
    <t>MODULO VENTAS</t>
  </si>
  <si>
    <t>SEM 30</t>
  </si>
  <si>
    <t>4.10</t>
  </si>
  <si>
    <t>Pilotes en madera de cultivo, pino inmunizada vacío presión con sales CCA 16 % de concentración de 14 cm de diámetro, preexcavados e hincados manualmente. Incluye impermeabilizante negro tipo Vareta.</t>
  </si>
  <si>
    <t>ML</t>
  </si>
  <si>
    <t>PLATAFORMA 1 SUPERIOR</t>
  </si>
  <si>
    <t>EJE 1 DE A  AL J</t>
  </si>
  <si>
    <t>EJE 2 DE A  AL J</t>
  </si>
  <si>
    <t>EJE 3 DE A  AL J</t>
  </si>
  <si>
    <t>EJE 4 DE A  AL J</t>
  </si>
  <si>
    <t>EJE 5 DE B  AL J</t>
  </si>
  <si>
    <t>EJE 6 DE C  AL J</t>
  </si>
  <si>
    <t>EJE 7 DE D  AL J</t>
  </si>
  <si>
    <t>EJE 8 DE D  AL J</t>
  </si>
  <si>
    <t>PLATAFORMA #1 INFERIOR</t>
  </si>
  <si>
    <t>descanso de escaleras ingreso a primer plataforma</t>
  </si>
  <si>
    <t>escalon intermedio en descanso y plataforma #1 inferior</t>
  </si>
  <si>
    <t>escaleras entre plataforma inferior y superior #1</t>
  </si>
  <si>
    <t>escaleras circulares ingreso (8)</t>
  </si>
  <si>
    <t>pasos grandes parte de ingreso (2)</t>
  </si>
  <si>
    <t>plataforma culumpio (ejes circulares)</t>
  </si>
  <si>
    <t xml:space="preserve">balcon de plataforma de columpios </t>
  </si>
  <si>
    <t xml:space="preserve">pasarela  #1 conexión  plataforma culumpios </t>
  </si>
  <si>
    <t xml:space="preserve">PASARELA #1 </t>
  </si>
  <si>
    <t>PLATAFORMA PRINCIPAL 1</t>
  </si>
  <si>
    <t>SEM 24</t>
  </si>
  <si>
    <t>PLATAFORMA PRINCIPAL 2</t>
  </si>
  <si>
    <t>SEM 25</t>
  </si>
  <si>
    <t>PLATAFORMA PRINCIPAL 3</t>
  </si>
  <si>
    <t>SEM 27</t>
  </si>
  <si>
    <t>PLATAFORMA BAÑOS</t>
  </si>
  <si>
    <t>SEM 29</t>
  </si>
  <si>
    <t>PLATAFORMA PRINCIPAL 4</t>
  </si>
  <si>
    <t>PASARELA #1 ESCALERAS</t>
  </si>
  <si>
    <t>pasarelas</t>
  </si>
  <si>
    <t>plataformas</t>
  </si>
  <si>
    <t>baños</t>
  </si>
  <si>
    <t>4.11</t>
  </si>
  <si>
    <t xml:space="preserve">Acople de unión entre pilotes de cimentación y columnas estructurales incluye arandelas de aluminio D=12cm y Varilla en acero liso de 3/4" de 40cm de largo y epóxico. </t>
  </si>
  <si>
    <t>PLATAFORMA 1  SUPERIOR</t>
  </si>
  <si>
    <t xml:space="preserve">PLATAFORMA 1 INFERIOR </t>
  </si>
  <si>
    <t>descanso escaleras de ingreso a plata forma inferior</t>
  </si>
  <si>
    <t xml:space="preserve">plataforma de culumpios </t>
  </si>
  <si>
    <t xml:space="preserve">balcon de columpios </t>
  </si>
  <si>
    <t xml:space="preserve">pasarela union platafora  #1 y plataforma de culumpias </t>
  </si>
  <si>
    <t>SISTEMA DE TRATAMIENTO DE AGUAS SANITARIAS Y POZO DE INFILTRACIÓN SUBSUPERFICIAL</t>
  </si>
  <si>
    <t>Concreto para Zapatas de 3000 psi, no incluye refuerzo excavacion en material comun</t>
  </si>
  <si>
    <t>ZAPATAS  ESTRUCTURA METALICA(ARBOLES)</t>
  </si>
  <si>
    <t>Micropilote d = 0,4 m f´c 21 mpa,incluye excavación mecánica. No inluye refuerzo</t>
  </si>
  <si>
    <t>pilotes</t>
  </si>
  <si>
    <t>PI</t>
  </si>
  <si>
    <t>RADIO</t>
  </si>
  <si>
    <t>PROYECTO: CONSTRUCCION DEL PARQUE MIRADOR LAS COMETAS EN EL MUNICIPIO DE LA VIRGINIA (RISARALDA)</t>
  </si>
  <si>
    <t>CONSORCIO BS</t>
  </si>
  <si>
    <t>CUBIERTA</t>
  </si>
  <si>
    <t>Acero de refuerzo 60.000 psi</t>
  </si>
  <si>
    <t>KG</t>
  </si>
  <si>
    <t>cant</t>
  </si>
  <si>
    <t>diametro</t>
  </si>
  <si>
    <t>ZAPATAS PARRILLA INFERIOR</t>
  </si>
  <si>
    <t>#5</t>
  </si>
  <si>
    <t>ZAPATAS PARRILLA SUPERIOR</t>
  </si>
  <si>
    <t>#4</t>
  </si>
  <si>
    <t>PILOTE ACERO LONGITUDINAL</t>
  </si>
  <si>
    <t>PILOTE ACERO ESPIRAL</t>
  </si>
  <si>
    <t>#3</t>
  </si>
  <si>
    <t>ACTA 2</t>
  </si>
  <si>
    <t>acero # 4 para anclajes de esparragos en zapatas</t>
  </si>
  <si>
    <t>kg</t>
  </si>
  <si>
    <t>Lavamanos de sobreponer, cuadrado.  incluye grifería tipo push  y desagüe</t>
  </si>
  <si>
    <t>ACTIVIDAD 6  APARATOS SANITARIOS</t>
  </si>
  <si>
    <t>Sanitario Tipo MONTECARLO REDONDO o similar</t>
  </si>
  <si>
    <t>UN</t>
  </si>
  <si>
    <t>BAÑOS PRINCIPALES</t>
  </si>
  <si>
    <t>CORTE 4</t>
  </si>
  <si>
    <t>Orinal Tipo GOTTA ANTIBACTERIAL + Grifería</t>
  </si>
  <si>
    <t>corte 4</t>
  </si>
  <si>
    <t>Mesón Cambiador de pañales para bebés horizontal en Polipropileno, con sistema de protección antibacterial según normas (ASTM, ADA, la FDA, y EN), capacidad 91 Kg.</t>
  </si>
  <si>
    <t>RED HIDRAULICA</t>
  </si>
  <si>
    <t>7.1.1</t>
  </si>
  <si>
    <t>Tuberia PVC-Presión 1/2" RDE 9</t>
  </si>
  <si>
    <t>TRAMO 1   LINEA 1    MOD 1</t>
  </si>
  <si>
    <t>TRAMO 1   LINEA 2   MOD 2</t>
  </si>
  <si>
    <t>TRAMO 1   LINEA 3    MOD3</t>
  </si>
  <si>
    <t>TRAMO 1   LINEA 4  MOD4</t>
  </si>
  <si>
    <t>TRAMO 1   LINEA 5  MOD5</t>
  </si>
  <si>
    <t>TRAMO 1   LINEA 6  MOD6</t>
  </si>
  <si>
    <t>7.1.2</t>
  </si>
  <si>
    <t>Tuberia PVC-Presión 3/4" RDE 11</t>
  </si>
  <si>
    <t xml:space="preserve">PARA REDUCCIONES EN MODULO DE BAÑOS </t>
  </si>
  <si>
    <t>7.1.3</t>
  </si>
  <si>
    <t>Tuberia PVC-Presión 1" RDE 13,5</t>
  </si>
  <si>
    <t xml:space="preserve">MODULO DE INGRESO </t>
  </si>
  <si>
    <t>Dispensador de papel higiénico</t>
  </si>
  <si>
    <t>Tuberia PVC-Presión 2" RDE 21</t>
  </si>
  <si>
    <t>7,1,6</t>
  </si>
  <si>
    <t xml:space="preserve">Punto hidraulico 1/2" </t>
  </si>
  <si>
    <t xml:space="preserve">MODULO DE BAÑOS </t>
  </si>
  <si>
    <t xml:space="preserve">MODULIO DE VENTAS # 1 </t>
  </si>
  <si>
    <t>MODULIO DE VENTAS # 2</t>
  </si>
  <si>
    <t>MODULIO DE VENTAS # 3</t>
  </si>
  <si>
    <t>MODULIO DE VENTAS # 4</t>
  </si>
  <si>
    <t>MODULIO DE VENTAS # 5</t>
  </si>
  <si>
    <t>MODULIO DE VENTAS # 6</t>
  </si>
  <si>
    <t>MODULO DE INGRESO</t>
  </si>
  <si>
    <t>7,1,7</t>
  </si>
  <si>
    <t>Equipo de presion constante compuesto por DOS BOMBAS SUMERGIBLES TIPO LAPICERO 60GPM PRESION DE TRABAJO ENTRE 90 Y 110 PSI Y UN TANQUE HIDRONEUMATICO DE 300LTIROS Incluye todos los accesorios y valvulas para su correcta instalacion</t>
  </si>
  <si>
    <t>CUARTO DE BOMBAS</t>
  </si>
  <si>
    <t>7,1,8</t>
  </si>
  <si>
    <t>Valvula de cortina de bronce 1/2"</t>
  </si>
  <si>
    <t>MODULOS DE VENTAS</t>
  </si>
  <si>
    <t>7,1,9</t>
  </si>
  <si>
    <t>Valvula de cortina de bronce 1"</t>
  </si>
  <si>
    <t>MODULO DE BAÑOS</t>
  </si>
  <si>
    <t>CORTE3</t>
  </si>
  <si>
    <t>7,1,10</t>
  </si>
  <si>
    <t>Valvula de flotador de bronce 1"</t>
  </si>
  <si>
    <t>7,1,11</t>
  </si>
  <si>
    <t>Soporte tipo pera 1/2"</t>
  </si>
  <si>
    <t>ACTA 4</t>
  </si>
  <si>
    <t>7,1,12</t>
  </si>
  <si>
    <t>Soporte tipo pera 1"</t>
  </si>
  <si>
    <t>7,1,13</t>
  </si>
  <si>
    <t>Soporte tipo pera 1,1/4"</t>
  </si>
  <si>
    <t>7,1,14</t>
  </si>
  <si>
    <t>Contador de 1/2"</t>
  </si>
  <si>
    <t>7,1,15</t>
  </si>
  <si>
    <t>Macromedidor de 1"</t>
  </si>
  <si>
    <t>7,1,16</t>
  </si>
  <si>
    <t>Macromedidor de 1,1/4"</t>
  </si>
  <si>
    <t>RED SANITARIA Y DE AGUAS LLUVIAS</t>
  </si>
  <si>
    <t>7,2,6</t>
  </si>
  <si>
    <t>Punto sanitario 4"</t>
  </si>
  <si>
    <t>corte3</t>
  </si>
  <si>
    <t>MODULO BAÑOS GENERALES</t>
  </si>
  <si>
    <t xml:space="preserve">MODULO  INGRESO BAÑOS </t>
  </si>
  <si>
    <t>7,2,7</t>
  </si>
  <si>
    <t>Tuberia PVC estructural 110mm</t>
  </si>
  <si>
    <t>BRECHA CAJA 12 A CAJA 11</t>
  </si>
  <si>
    <t>BRECHA CAJA 11 A CAJA 10</t>
  </si>
  <si>
    <t>BRECHA CAJA 10 A CAJA 9</t>
  </si>
  <si>
    <t>BRECHA CAJA 9 A CAJA 8</t>
  </si>
  <si>
    <t>BRECHA CAJA 8 A CAJA 7</t>
  </si>
  <si>
    <t>BRECHA CAJA 7 A CAJA 6</t>
  </si>
  <si>
    <t>BRECHA CAJA 6 A CAJA 5</t>
  </si>
  <si>
    <t>BRECHA CAJA 5 A CAJA 4</t>
  </si>
  <si>
    <t>BRECHA CAJA 4 A CAJA 3</t>
  </si>
  <si>
    <t>BRECHA CAJA 3 A CAJA 2</t>
  </si>
  <si>
    <t>BRECHA CAJA 2 A CAJA 1</t>
  </si>
  <si>
    <t xml:space="preserve"> RED ASANITARIA POZO INFILTRACION </t>
  </si>
  <si>
    <t>SEMANA 38</t>
  </si>
  <si>
    <t xml:space="preserve"> DE CAJA #2 A #3 AGUAS LLUVIAS </t>
  </si>
  <si>
    <t xml:space="preserve"> DE CAJA #2 A #4 AGUAS LLUVIAS </t>
  </si>
  <si>
    <t>7,2,8</t>
  </si>
  <si>
    <t>Tuberia PVC estructural 160mm</t>
  </si>
  <si>
    <t>RED AGUAS LLUVIAS</t>
  </si>
  <si>
    <t>DE CAJA # 1 A DESCOLE CANAL AGUAS LLUVIAS</t>
  </si>
  <si>
    <t>7,2,9</t>
  </si>
  <si>
    <t>Camara de inspeccion cuadrada 0,80x0,80m</t>
  </si>
  <si>
    <t>Camara de inspeccion 12</t>
  </si>
  <si>
    <t>0-80</t>
  </si>
  <si>
    <t>Camara de inspeccion 11</t>
  </si>
  <si>
    <t>Camara de inspeccion 10</t>
  </si>
  <si>
    <t>Camara de inspeccion  9</t>
  </si>
  <si>
    <t>Camara de inspeccion  8</t>
  </si>
  <si>
    <t>Camara de inspeccion  7</t>
  </si>
  <si>
    <t>Camara de inspeccion  6</t>
  </si>
  <si>
    <t>Camara de inspeccion  5</t>
  </si>
  <si>
    <t>Camara de inspeccion  4</t>
  </si>
  <si>
    <t>Camara de inspeccion  3</t>
  </si>
  <si>
    <t>Camara de inspeccion  2</t>
  </si>
  <si>
    <t>Camara de inspeccion  1</t>
  </si>
  <si>
    <t>CAJA DE INSPECCION DE AGUAS LLUVIAS # 1</t>
  </si>
  <si>
    <t>CAJA DE INSPECCION DE AGUAS LLUVIAS # 2</t>
  </si>
  <si>
    <t>CAJA DE INSPECCION DE AGUAS LLUVIAS # 3</t>
  </si>
  <si>
    <t>CAJA DE INSPECCION DE AGUAS LLUVIAS # 4</t>
  </si>
  <si>
    <t>7,2,14</t>
  </si>
  <si>
    <t>Trampa de grasa en conceto según planos</t>
  </si>
  <si>
    <t>TRAMÁ GRASA MOD VENTAS 1</t>
  </si>
  <si>
    <t>Corte 3</t>
  </si>
  <si>
    <t>TRAMÁ GRASA MOD VENTAS 2</t>
  </si>
  <si>
    <t>TRAMÁ GRASA MOD VENTAS 3</t>
  </si>
  <si>
    <t>TRAMÁ GRASA MOD VENTAS 4</t>
  </si>
  <si>
    <t>TRAMÁ GRASA MOD VENTAS 5</t>
  </si>
  <si>
    <t>TRAMÁ GRASA MOD VENTAS 6</t>
  </si>
  <si>
    <t>TRAMÁ GRASA MOD VENTAS 7</t>
  </si>
  <si>
    <t>TRAMÁ GRASA MOD VENTAS 8</t>
  </si>
  <si>
    <t>SEM 39</t>
  </si>
  <si>
    <t>7.3.1</t>
  </si>
  <si>
    <t>Concreto f`c= 280 kgf/cm2 impermeabilizado Para pozo séptico y filtro anaerobico</t>
  </si>
  <si>
    <t xml:space="preserve">MURO 1 LONGITUDINAL POZO SEPTICO </t>
  </si>
  <si>
    <t xml:space="preserve">MUROS 2 LONGITUDINAL POZO SEPTICO </t>
  </si>
  <si>
    <t xml:space="preserve">MURO 1 TRANSVERSAL POZO SEPTICO </t>
  </si>
  <si>
    <t xml:space="preserve">MURO 2 TRANSVERSAL POZO SEPTICO </t>
  </si>
  <si>
    <t xml:space="preserve">MURO 3 TRANSVERSAL POZO SEPTICO </t>
  </si>
  <si>
    <t xml:space="preserve">PISO DE POZO SEPTICO </t>
  </si>
  <si>
    <t xml:space="preserve">PLACA  DE POZO SEPTICO </t>
  </si>
  <si>
    <t>MURO 1 LONGITUDINAL TANQUE AGUA P</t>
  </si>
  <si>
    <t>MUROS 2 LONGITUDINAL TANQUE AGUA P</t>
  </si>
  <si>
    <t>MURO 1 TRANSVERSAL TANQUE AGUA P</t>
  </si>
  <si>
    <t>MURO 2 TRANSVERSAL TANQUE AGUA P</t>
  </si>
  <si>
    <t>PLACA PISO  DE TANQUE AGUA P</t>
  </si>
  <si>
    <t>PLACA AEREA  DE TANQUE AGUA P</t>
  </si>
  <si>
    <t>7,3,3</t>
  </si>
  <si>
    <t>7.3.6</t>
  </si>
  <si>
    <t>Acero de Refuerzo 4200 Kgf/cm2  60000 psi</t>
  </si>
  <si>
    <t xml:space="preserve">PISO </t>
  </si>
  <si>
    <t xml:space="preserve"> MUROS</t>
  </si>
  <si>
    <t>ACTA  3</t>
  </si>
  <si>
    <t>ACERO DE TAPA POZO SEPTICO</t>
  </si>
  <si>
    <t>CAJAS INSPECCION</t>
  </si>
  <si>
    <t>Camara de inspeccion 9</t>
  </si>
  <si>
    <t>Camara de inspeccion 8</t>
  </si>
  <si>
    <t>Camara de inspeccion 7</t>
  </si>
  <si>
    <t>Camara de inspeccion 6</t>
  </si>
  <si>
    <t>Camara de inspeccion 5</t>
  </si>
  <si>
    <t>Camara de inspeccion 4</t>
  </si>
  <si>
    <t>Camara de inspeccion 3</t>
  </si>
  <si>
    <t>Camara de inspeccion 2</t>
  </si>
  <si>
    <t>Camara de inspeccion 1</t>
  </si>
  <si>
    <t>trampas de grasa</t>
  </si>
  <si>
    <t>CAJAS 'aguas lluvias</t>
  </si>
  <si>
    <t>TANQUE AGUA POTABLE</t>
  </si>
  <si>
    <t>PISO LONGITUDINALES</t>
  </si>
  <si>
    <t>PISO TRANSVERSALES</t>
  </si>
  <si>
    <t xml:space="preserve"> MUROS LONGITUDINALES (HORIZONTALES)</t>
  </si>
  <si>
    <t xml:space="preserve"> MUROS TRANSVERSALES (HORIZONTALES)</t>
  </si>
  <si>
    <t xml:space="preserve"> MUROS LONGITUDINALES (VERTICALES)</t>
  </si>
  <si>
    <t xml:space="preserve"> MUROS TRANSVERSALES (VERTICALES) </t>
  </si>
  <si>
    <t>7,3,9</t>
  </si>
  <si>
    <t>Geomembrana HDPE aalta densidad 40MILS</t>
  </si>
  <si>
    <t>pozo infiltracion</t>
  </si>
  <si>
    <t>7,3,10</t>
  </si>
  <si>
    <t>Lleno con piedra lava de canto rodado Ø1" y Ø2"</t>
  </si>
  <si>
    <t>POZO DE INFILTRACION</t>
  </si>
  <si>
    <t>7,3,11</t>
  </si>
  <si>
    <t>Lleno con piedra lavada de mano</t>
  </si>
  <si>
    <t>7,3,13</t>
  </si>
  <si>
    <t>Plantas acuaticas emergentes</t>
  </si>
  <si>
    <t>7,3,14</t>
  </si>
  <si>
    <t>Camara en concreto 0,60x0,60mts</t>
  </si>
  <si>
    <t>SUBESTACION Y RED MEDIA TENSION</t>
  </si>
  <si>
    <t>81.1</t>
  </si>
  <si>
    <t>Tramite ante CHEC (OR) para Solicitud de Factibilidad del servicio de energia, presentacion de diseño y memorias de calculo, inspeccion en sitio, energizacion con cuadrilla de linea viva CHEC y entrega de obra electica al OR.</t>
  </si>
  <si>
    <t>donde se requiera</t>
  </si>
  <si>
    <t>SALIDAS DE ILUMINACION Y TOMACORRIENTES</t>
  </si>
  <si>
    <t>8,4,8</t>
  </si>
  <si>
    <t xml:space="preserve">Acometida Bifasica para tablero de distribucion Motobombas T11 con tuberia conduit PVC 1Ø2" con cable THHN No 3 x 2 (F+N) + 1 x 8 (T), incluye brechas y tapada de brecha </t>
  </si>
  <si>
    <t>De caja subterranea #12 a caja #11</t>
  </si>
  <si>
    <t>De caja subterranea #11 a caja #10</t>
  </si>
  <si>
    <t>De caja subterranea #10 a caja #9</t>
  </si>
  <si>
    <t>De caja subterranea #9 a caja #8</t>
  </si>
  <si>
    <t>OBSERVACIONES:</t>
  </si>
  <si>
    <t xml:space="preserve"> Se anexa el mismo plano para todos ya que estas acometidas van por la misma brecha y se van derivando a medida que van recorriendo el proyecto.</t>
  </si>
  <si>
    <t>8,4,10</t>
  </si>
  <si>
    <t>Suministro e instalación de salida para tomacorriente doble, GFCI , incluye instalación y regateo de ducto metalico EMT, cableado  No. 12 THHN / THWN,  tomacorriente doble  GFCI, linea Leviton   y marcación respectiva. Con normatividad vigente (RETIE).</t>
  </si>
  <si>
    <t>Baño M</t>
  </si>
  <si>
    <t>Baño H</t>
  </si>
  <si>
    <t>CÓDIGO
PS-F-09</t>
  </si>
  <si>
    <t>VERSIÓN
1</t>
  </si>
  <si>
    <t>NOMBRE DEL PROYECTO:</t>
  </si>
  <si>
    <t>Parque lineal las cometas</t>
  </si>
  <si>
    <t>CIUDAD:</t>
  </si>
  <si>
    <t xml:space="preserve">La virginia </t>
  </si>
  <si>
    <t>CLIENTE / EMPRESA:</t>
  </si>
  <si>
    <t>INSOL S.A.S</t>
  </si>
  <si>
    <t>CONTRATO NRO.:</t>
  </si>
  <si>
    <t>OBJETO DEL CONTRATO:</t>
  </si>
  <si>
    <t>ACTA NRO.:</t>
  </si>
  <si>
    <t xml:space="preserve">FECHA: </t>
  </si>
  <si>
    <t xml:space="preserve">HOJA: </t>
  </si>
  <si>
    <t>DE</t>
  </si>
  <si>
    <t>INTERVENTORÍA:  CONSORCIO INFRAQUINDIO</t>
  </si>
  <si>
    <t>RESPONSABLE DEL CÁLCULO DE CANTIDADES:</t>
  </si>
  <si>
    <t>CAPÍTULO:</t>
  </si>
  <si>
    <t>ITEM NRO.:</t>
  </si>
  <si>
    <t>8.5.2</t>
  </si>
  <si>
    <t>UNIDAD:</t>
  </si>
  <si>
    <t>DESCRIPCIÓN DE LA PARTIDA:</t>
  </si>
  <si>
    <t>PLANO / ESQUEMA</t>
  </si>
  <si>
    <t>REGISTRO FOTOGRÁFICO</t>
  </si>
  <si>
    <t>UBICACIÓN</t>
  </si>
  <si>
    <t>DIMENSIONES</t>
  </si>
  <si>
    <t>CANT. DE ELEMENTOS</t>
  </si>
  <si>
    <t>MEDIDA TOTAL</t>
  </si>
  <si>
    <t>LARGO</t>
  </si>
  <si>
    <t>ANCHO</t>
  </si>
  <si>
    <t>ALTO</t>
  </si>
  <si>
    <t>% PESO</t>
  </si>
  <si>
    <t xml:space="preserve">Modulo de Artesanias </t>
  </si>
  <si>
    <t>Modulo de acceso - Baños Hombres</t>
  </si>
  <si>
    <t>Modulo de acceso - Baños Mujeres</t>
  </si>
  <si>
    <t>Modulo de baños - Acceso</t>
  </si>
  <si>
    <t>Modulo de baños - Baño Hombres</t>
  </si>
  <si>
    <t>Modulo de baños - Baño Mujeres</t>
  </si>
  <si>
    <t>Modulo de baños - Baño discapacitados Hombres</t>
  </si>
  <si>
    <t>Modulo de baños - Baño discapacitados  Mujeres</t>
  </si>
  <si>
    <t>Modulo 2</t>
  </si>
  <si>
    <t>Modulo 3</t>
  </si>
  <si>
    <t>Modulo 4</t>
  </si>
  <si>
    <t>Modulo 5</t>
  </si>
  <si>
    <t>Modulo 6</t>
  </si>
  <si>
    <t>SUB TOTAL</t>
  </si>
  <si>
    <t>TOTAL ACUMULADO ACTAS ANTERIORES</t>
  </si>
  <si>
    <t>OBSERVACIONES: El 50% refiere a instalación del tablero sin protecciones</t>
  </si>
  <si>
    <t>FIRMAS:</t>
  </si>
  <si>
    <t>NOMBRES Y APELLIDOS:</t>
  </si>
  <si>
    <t>DANIEL SEBASTIAN CALDERÓN ARCOS</t>
  </si>
  <si>
    <t>JORGE MARIO HURTADO</t>
  </si>
  <si>
    <t>CARGO: RESIDENTE DE OBRA CONSORCIO BS</t>
  </si>
  <si>
    <t>CARGO:</t>
  </si>
  <si>
    <t xml:space="preserve">INGENIERO RESIDENTE </t>
  </si>
  <si>
    <t>FIRMA Y CÉDULA:</t>
  </si>
  <si>
    <t>C.C 1088343551</t>
  </si>
  <si>
    <t>C.C 1088262874</t>
  </si>
  <si>
    <t>NPS</t>
  </si>
  <si>
    <t>NP 01</t>
  </si>
  <si>
    <t>SUMINISTRO TANQUE DE AGUA DE 2000 LTS</t>
  </si>
  <si>
    <t>DONDE SE REQUIERA</t>
  </si>
  <si>
    <t>NP 02</t>
  </si>
  <si>
    <t>ALQUILER PLANTA ELECTRICA 10 KVA.</t>
  </si>
  <si>
    <t>DIA</t>
  </si>
  <si>
    <t>DONDE SE REQUIRA</t>
  </si>
  <si>
    <t>NP 03</t>
  </si>
  <si>
    <t>SUMINISTRO DE AGUA EN CARRO TANQUE</t>
  </si>
  <si>
    <t>NP 04</t>
  </si>
  <si>
    <t>DESCAPOTE DE TERRENO NATURAL</t>
  </si>
  <si>
    <t>POSO INFILTRACIO</t>
  </si>
  <si>
    <t>POSO SEPTICO</t>
  </si>
  <si>
    <t>TANQUE DE AGUA POTABLE</t>
  </si>
  <si>
    <t>ZAPATAS</t>
  </si>
  <si>
    <t>NP 05</t>
  </si>
  <si>
    <t>SOLADO DE LIMPIEZA h=0.05 mt</t>
  </si>
  <si>
    <t>TANQUE DE AGUA</t>
  </si>
  <si>
    <t>Edición: 18-11-2024</t>
  </si>
  <si>
    <r>
      <t>CONTRATO: No. 9360-2024</t>
    </r>
    <r>
      <rPr>
        <b/>
        <u/>
        <sz val="18"/>
        <rFont val="Calibri"/>
        <family val="2"/>
      </rPr>
      <t xml:space="preserve">
</t>
    </r>
  </si>
  <si>
    <t>SECRETARIA DE INTEGRACIÓN SOCIAL</t>
  </si>
  <si>
    <t>CONSORCIO INGENARTK XXI</t>
  </si>
  <si>
    <t>9360-2024</t>
  </si>
  <si>
    <t>PROYECTO : JARDIN VERBENAL USAQUEN</t>
  </si>
  <si>
    <t>CONSORCIO INFRAESTRUCTURA SOCIAL 091</t>
  </si>
  <si>
    <t>9354-2024</t>
  </si>
  <si>
    <t>REALIZAR LA OPTIMIZACIÓN DE LA INFRAESTRUCTURA DE LOS CENTROS, SEDES Y PREDIOS
DONDE LA SECRETARÍA DISTRITAL DE INTEGRACIÓN SOCIAL PRESTA SUS SERVICIOS SOCIALES O
REQUIERA DE SU INTERVENCIÓN, EN EL MARCO DE LA IMPLEMENTACIÓN DEL SISTEMA DISTRITAL 
DE CUIDADO -GRUPO No. 1-.</t>
  </si>
  <si>
    <t>1.3.43</t>
  </si>
  <si>
    <t>ESTUCO IMPERMEABILIZADO SOBRE PAÑETE (INCLUYE ANDAMIOS CERTIFICADOS)</t>
  </si>
  <si>
    <t>m2</t>
  </si>
  <si>
    <t>ESQUEMA / FOTO/UBICACIÓN AREA INTERVENIDA</t>
  </si>
  <si>
    <t>CORTE</t>
  </si>
  <si>
    <t>ZONA 1: SALONES DE PUERTAS AZUL-NARANJA-VERDE-AMARILLO</t>
  </si>
  <si>
    <t>ZONA 3: CUBIERTA TRIANGULAR, ESTA CUBIERTA ESTA DENTRO DE DOS INSTALACIONES. ES UN GRAN SALON</t>
  </si>
  <si>
    <t>ZONA 4: FRENTE A DOS ARBOLES( INCLUYE LOS SALONES CONTRA INGRESO PORTERIA)</t>
  </si>
  <si>
    <t>ZONA 5: CUBIERTA ZONA DE CELADURIA</t>
  </si>
  <si>
    <t>ZONA 6: CUBIERTA BAÑO VIGILANCIA</t>
  </si>
  <si>
    <t>RESIDENTE INTERVENTORÍA/DIRECTOR INTERVENTORIA</t>
  </si>
  <si>
    <t>RESIDENTE CONTRATISTA/DIRECTOR OBRA</t>
  </si>
  <si>
    <t>ARQ. NELSON CRUZ / ING. OMAR GARCIA</t>
  </si>
  <si>
    <t>ING. JUAN CARLOS RODRÍGUEZ LIZARAZO / ARQ. ARIEL MONTEALEGRE</t>
  </si>
  <si>
    <t>13.1.7</t>
  </si>
  <si>
    <t>ml</t>
  </si>
  <si>
    <t>COSTADO ORIENTAL</t>
  </si>
  <si>
    <t>COSTADO NORTE</t>
  </si>
  <si>
    <t>COSTADO OCCIDENTAL</t>
  </si>
  <si>
    <t>COSTADO SUR</t>
  </si>
  <si>
    <t>13.2.3</t>
  </si>
  <si>
    <t>PINTURA TIPO KORASA O SIMILAR PARA FACHADA A DOS MANOS (INCLUYE ANDAMIOS CERTIFICADOS)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</si>
</sst>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(&quot;$&quot;\ * #,##0.00_);_(&quot;$&quot;\ * \(#,##0.00\);_(&quot;$&quot;\ * &quot;-&quot;??_);_(@_)"/>
    <numFmt numFmtId="169" formatCode="_ &quot;$&quot;\ * #,##0.00_ ;_ &quot;$&quot;\ * \-#,##0.00_ ;_ &quot;$&quot;\ * &quot;-&quot;??_ ;_ @_ "/>
    <numFmt numFmtId="170" formatCode="_ &quot;$&quot;\ * #,##0_ ;_ &quot;$&quot;\ * \-#,##0_ ;_ &quot;$&quot;\ * &quot;-&quot;_ ;_ @_ "/>
    <numFmt numFmtId="171" formatCode="[$-240A]d&quot; de &quot;mmmm&quot; de &quot;yyyy;@"/>
    <numFmt numFmtId="172" formatCode="000"/>
    <numFmt numFmtId="173" formatCode="0.0"/>
    <numFmt numFmtId="174" formatCode="0.00;[Red]0.00"/>
    <numFmt numFmtId="175" formatCode="#,##0.00_ ;[Red]\-#,##0.00\ "/>
    <numFmt numFmtId="176" formatCode="0.00_ ;[Red]\-0.00\ "/>
    <numFmt numFmtId="177" formatCode="#,##0.0"/>
    <numFmt numFmtId="178" formatCode="&quot;$&quot;\ #,##0.00"/>
    <numFmt numFmtId="179" formatCode="0.0000"/>
    <numFmt numFmtId="180" formatCode="0.000"/>
    <numFmt numFmtId="181" formatCode="0;[Red]0"/>
    <numFmt numFmtId="182" formatCode="0.0;[Red]0.0"/>
    <numFmt numFmtId="183" formatCode="[$-240A]General"/>
  </numFmts>
  <fonts count="8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Futura Std Book"/>
      <family val="2"/>
    </font>
    <font>
      <sz val="10"/>
      <color theme="1"/>
      <name val="Futura Std Book"/>
      <family val="2"/>
    </font>
    <font>
      <sz val="12"/>
      <name val="Century Gothic"/>
      <family val="2"/>
    </font>
    <font>
      <b/>
      <sz val="11"/>
      <name val="Arial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b/>
      <sz val="10"/>
      <color rgb="FFFF0000"/>
      <name val="Calibri"/>
      <family val="2"/>
    </font>
    <font>
      <b/>
      <u/>
      <sz val="10"/>
      <color rgb="FFFF0000"/>
      <name val="Calibri"/>
      <family val="2"/>
    </font>
    <font>
      <sz val="11"/>
      <color rgb="FFFF0000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Calibri"/>
      <family val="2"/>
    </font>
    <font>
      <sz val="9"/>
      <color theme="1"/>
      <name val="Arial"/>
      <family val="2"/>
    </font>
    <font>
      <sz val="12"/>
      <color rgb="FF000000"/>
      <name val="Calibri"/>
      <family val="2"/>
    </font>
    <font>
      <sz val="8"/>
      <name val="Calibri"/>
      <family val="2"/>
      <scheme val="minor"/>
    </font>
    <font>
      <b/>
      <sz val="12"/>
      <color theme="1"/>
      <name val="Lato"/>
      <family val="2"/>
    </font>
    <font>
      <b/>
      <sz val="12"/>
      <name val="Lato"/>
      <family val="2"/>
    </font>
    <font>
      <sz val="12"/>
      <color theme="1"/>
      <name val="Lato"/>
      <family val="2"/>
    </font>
    <font>
      <sz val="11"/>
      <color theme="1"/>
      <name val="Lato"/>
      <family val="2"/>
    </font>
    <font>
      <sz val="10"/>
      <color theme="1"/>
      <name val="Lato"/>
      <family val="2"/>
    </font>
    <font>
      <sz val="9"/>
      <name val="Arial"/>
      <family val="2"/>
    </font>
    <font>
      <b/>
      <sz val="10"/>
      <color theme="1"/>
      <name val="Futura Std Book"/>
    </font>
    <font>
      <b/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Futura Std Book"/>
      <family val="2"/>
    </font>
    <font>
      <sz val="12"/>
      <color theme="1"/>
      <name val="Calibri"/>
      <family val="2"/>
      <scheme val="minor"/>
    </font>
    <font>
      <sz val="12"/>
      <color theme="1"/>
      <name val="Century Gothic"/>
      <family val="2"/>
    </font>
    <font>
      <sz val="11"/>
      <color theme="1"/>
      <name val="Century Gothic"/>
      <family val="2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2"/>
      <color rgb="FFFF0000"/>
      <name val="Century Gothic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</font>
    <font>
      <sz val="9"/>
      <color rgb="FFFF0000"/>
      <name val="Arial"/>
      <family val="2"/>
    </font>
    <font>
      <b/>
      <sz val="10"/>
      <color theme="0"/>
      <name val="Calibri"/>
      <family val="2"/>
    </font>
    <font>
      <b/>
      <sz val="12"/>
      <color theme="0"/>
      <name val="Calibri"/>
      <family val="2"/>
    </font>
    <font>
      <sz val="10"/>
      <color theme="0"/>
      <name val="Calibri"/>
      <family val="2"/>
    </font>
    <font>
      <sz val="8"/>
      <name val="Century Gothic"/>
      <family val="1"/>
    </font>
    <font>
      <sz val="9"/>
      <color theme="1"/>
      <name val="Lato"/>
      <family val="2"/>
    </font>
    <font>
      <sz val="11"/>
      <color rgb="FFC00000"/>
      <name val="Calibri"/>
      <family val="2"/>
    </font>
    <font>
      <sz val="12"/>
      <name val="Century Gothic"/>
      <family val="1"/>
    </font>
    <font>
      <sz val="11"/>
      <name val="Century Gothic"/>
      <family val="1"/>
    </font>
    <font>
      <sz val="12"/>
      <color rgb="FF000000"/>
      <name val="Century Gothic"/>
      <family val="2"/>
    </font>
    <font>
      <sz val="12"/>
      <name val="Calibri"/>
      <family val="2"/>
      <scheme val="minor"/>
    </font>
    <font>
      <sz val="16"/>
      <color rgb="FF000000"/>
      <name val="Calibri"/>
      <family val="2"/>
    </font>
    <font>
      <sz val="16"/>
      <color rgb="FFFF0000"/>
      <name val="Calibri"/>
      <family val="2"/>
    </font>
    <font>
      <sz val="10"/>
      <color rgb="FFFF0000"/>
      <name val="Calibri"/>
      <family val="2"/>
    </font>
    <font>
      <sz val="10"/>
      <color rgb="FFFF0000"/>
      <name val="Futura Std Book"/>
      <family val="2"/>
    </font>
    <font>
      <sz val="16"/>
      <name val="Calibri"/>
      <family val="2"/>
    </font>
    <font>
      <sz val="11"/>
      <color rgb="FFFF0000"/>
      <name val="Century Gothic"/>
      <family val="2"/>
    </font>
    <font>
      <sz val="11"/>
      <name val="Century Gothic"/>
      <family val="2"/>
    </font>
    <font>
      <sz val="11"/>
      <color theme="1"/>
      <name val="Tahoma"/>
      <family val="2"/>
    </font>
    <font>
      <sz val="9"/>
      <color theme="1"/>
      <name val="Tahoma"/>
      <family val="2"/>
    </font>
    <font>
      <sz val="9"/>
      <color theme="1"/>
      <name val="Calibri"/>
      <family val="2"/>
      <scheme val="minor"/>
    </font>
    <font>
      <b/>
      <sz val="10"/>
      <color rgb="FFFFC000"/>
      <name val="Arial"/>
      <family val="2"/>
    </font>
    <font>
      <b/>
      <sz val="10"/>
      <color rgb="FF92D050"/>
      <name val="Arial"/>
      <family val="2"/>
    </font>
    <font>
      <b/>
      <sz val="10"/>
      <color theme="4" tint="0.39997558519241921"/>
      <name val="Arial"/>
      <family val="2"/>
    </font>
    <font>
      <b/>
      <sz val="10"/>
      <color theme="0" tint="-0.499984740745262"/>
      <name val="Arial"/>
      <family val="2"/>
    </font>
    <font>
      <b/>
      <sz val="10"/>
      <color theme="7" tint="0.39997558519241921"/>
      <name val="Arial"/>
      <family val="2"/>
    </font>
    <font>
      <sz val="10"/>
      <color rgb="FF000000"/>
      <name val="Arial"/>
      <family val="2"/>
    </font>
    <font>
      <sz val="10"/>
      <color theme="1"/>
      <name val="Arial1"/>
    </font>
    <font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</font>
    <font>
      <b/>
      <sz val="20"/>
      <color rgb="FF000000"/>
      <name val="Calibri"/>
      <family val="2"/>
    </font>
    <font>
      <sz val="20"/>
      <name val="Calibri"/>
      <family val="2"/>
    </font>
    <font>
      <sz val="20"/>
      <color rgb="FF000000"/>
      <name val="Calibri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8"/>
      <name val="Calibri"/>
      <family val="2"/>
    </font>
    <font>
      <b/>
      <u/>
      <sz val="18"/>
      <name val="Calibri"/>
      <family val="2"/>
    </font>
    <font>
      <sz val="18"/>
      <name val="Calibri"/>
      <family val="2"/>
    </font>
    <font>
      <sz val="14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33CC"/>
        <bgColor rgb="FFFFFFFF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FF00"/>
        <bgColor rgb="FFFFFFFF"/>
      </patternFill>
    </fill>
    <fill>
      <patternFill patternType="solid">
        <fgColor rgb="FF00FF00"/>
        <b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267E78"/>
        <bgColor indexed="64"/>
      </patternFill>
    </fill>
    <fill>
      <patternFill patternType="solid">
        <fgColor theme="3" tint="-0.249977111117893"/>
        <bgColor rgb="FFFFFFFF"/>
      </patternFill>
    </fill>
    <fill>
      <patternFill patternType="solid">
        <fgColor theme="0" tint="-0.34998626667073579"/>
        <bgColor rgb="FFFFFFFF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F9FC"/>
        <bgColor indexed="64"/>
      </patternFill>
    </fill>
    <fill>
      <patternFill patternType="solid">
        <fgColor rgb="FFFE5EDC"/>
        <bgColor indexed="64"/>
      </patternFill>
    </fill>
    <fill>
      <patternFill patternType="solid">
        <fgColor theme="2" tint="-0.249977111117893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67">
    <xf numFmtId="0" fontId="0" fillId="0" borderId="0"/>
    <xf numFmtId="0" fontId="2" fillId="0" borderId="0"/>
    <xf numFmtId="166" fontId="2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7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0" fontId="33" fillId="0" borderId="0"/>
    <xf numFmtId="0" fontId="37" fillId="0" borderId="0" applyNumberFormat="0" applyFill="0" applyBorder="0" applyAlignment="0" applyProtection="0">
      <alignment vertical="top"/>
      <protection locked="0"/>
    </xf>
    <xf numFmtId="0" fontId="1" fillId="0" borderId="0"/>
    <xf numFmtId="168" fontId="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3" fillId="0" borderId="0"/>
    <xf numFmtId="0" fontId="67" fillId="0" borderId="0"/>
    <xf numFmtId="16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3" fontId="68" fillId="0" borderId="0"/>
    <xf numFmtId="42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676">
    <xf numFmtId="0" fontId="0" fillId="0" borderId="0" xfId="0"/>
    <xf numFmtId="2" fontId="4" fillId="0" borderId="1" xfId="4" applyNumberFormat="1" applyFont="1" applyBorder="1" applyAlignment="1">
      <alignment horizontal="center" vertical="center"/>
    </xf>
    <xf numFmtId="168" fontId="3" fillId="0" borderId="1" xfId="5" applyFont="1" applyFill="1" applyBorder="1" applyAlignment="1">
      <alignment horizontal="center" vertical="center"/>
    </xf>
    <xf numFmtId="0" fontId="7" fillId="0" borderId="0" xfId="9"/>
    <xf numFmtId="0" fontId="10" fillId="5" borderId="0" xfId="9" applyFont="1" applyFill="1"/>
    <xf numFmtId="0" fontId="10" fillId="5" borderId="0" xfId="9" applyFont="1" applyFill="1" applyAlignment="1">
      <alignment horizontal="left"/>
    </xf>
    <xf numFmtId="0" fontId="10" fillId="5" borderId="0" xfId="9" applyFont="1" applyFill="1" applyAlignment="1">
      <alignment horizontal="center"/>
    </xf>
    <xf numFmtId="2" fontId="10" fillId="5" borderId="0" xfId="9" applyNumberFormat="1" applyFont="1" applyFill="1"/>
    <xf numFmtId="0" fontId="14" fillId="6" borderId="42" xfId="9" applyFont="1" applyFill="1" applyBorder="1" applyAlignment="1">
      <alignment horizontal="center" vertical="center"/>
    </xf>
    <xf numFmtId="0" fontId="14" fillId="6" borderId="41" xfId="9" applyFont="1" applyFill="1" applyBorder="1" applyAlignment="1">
      <alignment horizontal="center" vertical="center"/>
    </xf>
    <xf numFmtId="2" fontId="10" fillId="5" borderId="40" xfId="9" applyNumberFormat="1" applyFont="1" applyFill="1" applyBorder="1" applyAlignment="1">
      <alignment horizontal="center" vertical="center"/>
    </xf>
    <xf numFmtId="4" fontId="15" fillId="6" borderId="30" xfId="9" applyNumberFormat="1" applyFont="1" applyFill="1" applyBorder="1" applyAlignment="1">
      <alignment horizontal="center" vertical="center" wrapText="1"/>
    </xf>
    <xf numFmtId="0" fontId="9" fillId="0" borderId="26" xfId="9" applyFont="1" applyBorder="1" applyAlignment="1">
      <alignment horizontal="center" vertical="center"/>
    </xf>
    <xf numFmtId="0" fontId="18" fillId="6" borderId="47" xfId="9" applyFont="1" applyFill="1" applyBorder="1" applyAlignment="1">
      <alignment horizontal="center" vertical="center"/>
    </xf>
    <xf numFmtId="0" fontId="18" fillId="6" borderId="40" xfId="9" applyFont="1" applyFill="1" applyBorder="1" applyAlignment="1">
      <alignment horizontal="center" vertical="center"/>
    </xf>
    <xf numFmtId="171" fontId="8" fillId="5" borderId="40" xfId="9" applyNumberFormat="1" applyFont="1" applyFill="1" applyBorder="1" applyAlignment="1">
      <alignment horizontal="center" vertical="center" wrapText="1"/>
    </xf>
    <xf numFmtId="173" fontId="8" fillId="0" borderId="1" xfId="9" quotePrefix="1" applyNumberFormat="1" applyFont="1" applyBorder="1" applyAlignment="1">
      <alignment horizontal="center" vertical="center"/>
    </xf>
    <xf numFmtId="0" fontId="8" fillId="0" borderId="1" xfId="9" applyFont="1" applyBorder="1" applyAlignment="1">
      <alignment vertical="center"/>
    </xf>
    <xf numFmtId="0" fontId="8" fillId="0" borderId="1" xfId="9" applyFont="1" applyBorder="1" applyAlignment="1">
      <alignment horizontal="left" vertical="center"/>
    </xf>
    <xf numFmtId="173" fontId="10" fillId="0" borderId="17" xfId="9" quotePrefix="1" applyNumberFormat="1" applyFont="1" applyBorder="1" applyAlignment="1">
      <alignment horizontal="left" vertical="center" wrapText="1"/>
    </xf>
    <xf numFmtId="174" fontId="20" fillId="7" borderId="47" xfId="0" applyNumberFormat="1" applyFont="1" applyFill="1" applyBorder="1" applyAlignment="1">
      <alignment horizontal="center" vertical="center"/>
    </xf>
    <xf numFmtId="2" fontId="10" fillId="0" borderId="1" xfId="9" quotePrefix="1" applyNumberFormat="1" applyFont="1" applyBorder="1" applyAlignment="1">
      <alignment horizontal="center" vertical="center"/>
    </xf>
    <xf numFmtId="43" fontId="1" fillId="4" borderId="1" xfId="10" applyNumberFormat="1" applyFont="1" applyFill="1" applyBorder="1" applyAlignment="1">
      <alignment horizontal="center" vertical="center"/>
    </xf>
    <xf numFmtId="0" fontId="10" fillId="8" borderId="1" xfId="9" applyFont="1" applyFill="1" applyBorder="1" applyAlignment="1">
      <alignment horizontal="center" vertical="center"/>
    </xf>
    <xf numFmtId="0" fontId="10" fillId="0" borderId="17" xfId="9" applyFont="1" applyBorder="1" applyAlignment="1">
      <alignment horizontal="center" vertical="center"/>
    </xf>
    <xf numFmtId="0" fontId="7" fillId="0" borderId="0" xfId="9" applyAlignment="1">
      <alignment vertical="center"/>
    </xf>
    <xf numFmtId="0" fontId="8" fillId="0" borderId="2" xfId="9" applyFont="1" applyBorder="1" applyAlignment="1">
      <alignment vertical="center"/>
    </xf>
    <xf numFmtId="0" fontId="8" fillId="0" borderId="0" xfId="9" applyFont="1" applyAlignment="1">
      <alignment vertical="center"/>
    </xf>
    <xf numFmtId="0" fontId="8" fillId="0" borderId="48" xfId="9" applyFont="1" applyBorder="1" applyAlignment="1">
      <alignment vertical="center"/>
    </xf>
    <xf numFmtId="1" fontId="10" fillId="0" borderId="1" xfId="9" quotePrefix="1" applyNumberFormat="1" applyFont="1" applyBorder="1" applyAlignment="1">
      <alignment horizontal="center" vertical="center"/>
    </xf>
    <xf numFmtId="1" fontId="10" fillId="0" borderId="1" xfId="9" quotePrefix="1" applyNumberFormat="1" applyFont="1" applyBorder="1" applyAlignment="1">
      <alignment vertical="center" wrapText="1"/>
    </xf>
    <xf numFmtId="2" fontId="10" fillId="5" borderId="0" xfId="9" applyNumberFormat="1" applyFont="1" applyFill="1" applyAlignment="1">
      <alignment horizontal="center"/>
    </xf>
    <xf numFmtId="175" fontId="10" fillId="0" borderId="1" xfId="9" applyNumberFormat="1" applyFont="1" applyBorder="1" applyAlignment="1">
      <alignment horizontal="center" vertical="center"/>
    </xf>
    <xf numFmtId="0" fontId="10" fillId="8" borderId="0" xfId="9" applyFont="1" applyFill="1" applyAlignment="1">
      <alignment horizontal="center" vertical="center"/>
    </xf>
    <xf numFmtId="176" fontId="8" fillId="0" borderId="1" xfId="9" applyNumberFormat="1" applyFont="1" applyBorder="1" applyAlignment="1">
      <alignment horizontal="center" vertical="center"/>
    </xf>
    <xf numFmtId="0" fontId="8" fillId="5" borderId="0" xfId="9" applyFont="1" applyFill="1" applyAlignment="1">
      <alignment horizontal="left"/>
    </xf>
    <xf numFmtId="0" fontId="8" fillId="5" borderId="0" xfId="9" applyFont="1" applyFill="1" applyAlignment="1">
      <alignment vertical="center"/>
    </xf>
    <xf numFmtId="0" fontId="8" fillId="5" borderId="0" xfId="9" applyFont="1" applyFill="1" applyAlignment="1">
      <alignment horizontal="center" vertical="center"/>
    </xf>
    <xf numFmtId="0" fontId="7" fillId="0" borderId="0" xfId="9" applyAlignment="1">
      <alignment horizontal="left"/>
    </xf>
    <xf numFmtId="0" fontId="7" fillId="0" borderId="0" xfId="9" applyAlignment="1">
      <alignment horizontal="center"/>
    </xf>
    <xf numFmtId="178" fontId="10" fillId="0" borderId="1" xfId="9" quotePrefix="1" applyNumberFormat="1" applyFont="1" applyBorder="1" applyAlignment="1">
      <alignment horizontal="center" vertical="center"/>
    </xf>
    <xf numFmtId="173" fontId="10" fillId="9" borderId="17" xfId="9" quotePrefix="1" applyNumberFormat="1" applyFont="1" applyFill="1" applyBorder="1" applyAlignment="1">
      <alignment horizontal="left" vertical="center" wrapText="1"/>
    </xf>
    <xf numFmtId="179" fontId="10" fillId="0" borderId="1" xfId="9" quotePrefix="1" applyNumberFormat="1" applyFont="1" applyBorder="1" applyAlignment="1">
      <alignment horizontal="center" vertical="center"/>
    </xf>
    <xf numFmtId="0" fontId="8" fillId="0" borderId="14" xfId="9" applyFont="1" applyBorder="1" applyAlignment="1">
      <alignment horizontal="center" vertical="center"/>
    </xf>
    <xf numFmtId="0" fontId="8" fillId="0" borderId="0" xfId="9" applyFont="1" applyAlignment="1">
      <alignment horizontal="center" vertical="center"/>
    </xf>
    <xf numFmtId="0" fontId="8" fillId="0" borderId="17" xfId="9" applyFont="1" applyBorder="1" applyAlignment="1">
      <alignment horizontal="center" vertical="center"/>
    </xf>
    <xf numFmtId="1" fontId="8" fillId="0" borderId="1" xfId="9" quotePrefix="1" applyNumberFormat="1" applyFont="1" applyBorder="1" applyAlignment="1">
      <alignment vertical="center" wrapText="1"/>
    </xf>
    <xf numFmtId="173" fontId="10" fillId="4" borderId="17" xfId="9" quotePrefix="1" applyNumberFormat="1" applyFont="1" applyFill="1" applyBorder="1" applyAlignment="1">
      <alignment horizontal="left" vertical="center" wrapText="1"/>
    </xf>
    <xf numFmtId="2" fontId="10" fillId="4" borderId="1" xfId="9" quotePrefix="1" applyNumberFormat="1" applyFont="1" applyFill="1" applyBorder="1" applyAlignment="1">
      <alignment horizontal="center" vertical="center"/>
    </xf>
    <xf numFmtId="0" fontId="10" fillId="4" borderId="17" xfId="9" applyFont="1" applyFill="1" applyBorder="1" applyAlignment="1">
      <alignment horizontal="center" vertical="center"/>
    </xf>
    <xf numFmtId="173" fontId="8" fillId="4" borderId="17" xfId="9" quotePrefix="1" applyNumberFormat="1" applyFont="1" applyFill="1" applyBorder="1" applyAlignment="1">
      <alignment horizontal="left" vertical="center" wrapText="1"/>
    </xf>
    <xf numFmtId="2" fontId="7" fillId="0" borderId="0" xfId="9" applyNumberFormat="1" applyAlignment="1">
      <alignment vertical="center"/>
    </xf>
    <xf numFmtId="1" fontId="10" fillId="4" borderId="1" xfId="9" quotePrefix="1" applyNumberFormat="1" applyFont="1" applyFill="1" applyBorder="1" applyAlignment="1">
      <alignment vertical="center" wrapText="1"/>
    </xf>
    <xf numFmtId="173" fontId="10" fillId="10" borderId="17" xfId="9" quotePrefix="1" applyNumberFormat="1" applyFont="1" applyFill="1" applyBorder="1" applyAlignment="1">
      <alignment horizontal="left" vertical="center" wrapText="1"/>
    </xf>
    <xf numFmtId="174" fontId="20" fillId="7" borderId="68" xfId="0" applyNumberFormat="1" applyFont="1" applyFill="1" applyBorder="1" applyAlignment="1">
      <alignment horizontal="center" vertical="center"/>
    </xf>
    <xf numFmtId="2" fontId="10" fillId="0" borderId="17" xfId="9" quotePrefix="1" applyNumberFormat="1" applyFont="1" applyBorder="1" applyAlignment="1">
      <alignment horizontal="center" vertical="center"/>
    </xf>
    <xf numFmtId="2" fontId="4" fillId="0" borderId="17" xfId="4" applyNumberFormat="1" applyFont="1" applyBorder="1" applyAlignment="1">
      <alignment horizontal="center" vertical="center"/>
    </xf>
    <xf numFmtId="0" fontId="10" fillId="8" borderId="17" xfId="9" applyFont="1" applyFill="1" applyBorder="1" applyAlignment="1">
      <alignment horizontal="center" vertical="center"/>
    </xf>
    <xf numFmtId="0" fontId="7" fillId="0" borderId="1" xfId="9" applyBorder="1" applyAlignment="1">
      <alignment vertical="center"/>
    </xf>
    <xf numFmtId="173" fontId="10" fillId="11" borderId="17" xfId="9" quotePrefix="1" applyNumberFormat="1" applyFont="1" applyFill="1" applyBorder="1" applyAlignment="1">
      <alignment horizontal="left" vertical="center" wrapText="1"/>
    </xf>
    <xf numFmtId="173" fontId="10" fillId="0" borderId="1" xfId="9" quotePrefix="1" applyNumberFormat="1" applyFont="1" applyBorder="1" applyAlignment="1">
      <alignment horizontal="left" vertical="center" wrapText="1"/>
    </xf>
    <xf numFmtId="0" fontId="10" fillId="5" borderId="1" xfId="9" applyFont="1" applyFill="1" applyBorder="1" applyAlignment="1">
      <alignment horizontal="left"/>
    </xf>
    <xf numFmtId="0" fontId="10" fillId="5" borderId="1" xfId="9" applyFont="1" applyFill="1" applyBorder="1"/>
    <xf numFmtId="2" fontId="10" fillId="5" borderId="1" xfId="9" applyNumberFormat="1" applyFont="1" applyFill="1" applyBorder="1" applyAlignment="1">
      <alignment horizontal="center"/>
    </xf>
    <xf numFmtId="2" fontId="10" fillId="5" borderId="1" xfId="9" applyNumberFormat="1" applyFont="1" applyFill="1" applyBorder="1"/>
    <xf numFmtId="2" fontId="10" fillId="9" borderId="1" xfId="9" quotePrefix="1" applyNumberFormat="1" applyFont="1" applyFill="1" applyBorder="1" applyAlignment="1">
      <alignment horizontal="center" vertical="center"/>
    </xf>
    <xf numFmtId="0" fontId="10" fillId="13" borderId="1" xfId="9" applyFont="1" applyFill="1" applyBorder="1" applyAlignment="1">
      <alignment horizontal="center" vertical="center"/>
    </xf>
    <xf numFmtId="1" fontId="10" fillId="9" borderId="1" xfId="9" quotePrefix="1" applyNumberFormat="1" applyFont="1" applyFill="1" applyBorder="1" applyAlignment="1">
      <alignment vertical="center" wrapText="1"/>
    </xf>
    <xf numFmtId="43" fontId="1" fillId="9" borderId="1" xfId="10" applyNumberFormat="1" applyFont="1" applyFill="1" applyBorder="1" applyAlignment="1">
      <alignment horizontal="center" vertical="center"/>
    </xf>
    <xf numFmtId="0" fontId="10" fillId="9" borderId="17" xfId="9" applyFont="1" applyFill="1" applyBorder="1" applyAlignment="1">
      <alignment horizontal="center" vertical="center"/>
    </xf>
    <xf numFmtId="0" fontId="7" fillId="9" borderId="1" xfId="9" applyFill="1" applyBorder="1" applyAlignment="1">
      <alignment vertical="center"/>
    </xf>
    <xf numFmtId="2" fontId="8" fillId="5" borderId="1" xfId="9" applyNumberFormat="1" applyFont="1" applyFill="1" applyBorder="1" applyAlignment="1">
      <alignment horizontal="center"/>
    </xf>
    <xf numFmtId="2" fontId="8" fillId="5" borderId="1" xfId="9" applyNumberFormat="1" applyFont="1" applyFill="1" applyBorder="1"/>
    <xf numFmtId="0" fontId="8" fillId="5" borderId="1" xfId="9" applyFont="1" applyFill="1" applyBorder="1"/>
    <xf numFmtId="2" fontId="7" fillId="5" borderId="1" xfId="9" applyNumberFormat="1" applyFill="1" applyBorder="1" applyAlignment="1">
      <alignment horizontal="center" vertical="center"/>
    </xf>
    <xf numFmtId="2" fontId="10" fillId="5" borderId="1" xfId="9" applyNumberFormat="1" applyFont="1" applyFill="1" applyBorder="1" applyAlignment="1">
      <alignment horizontal="center" vertical="center"/>
    </xf>
    <xf numFmtId="0" fontId="10" fillId="0" borderId="1" xfId="9" applyFont="1" applyBorder="1" applyAlignment="1">
      <alignment horizontal="center" vertical="center"/>
    </xf>
    <xf numFmtId="2" fontId="10" fillId="5" borderId="10" xfId="9" applyNumberFormat="1" applyFont="1" applyFill="1" applyBorder="1" applyAlignment="1">
      <alignment horizontal="center"/>
    </xf>
    <xf numFmtId="0" fontId="7" fillId="0" borderId="1" xfId="9" applyBorder="1" applyAlignment="1">
      <alignment horizontal="center" vertical="center"/>
    </xf>
    <xf numFmtId="2" fontId="27" fillId="0" borderId="1" xfId="0" applyNumberFormat="1" applyFont="1" applyBorder="1" applyAlignment="1" applyProtection="1">
      <alignment horizontal="center" vertical="center"/>
      <protection locked="0"/>
    </xf>
    <xf numFmtId="2" fontId="8" fillId="0" borderId="1" xfId="9" quotePrefix="1" applyNumberFormat="1" applyFont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0" fontId="10" fillId="14" borderId="1" xfId="9" applyFont="1" applyFill="1" applyBorder="1" applyAlignment="1">
      <alignment horizontal="left"/>
    </xf>
    <xf numFmtId="1" fontId="10" fillId="15" borderId="1" xfId="9" quotePrefix="1" applyNumberFormat="1" applyFont="1" applyFill="1" applyBorder="1" applyAlignment="1">
      <alignment vertical="center" wrapText="1"/>
    </xf>
    <xf numFmtId="9" fontId="13" fillId="0" borderId="0" xfId="9" applyNumberFormat="1" applyFont="1" applyAlignment="1">
      <alignment vertical="center"/>
    </xf>
    <xf numFmtId="2" fontId="29" fillId="0" borderId="1" xfId="4" applyNumberFormat="1" applyFont="1" applyBorder="1" applyAlignment="1">
      <alignment horizontal="center" vertical="center"/>
    </xf>
    <xf numFmtId="180" fontId="10" fillId="0" borderId="1" xfId="9" quotePrefix="1" applyNumberFormat="1" applyFont="1" applyBorder="1" applyAlignment="1">
      <alignment horizontal="center" vertical="center"/>
    </xf>
    <xf numFmtId="0" fontId="8" fillId="8" borderId="1" xfId="9" applyFont="1" applyFill="1" applyBorder="1" applyAlignment="1">
      <alignment horizontal="center" vertical="center"/>
    </xf>
    <xf numFmtId="2" fontId="32" fillId="0" borderId="1" xfId="4" applyNumberFormat="1" applyFont="1" applyBorder="1" applyAlignment="1">
      <alignment horizontal="center" vertical="center"/>
    </xf>
    <xf numFmtId="2" fontId="10" fillId="4" borderId="17" xfId="9" quotePrefix="1" applyNumberFormat="1" applyFont="1" applyFill="1" applyBorder="1" applyAlignment="1">
      <alignment horizontal="center" vertical="center"/>
    </xf>
    <xf numFmtId="0" fontId="10" fillId="4" borderId="1" xfId="9" applyFont="1" applyFill="1" applyBorder="1" applyAlignment="1">
      <alignment horizontal="center" vertical="center"/>
    </xf>
    <xf numFmtId="0" fontId="7" fillId="4" borderId="1" xfId="9" applyFill="1" applyBorder="1" applyAlignment="1">
      <alignment vertical="center"/>
    </xf>
    <xf numFmtId="2" fontId="8" fillId="13" borderId="1" xfId="9" applyNumberFormat="1" applyFont="1" applyFill="1" applyBorder="1" applyAlignment="1">
      <alignment horizontal="center"/>
    </xf>
    <xf numFmtId="0" fontId="8" fillId="13" borderId="1" xfId="9" applyFont="1" applyFill="1" applyBorder="1" applyAlignment="1">
      <alignment horizontal="center"/>
    </xf>
    <xf numFmtId="2" fontId="36" fillId="0" borderId="17" xfId="0" applyNumberFormat="1" applyFont="1" applyBorder="1" applyAlignment="1">
      <alignment horizontal="center" vertical="center"/>
    </xf>
    <xf numFmtId="2" fontId="36" fillId="0" borderId="1" xfId="0" applyNumberFormat="1" applyFont="1" applyBorder="1" applyAlignment="1">
      <alignment horizontal="center" vertical="center"/>
    </xf>
    <xf numFmtId="2" fontId="21" fillId="0" borderId="1" xfId="9" quotePrefix="1" applyNumberFormat="1" applyFont="1" applyBorder="1" applyAlignment="1">
      <alignment horizontal="center" vertical="center"/>
    </xf>
    <xf numFmtId="0" fontId="11" fillId="0" borderId="48" xfId="9" applyFont="1" applyBorder="1" applyAlignment="1">
      <alignment horizontal="right" vertical="center"/>
    </xf>
    <xf numFmtId="0" fontId="5" fillId="0" borderId="0" xfId="14" applyFont="1" applyFill="1" applyBorder="1" applyAlignment="1" applyProtection="1">
      <alignment wrapText="1"/>
    </xf>
    <xf numFmtId="0" fontId="5" fillId="0" borderId="0" xfId="14" applyFont="1" applyFill="1" applyBorder="1" applyAlignment="1" applyProtection="1">
      <alignment wrapText="1" shrinkToFit="1"/>
    </xf>
    <xf numFmtId="0" fontId="35" fillId="0" borderId="1" xfId="13" applyFont="1" applyBorder="1" applyAlignment="1">
      <alignment horizontal="center" vertical="center"/>
    </xf>
    <xf numFmtId="1" fontId="10" fillId="18" borderId="1" xfId="9" quotePrefix="1" applyNumberFormat="1" applyFont="1" applyFill="1" applyBorder="1" applyAlignment="1">
      <alignment vertical="center" wrapText="1"/>
    </xf>
    <xf numFmtId="2" fontId="10" fillId="18" borderId="1" xfId="9" quotePrefix="1" applyNumberFormat="1" applyFont="1" applyFill="1" applyBorder="1" applyAlignment="1">
      <alignment horizontal="center" vertical="center"/>
    </xf>
    <xf numFmtId="2" fontId="29" fillId="18" borderId="1" xfId="4" applyNumberFormat="1" applyFont="1" applyFill="1" applyBorder="1" applyAlignment="1">
      <alignment horizontal="center" vertical="center"/>
    </xf>
    <xf numFmtId="0" fontId="10" fillId="20" borderId="1" xfId="9" applyFont="1" applyFill="1" applyBorder="1" applyAlignment="1">
      <alignment horizontal="center" vertical="center"/>
    </xf>
    <xf numFmtId="0" fontId="10" fillId="18" borderId="17" xfId="9" applyFont="1" applyFill="1" applyBorder="1" applyAlignment="1">
      <alignment horizontal="center" vertical="center"/>
    </xf>
    <xf numFmtId="173" fontId="10" fillId="18" borderId="17" xfId="9" quotePrefix="1" applyNumberFormat="1" applyFont="1" applyFill="1" applyBorder="1" applyAlignment="1">
      <alignment horizontal="left" vertical="center" wrapText="1"/>
    </xf>
    <xf numFmtId="174" fontId="20" fillId="21" borderId="47" xfId="0" applyNumberFormat="1" applyFont="1" applyFill="1" applyBorder="1" applyAlignment="1">
      <alignment horizontal="center" vertical="center"/>
    </xf>
    <xf numFmtId="2" fontId="4" fillId="18" borderId="1" xfId="4" applyNumberFormat="1" applyFont="1" applyFill="1" applyBorder="1" applyAlignment="1">
      <alignment horizontal="center" vertical="center"/>
    </xf>
    <xf numFmtId="2" fontId="8" fillId="18" borderId="1" xfId="9" quotePrefix="1" applyNumberFormat="1" applyFont="1" applyFill="1" applyBorder="1" applyAlignment="1">
      <alignment horizontal="center" vertical="center"/>
    </xf>
    <xf numFmtId="2" fontId="35" fillId="0" borderId="0" xfId="13" applyNumberFormat="1" applyFont="1" applyAlignment="1">
      <alignment horizontal="center" vertical="center"/>
    </xf>
    <xf numFmtId="2" fontId="34" fillId="0" borderId="0" xfId="13" applyNumberFormat="1" applyFont="1" applyAlignment="1">
      <alignment horizontal="center" vertical="center"/>
    </xf>
    <xf numFmtId="2" fontId="38" fillId="0" borderId="0" xfId="13" applyNumberFormat="1" applyFont="1" applyAlignment="1">
      <alignment horizontal="center" vertical="center"/>
    </xf>
    <xf numFmtId="43" fontId="1" fillId="4" borderId="12" xfId="10" applyNumberFormat="1" applyFont="1" applyFill="1" applyBorder="1" applyAlignment="1">
      <alignment horizontal="center" vertical="center"/>
    </xf>
    <xf numFmtId="43" fontId="1" fillId="0" borderId="1" xfId="10" applyNumberFormat="1" applyFont="1" applyBorder="1" applyAlignment="1">
      <alignment horizontal="center" vertical="center"/>
    </xf>
    <xf numFmtId="0" fontId="10" fillId="18" borderId="1" xfId="9" applyFont="1" applyFill="1" applyBorder="1" applyAlignment="1">
      <alignment horizontal="center" vertical="center"/>
    </xf>
    <xf numFmtId="174" fontId="20" fillId="0" borderId="47" xfId="0" applyNumberFormat="1" applyFont="1" applyBorder="1" applyAlignment="1">
      <alignment horizontal="center" vertical="center"/>
    </xf>
    <xf numFmtId="2" fontId="7" fillId="0" borderId="1" xfId="9" applyNumberFormat="1" applyBorder="1" applyAlignment="1">
      <alignment horizontal="center" vertical="center"/>
    </xf>
    <xf numFmtId="174" fontId="20" fillId="7" borderId="42" xfId="0" applyNumberFormat="1" applyFont="1" applyFill="1" applyBorder="1" applyAlignment="1">
      <alignment horizontal="center" vertical="center"/>
    </xf>
    <xf numFmtId="0" fontId="7" fillId="0" borderId="0" xfId="9" applyAlignment="1">
      <alignment horizontal="center" vertical="center"/>
    </xf>
    <xf numFmtId="0" fontId="14" fillId="6" borderId="1" xfId="9" applyFont="1" applyFill="1" applyBorder="1" applyAlignment="1">
      <alignment horizontal="center" vertical="center"/>
    </xf>
    <xf numFmtId="0" fontId="18" fillId="6" borderId="1" xfId="9" applyFont="1" applyFill="1" applyBorder="1" applyAlignment="1">
      <alignment horizontal="center" vertical="center"/>
    </xf>
    <xf numFmtId="171" fontId="8" fillId="5" borderId="1" xfId="9" applyNumberFormat="1" applyFont="1" applyFill="1" applyBorder="1" applyAlignment="1">
      <alignment horizontal="center" vertical="center" wrapText="1"/>
    </xf>
    <xf numFmtId="2" fontId="20" fillId="0" borderId="17" xfId="0" applyNumberFormat="1" applyFont="1" applyBorder="1" applyAlignment="1">
      <alignment horizontal="center" vertical="center"/>
    </xf>
    <xf numFmtId="0" fontId="10" fillId="0" borderId="1" xfId="9" applyFont="1" applyBorder="1"/>
    <xf numFmtId="2" fontId="8" fillId="0" borderId="1" xfId="9" applyNumberFormat="1" applyFont="1" applyBorder="1" applyAlignment="1">
      <alignment horizontal="center"/>
    </xf>
    <xf numFmtId="0" fontId="8" fillId="0" borderId="1" xfId="9" applyFont="1" applyBorder="1" applyAlignment="1">
      <alignment horizontal="center"/>
    </xf>
    <xf numFmtId="2" fontId="10" fillId="0" borderId="1" xfId="9" applyNumberFormat="1" applyFont="1" applyBorder="1"/>
    <xf numFmtId="2" fontId="10" fillId="0" borderId="1" xfId="9" applyNumberFormat="1" applyFont="1" applyBorder="1" applyAlignment="1">
      <alignment horizontal="center" vertical="center"/>
    </xf>
    <xf numFmtId="2" fontId="14" fillId="0" borderId="1" xfId="9" applyNumberFormat="1" applyFont="1" applyBorder="1"/>
    <xf numFmtId="0" fontId="8" fillId="0" borderId="16" xfId="9" applyFont="1" applyBorder="1" applyAlignment="1">
      <alignment vertical="center"/>
    </xf>
    <xf numFmtId="0" fontId="8" fillId="0" borderId="6" xfId="9" applyFont="1" applyBorder="1" applyAlignment="1">
      <alignment vertical="center"/>
    </xf>
    <xf numFmtId="0" fontId="8" fillId="0" borderId="7" xfId="9" applyFont="1" applyBorder="1" applyAlignment="1">
      <alignment vertical="center"/>
    </xf>
    <xf numFmtId="0" fontId="10" fillId="0" borderId="0" xfId="9" applyFont="1" applyAlignment="1">
      <alignment horizontal="center" vertical="center"/>
    </xf>
    <xf numFmtId="174" fontId="20" fillId="7" borderId="1" xfId="0" applyNumberFormat="1" applyFont="1" applyFill="1" applyBorder="1" applyAlignment="1">
      <alignment horizontal="center" vertical="center"/>
    </xf>
    <xf numFmtId="173" fontId="10" fillId="4" borderId="1" xfId="9" quotePrefix="1" applyNumberFormat="1" applyFont="1" applyFill="1" applyBorder="1" applyAlignment="1">
      <alignment horizontal="left" vertical="center" wrapText="1"/>
    </xf>
    <xf numFmtId="181" fontId="20" fillId="7" borderId="1" xfId="0" applyNumberFormat="1" applyFont="1" applyFill="1" applyBorder="1" applyAlignment="1">
      <alignment horizontal="center" vertical="center"/>
    </xf>
    <xf numFmtId="2" fontId="10" fillId="0" borderId="0" xfId="9" quotePrefix="1" applyNumberFormat="1" applyFont="1" applyAlignment="1">
      <alignment horizontal="center" vertical="center"/>
    </xf>
    <xf numFmtId="181" fontId="10" fillId="0" borderId="1" xfId="9" quotePrefix="1" applyNumberFormat="1" applyFont="1" applyBorder="1" applyAlignment="1">
      <alignment horizontal="center" vertical="center"/>
    </xf>
    <xf numFmtId="0" fontId="10" fillId="0" borderId="1" xfId="9" quotePrefix="1" applyFont="1" applyBorder="1" applyAlignment="1">
      <alignment horizontal="center" vertical="center"/>
    </xf>
    <xf numFmtId="2" fontId="46" fillId="0" borderId="1" xfId="0" applyNumberFormat="1" applyFont="1" applyBorder="1" applyAlignment="1" applyProtection="1">
      <alignment horizontal="center" vertical="center"/>
      <protection locked="0"/>
    </xf>
    <xf numFmtId="2" fontId="10" fillId="0" borderId="0" xfId="9" applyNumberFormat="1" applyFont="1"/>
    <xf numFmtId="0" fontId="7" fillId="0" borderId="2" xfId="9" applyBorder="1" applyAlignment="1">
      <alignment vertical="center"/>
    </xf>
    <xf numFmtId="0" fontId="48" fillId="4" borderId="1" xfId="15" applyFont="1" applyFill="1" applyBorder="1" applyAlignment="1">
      <alignment vertical="center" wrapText="1"/>
    </xf>
    <xf numFmtId="2" fontId="46" fillId="0" borderId="1" xfId="0" applyNumberFormat="1" applyFont="1" applyBorder="1" applyAlignment="1" applyProtection="1">
      <alignment vertical="center"/>
      <protection locked="0"/>
    </xf>
    <xf numFmtId="0" fontId="47" fillId="0" borderId="0" xfId="9" applyFont="1" applyAlignment="1">
      <alignment vertical="center"/>
    </xf>
    <xf numFmtId="0" fontId="48" fillId="0" borderId="1" xfId="15" applyFont="1" applyBorder="1" applyAlignment="1">
      <alignment vertical="center" wrapText="1"/>
    </xf>
    <xf numFmtId="0" fontId="45" fillId="0" borderId="1" xfId="15" applyFont="1" applyBorder="1" applyAlignment="1">
      <alignment vertical="center" wrapText="1"/>
    </xf>
    <xf numFmtId="2" fontId="26" fillId="0" borderId="1" xfId="0" applyNumberFormat="1" applyFont="1" applyBorder="1" applyAlignment="1" applyProtection="1">
      <alignment horizontal="center" vertical="center"/>
      <protection locked="0"/>
    </xf>
    <xf numFmtId="0" fontId="49" fillId="0" borderId="1" xfId="15" applyFont="1" applyBorder="1" applyAlignment="1">
      <alignment vertical="center" wrapText="1"/>
    </xf>
    <xf numFmtId="1" fontId="26" fillId="0" borderId="1" xfId="0" applyNumberFormat="1" applyFont="1" applyBorder="1" applyAlignment="1" applyProtection="1">
      <alignment horizontal="center" vertical="center"/>
      <protection locked="0"/>
    </xf>
    <xf numFmtId="1" fontId="25" fillId="0" borderId="1" xfId="0" applyNumberFormat="1" applyFont="1" applyBorder="1" applyAlignment="1" applyProtection="1">
      <alignment horizontal="center" vertical="center"/>
      <protection locked="0"/>
    </xf>
    <xf numFmtId="0" fontId="35" fillId="4" borderId="1" xfId="13" applyFont="1" applyFill="1" applyBorder="1" applyAlignment="1">
      <alignment horizontal="center" vertical="center"/>
    </xf>
    <xf numFmtId="0" fontId="34" fillId="4" borderId="1" xfId="13" applyFont="1" applyFill="1" applyBorder="1" applyAlignment="1">
      <alignment horizontal="center"/>
    </xf>
    <xf numFmtId="0" fontId="50" fillId="4" borderId="1" xfId="17" applyFont="1" applyFill="1" applyBorder="1" applyAlignment="1">
      <alignment horizontal="center" vertical="center"/>
    </xf>
    <xf numFmtId="0" fontId="5" fillId="4" borderId="1" xfId="14" applyFont="1" applyFill="1" applyBorder="1" applyAlignment="1" applyProtection="1">
      <alignment horizontal="center" vertical="center"/>
    </xf>
    <xf numFmtId="173" fontId="10" fillId="18" borderId="1" xfId="9" quotePrefix="1" applyNumberFormat="1" applyFont="1" applyFill="1" applyBorder="1" applyAlignment="1">
      <alignment horizontal="left" vertical="center" wrapText="1"/>
    </xf>
    <xf numFmtId="0" fontId="7" fillId="0" borderId="18" xfId="9" applyBorder="1"/>
    <xf numFmtId="0" fontId="0" fillId="0" borderId="1" xfId="0" applyBorder="1"/>
    <xf numFmtId="2" fontId="10" fillId="0" borderId="1" xfId="9" applyNumberFormat="1" applyFont="1" applyBorder="1" applyAlignment="1">
      <alignment horizontal="center"/>
    </xf>
    <xf numFmtId="0" fontId="8" fillId="0" borderId="2" xfId="9" applyFont="1" applyBorder="1" applyAlignment="1">
      <alignment horizontal="center" vertical="center"/>
    </xf>
    <xf numFmtId="0" fontId="8" fillId="0" borderId="48" xfId="9" applyFont="1" applyBorder="1" applyAlignment="1">
      <alignment horizontal="center" vertical="center"/>
    </xf>
    <xf numFmtId="0" fontId="10" fillId="0" borderId="15" xfId="9" applyFont="1" applyBorder="1" applyAlignment="1">
      <alignment horizontal="left" vertical="center"/>
    </xf>
    <xf numFmtId="0" fontId="10" fillId="8" borderId="10" xfId="9" applyFont="1" applyFill="1" applyBorder="1" applyAlignment="1">
      <alignment horizontal="center" vertical="center"/>
    </xf>
    <xf numFmtId="0" fontId="5" fillId="0" borderId="1" xfId="14" applyFont="1" applyFill="1" applyBorder="1" applyAlignment="1" applyProtection="1">
      <alignment wrapText="1"/>
    </xf>
    <xf numFmtId="0" fontId="5" fillId="4" borderId="1" xfId="14" applyFont="1" applyFill="1" applyBorder="1" applyAlignment="1" applyProtection="1">
      <alignment horizontal="center" wrapText="1"/>
    </xf>
    <xf numFmtId="2" fontId="35" fillId="0" borderId="1" xfId="13" applyNumberFormat="1" applyFont="1" applyBorder="1" applyAlignment="1">
      <alignment horizontal="center" vertical="center"/>
    </xf>
    <xf numFmtId="173" fontId="25" fillId="0" borderId="1" xfId="0" applyNumberFormat="1" applyFont="1" applyBorder="1" applyAlignment="1" applyProtection="1">
      <alignment horizontal="center" vertical="center"/>
      <protection locked="0"/>
    </xf>
    <xf numFmtId="0" fontId="35" fillId="0" borderId="0" xfId="13" applyFont="1" applyAlignment="1">
      <alignment horizontal="center" vertical="center"/>
    </xf>
    <xf numFmtId="0" fontId="10" fillId="14" borderId="17" xfId="9" applyFont="1" applyFill="1" applyBorder="1" applyAlignment="1">
      <alignment horizontal="left"/>
    </xf>
    <xf numFmtId="174" fontId="20" fillId="0" borderId="68" xfId="0" applyNumberFormat="1" applyFont="1" applyBorder="1" applyAlignment="1">
      <alignment horizontal="center" vertical="center"/>
    </xf>
    <xf numFmtId="0" fontId="2" fillId="9" borderId="1" xfId="0" applyFont="1" applyFill="1" applyBorder="1"/>
    <xf numFmtId="2" fontId="10" fillId="5" borderId="17" xfId="9" applyNumberFormat="1" applyFont="1" applyFill="1" applyBorder="1"/>
    <xf numFmtId="171" fontId="8" fillId="5" borderId="46" xfId="9" applyNumberFormat="1" applyFont="1" applyFill="1" applyBorder="1" applyAlignment="1">
      <alignment horizontal="center" vertical="center" wrapText="1"/>
    </xf>
    <xf numFmtId="0" fontId="10" fillId="27" borderId="17" xfId="9" applyFont="1" applyFill="1" applyBorder="1" applyAlignment="1">
      <alignment horizontal="left"/>
    </xf>
    <xf numFmtId="2" fontId="10" fillId="0" borderId="17" xfId="9" applyNumberFormat="1" applyFont="1" applyBorder="1" applyAlignment="1">
      <alignment horizontal="center" vertical="center"/>
    </xf>
    <xf numFmtId="0" fontId="9" fillId="0" borderId="17" xfId="9" applyFont="1" applyBorder="1"/>
    <xf numFmtId="0" fontId="10" fillId="0" borderId="1" xfId="9" applyFont="1" applyBorder="1" applyAlignment="1">
      <alignment horizontal="left"/>
    </xf>
    <xf numFmtId="0" fontId="10" fillId="12" borderId="17" xfId="9" applyFont="1" applyFill="1" applyBorder="1" applyAlignment="1">
      <alignment horizontal="left" vertical="center"/>
    </xf>
    <xf numFmtId="0" fontId="10" fillId="18" borderId="1" xfId="9" applyFont="1" applyFill="1" applyBorder="1" applyAlignment="1">
      <alignment horizontal="left"/>
    </xf>
    <xf numFmtId="0" fontId="8" fillId="6" borderId="72" xfId="9" applyFont="1" applyFill="1" applyBorder="1" applyAlignment="1">
      <alignment vertical="center"/>
    </xf>
    <xf numFmtId="0" fontId="8" fillId="6" borderId="11" xfId="9" applyFont="1" applyFill="1" applyBorder="1" applyAlignment="1">
      <alignment vertical="center"/>
    </xf>
    <xf numFmtId="2" fontId="21" fillId="5" borderId="0" xfId="9" applyNumberFormat="1" applyFont="1" applyFill="1" applyAlignment="1">
      <alignment horizontal="center" vertical="center"/>
    </xf>
    <xf numFmtId="173" fontId="54" fillId="0" borderId="17" xfId="9" quotePrefix="1" applyNumberFormat="1" applyFont="1" applyBorder="1" applyAlignment="1">
      <alignment horizontal="left" vertical="center" wrapText="1"/>
    </xf>
    <xf numFmtId="174" fontId="41" fillId="0" borderId="47" xfId="0" applyNumberFormat="1" applyFont="1" applyBorder="1" applyAlignment="1">
      <alignment horizontal="center" vertical="center"/>
    </xf>
    <xf numFmtId="2" fontId="54" fillId="0" borderId="1" xfId="9" quotePrefix="1" applyNumberFormat="1" applyFont="1" applyBorder="1" applyAlignment="1">
      <alignment horizontal="center" vertical="center"/>
    </xf>
    <xf numFmtId="2" fontId="55" fillId="0" borderId="1" xfId="4" applyNumberFormat="1" applyFont="1" applyBorder="1" applyAlignment="1">
      <alignment horizontal="center" vertical="center"/>
    </xf>
    <xf numFmtId="2" fontId="57" fillId="0" borderId="0" xfId="13" applyNumberFormat="1" applyFont="1" applyAlignment="1">
      <alignment horizontal="center" vertical="center"/>
    </xf>
    <xf numFmtId="43" fontId="31" fillId="0" borderId="1" xfId="10" applyNumberFormat="1" applyFont="1" applyBorder="1" applyAlignment="1">
      <alignment horizontal="center" vertical="center"/>
    </xf>
    <xf numFmtId="0" fontId="58" fillId="0" borderId="1" xfId="14" applyFont="1" applyFill="1" applyBorder="1" applyAlignment="1" applyProtection="1">
      <alignment horizontal="center" vertical="center"/>
    </xf>
    <xf numFmtId="173" fontId="8" fillId="0" borderId="17" xfId="9" quotePrefix="1" applyNumberFormat="1" applyFont="1" applyBorder="1" applyAlignment="1">
      <alignment horizontal="left" vertical="center" wrapText="1"/>
    </xf>
    <xf numFmtId="2" fontId="35" fillId="4" borderId="1" xfId="13" applyNumberFormat="1" applyFont="1" applyFill="1" applyBorder="1" applyAlignment="1">
      <alignment horizontal="center" vertical="center"/>
    </xf>
    <xf numFmtId="173" fontId="8" fillId="18" borderId="17" xfId="9" quotePrefix="1" applyNumberFormat="1" applyFont="1" applyFill="1" applyBorder="1" applyAlignment="1">
      <alignment horizontal="left" vertical="center" wrapText="1"/>
    </xf>
    <xf numFmtId="182" fontId="10" fillId="0" borderId="1" xfId="9" quotePrefix="1" applyNumberFormat="1" applyFont="1" applyBorder="1" applyAlignment="1">
      <alignment horizontal="center" vertical="center"/>
    </xf>
    <xf numFmtId="0" fontId="59" fillId="0" borderId="0" xfId="0" applyFont="1" applyProtection="1">
      <protection locked="0"/>
    </xf>
    <xf numFmtId="0" fontId="0" fillId="0" borderId="0" xfId="0" applyProtection="1">
      <protection locked="0"/>
    </xf>
    <xf numFmtId="0" fontId="59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25" fillId="0" borderId="0" xfId="0" applyFont="1" applyProtection="1">
      <protection locked="0"/>
    </xf>
    <xf numFmtId="0" fontId="25" fillId="0" borderId="0" xfId="0" applyFont="1" applyAlignment="1" applyProtection="1">
      <alignment horizontal="center"/>
      <protection locked="0"/>
    </xf>
    <xf numFmtId="0" fontId="23" fillId="0" borderId="0" xfId="0" applyFont="1"/>
    <xf numFmtId="0" fontId="23" fillId="0" borderId="0" xfId="0" applyFont="1" applyAlignment="1">
      <alignment horizontal="center"/>
    </xf>
    <xf numFmtId="0" fontId="60" fillId="0" borderId="0" xfId="0" applyFont="1" applyProtection="1">
      <protection locked="0"/>
    </xf>
    <xf numFmtId="0" fontId="61" fillId="0" borderId="0" xfId="0" applyFont="1" applyProtection="1">
      <protection locked="0"/>
    </xf>
    <xf numFmtId="0" fontId="26" fillId="0" borderId="0" xfId="0" applyFont="1" applyProtection="1">
      <protection locked="0"/>
    </xf>
    <xf numFmtId="0" fontId="51" fillId="0" borderId="1" xfId="14" applyFont="1" applyFill="1" applyBorder="1" applyAlignment="1" applyProtection="1">
      <alignment vertical="center" wrapText="1"/>
    </xf>
    <xf numFmtId="1" fontId="10" fillId="0" borderId="17" xfId="9" quotePrefix="1" applyNumberFormat="1" applyFont="1" applyBorder="1" applyAlignment="1">
      <alignment horizontal="center" vertical="center"/>
    </xf>
    <xf numFmtId="43" fontId="1" fillId="4" borderId="17" xfId="10" applyNumberFormat="1" applyFont="1" applyFill="1" applyBorder="1" applyAlignment="1">
      <alignment horizontal="center" vertical="center"/>
    </xf>
    <xf numFmtId="1" fontId="10" fillId="3" borderId="10" xfId="9" quotePrefix="1" applyNumberFormat="1" applyFont="1" applyFill="1" applyBorder="1" applyAlignment="1">
      <alignment vertical="center" wrapText="1"/>
    </xf>
    <xf numFmtId="2" fontId="10" fillId="3" borderId="11" xfId="9" quotePrefix="1" applyNumberFormat="1" applyFont="1" applyFill="1" applyBorder="1" applyAlignment="1">
      <alignment horizontal="center" vertical="center"/>
    </xf>
    <xf numFmtId="43" fontId="1" fillId="3" borderId="11" xfId="10" applyNumberFormat="1" applyFont="1" applyFill="1" applyBorder="1" applyAlignment="1">
      <alignment horizontal="center" vertical="center"/>
    </xf>
    <xf numFmtId="0" fontId="10" fillId="26" borderId="11" xfId="9" applyFont="1" applyFill="1" applyBorder="1" applyAlignment="1">
      <alignment horizontal="center" vertical="center"/>
    </xf>
    <xf numFmtId="0" fontId="10" fillId="3" borderId="12" xfId="9" applyFont="1" applyFill="1" applyBorder="1" applyAlignment="1">
      <alignment horizontal="center" vertical="center"/>
    </xf>
    <xf numFmtId="2" fontId="7" fillId="3" borderId="11" xfId="9" quotePrefix="1" applyNumberFormat="1" applyFill="1" applyBorder="1" applyAlignment="1">
      <alignment horizontal="center" vertical="center"/>
    </xf>
    <xf numFmtId="2" fontId="20" fillId="0" borderId="18" xfId="0" applyNumberFormat="1" applyFont="1" applyBorder="1" applyAlignment="1">
      <alignment horizontal="center" vertical="center"/>
    </xf>
    <xf numFmtId="9" fontId="28" fillId="4" borderId="18" xfId="11" applyNumberFormat="1" applyFont="1" applyFill="1" applyBorder="1" applyAlignment="1">
      <alignment horizontal="center" vertical="center" wrapText="1"/>
    </xf>
    <xf numFmtId="9" fontId="28" fillId="4" borderId="1" xfId="11" applyNumberFormat="1" applyFont="1" applyFill="1" applyBorder="1" applyAlignment="1">
      <alignment horizontal="center" vertical="center" wrapText="1"/>
    </xf>
    <xf numFmtId="2" fontId="63" fillId="0" borderId="1" xfId="0" applyNumberFormat="1" applyFont="1" applyBorder="1" applyAlignment="1">
      <alignment vertical="center" wrapText="1"/>
    </xf>
    <xf numFmtId="2" fontId="64" fillId="0" borderId="1" xfId="0" applyNumberFormat="1" applyFont="1" applyBorder="1" applyAlignment="1">
      <alignment vertical="center" wrapText="1"/>
    </xf>
    <xf numFmtId="2" fontId="62" fillId="0" borderId="18" xfId="0" applyNumberFormat="1" applyFont="1" applyBorder="1" applyAlignment="1">
      <alignment vertical="center" wrapText="1"/>
    </xf>
    <xf numFmtId="0" fontId="7" fillId="0" borderId="18" xfId="9" applyBorder="1" applyAlignment="1">
      <alignment vertical="center"/>
    </xf>
    <xf numFmtId="0" fontId="10" fillId="0" borderId="18" xfId="9" applyFont="1" applyBorder="1" applyAlignment="1">
      <alignment horizontal="center" vertical="center"/>
    </xf>
    <xf numFmtId="2" fontId="65" fillId="0" borderId="17" xfId="0" applyNumberFormat="1" applyFont="1" applyBorder="1" applyAlignment="1">
      <alignment vertical="center" wrapText="1"/>
    </xf>
    <xf numFmtId="0" fontId="7" fillId="0" borderId="17" xfId="9" applyBorder="1"/>
    <xf numFmtId="9" fontId="28" fillId="4" borderId="17" xfId="11" applyNumberFormat="1" applyFont="1" applyFill="1" applyBorder="1" applyAlignment="1">
      <alignment horizontal="center" vertical="center" wrapText="1"/>
    </xf>
    <xf numFmtId="0" fontId="10" fillId="18" borderId="17" xfId="9" applyFont="1" applyFill="1" applyBorder="1" applyAlignment="1">
      <alignment horizontal="left"/>
    </xf>
    <xf numFmtId="0" fontId="10" fillId="0" borderId="17" xfId="9" applyFont="1" applyBorder="1"/>
    <xf numFmtId="2" fontId="10" fillId="0" borderId="17" xfId="9" applyNumberFormat="1" applyFont="1" applyBorder="1" applyAlignment="1">
      <alignment horizontal="center"/>
    </xf>
    <xf numFmtId="0" fontId="8" fillId="0" borderId="17" xfId="9" applyFont="1" applyBorder="1" applyAlignment="1">
      <alignment horizontal="center"/>
    </xf>
    <xf numFmtId="2" fontId="8" fillId="0" borderId="17" xfId="9" applyNumberFormat="1" applyFont="1" applyBorder="1" applyAlignment="1">
      <alignment horizontal="center"/>
    </xf>
    <xf numFmtId="0" fontId="10" fillId="27" borderId="1" xfId="9" applyFont="1" applyFill="1" applyBorder="1" applyAlignment="1">
      <alignment horizontal="left"/>
    </xf>
    <xf numFmtId="2" fontId="66" fillId="0" borderId="1" xfId="0" applyNumberFormat="1" applyFont="1" applyBorder="1" applyAlignment="1">
      <alignment vertical="center" wrapText="1"/>
    </xf>
    <xf numFmtId="2" fontId="27" fillId="0" borderId="10" xfId="0" applyNumberFormat="1" applyFont="1" applyBorder="1" applyAlignment="1" applyProtection="1">
      <alignment horizontal="center" vertical="center"/>
      <protection locked="0"/>
    </xf>
    <xf numFmtId="0" fontId="2" fillId="12" borderId="11" xfId="0" applyFont="1" applyFill="1" applyBorder="1"/>
    <xf numFmtId="0" fontId="69" fillId="16" borderId="11" xfId="0" applyFont="1" applyFill="1" applyBorder="1"/>
    <xf numFmtId="0" fontId="2" fillId="4" borderId="1" xfId="0" applyFont="1" applyFill="1" applyBorder="1"/>
    <xf numFmtId="2" fontId="26" fillId="4" borderId="1" xfId="0" applyNumberFormat="1" applyFont="1" applyFill="1" applyBorder="1" applyAlignment="1" applyProtection="1">
      <alignment horizontal="center" vertical="center"/>
      <protection locked="0"/>
    </xf>
    <xf numFmtId="1" fontId="26" fillId="4" borderId="1" xfId="0" applyNumberFormat="1" applyFont="1" applyFill="1" applyBorder="1" applyAlignment="1" applyProtection="1">
      <alignment horizontal="center" vertical="center"/>
      <protection locked="0"/>
    </xf>
    <xf numFmtId="1" fontId="10" fillId="28" borderId="1" xfId="9" quotePrefix="1" applyNumberFormat="1" applyFont="1" applyFill="1" applyBorder="1" applyAlignment="1">
      <alignment vertical="center" wrapText="1"/>
    </xf>
    <xf numFmtId="0" fontId="2" fillId="30" borderId="11" xfId="0" applyFont="1" applyFill="1" applyBorder="1"/>
    <xf numFmtId="0" fontId="2" fillId="18" borderId="11" xfId="0" applyFont="1" applyFill="1" applyBorder="1"/>
    <xf numFmtId="2" fontId="4" fillId="4" borderId="1" xfId="4" applyNumberFormat="1" applyFont="1" applyFill="1" applyBorder="1" applyAlignment="1">
      <alignment horizontal="center" vertical="center"/>
    </xf>
    <xf numFmtId="2" fontId="46" fillId="4" borderId="1" xfId="0" applyNumberFormat="1" applyFont="1" applyFill="1" applyBorder="1" applyAlignment="1" applyProtection="1">
      <alignment vertical="center"/>
      <protection locked="0"/>
    </xf>
    <xf numFmtId="1" fontId="35" fillId="0" borderId="1" xfId="13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/>
    </xf>
    <xf numFmtId="0" fontId="51" fillId="30" borderId="1" xfId="14" applyFont="1" applyFill="1" applyBorder="1" applyAlignment="1" applyProtection="1">
      <alignment vertical="center" wrapText="1"/>
    </xf>
    <xf numFmtId="0" fontId="51" fillId="28" borderId="1" xfId="14" applyFont="1" applyFill="1" applyBorder="1" applyAlignment="1" applyProtection="1">
      <alignment vertical="center" wrapText="1"/>
    </xf>
    <xf numFmtId="1" fontId="10" fillId="11" borderId="1" xfId="9" quotePrefix="1" applyNumberFormat="1" applyFont="1" applyFill="1" applyBorder="1" applyAlignment="1">
      <alignment vertical="center" wrapText="1"/>
    </xf>
    <xf numFmtId="0" fontId="2" fillId="30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7" fillId="0" borderId="9" xfId="0" applyFont="1" applyBorder="1" applyAlignment="1" applyProtection="1">
      <alignment vertical="center" wrapText="1"/>
      <protection locked="0"/>
    </xf>
    <xf numFmtId="0" fontId="27" fillId="0" borderId="1" xfId="0" applyFont="1" applyBorder="1" applyAlignment="1" applyProtection="1">
      <alignment vertical="center" wrapText="1"/>
      <protection locked="0"/>
    </xf>
    <xf numFmtId="2" fontId="27" fillId="0" borderId="10" xfId="0" applyNumberFormat="1" applyFont="1" applyBorder="1" applyAlignment="1" applyProtection="1">
      <alignment vertical="center"/>
      <protection locked="0"/>
    </xf>
    <xf numFmtId="2" fontId="27" fillId="0" borderId="11" xfId="0" applyNumberFormat="1" applyFont="1" applyBorder="1" applyAlignment="1" applyProtection="1">
      <alignment vertical="center"/>
      <protection locked="0"/>
    </xf>
    <xf numFmtId="2" fontId="27" fillId="0" borderId="12" xfId="0" applyNumberFormat="1" applyFont="1" applyBorder="1" applyAlignment="1" applyProtection="1">
      <alignment vertical="center"/>
      <protection locked="0"/>
    </xf>
    <xf numFmtId="2" fontId="27" fillId="0" borderId="0" xfId="0" applyNumberFormat="1" applyFont="1" applyAlignment="1" applyProtection="1">
      <alignment vertical="center"/>
      <protection locked="0"/>
    </xf>
    <xf numFmtId="0" fontId="27" fillId="11" borderId="9" xfId="0" applyFont="1" applyFill="1" applyBorder="1" applyAlignment="1" applyProtection="1">
      <alignment vertical="center" wrapText="1"/>
      <protection locked="0"/>
    </xf>
    <xf numFmtId="0" fontId="27" fillId="18" borderId="9" xfId="0" applyFont="1" applyFill="1" applyBorder="1" applyAlignment="1" applyProtection="1">
      <alignment vertical="center" wrapText="1"/>
      <protection locked="0"/>
    </xf>
    <xf numFmtId="2" fontId="6" fillId="0" borderId="18" xfId="11" applyNumberFormat="1" applyFont="1" applyBorder="1" applyAlignment="1">
      <alignment horizontal="right" vertical="center" wrapText="1"/>
    </xf>
    <xf numFmtId="2" fontId="6" fillId="0" borderId="1" xfId="11" applyNumberFormat="1" applyFont="1" applyBorder="1" applyAlignment="1">
      <alignment horizontal="right" vertical="center" wrapText="1"/>
    </xf>
    <xf numFmtId="2" fontId="6" fillId="0" borderId="17" xfId="11" applyNumberFormat="1" applyFont="1" applyBorder="1" applyAlignment="1">
      <alignment horizontal="right" vertical="center" wrapText="1"/>
    </xf>
    <xf numFmtId="0" fontId="10" fillId="22" borderId="1" xfId="9" applyFont="1" applyFill="1" applyBorder="1" applyAlignment="1">
      <alignment horizontal="left"/>
    </xf>
    <xf numFmtId="2" fontId="8" fillId="0" borderId="1" xfId="9" applyNumberFormat="1" applyFont="1" applyBorder="1"/>
    <xf numFmtId="2" fontId="18" fillId="0" borderId="1" xfId="9" applyNumberFormat="1" applyFont="1" applyBorder="1" applyAlignment="1">
      <alignment horizontal="right" vertical="center"/>
    </xf>
    <xf numFmtId="1" fontId="10" fillId="28" borderId="17" xfId="9" quotePrefix="1" applyNumberFormat="1" applyFont="1" applyFill="1" applyBorder="1" applyAlignment="1">
      <alignment vertical="center" wrapText="1"/>
    </xf>
    <xf numFmtId="173" fontId="8" fillId="28" borderId="17" xfId="9" quotePrefix="1" applyNumberFormat="1" applyFont="1" applyFill="1" applyBorder="1" applyAlignment="1">
      <alignment horizontal="left" vertical="center" wrapText="1"/>
    </xf>
    <xf numFmtId="1" fontId="10" fillId="17" borderId="1" xfId="9" quotePrefix="1" applyNumberFormat="1" applyFont="1" applyFill="1" applyBorder="1" applyAlignment="1">
      <alignment vertical="center" wrapText="1"/>
    </xf>
    <xf numFmtId="0" fontId="7" fillId="32" borderId="0" xfId="9" applyFill="1" applyAlignment="1">
      <alignment vertical="center"/>
    </xf>
    <xf numFmtId="2" fontId="10" fillId="8" borderId="1" xfId="9" applyNumberFormat="1" applyFont="1" applyFill="1" applyBorder="1" applyAlignment="1">
      <alignment horizontal="center" vertical="center"/>
    </xf>
    <xf numFmtId="0" fontId="8" fillId="5" borderId="69" xfId="9" applyFont="1" applyFill="1" applyBorder="1" applyAlignment="1">
      <alignment horizontal="center"/>
    </xf>
    <xf numFmtId="2" fontId="10" fillId="5" borderId="70" xfId="9" applyNumberFormat="1" applyFont="1" applyFill="1" applyBorder="1" applyAlignment="1">
      <alignment horizontal="center"/>
    </xf>
    <xf numFmtId="0" fontId="18" fillId="5" borderId="1" xfId="9" applyFont="1" applyFill="1" applyBorder="1" applyAlignment="1">
      <alignment vertical="center" wrapText="1"/>
    </xf>
    <xf numFmtId="0" fontId="76" fillId="0" borderId="12" xfId="65" applyFont="1" applyBorder="1" applyAlignment="1" applyProtection="1">
      <alignment horizontal="left" vertical="center" wrapText="1"/>
      <protection locked="0"/>
    </xf>
    <xf numFmtId="0" fontId="76" fillId="0" borderId="12" xfId="65" applyFont="1" applyBorder="1" applyAlignment="1" applyProtection="1">
      <alignment vertical="center" wrapText="1"/>
      <protection locked="0"/>
    </xf>
    <xf numFmtId="0" fontId="77" fillId="0" borderId="12" xfId="65" applyFont="1" applyBorder="1" applyAlignment="1" applyProtection="1">
      <alignment vertical="center" wrapText="1"/>
      <protection locked="0"/>
    </xf>
    <xf numFmtId="2" fontId="76" fillId="0" borderId="17" xfId="65" applyNumberFormat="1" applyFont="1" applyBorder="1" applyAlignment="1" applyProtection="1">
      <alignment horizontal="center" vertical="center" wrapText="1"/>
      <protection locked="0"/>
    </xf>
    <xf numFmtId="2" fontId="76" fillId="0" borderId="15" xfId="65" applyNumberFormat="1" applyFont="1" applyBorder="1" applyAlignment="1" applyProtection="1">
      <alignment horizontal="right" vertical="center" wrapText="1"/>
      <protection locked="0"/>
    </xf>
    <xf numFmtId="2" fontId="76" fillId="0" borderId="1" xfId="65" applyNumberFormat="1" applyFont="1" applyBorder="1" applyAlignment="1" applyProtection="1">
      <alignment vertical="center" wrapText="1"/>
      <protection locked="0"/>
    </xf>
    <xf numFmtId="4" fontId="76" fillId="0" borderId="13" xfId="65" applyNumberFormat="1" applyFont="1" applyBorder="1" applyAlignment="1" applyProtection="1">
      <alignment horizontal="center" vertical="center" wrapText="1"/>
      <protection locked="0"/>
    </xf>
    <xf numFmtId="0" fontId="77" fillId="0" borderId="1" xfId="65" applyFont="1" applyBorder="1" applyAlignment="1" applyProtection="1">
      <alignment horizontal="center" vertical="center" wrapText="1"/>
      <protection locked="0"/>
    </xf>
    <xf numFmtId="0" fontId="77" fillId="0" borderId="1" xfId="65" applyFont="1" applyBorder="1" applyAlignment="1" applyProtection="1">
      <alignment vertical="center" wrapText="1"/>
      <protection locked="0"/>
    </xf>
    <xf numFmtId="2" fontId="77" fillId="0" borderId="1" xfId="65" applyNumberFormat="1" applyFont="1" applyBorder="1" applyAlignment="1" applyProtection="1">
      <alignment vertical="center" wrapText="1"/>
      <protection locked="0"/>
    </xf>
    <xf numFmtId="0" fontId="8" fillId="6" borderId="44" xfId="9" applyFont="1" applyFill="1" applyBorder="1" applyAlignment="1">
      <alignment horizontal="center" vertical="center"/>
    </xf>
    <xf numFmtId="2" fontId="8" fillId="5" borderId="6" xfId="9" applyNumberFormat="1" applyFont="1" applyFill="1" applyBorder="1" applyAlignment="1">
      <alignment horizontal="center"/>
    </xf>
    <xf numFmtId="0" fontId="8" fillId="5" borderId="6" xfId="9" applyFont="1" applyFill="1" applyBorder="1" applyAlignment="1">
      <alignment horizontal="center"/>
    </xf>
    <xf numFmtId="0" fontId="8" fillId="0" borderId="1" xfId="9" applyFont="1" applyBorder="1" applyAlignment="1">
      <alignment horizontal="center" vertical="center"/>
    </xf>
    <xf numFmtId="2" fontId="8" fillId="0" borderId="1" xfId="9" applyNumberFormat="1" applyFont="1" applyBorder="1" applyAlignment="1">
      <alignment horizontal="center" vertical="center"/>
    </xf>
    <xf numFmtId="0" fontId="9" fillId="0" borderId="1" xfId="9" applyFont="1" applyBorder="1"/>
    <xf numFmtId="0" fontId="8" fillId="0" borderId="18" xfId="9" applyFont="1" applyBorder="1" applyAlignment="1">
      <alignment horizontal="center" vertical="center" wrapText="1"/>
    </xf>
    <xf numFmtId="0" fontId="8" fillId="5" borderId="9" xfId="9" applyFont="1" applyFill="1" applyBorder="1" applyAlignment="1">
      <alignment horizontal="center" vertical="center"/>
    </xf>
    <xf numFmtId="0" fontId="8" fillId="4" borderId="2" xfId="9" applyFont="1" applyFill="1" applyBorder="1" applyAlignment="1">
      <alignment horizontal="center" vertical="center"/>
    </xf>
    <xf numFmtId="0" fontId="8" fillId="4" borderId="0" xfId="9" applyFont="1" applyFill="1" applyAlignment="1">
      <alignment horizontal="center" vertical="center"/>
    </xf>
    <xf numFmtId="0" fontId="8" fillId="4" borderId="48" xfId="9" applyFont="1" applyFill="1" applyBorder="1" applyAlignment="1">
      <alignment horizontal="center" vertical="center"/>
    </xf>
    <xf numFmtId="0" fontId="9" fillId="0" borderId="1" xfId="9" applyFont="1" applyBorder="1" applyAlignment="1">
      <alignment horizontal="center" vertical="center"/>
    </xf>
    <xf numFmtId="2" fontId="8" fillId="5" borderId="0" xfId="9" applyNumberFormat="1" applyFont="1" applyFill="1" applyAlignment="1">
      <alignment horizontal="center"/>
    </xf>
    <xf numFmtId="0" fontId="8" fillId="5" borderId="0" xfId="9" applyFont="1" applyFill="1" applyAlignment="1">
      <alignment horizontal="center"/>
    </xf>
    <xf numFmtId="4" fontId="15" fillId="6" borderId="1" xfId="9" applyNumberFormat="1" applyFont="1" applyFill="1" applyBorder="1" applyAlignment="1">
      <alignment horizontal="center" vertical="center" wrapText="1"/>
    </xf>
    <xf numFmtId="0" fontId="8" fillId="6" borderId="1" xfId="9" applyFont="1" applyFill="1" applyBorder="1" applyAlignment="1">
      <alignment horizontal="center" vertical="center"/>
    </xf>
    <xf numFmtId="0" fontId="8" fillId="5" borderId="1" xfId="9" applyFont="1" applyFill="1" applyBorder="1" applyAlignment="1">
      <alignment horizontal="center"/>
    </xf>
    <xf numFmtId="0" fontId="7" fillId="0" borderId="1" xfId="9" applyBorder="1"/>
    <xf numFmtId="0" fontId="8" fillId="5" borderId="78" xfId="9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1" fillId="5" borderId="0" xfId="9" applyFont="1" applyFill="1" applyAlignment="1">
      <alignment horizontal="center" vertical="center"/>
    </xf>
    <xf numFmtId="0" fontId="25" fillId="0" borderId="6" xfId="0" applyFont="1" applyBorder="1" applyAlignment="1" applyProtection="1">
      <alignment horizontal="center"/>
      <protection locked="0"/>
    </xf>
    <xf numFmtId="0" fontId="25" fillId="4" borderId="6" xfId="0" applyFont="1" applyFill="1" applyBorder="1" applyAlignment="1" applyProtection="1">
      <alignment horizontal="center"/>
      <protection locked="0"/>
    </xf>
    <xf numFmtId="0" fontId="23" fillId="2" borderId="1" xfId="0" applyFont="1" applyFill="1" applyBorder="1" applyAlignment="1">
      <alignment horizontal="center" wrapText="1"/>
    </xf>
    <xf numFmtId="0" fontId="23" fillId="2" borderId="1" xfId="0" applyFont="1" applyFill="1" applyBorder="1" applyAlignment="1">
      <alignment horizontal="center"/>
    </xf>
    <xf numFmtId="2" fontId="25" fillId="0" borderId="1" xfId="0" applyNumberFormat="1" applyFont="1" applyBorder="1" applyAlignment="1" applyProtection="1">
      <alignment horizontal="center" vertical="center"/>
      <protection locked="0"/>
    </xf>
    <xf numFmtId="176" fontId="10" fillId="0" borderId="17" xfId="9" applyNumberFormat="1" applyFont="1" applyBorder="1" applyAlignment="1">
      <alignment horizontal="center" vertical="center"/>
    </xf>
    <xf numFmtId="0" fontId="81" fillId="0" borderId="92" xfId="0" applyFont="1" applyBorder="1" applyAlignment="1">
      <alignment vertical="center" wrapText="1"/>
    </xf>
    <xf numFmtId="2" fontId="81" fillId="0" borderId="17" xfId="65" applyNumberFormat="1" applyFont="1" applyBorder="1" applyAlignment="1" applyProtection="1">
      <alignment horizontal="center" vertical="center"/>
      <protection locked="0"/>
    </xf>
    <xf numFmtId="2" fontId="81" fillId="0" borderId="1" xfId="65" applyNumberFormat="1" applyFont="1" applyBorder="1" applyAlignment="1" applyProtection="1">
      <alignment vertical="center"/>
      <protection locked="0"/>
    </xf>
    <xf numFmtId="4" fontId="81" fillId="0" borderId="13" xfId="65" applyNumberFormat="1" applyFont="1" applyBorder="1" applyAlignment="1" applyProtection="1">
      <alignment horizontal="center" vertical="center" wrapText="1"/>
      <protection locked="0"/>
    </xf>
    <xf numFmtId="0" fontId="81" fillId="0" borderId="12" xfId="65" applyFont="1" applyBorder="1" applyAlignment="1" applyProtection="1">
      <alignment vertical="center" wrapText="1"/>
      <protection locked="0"/>
    </xf>
    <xf numFmtId="0" fontId="82" fillId="0" borderId="12" xfId="65" applyFont="1" applyBorder="1" applyAlignment="1" applyProtection="1">
      <alignment vertical="center" wrapText="1"/>
      <protection locked="0"/>
    </xf>
    <xf numFmtId="173" fontId="82" fillId="0" borderId="1" xfId="65" applyNumberFormat="1" applyFont="1" applyBorder="1" applyAlignment="1" applyProtection="1">
      <alignment horizontal="center" vertical="center"/>
      <protection locked="0"/>
    </xf>
    <xf numFmtId="2" fontId="82" fillId="0" borderId="1" xfId="65" applyNumberFormat="1" applyFont="1" applyBorder="1" applyAlignment="1" applyProtection="1">
      <alignment vertical="center"/>
      <protection locked="0"/>
    </xf>
    <xf numFmtId="0" fontId="82" fillId="0" borderId="12" xfId="65" applyFont="1" applyBorder="1" applyAlignment="1" applyProtection="1">
      <alignment vertical="center"/>
      <protection locked="0"/>
    </xf>
    <xf numFmtId="0" fontId="82" fillId="0" borderId="1" xfId="65" applyFont="1" applyBorder="1" applyAlignment="1" applyProtection="1">
      <alignment horizontal="center" vertical="center"/>
      <protection locked="0"/>
    </xf>
    <xf numFmtId="0" fontId="83" fillId="0" borderId="12" xfId="65" applyFont="1" applyBorder="1" applyAlignment="1" applyProtection="1">
      <alignment horizontal="center" vertical="center" wrapText="1"/>
      <protection locked="0"/>
    </xf>
    <xf numFmtId="180" fontId="82" fillId="0" borderId="1" xfId="65" applyNumberFormat="1" applyFont="1" applyBorder="1" applyAlignment="1" applyProtection="1">
      <alignment horizontal="center" vertical="center"/>
      <protection locked="0"/>
    </xf>
    <xf numFmtId="180" fontId="82" fillId="0" borderId="1" xfId="65" applyNumberFormat="1" applyFont="1" applyBorder="1" applyAlignment="1" applyProtection="1">
      <alignment vertical="center"/>
      <protection locked="0"/>
    </xf>
    <xf numFmtId="2" fontId="81" fillId="0" borderId="10" xfId="65" applyNumberFormat="1" applyFont="1" applyBorder="1" applyAlignment="1" applyProtection="1">
      <alignment horizontal="center" vertical="center"/>
      <protection locked="0"/>
    </xf>
    <xf numFmtId="9" fontId="10" fillId="0" borderId="1" xfId="66" applyFont="1" applyBorder="1" applyAlignment="1">
      <alignment horizontal="center" vertical="center"/>
    </xf>
    <xf numFmtId="176" fontId="10" fillId="0" borderId="1" xfId="9" applyNumberFormat="1" applyFont="1" applyBorder="1" applyAlignment="1">
      <alignment horizontal="center" vertical="center"/>
    </xf>
    <xf numFmtId="2" fontId="82" fillId="0" borderId="1" xfId="65" applyNumberFormat="1" applyFont="1" applyBorder="1" applyAlignment="1" applyProtection="1">
      <alignment horizontal="center" vertical="center"/>
      <protection locked="0"/>
    </xf>
    <xf numFmtId="0" fontId="8" fillId="5" borderId="19" xfId="9" applyFont="1" applyFill="1" applyBorder="1" applyAlignment="1">
      <alignment horizontal="center"/>
    </xf>
    <xf numFmtId="0" fontId="9" fillId="0" borderId="20" xfId="9" applyFont="1" applyBorder="1"/>
    <xf numFmtId="0" fontId="9" fillId="0" borderId="21" xfId="9" applyFont="1" applyBorder="1"/>
    <xf numFmtId="0" fontId="9" fillId="0" borderId="23" xfId="9" applyFont="1" applyBorder="1"/>
    <xf numFmtId="0" fontId="7" fillId="0" borderId="0" xfId="9"/>
    <xf numFmtId="0" fontId="9" fillId="0" borderId="24" xfId="9" applyFont="1" applyBorder="1"/>
    <xf numFmtId="0" fontId="9" fillId="0" borderId="32" xfId="9" applyFont="1" applyBorder="1"/>
    <xf numFmtId="0" fontId="9" fillId="0" borderId="33" xfId="9" applyFont="1" applyBorder="1"/>
    <xf numFmtId="0" fontId="9" fillId="0" borderId="34" xfId="9" applyFont="1" applyBorder="1"/>
    <xf numFmtId="0" fontId="8" fillId="5" borderId="19" xfId="9" applyFont="1" applyFill="1" applyBorder="1" applyAlignment="1">
      <alignment horizontal="center" vertical="center"/>
    </xf>
    <xf numFmtId="0" fontId="9" fillId="0" borderId="0" xfId="9" applyFont="1"/>
    <xf numFmtId="0" fontId="9" fillId="0" borderId="28" xfId="9" applyFont="1" applyBorder="1"/>
    <xf numFmtId="0" fontId="9" fillId="0" borderId="26" xfId="9" applyFont="1" applyBorder="1"/>
    <xf numFmtId="0" fontId="10" fillId="0" borderId="3" xfId="9" applyFont="1" applyBorder="1" applyAlignment="1">
      <alignment horizontal="left" vertical="center"/>
    </xf>
    <xf numFmtId="0" fontId="10" fillId="0" borderId="4" xfId="9" applyFont="1" applyBorder="1" applyAlignment="1">
      <alignment horizontal="left" vertical="center"/>
    </xf>
    <xf numFmtId="0" fontId="10" fillId="0" borderId="22" xfId="9" applyFont="1" applyBorder="1" applyAlignment="1">
      <alignment horizontal="left" vertical="center"/>
    </xf>
    <xf numFmtId="0" fontId="10" fillId="0" borderId="25" xfId="9" applyFont="1" applyBorder="1" applyAlignment="1">
      <alignment horizontal="left" vertical="center"/>
    </xf>
    <xf numFmtId="0" fontId="10" fillId="0" borderId="26" xfId="9" applyFont="1" applyBorder="1" applyAlignment="1">
      <alignment horizontal="left" vertical="center"/>
    </xf>
    <xf numFmtId="0" fontId="10" fillId="0" borderId="27" xfId="9" applyFont="1" applyBorder="1" applyAlignment="1">
      <alignment horizontal="left" vertical="center"/>
    </xf>
    <xf numFmtId="0" fontId="10" fillId="5" borderId="29" xfId="9" applyFont="1" applyFill="1" applyBorder="1" applyAlignment="1">
      <alignment horizontal="left" vertical="center" wrapText="1"/>
    </xf>
    <xf numFmtId="0" fontId="10" fillId="5" borderId="30" xfId="9" applyFont="1" applyFill="1" applyBorder="1" applyAlignment="1">
      <alignment horizontal="left" vertical="center" wrapText="1"/>
    </xf>
    <xf numFmtId="0" fontId="10" fillId="5" borderId="31" xfId="9" applyFont="1" applyFill="1" applyBorder="1" applyAlignment="1">
      <alignment horizontal="left" vertical="center" wrapText="1"/>
    </xf>
    <xf numFmtId="0" fontId="10" fillId="5" borderId="37" xfId="9" applyFont="1" applyFill="1" applyBorder="1" applyAlignment="1">
      <alignment horizontal="left" vertical="center" wrapText="1"/>
    </xf>
    <xf numFmtId="0" fontId="10" fillId="5" borderId="38" xfId="9" applyFont="1" applyFill="1" applyBorder="1" applyAlignment="1">
      <alignment horizontal="left" vertical="center" wrapText="1"/>
    </xf>
    <xf numFmtId="0" fontId="10" fillId="5" borderId="39" xfId="9" applyFont="1" applyFill="1" applyBorder="1" applyAlignment="1">
      <alignment horizontal="left" vertical="center" wrapText="1"/>
    </xf>
    <xf numFmtId="0" fontId="11" fillId="5" borderId="35" xfId="9" applyFont="1" applyFill="1" applyBorder="1" applyAlignment="1">
      <alignment horizontal="center" wrapText="1"/>
    </xf>
    <xf numFmtId="0" fontId="13" fillId="0" borderId="36" xfId="9" applyFont="1" applyBorder="1" applyAlignment="1">
      <alignment horizontal="center"/>
    </xf>
    <xf numFmtId="0" fontId="14" fillId="6" borderId="40" xfId="9" applyFont="1" applyFill="1" applyBorder="1" applyAlignment="1">
      <alignment horizontal="left" vertical="center"/>
    </xf>
    <xf numFmtId="0" fontId="9" fillId="0" borderId="42" xfId="9" applyFont="1" applyBorder="1" applyAlignment="1">
      <alignment vertical="center"/>
    </xf>
    <xf numFmtId="3" fontId="16" fillId="5" borderId="46" xfId="9" applyNumberFormat="1" applyFont="1" applyFill="1" applyBorder="1" applyAlignment="1">
      <alignment horizontal="center" vertical="center" wrapText="1"/>
    </xf>
    <xf numFmtId="0" fontId="17" fillId="0" borderId="26" xfId="9" applyFont="1" applyBorder="1" applyAlignment="1">
      <alignment vertical="center"/>
    </xf>
    <xf numFmtId="0" fontId="17" fillId="0" borderId="45" xfId="9" applyFont="1" applyBorder="1" applyAlignment="1">
      <alignment vertical="center"/>
    </xf>
    <xf numFmtId="0" fontId="18" fillId="5" borderId="44" xfId="9" applyFont="1" applyFill="1" applyBorder="1" applyAlignment="1">
      <alignment horizontal="center" vertical="center"/>
    </xf>
    <xf numFmtId="0" fontId="9" fillId="0" borderId="30" xfId="9" applyFont="1" applyBorder="1" applyAlignment="1">
      <alignment horizontal="center" vertical="center"/>
    </xf>
    <xf numFmtId="0" fontId="9" fillId="0" borderId="43" xfId="9" applyFont="1" applyBorder="1" applyAlignment="1">
      <alignment horizontal="center" vertical="center"/>
    </xf>
    <xf numFmtId="0" fontId="8" fillId="6" borderId="44" xfId="9" applyFont="1" applyFill="1" applyBorder="1" applyAlignment="1">
      <alignment horizontal="center" vertical="center"/>
    </xf>
    <xf numFmtId="0" fontId="9" fillId="0" borderId="30" xfId="9" applyFont="1" applyBorder="1" applyAlignment="1">
      <alignment vertical="center"/>
    </xf>
    <xf numFmtId="0" fontId="9" fillId="0" borderId="43" xfId="9" applyFont="1" applyBorder="1" applyAlignment="1">
      <alignment vertical="center"/>
    </xf>
    <xf numFmtId="0" fontId="9" fillId="0" borderId="41" xfId="9" applyFont="1" applyBorder="1" applyAlignment="1">
      <alignment vertical="center"/>
    </xf>
    <xf numFmtId="0" fontId="10" fillId="5" borderId="1" xfId="9" applyFont="1" applyFill="1" applyBorder="1" applyAlignment="1">
      <alignment horizontal="center" vertical="center"/>
    </xf>
    <xf numFmtId="0" fontId="9" fillId="0" borderId="1" xfId="9" applyFont="1" applyBorder="1" applyAlignment="1">
      <alignment vertical="center"/>
    </xf>
    <xf numFmtId="0" fontId="14" fillId="6" borderId="1" xfId="9" applyFont="1" applyFill="1" applyBorder="1" applyAlignment="1">
      <alignment vertical="center"/>
    </xf>
    <xf numFmtId="2" fontId="10" fillId="5" borderId="44" xfId="9" applyNumberFormat="1" applyFont="1" applyFill="1" applyBorder="1" applyAlignment="1">
      <alignment horizontal="center" vertical="center" wrapText="1"/>
    </xf>
    <xf numFmtId="2" fontId="10" fillId="5" borderId="46" xfId="9" applyNumberFormat="1" applyFont="1" applyFill="1" applyBorder="1" applyAlignment="1">
      <alignment horizontal="center" vertical="center" wrapText="1"/>
    </xf>
    <xf numFmtId="3" fontId="14" fillId="6" borderId="1" xfId="9" applyNumberFormat="1" applyFont="1" applyFill="1" applyBorder="1" applyAlignment="1">
      <alignment horizontal="left" vertical="center"/>
    </xf>
    <xf numFmtId="4" fontId="14" fillId="6" borderId="1" xfId="9" applyNumberFormat="1" applyFont="1" applyFill="1" applyBorder="1" applyAlignment="1">
      <alignment horizontal="left" vertical="center"/>
    </xf>
    <xf numFmtId="4" fontId="15" fillId="6" borderId="43" xfId="9" applyNumberFormat="1" applyFont="1" applyFill="1" applyBorder="1" applyAlignment="1">
      <alignment horizontal="center" vertical="center" wrapText="1"/>
    </xf>
    <xf numFmtId="0" fontId="9" fillId="0" borderId="45" xfId="9" applyFont="1" applyBorder="1" applyAlignment="1">
      <alignment horizontal="center" vertical="center"/>
    </xf>
    <xf numFmtId="172" fontId="19" fillId="5" borderId="44" xfId="9" applyNumberFormat="1" applyFont="1" applyFill="1" applyBorder="1" applyAlignment="1">
      <alignment horizontal="center" vertical="center"/>
    </xf>
    <xf numFmtId="172" fontId="19" fillId="5" borderId="30" xfId="9" applyNumberFormat="1" applyFont="1" applyFill="1" applyBorder="1" applyAlignment="1">
      <alignment horizontal="center" vertical="center"/>
    </xf>
    <xf numFmtId="172" fontId="19" fillId="5" borderId="43" xfId="9" applyNumberFormat="1" applyFont="1" applyFill="1" applyBorder="1" applyAlignment="1">
      <alignment horizontal="center" vertical="center"/>
    </xf>
    <xf numFmtId="2" fontId="8" fillId="5" borderId="6" xfId="9" applyNumberFormat="1" applyFont="1" applyFill="1" applyBorder="1" applyAlignment="1">
      <alignment horizontal="center"/>
    </xf>
    <xf numFmtId="0" fontId="8" fillId="5" borderId="6" xfId="9" applyFont="1" applyFill="1" applyBorder="1" applyAlignment="1">
      <alignment horizontal="center"/>
    </xf>
    <xf numFmtId="0" fontId="8" fillId="5" borderId="10" xfId="9" applyFont="1" applyFill="1" applyBorder="1" applyAlignment="1">
      <alignment horizontal="right" vertical="center"/>
    </xf>
    <xf numFmtId="0" fontId="8" fillId="5" borderId="11" xfId="9" applyFont="1" applyFill="1" applyBorder="1" applyAlignment="1">
      <alignment horizontal="right" vertical="center"/>
    </xf>
    <xf numFmtId="0" fontId="8" fillId="5" borderId="12" xfId="9" applyFont="1" applyFill="1" applyBorder="1" applyAlignment="1">
      <alignment horizontal="right" vertical="center"/>
    </xf>
    <xf numFmtId="0" fontId="8" fillId="0" borderId="1" xfId="9" applyFont="1" applyBorder="1" applyAlignment="1">
      <alignment horizontal="center" vertical="center"/>
    </xf>
    <xf numFmtId="0" fontId="8" fillId="4" borderId="13" xfId="9" applyFont="1" applyFill="1" applyBorder="1" applyAlignment="1">
      <alignment horizontal="center" vertical="center"/>
    </xf>
    <xf numFmtId="0" fontId="8" fillId="4" borderId="14" xfId="9" applyFont="1" applyFill="1" applyBorder="1" applyAlignment="1">
      <alignment horizontal="center" vertical="center"/>
    </xf>
    <xf numFmtId="0" fontId="8" fillId="4" borderId="15" xfId="9" applyFont="1" applyFill="1" applyBorder="1" applyAlignment="1">
      <alignment horizontal="center" vertical="center"/>
    </xf>
    <xf numFmtId="0" fontId="8" fillId="0" borderId="10" xfId="9" applyFont="1" applyBorder="1" applyAlignment="1">
      <alignment horizontal="center" vertical="center"/>
    </xf>
    <xf numFmtId="0" fontId="8" fillId="0" borderId="11" xfId="9" applyFont="1" applyBorder="1" applyAlignment="1">
      <alignment horizontal="center" vertical="center"/>
    </xf>
    <xf numFmtId="0" fontId="8" fillId="0" borderId="12" xfId="9" applyFont="1" applyBorder="1" applyAlignment="1">
      <alignment horizontal="center" vertical="center"/>
    </xf>
    <xf numFmtId="2" fontId="8" fillId="0" borderId="1" xfId="9" applyNumberFormat="1" applyFont="1" applyBorder="1" applyAlignment="1">
      <alignment horizontal="center" vertical="center"/>
    </xf>
    <xf numFmtId="2" fontId="8" fillId="5" borderId="1" xfId="9" applyNumberFormat="1" applyFont="1" applyFill="1" applyBorder="1" applyAlignment="1">
      <alignment horizontal="center" vertical="center" wrapText="1"/>
    </xf>
    <xf numFmtId="0" fontId="9" fillId="0" borderId="1" xfId="9" applyFont="1" applyBorder="1"/>
    <xf numFmtId="0" fontId="8" fillId="0" borderId="17" xfId="9" applyFont="1" applyBorder="1" applyAlignment="1">
      <alignment horizontal="center" vertical="center" wrapText="1"/>
    </xf>
    <xf numFmtId="0" fontId="8" fillId="0" borderId="18" xfId="9" applyFont="1" applyBorder="1" applyAlignment="1">
      <alignment horizontal="center" vertical="center" wrapText="1"/>
    </xf>
    <xf numFmtId="0" fontId="18" fillId="5" borderId="1" xfId="9" applyFont="1" applyFill="1" applyBorder="1" applyAlignment="1">
      <alignment horizontal="left" vertical="center" wrapText="1"/>
    </xf>
    <xf numFmtId="0" fontId="18" fillId="5" borderId="10" xfId="9" applyFont="1" applyFill="1" applyBorder="1" applyAlignment="1">
      <alignment horizontal="center" vertical="center" wrapText="1"/>
    </xf>
    <xf numFmtId="0" fontId="18" fillId="5" borderId="12" xfId="9" applyFont="1" applyFill="1" applyBorder="1" applyAlignment="1">
      <alignment horizontal="center" vertical="center" wrapText="1"/>
    </xf>
    <xf numFmtId="2" fontId="21" fillId="5" borderId="52" xfId="9" applyNumberFormat="1" applyFont="1" applyFill="1" applyBorder="1" applyAlignment="1">
      <alignment horizontal="center" vertical="center"/>
    </xf>
    <xf numFmtId="0" fontId="21" fillId="5" borderId="53" xfId="9" applyFont="1" applyFill="1" applyBorder="1" applyAlignment="1">
      <alignment horizontal="center" vertical="center"/>
    </xf>
    <xf numFmtId="2" fontId="17" fillId="0" borderId="53" xfId="9" applyNumberFormat="1" applyFont="1" applyBorder="1" applyAlignment="1">
      <alignment horizontal="center" vertical="center"/>
    </xf>
    <xf numFmtId="2" fontId="16" fillId="2" borderId="54" xfId="9" applyNumberFormat="1" applyFont="1" applyFill="1" applyBorder="1" applyAlignment="1">
      <alignment horizontal="center" vertical="center"/>
    </xf>
    <xf numFmtId="2" fontId="16" fillId="2" borderId="55" xfId="9" applyNumberFormat="1" applyFont="1" applyFill="1" applyBorder="1" applyAlignment="1">
      <alignment horizontal="center" vertical="center"/>
    </xf>
    <xf numFmtId="2" fontId="16" fillId="2" borderId="56" xfId="9" applyNumberFormat="1" applyFont="1" applyFill="1" applyBorder="1" applyAlignment="1">
      <alignment horizontal="center" vertical="center"/>
    </xf>
    <xf numFmtId="0" fontId="8" fillId="6" borderId="57" xfId="9" applyFont="1" applyFill="1" applyBorder="1" applyAlignment="1">
      <alignment horizontal="center" vertical="center"/>
    </xf>
    <xf numFmtId="0" fontId="8" fillId="6" borderId="58" xfId="9" applyFont="1" applyFill="1" applyBorder="1" applyAlignment="1">
      <alignment horizontal="center" vertical="center"/>
    </xf>
    <xf numFmtId="0" fontId="8" fillId="6" borderId="5" xfId="9" applyFont="1" applyFill="1" applyBorder="1" applyAlignment="1">
      <alignment horizontal="center" vertical="center"/>
    </xf>
    <xf numFmtId="0" fontId="8" fillId="6" borderId="59" xfId="9" applyFont="1" applyFill="1" applyBorder="1" applyAlignment="1">
      <alignment horizontal="center" vertical="center"/>
    </xf>
    <xf numFmtId="0" fontId="8" fillId="6" borderId="60" xfId="9" applyFont="1" applyFill="1" applyBorder="1" applyAlignment="1">
      <alignment horizontal="center" vertical="center"/>
    </xf>
    <xf numFmtId="0" fontId="8" fillId="5" borderId="1" xfId="9" applyFont="1" applyFill="1" applyBorder="1" applyAlignment="1">
      <alignment horizontal="center" vertical="center"/>
    </xf>
    <xf numFmtId="0" fontId="15" fillId="0" borderId="1" xfId="9" applyFont="1" applyBorder="1" applyAlignment="1">
      <alignment horizontal="center" vertical="center"/>
    </xf>
    <xf numFmtId="0" fontId="15" fillId="0" borderId="49" xfId="9" applyFont="1" applyBorder="1" applyAlignment="1">
      <alignment horizontal="center" vertical="center"/>
    </xf>
    <xf numFmtId="0" fontId="15" fillId="0" borderId="50" xfId="9" applyFont="1" applyBorder="1" applyAlignment="1">
      <alignment horizontal="center" vertical="center"/>
    </xf>
    <xf numFmtId="0" fontId="15" fillId="0" borderId="51" xfId="9" applyFont="1" applyBorder="1" applyAlignment="1">
      <alignment horizontal="center" vertical="center"/>
    </xf>
    <xf numFmtId="0" fontId="10" fillId="5" borderId="40" xfId="9" applyFont="1" applyFill="1" applyBorder="1" applyAlignment="1">
      <alignment horizontal="center" vertical="center"/>
    </xf>
    <xf numFmtId="0" fontId="8" fillId="5" borderId="9" xfId="9" applyFont="1" applyFill="1" applyBorder="1" applyAlignment="1">
      <alignment horizontal="center" vertical="center"/>
    </xf>
    <xf numFmtId="0" fontId="9" fillId="0" borderId="63" xfId="9" applyFont="1" applyBorder="1" applyAlignment="1">
      <alignment vertical="center"/>
    </xf>
    <xf numFmtId="177" fontId="10" fillId="5" borderId="1" xfId="9" applyNumberFormat="1" applyFont="1" applyFill="1" applyBorder="1" applyAlignment="1">
      <alignment horizontal="center" vertical="center"/>
    </xf>
    <xf numFmtId="177" fontId="10" fillId="5" borderId="8" xfId="9" applyNumberFormat="1" applyFont="1" applyFill="1" applyBorder="1" applyAlignment="1">
      <alignment horizontal="center" vertical="center"/>
    </xf>
    <xf numFmtId="177" fontId="10" fillId="5" borderId="64" xfId="9" applyNumberFormat="1" applyFont="1" applyFill="1" applyBorder="1" applyAlignment="1">
      <alignment horizontal="center" vertical="center"/>
    </xf>
    <xf numFmtId="177" fontId="10" fillId="5" borderId="65" xfId="9" applyNumberFormat="1" applyFont="1" applyFill="1" applyBorder="1" applyAlignment="1">
      <alignment horizontal="center" vertical="center"/>
    </xf>
    <xf numFmtId="0" fontId="8" fillId="5" borderId="62" xfId="9" applyFont="1" applyFill="1" applyBorder="1" applyAlignment="1">
      <alignment horizontal="center" vertical="center"/>
    </xf>
    <xf numFmtId="0" fontId="9" fillId="0" borderId="32" xfId="9" applyFont="1" applyBorder="1" applyAlignment="1">
      <alignment vertical="center"/>
    </xf>
    <xf numFmtId="0" fontId="9" fillId="0" borderId="33" xfId="9" applyFont="1" applyBorder="1" applyAlignment="1">
      <alignment vertical="center"/>
    </xf>
    <xf numFmtId="0" fontId="9" fillId="0" borderId="66" xfId="9" applyFont="1" applyBorder="1" applyAlignment="1">
      <alignment vertical="center"/>
    </xf>
    <xf numFmtId="0" fontId="10" fillId="5" borderId="44" xfId="9" applyFont="1" applyFill="1" applyBorder="1" applyAlignment="1">
      <alignment horizontal="center" vertical="center"/>
    </xf>
    <xf numFmtId="0" fontId="9" fillId="0" borderId="67" xfId="9" applyFont="1" applyBorder="1" applyAlignment="1">
      <alignment vertical="center"/>
    </xf>
    <xf numFmtId="0" fontId="8" fillId="5" borderId="61" xfId="9" applyFont="1" applyFill="1" applyBorder="1" applyAlignment="1">
      <alignment horizontal="center" vertical="center"/>
    </xf>
    <xf numFmtId="0" fontId="10" fillId="5" borderId="70" xfId="9" applyFont="1" applyFill="1" applyBorder="1" applyAlignment="1">
      <alignment horizontal="left" vertical="center" wrapText="1"/>
    </xf>
    <xf numFmtId="2" fontId="10" fillId="5" borderId="1" xfId="9" applyNumberFormat="1" applyFont="1" applyFill="1" applyBorder="1" applyAlignment="1">
      <alignment horizontal="center" vertical="center" wrapText="1"/>
    </xf>
    <xf numFmtId="177" fontId="10" fillId="5" borderId="16" xfId="9" applyNumberFormat="1" applyFont="1" applyFill="1" applyBorder="1" applyAlignment="1">
      <alignment horizontal="center" vertical="center"/>
    </xf>
    <xf numFmtId="177" fontId="10" fillId="5" borderId="6" xfId="9" applyNumberFormat="1" applyFont="1" applyFill="1" applyBorder="1" applyAlignment="1">
      <alignment horizontal="center" vertical="center"/>
    </xf>
    <xf numFmtId="0" fontId="8" fillId="5" borderId="10" xfId="9" applyFont="1" applyFill="1" applyBorder="1" applyAlignment="1">
      <alignment horizontal="center" vertical="center"/>
    </xf>
    <xf numFmtId="0" fontId="8" fillId="5" borderId="12" xfId="9" applyFont="1" applyFill="1" applyBorder="1" applyAlignment="1">
      <alignment horizontal="center" vertical="center"/>
    </xf>
    <xf numFmtId="0" fontId="10" fillId="5" borderId="26" xfId="9" applyFont="1" applyFill="1" applyBorder="1" applyAlignment="1">
      <alignment horizontal="center" vertical="center"/>
    </xf>
    <xf numFmtId="0" fontId="10" fillId="5" borderId="27" xfId="9" applyFont="1" applyFill="1" applyBorder="1" applyAlignment="1">
      <alignment horizontal="center" vertical="center"/>
    </xf>
    <xf numFmtId="177" fontId="10" fillId="5" borderId="13" xfId="9" applyNumberFormat="1" applyFont="1" applyFill="1" applyBorder="1" applyAlignment="1">
      <alignment horizontal="center" vertical="center"/>
    </xf>
    <xf numFmtId="177" fontId="10" fillId="5" borderId="14" xfId="9" applyNumberFormat="1" applyFont="1" applyFill="1" applyBorder="1" applyAlignment="1">
      <alignment horizontal="center" vertical="center"/>
    </xf>
    <xf numFmtId="177" fontId="10" fillId="5" borderId="79" xfId="9" applyNumberFormat="1" applyFont="1" applyFill="1" applyBorder="1" applyAlignment="1">
      <alignment horizontal="center" vertical="center"/>
    </xf>
    <xf numFmtId="177" fontId="10" fillId="5" borderId="38" xfId="9" applyNumberFormat="1" applyFont="1" applyFill="1" applyBorder="1" applyAlignment="1">
      <alignment horizontal="center" vertical="center"/>
    </xf>
    <xf numFmtId="0" fontId="8" fillId="5" borderId="13" xfId="9" applyFont="1" applyFill="1" applyBorder="1" applyAlignment="1">
      <alignment horizontal="center" vertical="center"/>
    </xf>
    <xf numFmtId="0" fontId="8" fillId="5" borderId="15" xfId="9" applyFont="1" applyFill="1" applyBorder="1" applyAlignment="1">
      <alignment horizontal="center" vertical="center"/>
    </xf>
    <xf numFmtId="0" fontId="8" fillId="5" borderId="79" xfId="9" applyFont="1" applyFill="1" applyBorder="1" applyAlignment="1">
      <alignment horizontal="center" vertical="center"/>
    </xf>
    <xf numFmtId="0" fontId="8" fillId="5" borderId="74" xfId="9" applyFont="1" applyFill="1" applyBorder="1" applyAlignment="1">
      <alignment horizontal="center" vertical="center"/>
    </xf>
    <xf numFmtId="0" fontId="8" fillId="5" borderId="30" xfId="9" applyFont="1" applyFill="1" applyBorder="1" applyAlignment="1">
      <alignment horizontal="center" vertical="center"/>
    </xf>
    <xf numFmtId="0" fontId="8" fillId="5" borderId="31" xfId="9" applyFont="1" applyFill="1" applyBorder="1" applyAlignment="1">
      <alignment horizontal="center" vertical="center"/>
    </xf>
    <xf numFmtId="0" fontId="8" fillId="5" borderId="38" xfId="9" applyFont="1" applyFill="1" applyBorder="1" applyAlignment="1">
      <alignment horizontal="center" vertical="center"/>
    </xf>
    <xf numFmtId="0" fontId="8" fillId="5" borderId="39" xfId="9" applyFont="1" applyFill="1" applyBorder="1" applyAlignment="1">
      <alignment horizontal="center" vertical="center"/>
    </xf>
    <xf numFmtId="0" fontId="8" fillId="6" borderId="80" xfId="9" applyFont="1" applyFill="1" applyBorder="1" applyAlignment="1">
      <alignment horizontal="center" vertical="center"/>
    </xf>
    <xf numFmtId="0" fontId="8" fillId="6" borderId="81" xfId="9" applyFont="1" applyFill="1" applyBorder="1" applyAlignment="1">
      <alignment horizontal="center" vertical="center"/>
    </xf>
    <xf numFmtId="0" fontId="8" fillId="2" borderId="82" xfId="9" applyFont="1" applyFill="1" applyBorder="1" applyAlignment="1">
      <alignment horizontal="center" vertical="center"/>
    </xf>
    <xf numFmtId="0" fontId="8" fillId="2" borderId="83" xfId="9" applyFont="1" applyFill="1" applyBorder="1" applyAlignment="1">
      <alignment horizontal="center" vertical="center"/>
    </xf>
    <xf numFmtId="0" fontId="8" fillId="6" borderId="75" xfId="9" applyFont="1" applyFill="1" applyBorder="1" applyAlignment="1">
      <alignment horizontal="center" vertical="center"/>
    </xf>
    <xf numFmtId="0" fontId="8" fillId="6" borderId="76" xfId="9" applyFont="1" applyFill="1" applyBorder="1" applyAlignment="1">
      <alignment horizontal="center" vertical="center"/>
    </xf>
    <xf numFmtId="177" fontId="10" fillId="5" borderId="10" xfId="9" applyNumberFormat="1" applyFont="1" applyFill="1" applyBorder="1" applyAlignment="1">
      <alignment horizontal="center" vertical="center"/>
    </xf>
    <xf numFmtId="177" fontId="10" fillId="5" borderId="11" xfId="9" applyNumberFormat="1" applyFont="1" applyFill="1" applyBorder="1" applyAlignment="1">
      <alignment horizontal="center" vertical="center"/>
    </xf>
    <xf numFmtId="177" fontId="10" fillId="5" borderId="71" xfId="9" applyNumberFormat="1" applyFont="1" applyFill="1" applyBorder="1" applyAlignment="1">
      <alignment horizontal="center" vertical="center"/>
    </xf>
    <xf numFmtId="0" fontId="8" fillId="5" borderId="73" xfId="9" applyFont="1" applyFill="1" applyBorder="1" applyAlignment="1">
      <alignment horizontal="center" vertical="center"/>
    </xf>
    <xf numFmtId="0" fontId="8" fillId="5" borderId="6" xfId="9" applyFont="1" applyFill="1" applyBorder="1" applyAlignment="1">
      <alignment horizontal="center" vertical="center"/>
    </xf>
    <xf numFmtId="0" fontId="10" fillId="5" borderId="41" xfId="9" applyFont="1" applyFill="1" applyBorder="1" applyAlignment="1">
      <alignment horizontal="center" vertical="center"/>
    </xf>
    <xf numFmtId="0" fontId="10" fillId="5" borderId="77" xfId="9" applyFont="1" applyFill="1" applyBorder="1" applyAlignment="1">
      <alignment horizontal="center" vertical="center"/>
    </xf>
    <xf numFmtId="0" fontId="9" fillId="0" borderId="84" xfId="9" applyFont="1" applyBorder="1" applyAlignment="1">
      <alignment vertical="center"/>
    </xf>
    <xf numFmtId="177" fontId="10" fillId="5" borderId="2" xfId="9" applyNumberFormat="1" applyFont="1" applyFill="1" applyBorder="1" applyAlignment="1">
      <alignment horizontal="center" vertical="center"/>
    </xf>
    <xf numFmtId="177" fontId="10" fillId="5" borderId="0" xfId="9" applyNumberFormat="1" applyFont="1" applyFill="1" applyAlignment="1">
      <alignment horizontal="center" vertical="center"/>
    </xf>
    <xf numFmtId="0" fontId="8" fillId="5" borderId="16" xfId="9" applyFont="1" applyFill="1" applyBorder="1" applyAlignment="1">
      <alignment horizontal="center" vertical="center"/>
    </xf>
    <xf numFmtId="0" fontId="8" fillId="5" borderId="7" xfId="9" applyFont="1" applyFill="1" applyBorder="1" applyAlignment="1">
      <alignment horizontal="center" vertical="center"/>
    </xf>
    <xf numFmtId="0" fontId="7" fillId="0" borderId="30" xfId="9" applyBorder="1" applyAlignment="1">
      <alignment horizontal="center"/>
    </xf>
    <xf numFmtId="0" fontId="7" fillId="0" borderId="31" xfId="9" applyBorder="1" applyAlignment="1">
      <alignment horizontal="center"/>
    </xf>
    <xf numFmtId="0" fontId="7" fillId="0" borderId="0" xfId="9" applyAlignment="1">
      <alignment horizontal="center"/>
    </xf>
    <xf numFmtId="0" fontId="7" fillId="0" borderId="70" xfId="9" applyBorder="1" applyAlignment="1">
      <alignment horizontal="center"/>
    </xf>
    <xf numFmtId="0" fontId="8" fillId="6" borderId="11" xfId="9" applyFont="1" applyFill="1" applyBorder="1" applyAlignment="1">
      <alignment horizontal="center" vertical="center"/>
    </xf>
    <xf numFmtId="0" fontId="8" fillId="6" borderId="71" xfId="9" applyFont="1" applyFill="1" applyBorder="1" applyAlignment="1">
      <alignment horizontal="center" vertical="center"/>
    </xf>
    <xf numFmtId="0" fontId="8" fillId="4" borderId="2" xfId="9" applyFont="1" applyFill="1" applyBorder="1" applyAlignment="1">
      <alignment horizontal="center" vertical="center"/>
    </xf>
    <xf numFmtId="0" fontId="8" fillId="4" borderId="0" xfId="9" applyFont="1" applyFill="1" applyAlignment="1">
      <alignment horizontal="center" vertical="center"/>
    </xf>
    <xf numFmtId="0" fontId="8" fillId="4" borderId="48" xfId="9" applyFont="1" applyFill="1" applyBorder="1" applyAlignment="1">
      <alignment horizontal="center" vertical="center"/>
    </xf>
    <xf numFmtId="43" fontId="0" fillId="3" borderId="2" xfId="10" applyNumberFormat="1" applyFont="1" applyFill="1" applyBorder="1" applyAlignment="1">
      <alignment horizontal="center" vertical="center"/>
    </xf>
    <xf numFmtId="43" fontId="1" fillId="3" borderId="0" xfId="10" applyNumberFormat="1" applyFont="1" applyFill="1" applyAlignment="1">
      <alignment horizontal="center" vertical="center"/>
    </xf>
    <xf numFmtId="43" fontId="1" fillId="3" borderId="48" xfId="10" applyNumberFormat="1" applyFont="1" applyFill="1" applyBorder="1" applyAlignment="1">
      <alignment horizontal="center" vertical="center"/>
    </xf>
    <xf numFmtId="0" fontId="18" fillId="5" borderId="1" xfId="9" applyFont="1" applyFill="1" applyBorder="1" applyAlignment="1">
      <alignment horizontal="center" vertical="center"/>
    </xf>
    <xf numFmtId="0" fontId="9" fillId="0" borderId="1" xfId="9" applyFont="1" applyBorder="1" applyAlignment="1">
      <alignment horizontal="center" vertical="center"/>
    </xf>
    <xf numFmtId="0" fontId="42" fillId="25" borderId="6" xfId="9" applyFont="1" applyFill="1" applyBorder="1" applyAlignment="1">
      <alignment horizontal="center" vertical="center"/>
    </xf>
    <xf numFmtId="0" fontId="72" fillId="29" borderId="14" xfId="9" applyFont="1" applyFill="1" applyBorder="1" applyAlignment="1">
      <alignment horizontal="center" vertical="center"/>
    </xf>
    <xf numFmtId="0" fontId="56" fillId="11" borderId="0" xfId="9" applyFont="1" applyFill="1" applyAlignment="1">
      <alignment horizontal="center"/>
    </xf>
    <xf numFmtId="0" fontId="56" fillId="11" borderId="48" xfId="9" applyFont="1" applyFill="1" applyBorder="1" applyAlignment="1">
      <alignment horizontal="center"/>
    </xf>
    <xf numFmtId="173" fontId="44" fillId="19" borderId="0" xfId="9" quotePrefix="1" applyNumberFormat="1" applyFont="1" applyFill="1" applyAlignment="1">
      <alignment horizontal="center" vertical="center" wrapText="1"/>
    </xf>
    <xf numFmtId="173" fontId="44" fillId="19" borderId="48" xfId="9" quotePrefix="1" applyNumberFormat="1" applyFont="1" applyFill="1" applyBorder="1" applyAlignment="1">
      <alignment horizontal="center" vertical="center" wrapText="1"/>
    </xf>
    <xf numFmtId="173" fontId="44" fillId="19" borderId="2" xfId="9" quotePrefix="1" applyNumberFormat="1" applyFont="1" applyFill="1" applyBorder="1" applyAlignment="1">
      <alignment horizontal="center" vertical="center" wrapText="1"/>
    </xf>
    <xf numFmtId="2" fontId="8" fillId="18" borderId="10" xfId="9" quotePrefix="1" applyNumberFormat="1" applyFont="1" applyFill="1" applyBorder="1" applyAlignment="1">
      <alignment horizontal="center" vertical="center"/>
    </xf>
    <xf numFmtId="2" fontId="8" fillId="18" borderId="12" xfId="9" quotePrefix="1" applyNumberFormat="1" applyFont="1" applyFill="1" applyBorder="1" applyAlignment="1">
      <alignment horizontal="center" vertical="center"/>
    </xf>
    <xf numFmtId="2" fontId="21" fillId="5" borderId="1" xfId="9" applyNumberFormat="1" applyFont="1" applyFill="1" applyBorder="1" applyAlignment="1">
      <alignment horizontal="center" vertical="center"/>
    </xf>
    <xf numFmtId="0" fontId="21" fillId="5" borderId="1" xfId="9" applyFont="1" applyFill="1" applyBorder="1" applyAlignment="1">
      <alignment horizontal="center" vertical="center"/>
    </xf>
    <xf numFmtId="2" fontId="17" fillId="0" borderId="1" xfId="9" applyNumberFormat="1" applyFont="1" applyBorder="1" applyAlignment="1">
      <alignment horizontal="center" vertical="center"/>
    </xf>
    <xf numFmtId="2" fontId="16" fillId="2" borderId="1" xfId="9" applyNumberFormat="1" applyFont="1" applyFill="1" applyBorder="1" applyAlignment="1">
      <alignment horizontal="center" vertical="center"/>
    </xf>
    <xf numFmtId="0" fontId="8" fillId="5" borderId="1" xfId="9" applyFont="1" applyFill="1" applyBorder="1" applyAlignment="1">
      <alignment horizontal="right" vertical="center"/>
    </xf>
    <xf numFmtId="2" fontId="10" fillId="0" borderId="10" xfId="9" quotePrefix="1" applyNumberFormat="1" applyFont="1" applyBorder="1" applyAlignment="1">
      <alignment horizontal="center" vertical="center"/>
    </xf>
    <xf numFmtId="2" fontId="10" fillId="0" borderId="12" xfId="9" quotePrefix="1" applyNumberFormat="1" applyFont="1" applyBorder="1" applyAlignment="1">
      <alignment horizontal="center" vertical="center"/>
    </xf>
    <xf numFmtId="2" fontId="8" fillId="5" borderId="0" xfId="9" applyNumberFormat="1" applyFont="1" applyFill="1" applyAlignment="1">
      <alignment horizontal="center"/>
    </xf>
    <xf numFmtId="0" fontId="8" fillId="5" borderId="0" xfId="9" applyFont="1" applyFill="1" applyAlignment="1">
      <alignment horizontal="center"/>
    </xf>
    <xf numFmtId="180" fontId="10" fillId="0" borderId="10" xfId="9" quotePrefix="1" applyNumberFormat="1" applyFont="1" applyBorder="1" applyAlignment="1">
      <alignment horizontal="center" vertical="center"/>
    </xf>
    <xf numFmtId="180" fontId="10" fillId="0" borderId="12" xfId="9" quotePrefix="1" applyNumberFormat="1" applyFont="1" applyBorder="1" applyAlignment="1">
      <alignment horizontal="center" vertical="center"/>
    </xf>
    <xf numFmtId="1" fontId="21" fillId="3" borderId="10" xfId="9" quotePrefix="1" applyNumberFormat="1" applyFont="1" applyFill="1" applyBorder="1" applyAlignment="1">
      <alignment horizontal="center" vertical="center" wrapText="1"/>
    </xf>
    <xf numFmtId="1" fontId="21" fillId="3" borderId="11" xfId="9" quotePrefix="1" applyNumberFormat="1" applyFont="1" applyFill="1" applyBorder="1" applyAlignment="1">
      <alignment horizontal="center" vertical="center" wrapText="1"/>
    </xf>
    <xf numFmtId="1" fontId="21" fillId="3" borderId="12" xfId="9" quotePrefix="1" applyNumberFormat="1" applyFont="1" applyFill="1" applyBorder="1" applyAlignment="1">
      <alignment horizontal="center" vertical="center" wrapText="1"/>
    </xf>
    <xf numFmtId="172" fontId="19" fillId="5" borderId="1" xfId="9" applyNumberFormat="1" applyFont="1" applyFill="1" applyBorder="1" applyAlignment="1">
      <alignment horizontal="center" vertical="center"/>
    </xf>
    <xf numFmtId="0" fontId="8" fillId="0" borderId="1" xfId="9" applyFont="1" applyBorder="1" applyAlignment="1">
      <alignment horizontal="center" vertical="center" wrapText="1"/>
    </xf>
    <xf numFmtId="0" fontId="18" fillId="5" borderId="1" xfId="9" applyFont="1" applyFill="1" applyBorder="1" applyAlignment="1">
      <alignment horizontal="center" vertical="center" wrapText="1"/>
    </xf>
    <xf numFmtId="0" fontId="14" fillId="6" borderId="1" xfId="9" applyFont="1" applyFill="1" applyBorder="1" applyAlignment="1">
      <alignment horizontal="left" vertical="center"/>
    </xf>
    <xf numFmtId="4" fontId="15" fillId="6" borderId="1" xfId="9" applyNumberFormat="1" applyFont="1" applyFill="1" applyBorder="1" applyAlignment="1">
      <alignment horizontal="center" vertical="center" wrapText="1"/>
    </xf>
    <xf numFmtId="3" fontId="16" fillId="5" borderId="1" xfId="9" applyNumberFormat="1" applyFont="1" applyFill="1" applyBorder="1" applyAlignment="1">
      <alignment horizontal="center" vertical="center" wrapText="1"/>
    </xf>
    <xf numFmtId="0" fontId="17" fillId="0" borderId="1" xfId="9" applyFont="1" applyBorder="1" applyAlignment="1">
      <alignment vertical="center"/>
    </xf>
    <xf numFmtId="0" fontId="8" fillId="6" borderId="1" xfId="9" applyFont="1" applyFill="1" applyBorder="1" applyAlignment="1">
      <alignment horizontal="center" vertical="center"/>
    </xf>
    <xf numFmtId="0" fontId="8" fillId="5" borderId="1" xfId="9" applyFont="1" applyFill="1" applyBorder="1" applyAlignment="1">
      <alignment horizontal="center"/>
    </xf>
    <xf numFmtId="0" fontId="7" fillId="0" borderId="1" xfId="9" applyBorder="1"/>
    <xf numFmtId="0" fontId="10" fillId="0" borderId="1" xfId="9" applyFont="1" applyBorder="1" applyAlignment="1">
      <alignment horizontal="left" vertical="center"/>
    </xf>
    <xf numFmtId="0" fontId="10" fillId="5" borderId="1" xfId="9" applyFont="1" applyFill="1" applyBorder="1" applyAlignment="1">
      <alignment horizontal="left" vertical="center" wrapText="1"/>
    </xf>
    <xf numFmtId="0" fontId="39" fillId="5" borderId="1" xfId="9" applyFont="1" applyFill="1" applyBorder="1" applyAlignment="1">
      <alignment horizontal="center" vertical="center" wrapText="1"/>
    </xf>
    <xf numFmtId="0" fontId="40" fillId="0" borderId="1" xfId="9" applyFont="1" applyBorder="1" applyAlignment="1">
      <alignment horizontal="center" vertical="center"/>
    </xf>
    <xf numFmtId="0" fontId="8" fillId="5" borderId="84" xfId="9" applyFont="1" applyFill="1" applyBorder="1" applyAlignment="1">
      <alignment horizontal="center" vertical="center"/>
    </xf>
    <xf numFmtId="0" fontId="8" fillId="5" borderId="91" xfId="9" applyFont="1" applyFill="1" applyBorder="1" applyAlignment="1">
      <alignment horizontal="center" vertical="center"/>
    </xf>
    <xf numFmtId="0" fontId="8" fillId="5" borderId="89" xfId="9" applyFont="1" applyFill="1" applyBorder="1" applyAlignment="1">
      <alignment horizontal="center" vertical="center"/>
    </xf>
    <xf numFmtId="0" fontId="10" fillId="5" borderId="86" xfId="9" applyFont="1" applyFill="1" applyBorder="1" applyAlignment="1">
      <alignment horizontal="center" vertical="center"/>
    </xf>
    <xf numFmtId="0" fontId="10" fillId="5" borderId="87" xfId="9" applyFont="1" applyFill="1" applyBorder="1" applyAlignment="1">
      <alignment horizontal="center" vertical="center"/>
    </xf>
    <xf numFmtId="0" fontId="10" fillId="5" borderId="88" xfId="9" applyFont="1" applyFill="1" applyBorder="1" applyAlignment="1">
      <alignment horizontal="center" vertical="center"/>
    </xf>
    <xf numFmtId="0" fontId="8" fillId="5" borderId="72" xfId="9" applyFont="1" applyFill="1" applyBorder="1" applyAlignment="1">
      <alignment horizontal="center" vertical="center"/>
    </xf>
    <xf numFmtId="0" fontId="8" fillId="5" borderId="11" xfId="9" applyFont="1" applyFill="1" applyBorder="1" applyAlignment="1">
      <alignment horizontal="center" vertical="center"/>
    </xf>
    <xf numFmtId="0" fontId="8" fillId="5" borderId="78" xfId="9" applyFont="1" applyFill="1" applyBorder="1" applyAlignment="1">
      <alignment horizontal="center" vertical="center"/>
    </xf>
    <xf numFmtId="177" fontId="10" fillId="5" borderId="15" xfId="9" applyNumberFormat="1" applyFont="1" applyFill="1" applyBorder="1" applyAlignment="1">
      <alignment horizontal="center" vertical="center"/>
    </xf>
    <xf numFmtId="177" fontId="10" fillId="5" borderId="7" xfId="9" applyNumberFormat="1" applyFont="1" applyFill="1" applyBorder="1" applyAlignment="1">
      <alignment horizontal="center" vertical="center"/>
    </xf>
    <xf numFmtId="0" fontId="7" fillId="0" borderId="89" xfId="9" applyBorder="1" applyAlignment="1">
      <alignment horizontal="center"/>
    </xf>
    <xf numFmtId="0" fontId="7" fillId="0" borderId="16" xfId="9" applyBorder="1" applyAlignment="1">
      <alignment horizontal="center"/>
    </xf>
    <xf numFmtId="0" fontId="7" fillId="0" borderId="6" xfId="9" applyBorder="1" applyAlignment="1">
      <alignment horizontal="center"/>
    </xf>
    <xf numFmtId="0" fontId="7" fillId="0" borderId="90" xfId="9" applyBorder="1" applyAlignment="1">
      <alignment horizontal="center"/>
    </xf>
    <xf numFmtId="0" fontId="8" fillId="6" borderId="83" xfId="9" applyFont="1" applyFill="1" applyBorder="1" applyAlignment="1">
      <alignment horizontal="center" vertical="center"/>
    </xf>
    <xf numFmtId="0" fontId="8" fillId="6" borderId="85" xfId="9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11" borderId="10" xfId="9" applyFont="1" applyFill="1" applyBorder="1" applyAlignment="1">
      <alignment horizontal="center"/>
    </xf>
    <xf numFmtId="0" fontId="8" fillId="11" borderId="11" xfId="9" applyFont="1" applyFill="1" applyBorder="1" applyAlignment="1">
      <alignment horizontal="center"/>
    </xf>
    <xf numFmtId="0" fontId="8" fillId="11" borderId="12" xfId="9" applyFont="1" applyFill="1" applyBorder="1" applyAlignment="1">
      <alignment horizontal="center"/>
    </xf>
    <xf numFmtId="173" fontId="10" fillId="31" borderId="16" xfId="9" quotePrefix="1" applyNumberFormat="1" applyFont="1" applyFill="1" applyBorder="1" applyAlignment="1">
      <alignment horizontal="center" vertical="center" wrapText="1"/>
    </xf>
    <xf numFmtId="173" fontId="10" fillId="31" borderId="6" xfId="9" quotePrefix="1" applyNumberFormat="1" applyFont="1" applyFill="1" applyBorder="1" applyAlignment="1">
      <alignment horizontal="center" vertical="center" wrapText="1"/>
    </xf>
    <xf numFmtId="173" fontId="10" fillId="31" borderId="7" xfId="9" quotePrefix="1" applyNumberFormat="1" applyFont="1" applyFill="1" applyBorder="1" applyAlignment="1">
      <alignment horizontal="center" vertical="center" wrapText="1"/>
    </xf>
    <xf numFmtId="0" fontId="10" fillId="5" borderId="10" xfId="9" applyFont="1" applyFill="1" applyBorder="1" applyAlignment="1">
      <alignment horizontal="center" vertical="center"/>
    </xf>
    <xf numFmtId="0" fontId="10" fillId="5" borderId="11" xfId="9" applyFont="1" applyFill="1" applyBorder="1" applyAlignment="1">
      <alignment horizontal="center" vertical="center"/>
    </xf>
    <xf numFmtId="0" fontId="10" fillId="5" borderId="12" xfId="9" applyFont="1" applyFill="1" applyBorder="1" applyAlignment="1">
      <alignment horizontal="center" vertical="center"/>
    </xf>
    <xf numFmtId="0" fontId="5" fillId="0" borderId="0" xfId="14" applyFont="1" applyFill="1" applyBorder="1" applyAlignment="1" applyProtection="1">
      <alignment horizontal="center" wrapText="1"/>
    </xf>
    <xf numFmtId="0" fontId="5" fillId="0" borderId="0" xfId="14" applyFont="1" applyFill="1" applyBorder="1" applyAlignment="1" applyProtection="1">
      <alignment horizontal="center" wrapText="1" shrinkToFit="1"/>
    </xf>
    <xf numFmtId="0" fontId="7" fillId="0" borderId="2" xfId="9" applyBorder="1" applyAlignment="1">
      <alignment horizontal="center" vertical="center"/>
    </xf>
    <xf numFmtId="0" fontId="43" fillId="24" borderId="10" xfId="9" applyFont="1" applyFill="1" applyBorder="1" applyAlignment="1">
      <alignment horizontal="center" vertical="center"/>
    </xf>
    <xf numFmtId="0" fontId="43" fillId="24" borderId="11" xfId="9" applyFont="1" applyFill="1" applyBorder="1" applyAlignment="1">
      <alignment horizontal="center" vertical="center"/>
    </xf>
    <xf numFmtId="0" fontId="43" fillId="24" borderId="12" xfId="9" applyFont="1" applyFill="1" applyBorder="1" applyAlignment="1">
      <alignment horizontal="center" vertical="center"/>
    </xf>
    <xf numFmtId="0" fontId="8" fillId="4" borderId="1" xfId="9" applyFont="1" applyFill="1" applyBorder="1" applyAlignment="1">
      <alignment horizontal="center" vertical="center"/>
    </xf>
    <xf numFmtId="173" fontId="10" fillId="0" borderId="10" xfId="9" quotePrefix="1" applyNumberFormat="1" applyFont="1" applyBorder="1" applyAlignment="1">
      <alignment horizontal="center" vertical="center"/>
    </xf>
    <xf numFmtId="173" fontId="10" fillId="0" borderId="12" xfId="9" quotePrefix="1" applyNumberFormat="1" applyFont="1" applyBorder="1" applyAlignment="1">
      <alignment horizontal="center" vertical="center"/>
    </xf>
    <xf numFmtId="0" fontId="7" fillId="0" borderId="10" xfId="9" applyBorder="1" applyAlignment="1">
      <alignment horizontal="center" vertical="center"/>
    </xf>
    <xf numFmtId="0" fontId="7" fillId="0" borderId="12" xfId="9" applyBorder="1" applyAlignment="1">
      <alignment horizontal="center" vertical="center"/>
    </xf>
    <xf numFmtId="1" fontId="10" fillId="9" borderId="10" xfId="9" quotePrefix="1" applyNumberFormat="1" applyFont="1" applyFill="1" applyBorder="1" applyAlignment="1">
      <alignment horizontal="center" vertical="center" wrapText="1"/>
    </xf>
    <xf numFmtId="1" fontId="10" fillId="9" borderId="11" xfId="9" quotePrefix="1" applyNumberFormat="1" applyFont="1" applyFill="1" applyBorder="1" applyAlignment="1">
      <alignment horizontal="center" vertical="center" wrapText="1"/>
    </xf>
    <xf numFmtId="1" fontId="10" fillId="9" borderId="12" xfId="9" quotePrefix="1" applyNumberFormat="1" applyFont="1" applyFill="1" applyBorder="1" applyAlignment="1">
      <alignment horizontal="center" vertical="center" wrapText="1"/>
    </xf>
    <xf numFmtId="1" fontId="10" fillId="11" borderId="10" xfId="9" quotePrefix="1" applyNumberFormat="1" applyFont="1" applyFill="1" applyBorder="1" applyAlignment="1">
      <alignment horizontal="center" vertical="center" wrapText="1"/>
    </xf>
    <xf numFmtId="1" fontId="10" fillId="11" borderId="11" xfId="9" quotePrefix="1" applyNumberFormat="1" applyFont="1" applyFill="1" applyBorder="1" applyAlignment="1">
      <alignment horizontal="center" vertical="center" wrapText="1"/>
    </xf>
    <xf numFmtId="1" fontId="10" fillId="11" borderId="12" xfId="9" quotePrefix="1" applyNumberFormat="1" applyFont="1" applyFill="1" applyBorder="1" applyAlignment="1">
      <alignment horizontal="center" vertical="center" wrapText="1"/>
    </xf>
    <xf numFmtId="1" fontId="43" fillId="23" borderId="10" xfId="9" quotePrefix="1" applyNumberFormat="1" applyFont="1" applyFill="1" applyBorder="1" applyAlignment="1">
      <alignment horizontal="center" vertical="center" wrapText="1"/>
    </xf>
    <xf numFmtId="1" fontId="43" fillId="23" borderId="11" xfId="9" quotePrefix="1" applyNumberFormat="1" applyFont="1" applyFill="1" applyBorder="1" applyAlignment="1">
      <alignment horizontal="center" vertical="center" wrapText="1"/>
    </xf>
    <xf numFmtId="1" fontId="43" fillId="23" borderId="12" xfId="9" quotePrefix="1" applyNumberFormat="1" applyFont="1" applyFill="1" applyBorder="1" applyAlignment="1">
      <alignment horizontal="center" vertical="center" wrapText="1"/>
    </xf>
    <xf numFmtId="0" fontId="53" fillId="0" borderId="2" xfId="9" applyFont="1" applyBorder="1" applyAlignment="1">
      <alignment horizontal="center" vertical="center" wrapText="1"/>
    </xf>
    <xf numFmtId="0" fontId="53" fillId="0" borderId="0" xfId="9" applyFont="1" applyAlignment="1">
      <alignment horizontal="center" vertical="center" wrapText="1"/>
    </xf>
    <xf numFmtId="2" fontId="30" fillId="5" borderId="4" xfId="9" applyNumberFormat="1" applyFont="1" applyFill="1" applyBorder="1" applyAlignment="1">
      <alignment horizontal="center" vertical="center"/>
    </xf>
    <xf numFmtId="0" fontId="52" fillId="5" borderId="4" xfId="9" applyFont="1" applyFill="1" applyBorder="1" applyAlignment="1">
      <alignment horizontal="center" vertical="center"/>
    </xf>
    <xf numFmtId="0" fontId="21" fillId="5" borderId="4" xfId="9" applyFont="1" applyFill="1" applyBorder="1" applyAlignment="1">
      <alignment horizontal="center" vertical="center"/>
    </xf>
    <xf numFmtId="0" fontId="21" fillId="5" borderId="0" xfId="9" applyFont="1" applyFill="1" applyAlignment="1">
      <alignment horizontal="center" vertical="center"/>
    </xf>
    <xf numFmtId="2" fontId="46" fillId="0" borderId="0" xfId="0" applyNumberFormat="1" applyFont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25" fillId="0" borderId="6" xfId="0" applyFont="1" applyBorder="1" applyAlignment="1" applyProtection="1">
      <alignment horizontal="left"/>
      <protection locked="0"/>
    </xf>
    <xf numFmtId="0" fontId="23" fillId="0" borderId="0" xfId="0" applyFont="1" applyAlignment="1">
      <alignment horizontal="right"/>
    </xf>
    <xf numFmtId="0" fontId="25" fillId="0" borderId="6" xfId="0" applyFont="1" applyBorder="1" applyAlignment="1" applyProtection="1">
      <alignment horizontal="center"/>
      <protection locked="0"/>
    </xf>
    <xf numFmtId="0" fontId="26" fillId="0" borderId="13" xfId="0" applyFont="1" applyBorder="1" applyAlignment="1" applyProtection="1">
      <alignment horizontal="center" vertical="center" wrapText="1"/>
      <protection locked="0"/>
    </xf>
    <xf numFmtId="0" fontId="26" fillId="0" borderId="14" xfId="0" applyFont="1" applyBorder="1" applyAlignment="1" applyProtection="1">
      <alignment horizontal="center" vertical="center" wrapText="1"/>
      <protection locked="0"/>
    </xf>
    <xf numFmtId="0" fontId="26" fillId="0" borderId="15" xfId="0" applyFont="1" applyBorder="1" applyAlignment="1" applyProtection="1">
      <alignment horizontal="center" vertical="center" wrapText="1"/>
      <protection locked="0"/>
    </xf>
    <xf numFmtId="0" fontId="26" fillId="0" borderId="16" xfId="0" applyFont="1" applyBorder="1" applyAlignment="1" applyProtection="1">
      <alignment horizontal="center" vertical="center" wrapText="1"/>
      <protection locked="0"/>
    </xf>
    <xf numFmtId="0" fontId="26" fillId="0" borderId="6" xfId="0" applyFont="1" applyBorder="1" applyAlignment="1" applyProtection="1">
      <alignment horizontal="center" vertical="center" wrapText="1"/>
      <protection locked="0"/>
    </xf>
    <xf numFmtId="0" fontId="26" fillId="0" borderId="7" xfId="0" applyFont="1" applyBorder="1" applyAlignment="1" applyProtection="1">
      <alignment horizontal="center" vertical="center" wrapText="1"/>
      <protection locked="0"/>
    </xf>
    <xf numFmtId="0" fontId="23" fillId="0" borderId="57" xfId="0" applyFont="1" applyBorder="1" applyAlignment="1">
      <alignment horizontal="center" vertical="center" wrapText="1"/>
    </xf>
    <xf numFmtId="0" fontId="23" fillId="0" borderId="58" xfId="0" applyFont="1" applyBorder="1" applyAlignment="1">
      <alignment horizontal="center" vertical="center" wrapText="1"/>
    </xf>
    <xf numFmtId="0" fontId="23" fillId="0" borderId="63" xfId="0" applyFont="1" applyBorder="1" applyAlignment="1">
      <alignment horizontal="center" vertical="center" wrapText="1"/>
    </xf>
    <xf numFmtId="0" fontId="23" fillId="0" borderId="64" xfId="0" applyFont="1" applyBorder="1" applyAlignment="1">
      <alignment horizontal="center" vertical="center" wrapText="1"/>
    </xf>
    <xf numFmtId="0" fontId="24" fillId="0" borderId="58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5" xfId="0" applyFont="1" applyBorder="1" applyAlignment="1">
      <alignment horizontal="center" vertical="center" wrapText="1"/>
    </xf>
    <xf numFmtId="0" fontId="23" fillId="2" borderId="57" xfId="0" applyFont="1" applyFill="1" applyBorder="1" applyAlignment="1">
      <alignment horizontal="center"/>
    </xf>
    <xf numFmtId="0" fontId="23" fillId="2" borderId="58" xfId="0" applyFont="1" applyFill="1" applyBorder="1" applyAlignment="1">
      <alignment horizontal="center"/>
    </xf>
    <xf numFmtId="0" fontId="26" fillId="0" borderId="58" xfId="0" applyFont="1" applyBorder="1" applyAlignment="1" applyProtection="1">
      <alignment horizontal="center"/>
      <protection locked="0"/>
    </xf>
    <xf numFmtId="0" fontId="23" fillId="2" borderId="58" xfId="0" applyFont="1" applyFill="1" applyBorder="1"/>
    <xf numFmtId="0" fontId="28" fillId="0" borderId="10" xfId="11" applyFont="1" applyBorder="1" applyAlignment="1" applyProtection="1">
      <alignment horizontal="center" vertical="center" wrapText="1"/>
      <protection locked="0"/>
    </xf>
    <xf numFmtId="0" fontId="28" fillId="0" borderId="12" xfId="11" applyFont="1" applyBorder="1" applyAlignment="1" applyProtection="1">
      <alignment horizontal="center" vertical="center" wrapText="1"/>
      <protection locked="0"/>
    </xf>
    <xf numFmtId="0" fontId="25" fillId="0" borderId="58" xfId="0" applyFont="1" applyBorder="1" applyAlignment="1" applyProtection="1">
      <alignment horizontal="left"/>
      <protection locked="0"/>
    </xf>
    <xf numFmtId="0" fontId="25" fillId="0" borderId="5" xfId="0" applyFont="1" applyBorder="1" applyAlignment="1" applyProtection="1">
      <alignment horizontal="left"/>
      <protection locked="0"/>
    </xf>
    <xf numFmtId="16" fontId="25" fillId="4" borderId="6" xfId="0" applyNumberFormat="1" applyFont="1" applyFill="1" applyBorder="1" applyAlignment="1" applyProtection="1">
      <alignment horizontal="center"/>
      <protection locked="0"/>
    </xf>
    <xf numFmtId="0" fontId="25" fillId="4" borderId="6" xfId="0" applyFont="1" applyFill="1" applyBorder="1" applyAlignment="1" applyProtection="1">
      <alignment horizontal="center"/>
      <protection locked="0"/>
    </xf>
    <xf numFmtId="0" fontId="23" fillId="4" borderId="0" xfId="0" applyFont="1" applyFill="1" applyAlignment="1">
      <alignment horizontal="left"/>
    </xf>
    <xf numFmtId="0" fontId="23" fillId="2" borderId="57" xfId="0" applyFont="1" applyFill="1" applyBorder="1" applyAlignment="1">
      <alignment horizontal="center" vertical="center"/>
    </xf>
    <xf numFmtId="0" fontId="23" fillId="2" borderId="58" xfId="0" applyFont="1" applyFill="1" applyBorder="1" applyAlignment="1">
      <alignment horizontal="center" vertical="center"/>
    </xf>
    <xf numFmtId="0" fontId="23" fillId="2" borderId="9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58" xfId="0" applyFont="1" applyFill="1" applyBorder="1" applyAlignment="1">
      <alignment horizontal="center" wrapText="1"/>
    </xf>
    <xf numFmtId="0" fontId="23" fillId="2" borderId="1" xfId="0" applyFont="1" applyFill="1" applyBorder="1" applyAlignment="1">
      <alignment horizontal="center" wrapText="1"/>
    </xf>
    <xf numFmtId="0" fontId="23" fillId="2" borderId="58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/>
    </xf>
    <xf numFmtId="0" fontId="23" fillId="2" borderId="9" xfId="0" applyFont="1" applyFill="1" applyBorder="1" applyAlignment="1">
      <alignment horizontal="center"/>
    </xf>
    <xf numFmtId="0" fontId="23" fillId="2" borderId="8" xfId="0" applyFont="1" applyFill="1" applyBorder="1" applyAlignment="1">
      <alignment horizontal="center"/>
    </xf>
    <xf numFmtId="0" fontId="25" fillId="0" borderId="63" xfId="0" applyFont="1" applyBorder="1" applyAlignment="1" applyProtection="1">
      <alignment horizontal="center" vertical="center" wrapText="1"/>
      <protection locked="0"/>
    </xf>
    <xf numFmtId="0" fontId="25" fillId="0" borderId="64" xfId="0" applyFont="1" applyBorder="1" applyAlignment="1" applyProtection="1">
      <alignment horizontal="center" vertical="center" wrapText="1"/>
      <protection locked="0"/>
    </xf>
    <xf numFmtId="0" fontId="25" fillId="0" borderId="65" xfId="0" applyFont="1" applyBorder="1" applyAlignment="1" applyProtection="1">
      <alignment horizontal="center" vertical="center" wrapText="1"/>
      <protection locked="0"/>
    </xf>
    <xf numFmtId="0" fontId="23" fillId="2" borderId="5" xfId="0" applyFont="1" applyFill="1" applyBorder="1" applyAlignment="1">
      <alignment horizontal="center"/>
    </xf>
    <xf numFmtId="0" fontId="25" fillId="0" borderId="9" xfId="0" applyFont="1" applyBorder="1" applyAlignment="1" applyProtection="1">
      <alignment horizontal="center"/>
      <protection locked="0"/>
    </xf>
    <xf numFmtId="0" fontId="25" fillId="0" borderId="1" xfId="0" applyFont="1" applyBorder="1" applyAlignment="1" applyProtection="1">
      <alignment horizontal="center"/>
      <protection locked="0"/>
    </xf>
    <xf numFmtId="0" fontId="25" fillId="0" borderId="63" xfId="0" applyFont="1" applyBorder="1" applyAlignment="1" applyProtection="1">
      <alignment horizontal="center"/>
      <protection locked="0"/>
    </xf>
    <xf numFmtId="0" fontId="25" fillId="0" borderId="64" xfId="0" applyFont="1" applyBorder="1" applyAlignment="1" applyProtection="1">
      <alignment horizontal="center"/>
      <protection locked="0"/>
    </xf>
    <xf numFmtId="0" fontId="25" fillId="0" borderId="8" xfId="0" applyFont="1" applyBorder="1" applyAlignment="1" applyProtection="1">
      <alignment horizontal="center"/>
      <protection locked="0"/>
    </xf>
    <xf numFmtId="0" fontId="25" fillId="0" borderId="65" xfId="0" applyFont="1" applyBorder="1" applyAlignment="1" applyProtection="1">
      <alignment horizontal="center"/>
      <protection locked="0"/>
    </xf>
    <xf numFmtId="0" fontId="45" fillId="4" borderId="10" xfId="15" applyFont="1" applyFill="1" applyBorder="1" applyAlignment="1">
      <alignment horizontal="center" vertical="center" wrapText="1"/>
    </xf>
    <xf numFmtId="0" fontId="45" fillId="4" borderId="11" xfId="15" applyFont="1" applyFill="1" applyBorder="1" applyAlignment="1">
      <alignment horizontal="center" vertical="center" wrapText="1"/>
    </xf>
    <xf numFmtId="0" fontId="45" fillId="4" borderId="12" xfId="15" applyFont="1" applyFill="1" applyBorder="1" applyAlignment="1">
      <alignment horizontal="center" vertical="center" wrapText="1"/>
    </xf>
    <xf numFmtId="2" fontId="46" fillId="0" borderId="10" xfId="0" applyNumberFormat="1" applyFont="1" applyBorder="1" applyAlignment="1" applyProtection="1">
      <alignment horizontal="center" vertical="center"/>
      <protection locked="0"/>
    </xf>
    <xf numFmtId="2" fontId="46" fillId="0" borderId="11" xfId="0" applyNumberFormat="1" applyFont="1" applyBorder="1" applyAlignment="1" applyProtection="1">
      <alignment horizontal="center" vertical="center"/>
      <protection locked="0"/>
    </xf>
    <xf numFmtId="2" fontId="46" fillId="0" borderId="12" xfId="0" applyNumberFormat="1" applyFont="1" applyBorder="1" applyAlignment="1" applyProtection="1">
      <alignment horizontal="center" vertical="center"/>
      <protection locked="0"/>
    </xf>
    <xf numFmtId="1" fontId="46" fillId="0" borderId="10" xfId="0" applyNumberFormat="1" applyFont="1" applyBorder="1" applyAlignment="1" applyProtection="1">
      <alignment horizontal="center" vertical="center"/>
      <protection locked="0"/>
    </xf>
    <xf numFmtId="1" fontId="46" fillId="0" borderId="12" xfId="0" applyNumberFormat="1" applyFont="1" applyBorder="1" applyAlignment="1" applyProtection="1">
      <alignment horizontal="center" vertical="center"/>
      <protection locked="0"/>
    </xf>
    <xf numFmtId="2" fontId="46" fillId="0" borderId="71" xfId="0" applyNumberFormat="1" applyFont="1" applyBorder="1" applyAlignment="1" applyProtection="1">
      <alignment horizontal="center" vertical="center"/>
      <protection locked="0"/>
    </xf>
    <xf numFmtId="0" fontId="23" fillId="2" borderId="10" xfId="0" applyFont="1" applyFill="1" applyBorder="1" applyAlignment="1">
      <alignment horizontal="left"/>
    </xf>
    <xf numFmtId="0" fontId="23" fillId="2" borderId="11" xfId="0" applyFont="1" applyFill="1" applyBorder="1" applyAlignment="1">
      <alignment horizontal="left"/>
    </xf>
    <xf numFmtId="0" fontId="23" fillId="2" borderId="12" xfId="0" applyFont="1" applyFill="1" applyBorder="1" applyAlignment="1">
      <alignment horizontal="left"/>
    </xf>
    <xf numFmtId="0" fontId="25" fillId="0" borderId="13" xfId="0" applyFont="1" applyBorder="1" applyAlignment="1" applyProtection="1">
      <alignment horizontal="left" vertical="top"/>
      <protection locked="0"/>
    </xf>
    <xf numFmtId="0" fontId="25" fillId="0" borderId="14" xfId="0" applyFont="1" applyBorder="1" applyAlignment="1" applyProtection="1">
      <alignment horizontal="left" vertical="top"/>
      <protection locked="0"/>
    </xf>
    <xf numFmtId="0" fontId="25" fillId="0" borderId="15" xfId="0" applyFont="1" applyBorder="1" applyAlignment="1" applyProtection="1">
      <alignment horizontal="left" vertical="top"/>
      <protection locked="0"/>
    </xf>
    <xf numFmtId="0" fontId="26" fillId="0" borderId="0" xfId="0" applyFont="1" applyAlignment="1">
      <alignment horizontal="left"/>
    </xf>
    <xf numFmtId="0" fontId="26" fillId="0" borderId="6" xfId="0" applyFont="1" applyBorder="1" applyAlignment="1" applyProtection="1">
      <alignment horizontal="left" vertical="center"/>
      <protection locked="0"/>
    </xf>
    <xf numFmtId="0" fontId="26" fillId="4" borderId="6" xfId="0" applyFont="1" applyFill="1" applyBorder="1" applyAlignment="1" applyProtection="1">
      <alignment horizontal="left" vertical="center"/>
      <protection locked="0"/>
    </xf>
    <xf numFmtId="0" fontId="23" fillId="0" borderId="10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2" fontId="25" fillId="0" borderId="10" xfId="0" applyNumberFormat="1" applyFont="1" applyBorder="1" applyAlignment="1">
      <alignment horizontal="center" vertical="center"/>
    </xf>
    <xf numFmtId="2" fontId="25" fillId="0" borderId="11" xfId="0" applyNumberFormat="1" applyFont="1" applyBorder="1" applyAlignment="1">
      <alignment horizontal="center" vertical="center"/>
    </xf>
    <xf numFmtId="2" fontId="25" fillId="0" borderId="12" xfId="0" applyNumberFormat="1" applyFont="1" applyBorder="1" applyAlignment="1">
      <alignment horizontal="center" vertical="center"/>
    </xf>
    <xf numFmtId="0" fontId="23" fillId="0" borderId="1" xfId="0" applyFont="1" applyBorder="1" applyAlignment="1" applyProtection="1">
      <alignment horizontal="center"/>
      <protection locked="0"/>
    </xf>
    <xf numFmtId="2" fontId="25" fillId="0" borderId="1" xfId="0" applyNumberFormat="1" applyFont="1" applyBorder="1" applyAlignment="1" applyProtection="1">
      <alignment horizontal="center" vertical="center"/>
      <protection locked="0"/>
    </xf>
    <xf numFmtId="0" fontId="23" fillId="0" borderId="1" xfId="0" applyFont="1" applyBorder="1" applyAlignment="1">
      <alignment horizontal="center"/>
    </xf>
    <xf numFmtId="0" fontId="18" fillId="5" borderId="11" xfId="9" applyFont="1" applyFill="1" applyBorder="1" applyAlignment="1">
      <alignment horizontal="center" vertical="center" wrapText="1"/>
    </xf>
    <xf numFmtId="2" fontId="21" fillId="5" borderId="10" xfId="9" applyNumberFormat="1" applyFont="1" applyFill="1" applyBorder="1" applyAlignment="1">
      <alignment horizontal="left" vertical="center"/>
    </xf>
    <xf numFmtId="2" fontId="21" fillId="5" borderId="11" xfId="9" applyNumberFormat="1" applyFont="1" applyFill="1" applyBorder="1" applyAlignment="1">
      <alignment horizontal="left" vertical="center"/>
    </xf>
    <xf numFmtId="2" fontId="21" fillId="5" borderId="12" xfId="9" applyNumberFormat="1" applyFont="1" applyFill="1" applyBorder="1" applyAlignment="1">
      <alignment horizontal="left" vertical="center"/>
    </xf>
    <xf numFmtId="0" fontId="73" fillId="5" borderId="19" xfId="9" applyFont="1" applyFill="1" applyBorder="1" applyAlignment="1">
      <alignment horizontal="center" vertical="center"/>
    </xf>
    <xf numFmtId="0" fontId="74" fillId="0" borderId="20" xfId="9" applyFont="1" applyBorder="1"/>
    <xf numFmtId="0" fontId="74" fillId="0" borderId="23" xfId="9" applyFont="1" applyBorder="1"/>
    <xf numFmtId="0" fontId="75" fillId="0" borderId="0" xfId="9" applyFont="1"/>
    <xf numFmtId="0" fontId="74" fillId="0" borderId="0" xfId="9" applyFont="1"/>
    <xf numFmtId="0" fontId="74" fillId="0" borderId="28" xfId="9" applyFont="1" applyBorder="1"/>
    <xf numFmtId="0" fontId="74" fillId="0" borderId="26" xfId="9" applyFont="1" applyBorder="1"/>
    <xf numFmtId="0" fontId="52" fillId="0" borderId="3" xfId="9" applyFont="1" applyBorder="1" applyAlignment="1">
      <alignment horizontal="left" vertical="center"/>
    </xf>
    <xf numFmtId="0" fontId="52" fillId="0" borderId="4" xfId="9" applyFont="1" applyBorder="1" applyAlignment="1">
      <alignment horizontal="left" vertical="center"/>
    </xf>
    <xf numFmtId="0" fontId="52" fillId="0" borderId="22" xfId="9" applyFont="1" applyBorder="1" applyAlignment="1">
      <alignment horizontal="left" vertical="center"/>
    </xf>
    <xf numFmtId="0" fontId="52" fillId="0" borderId="25" xfId="9" applyFont="1" applyBorder="1" applyAlignment="1">
      <alignment horizontal="left" vertical="center"/>
    </xf>
    <xf numFmtId="0" fontId="52" fillId="0" borderId="26" xfId="9" applyFont="1" applyBorder="1" applyAlignment="1">
      <alignment horizontal="left" vertical="center"/>
    </xf>
    <xf numFmtId="0" fontId="52" fillId="0" borderId="27" xfId="9" applyFont="1" applyBorder="1" applyAlignment="1">
      <alignment horizontal="left" vertical="center"/>
    </xf>
    <xf numFmtId="0" fontId="52" fillId="5" borderId="29" xfId="9" applyFont="1" applyFill="1" applyBorder="1" applyAlignment="1">
      <alignment horizontal="left" vertical="center" wrapText="1"/>
    </xf>
    <xf numFmtId="0" fontId="52" fillId="5" borderId="30" xfId="9" applyFont="1" applyFill="1" applyBorder="1" applyAlignment="1">
      <alignment horizontal="left" vertical="center" wrapText="1"/>
    </xf>
    <xf numFmtId="0" fontId="52" fillId="5" borderId="31" xfId="9" applyFont="1" applyFill="1" applyBorder="1" applyAlignment="1">
      <alignment horizontal="left" vertical="center" wrapText="1"/>
    </xf>
    <xf numFmtId="0" fontId="52" fillId="5" borderId="37" xfId="9" applyFont="1" applyFill="1" applyBorder="1" applyAlignment="1">
      <alignment horizontal="left" vertical="center" wrapText="1"/>
    </xf>
    <xf numFmtId="0" fontId="52" fillId="5" borderId="38" xfId="9" applyFont="1" applyFill="1" applyBorder="1" applyAlignment="1">
      <alignment horizontal="left" vertical="center" wrapText="1"/>
    </xf>
    <xf numFmtId="0" fontId="52" fillId="5" borderId="70" xfId="9" applyFont="1" applyFill="1" applyBorder="1" applyAlignment="1">
      <alignment horizontal="left" vertical="center" wrapText="1"/>
    </xf>
    <xf numFmtId="0" fontId="78" fillId="5" borderId="35" xfId="9" applyFont="1" applyFill="1" applyBorder="1" applyAlignment="1">
      <alignment horizontal="center" wrapText="1"/>
    </xf>
    <xf numFmtId="0" fontId="80" fillId="0" borderId="36" xfId="9" applyFont="1" applyBorder="1" applyAlignment="1">
      <alignment horizontal="center"/>
    </xf>
  </cellXfs>
  <cellStyles count="67">
    <cellStyle name="Excel Built-in Normal" xfId="35" xr:uid="{00000000-0005-0000-0000-000000000000}"/>
    <cellStyle name="Hipervínculo" xfId="14" builtinId="8"/>
    <cellStyle name="Millares [0] 3" xfId="18" xr:uid="{00000000-0005-0000-0000-000002000000}"/>
    <cellStyle name="Millares [0] 3 2" xfId="44" xr:uid="{00000000-0005-0000-0000-000003000000}"/>
    <cellStyle name="Millares 10" xfId="48" xr:uid="{00000000-0005-0000-0000-000004000000}"/>
    <cellStyle name="Millares 11" xfId="49" xr:uid="{00000000-0005-0000-0000-000005000000}"/>
    <cellStyle name="Millares 12" xfId="57" xr:uid="{00000000-0005-0000-0000-000006000000}"/>
    <cellStyle name="Millares 13" xfId="58" xr:uid="{00000000-0005-0000-0000-000007000000}"/>
    <cellStyle name="Millares 14" xfId="60" xr:uid="{00000000-0005-0000-0000-000008000000}"/>
    <cellStyle name="Millares 15" xfId="64" xr:uid="{00000000-0005-0000-0000-000009000000}"/>
    <cellStyle name="Millares 16" xfId="63" xr:uid="{00000000-0005-0000-0000-00000A000000}"/>
    <cellStyle name="Millares 2" xfId="20" xr:uid="{00000000-0005-0000-0000-00000B000000}"/>
    <cellStyle name="Millares 3" xfId="26" xr:uid="{00000000-0005-0000-0000-00000C000000}"/>
    <cellStyle name="Millares 4" xfId="22" xr:uid="{00000000-0005-0000-0000-00000D000000}"/>
    <cellStyle name="Millares 5" xfId="19" xr:uid="{00000000-0005-0000-0000-00000E000000}"/>
    <cellStyle name="Millares 6" xfId="38" xr:uid="{00000000-0005-0000-0000-00000F000000}"/>
    <cellStyle name="Millares 7" xfId="34" xr:uid="{00000000-0005-0000-0000-000010000000}"/>
    <cellStyle name="Millares 8" xfId="46" xr:uid="{00000000-0005-0000-0000-000011000000}"/>
    <cellStyle name="Millares 9" xfId="47" xr:uid="{00000000-0005-0000-0000-000012000000}"/>
    <cellStyle name="Moneda [0] 2" xfId="7" xr:uid="{00000000-0005-0000-0000-000013000000}"/>
    <cellStyle name="Moneda [0] 2 2" xfId="36" xr:uid="{00000000-0005-0000-0000-000014000000}"/>
    <cellStyle name="Moneda [0] 2 3" xfId="53" xr:uid="{00000000-0005-0000-0000-000015000000}"/>
    <cellStyle name="Moneda [0] 2 4" xfId="56" xr:uid="{00000000-0005-0000-0000-000016000000}"/>
    <cellStyle name="Moneda [0] 3" xfId="21" xr:uid="{00000000-0005-0000-0000-000017000000}"/>
    <cellStyle name="Moneda [0] 3 2" xfId="39" xr:uid="{00000000-0005-0000-0000-000018000000}"/>
    <cellStyle name="Moneda [0] 4" xfId="2" xr:uid="{00000000-0005-0000-0000-000019000000}"/>
    <cellStyle name="Moneda [0] 4 2 2" xfId="29" xr:uid="{00000000-0005-0000-0000-00001A000000}"/>
    <cellStyle name="Moneda 10" xfId="8" xr:uid="{00000000-0005-0000-0000-00001B000000}"/>
    <cellStyle name="Moneda 11" xfId="45" xr:uid="{00000000-0005-0000-0000-00001C000000}"/>
    <cellStyle name="Moneda 12" xfId="50" xr:uid="{00000000-0005-0000-0000-00001D000000}"/>
    <cellStyle name="Moneda 13" xfId="51" xr:uid="{00000000-0005-0000-0000-00001E000000}"/>
    <cellStyle name="Moneda 14" xfId="52" xr:uid="{00000000-0005-0000-0000-00001F000000}"/>
    <cellStyle name="Moneda 15" xfId="54" xr:uid="{00000000-0005-0000-0000-000020000000}"/>
    <cellStyle name="Moneda 16" xfId="55" xr:uid="{00000000-0005-0000-0000-000021000000}"/>
    <cellStyle name="Moneda 17" xfId="59" xr:uid="{00000000-0005-0000-0000-000022000000}"/>
    <cellStyle name="Moneda 18" xfId="61" xr:uid="{00000000-0005-0000-0000-000023000000}"/>
    <cellStyle name="Moneda 19" xfId="62" xr:uid="{00000000-0005-0000-0000-000024000000}"/>
    <cellStyle name="Moneda 2" xfId="6" xr:uid="{00000000-0005-0000-0000-000025000000}"/>
    <cellStyle name="Moneda 2 2" xfId="40" xr:uid="{00000000-0005-0000-0000-000026000000}"/>
    <cellStyle name="Moneda 2 2 5" xfId="16" xr:uid="{00000000-0005-0000-0000-000027000000}"/>
    <cellStyle name="Moneda 2 4 2 3 2" xfId="5" xr:uid="{00000000-0005-0000-0000-000028000000}"/>
    <cellStyle name="Moneda 3" xfId="12" xr:uid="{00000000-0005-0000-0000-000029000000}"/>
    <cellStyle name="Moneda 4" xfId="25" xr:uid="{00000000-0005-0000-0000-00002A000000}"/>
    <cellStyle name="Moneda 5" xfId="31" xr:uid="{00000000-0005-0000-0000-00002B000000}"/>
    <cellStyle name="Moneda 6" xfId="32" xr:uid="{00000000-0005-0000-0000-00002C000000}"/>
    <cellStyle name="Moneda 7" xfId="33" xr:uid="{00000000-0005-0000-0000-00002D000000}"/>
    <cellStyle name="Moneda 8" xfId="43" xr:uid="{00000000-0005-0000-0000-00002E000000}"/>
    <cellStyle name="Moneda 9" xfId="41" xr:uid="{00000000-0005-0000-0000-00002F000000}"/>
    <cellStyle name="Normal" xfId="0" builtinId="0"/>
    <cellStyle name="Normal 10 2" xfId="10" xr:uid="{00000000-0005-0000-0000-000031000000}"/>
    <cellStyle name="Normal 10 3" xfId="17" xr:uid="{00000000-0005-0000-0000-000032000000}"/>
    <cellStyle name="Normal 2" xfId="37" xr:uid="{00000000-0005-0000-0000-000033000000}"/>
    <cellStyle name="Normal 2 2" xfId="11" xr:uid="{00000000-0005-0000-0000-000034000000}"/>
    <cellStyle name="Normal 2 2 2" xfId="28" xr:uid="{00000000-0005-0000-0000-000035000000}"/>
    <cellStyle name="Normal 2 2 2 2" xfId="42" xr:uid="{00000000-0005-0000-0000-000036000000}"/>
    <cellStyle name="Normal 2 3 2 2" xfId="30" xr:uid="{00000000-0005-0000-0000-000037000000}"/>
    <cellStyle name="Normal 2 3 4 2 2 2" xfId="15" xr:uid="{00000000-0005-0000-0000-000038000000}"/>
    <cellStyle name="Normal 3 2 2" xfId="1" xr:uid="{00000000-0005-0000-0000-000039000000}"/>
    <cellStyle name="Normal 3 5" xfId="9" xr:uid="{00000000-0005-0000-0000-00003A000000}"/>
    <cellStyle name="Normal 4 2" xfId="23" xr:uid="{00000000-0005-0000-0000-00003B000000}"/>
    <cellStyle name="Normal 4 2 2 2" xfId="13" xr:uid="{00000000-0005-0000-0000-00003C000000}"/>
    <cellStyle name="Normal 6 4 2 2 2 2" xfId="4" xr:uid="{00000000-0005-0000-0000-00003D000000}"/>
    <cellStyle name="Normal 6 4 2 3 2" xfId="3" xr:uid="{00000000-0005-0000-0000-00003E000000}"/>
    <cellStyle name="Normal 7" xfId="24" xr:uid="{00000000-0005-0000-0000-00003F000000}"/>
    <cellStyle name="Normal 76" xfId="65" xr:uid="{64E57B69-5EF5-4032-B8D3-482305564A40}"/>
    <cellStyle name="Porcentaje" xfId="66" builtinId="5"/>
    <cellStyle name="Porcentaje 2" xfId="27" xr:uid="{00000000-0005-0000-0000-000040000000}"/>
  </cellStyles>
  <dxfs count="0"/>
  <tableStyles count="0" defaultTableStyle="TableStyleMedium2" defaultPivotStyle="PivotStyleLight16"/>
  <colors>
    <mruColors>
      <color rgb="FF23FC18"/>
      <color rgb="FFFFC000"/>
      <color rgb="FF5B9BD5"/>
      <color rgb="FF00CC00"/>
      <color rgb="FFFCEC18"/>
      <color rgb="FF00FF00"/>
      <color rgb="FFFE5EDC"/>
      <color rgb="FFC00000"/>
      <color rgb="FFFFAA01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externalLink" Target="externalLinks/externalLink2.xml"/><Relationship Id="rId84" Type="http://schemas.openxmlformats.org/officeDocument/2006/relationships/externalLink" Target="externalLinks/externalLink18.xml"/><Relationship Id="rId89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externalLink" Target="externalLinks/externalLink8.xml"/><Relationship Id="rId79" Type="http://schemas.openxmlformats.org/officeDocument/2006/relationships/externalLink" Target="externalLinks/externalLink13.xml"/><Relationship Id="rId5" Type="http://schemas.openxmlformats.org/officeDocument/2006/relationships/worksheet" Target="worksheets/sheet5.xml"/><Relationship Id="rId90" Type="http://schemas.openxmlformats.org/officeDocument/2006/relationships/calcChain" Target="calcChain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externalLink" Target="externalLinks/externalLink3.xml"/><Relationship Id="rId77" Type="http://schemas.openxmlformats.org/officeDocument/2006/relationships/externalLink" Target="externalLinks/externalLink1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6.xml"/><Relationship Id="rId80" Type="http://schemas.openxmlformats.org/officeDocument/2006/relationships/externalLink" Target="externalLinks/externalLink14.xml"/><Relationship Id="rId85" Type="http://schemas.openxmlformats.org/officeDocument/2006/relationships/externalLink" Target="externalLinks/externalLink19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externalLink" Target="externalLinks/externalLink4.xml"/><Relationship Id="rId75" Type="http://schemas.openxmlformats.org/officeDocument/2006/relationships/externalLink" Target="externalLinks/externalLink9.xml"/><Relationship Id="rId83" Type="http://schemas.openxmlformats.org/officeDocument/2006/relationships/externalLink" Target="externalLinks/externalLink17.xml"/><Relationship Id="rId88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externalLink" Target="externalLinks/externalLink7.xml"/><Relationship Id="rId78" Type="http://schemas.openxmlformats.org/officeDocument/2006/relationships/externalLink" Target="externalLinks/externalLink12.xml"/><Relationship Id="rId81" Type="http://schemas.openxmlformats.org/officeDocument/2006/relationships/externalLink" Target="externalLinks/externalLink15.xml"/><Relationship Id="rId86" Type="http://schemas.openxmlformats.org/officeDocument/2006/relationships/externalLink" Target="externalLinks/externalLink2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10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externalLink" Target="externalLinks/externalLink16.xml"/><Relationship Id="rId19" Type="http://schemas.openxmlformats.org/officeDocument/2006/relationships/worksheet" Target="worksheets/sheet1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2.png"/><Relationship Id="rId1" Type="http://schemas.openxmlformats.org/officeDocument/2006/relationships/image" Target="../media/image11.jpe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3.png"/><Relationship Id="rId5" Type="http://schemas.openxmlformats.org/officeDocument/2006/relationships/image" Target="../media/image15.jpeg"/><Relationship Id="rId4" Type="http://schemas.openxmlformats.org/officeDocument/2006/relationships/image" Target="../media/image1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7.jpeg"/><Relationship Id="rId1" Type="http://schemas.openxmlformats.org/officeDocument/2006/relationships/image" Target="../media/image16.jpeg"/><Relationship Id="rId5" Type="http://schemas.openxmlformats.org/officeDocument/2006/relationships/image" Target="../media/image18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9.png"/><Relationship Id="rId4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.jpeg"/><Relationship Id="rId13" Type="http://schemas.openxmlformats.org/officeDocument/2006/relationships/image" Target="../media/image29.png"/><Relationship Id="rId3" Type="http://schemas.openxmlformats.org/officeDocument/2006/relationships/image" Target="../media/image20.jpg"/><Relationship Id="rId7" Type="http://schemas.openxmlformats.org/officeDocument/2006/relationships/image" Target="../media/image23.jpeg"/><Relationship Id="rId12" Type="http://schemas.openxmlformats.org/officeDocument/2006/relationships/image" Target="../media/image28.pn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6" Type="http://schemas.openxmlformats.org/officeDocument/2006/relationships/image" Target="../media/image22.jpeg"/><Relationship Id="rId11" Type="http://schemas.openxmlformats.org/officeDocument/2006/relationships/image" Target="../media/image27.png"/><Relationship Id="rId5" Type="http://schemas.openxmlformats.org/officeDocument/2006/relationships/image" Target="../media/image10.png"/><Relationship Id="rId15" Type="http://schemas.openxmlformats.org/officeDocument/2006/relationships/image" Target="../media/image31.jpeg"/><Relationship Id="rId10" Type="http://schemas.openxmlformats.org/officeDocument/2006/relationships/image" Target="../media/image26.png"/><Relationship Id="rId4" Type="http://schemas.openxmlformats.org/officeDocument/2006/relationships/image" Target="../media/image21.png"/><Relationship Id="rId9" Type="http://schemas.openxmlformats.org/officeDocument/2006/relationships/image" Target="../media/image25.jpeg"/><Relationship Id="rId14" Type="http://schemas.openxmlformats.org/officeDocument/2006/relationships/image" Target="../media/image30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jpeg"/><Relationship Id="rId2" Type="http://schemas.openxmlformats.org/officeDocument/2006/relationships/image" Target="../media/image33.jpeg"/><Relationship Id="rId1" Type="http://schemas.openxmlformats.org/officeDocument/2006/relationships/image" Target="../media/image32.png"/><Relationship Id="rId5" Type="http://schemas.openxmlformats.org/officeDocument/2006/relationships/image" Target="../media/image2.png"/><Relationship Id="rId4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35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2.png"/><Relationship Id="rId3" Type="http://schemas.openxmlformats.org/officeDocument/2006/relationships/image" Target="../media/image38.jpeg"/><Relationship Id="rId7" Type="http://schemas.openxmlformats.org/officeDocument/2006/relationships/image" Target="../media/image41.jpeg"/><Relationship Id="rId2" Type="http://schemas.openxmlformats.org/officeDocument/2006/relationships/image" Target="../media/image37.jpeg"/><Relationship Id="rId1" Type="http://schemas.openxmlformats.org/officeDocument/2006/relationships/image" Target="../media/image36.png"/><Relationship Id="rId6" Type="http://schemas.openxmlformats.org/officeDocument/2006/relationships/image" Target="../media/image40.jpeg"/><Relationship Id="rId5" Type="http://schemas.openxmlformats.org/officeDocument/2006/relationships/image" Target="../media/image2.png"/><Relationship Id="rId4" Type="http://schemas.openxmlformats.org/officeDocument/2006/relationships/image" Target="../media/image3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5.jpeg"/><Relationship Id="rId2" Type="http://schemas.openxmlformats.org/officeDocument/2006/relationships/image" Target="../media/image44.png"/><Relationship Id="rId1" Type="http://schemas.openxmlformats.org/officeDocument/2006/relationships/image" Target="../media/image43.png"/><Relationship Id="rId6" Type="http://schemas.openxmlformats.org/officeDocument/2006/relationships/image" Target="../media/image2.png"/><Relationship Id="rId5" Type="http://schemas.openxmlformats.org/officeDocument/2006/relationships/image" Target="../media/image39.png"/><Relationship Id="rId4" Type="http://schemas.openxmlformats.org/officeDocument/2006/relationships/image" Target="../media/image46.jpe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7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10.png"/><Relationship Id="rId4" Type="http://schemas.openxmlformats.org/officeDocument/2006/relationships/image" Target="../media/image48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53.png"/><Relationship Id="rId3" Type="http://schemas.openxmlformats.org/officeDocument/2006/relationships/image" Target="../media/image10.png"/><Relationship Id="rId7" Type="http://schemas.openxmlformats.org/officeDocument/2006/relationships/image" Target="../media/image52.jpe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51.jpeg"/><Relationship Id="rId5" Type="http://schemas.openxmlformats.org/officeDocument/2006/relationships/image" Target="../media/image50.jpeg"/><Relationship Id="rId4" Type="http://schemas.openxmlformats.org/officeDocument/2006/relationships/image" Target="../media/image49.jpe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53.png"/><Relationship Id="rId5" Type="http://schemas.openxmlformats.org/officeDocument/2006/relationships/image" Target="../media/image55.jpeg"/><Relationship Id="rId4" Type="http://schemas.openxmlformats.org/officeDocument/2006/relationships/image" Target="../media/image5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5" Type="http://schemas.openxmlformats.org/officeDocument/2006/relationships/image" Target="../media/image53.png"/><Relationship Id="rId4" Type="http://schemas.openxmlformats.org/officeDocument/2006/relationships/image" Target="../media/image56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25.xml.rels><?xml version="1.0" encoding="UTF-8" standalone="yes"?>
<Relationships xmlns="http://schemas.openxmlformats.org/package/2006/relationships"><Relationship Id="rId8" Type="http://schemas.openxmlformats.org/officeDocument/2006/relationships/image" Target="../media/image62.png"/><Relationship Id="rId13" Type="http://schemas.openxmlformats.org/officeDocument/2006/relationships/image" Target="../media/image66.jpeg"/><Relationship Id="rId3" Type="http://schemas.openxmlformats.org/officeDocument/2006/relationships/image" Target="../media/image57.jpeg"/><Relationship Id="rId7" Type="http://schemas.openxmlformats.org/officeDocument/2006/relationships/image" Target="../media/image61.jpeg"/><Relationship Id="rId12" Type="http://schemas.openxmlformats.org/officeDocument/2006/relationships/image" Target="../media/image65.jpe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60.jpeg"/><Relationship Id="rId11" Type="http://schemas.openxmlformats.org/officeDocument/2006/relationships/image" Target="../media/image64.jpeg"/><Relationship Id="rId5" Type="http://schemas.openxmlformats.org/officeDocument/2006/relationships/image" Target="../media/image59.jpeg"/><Relationship Id="rId10" Type="http://schemas.openxmlformats.org/officeDocument/2006/relationships/image" Target="../media/image10.png"/><Relationship Id="rId4" Type="http://schemas.openxmlformats.org/officeDocument/2006/relationships/image" Target="../media/image58.jpeg"/><Relationship Id="rId9" Type="http://schemas.openxmlformats.org/officeDocument/2006/relationships/image" Target="../media/image63.jpg"/><Relationship Id="rId14" Type="http://schemas.openxmlformats.org/officeDocument/2006/relationships/image" Target="../media/image67.jpe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8.pn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5" Type="http://schemas.openxmlformats.org/officeDocument/2006/relationships/image" Target="../media/image10.png"/><Relationship Id="rId4" Type="http://schemas.openxmlformats.org/officeDocument/2006/relationships/image" Target="../media/image69.jpe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0.png"/><Relationship Id="rId7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63.jpg"/><Relationship Id="rId5" Type="http://schemas.openxmlformats.org/officeDocument/2006/relationships/image" Target="../media/image72.jpeg"/><Relationship Id="rId4" Type="http://schemas.openxmlformats.org/officeDocument/2006/relationships/image" Target="../media/image71.jpe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74.jpeg"/><Relationship Id="rId5" Type="http://schemas.openxmlformats.org/officeDocument/2006/relationships/image" Target="../media/image73.jpeg"/><Relationship Id="rId4" Type="http://schemas.openxmlformats.org/officeDocument/2006/relationships/image" Target="../media/image53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0.jpeg"/><Relationship Id="rId13" Type="http://schemas.openxmlformats.org/officeDocument/2006/relationships/image" Target="../media/image10.png"/><Relationship Id="rId3" Type="http://schemas.openxmlformats.org/officeDocument/2006/relationships/image" Target="../media/image75.png"/><Relationship Id="rId7" Type="http://schemas.openxmlformats.org/officeDocument/2006/relationships/image" Target="../media/image79.jpeg"/><Relationship Id="rId12" Type="http://schemas.openxmlformats.org/officeDocument/2006/relationships/image" Target="../media/image84.jpe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78.png"/><Relationship Id="rId11" Type="http://schemas.openxmlformats.org/officeDocument/2006/relationships/image" Target="../media/image83.jpeg"/><Relationship Id="rId5" Type="http://schemas.openxmlformats.org/officeDocument/2006/relationships/image" Target="../media/image77.png"/><Relationship Id="rId10" Type="http://schemas.openxmlformats.org/officeDocument/2006/relationships/image" Target="../media/image82.jpeg"/><Relationship Id="rId4" Type="http://schemas.openxmlformats.org/officeDocument/2006/relationships/image" Target="../media/image76.png"/><Relationship Id="rId9" Type="http://schemas.openxmlformats.org/officeDocument/2006/relationships/image" Target="../media/image81.jpeg"/><Relationship Id="rId14" Type="http://schemas.openxmlformats.org/officeDocument/2006/relationships/image" Target="../media/image85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6.png"/><Relationship Id="rId7" Type="http://schemas.openxmlformats.org/officeDocument/2006/relationships/image" Target="../media/image89.jpe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88.jpeg"/><Relationship Id="rId5" Type="http://schemas.openxmlformats.org/officeDocument/2006/relationships/image" Target="../media/image10.png"/><Relationship Id="rId4" Type="http://schemas.openxmlformats.org/officeDocument/2006/relationships/image" Target="../media/image87.png"/></Relationships>
</file>

<file path=xl/drawings/_rels/drawing3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3.jpeg"/><Relationship Id="rId3" Type="http://schemas.openxmlformats.org/officeDocument/2006/relationships/image" Target="../media/image87.png"/><Relationship Id="rId7" Type="http://schemas.openxmlformats.org/officeDocument/2006/relationships/image" Target="../media/image92.jpe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91.jpeg"/><Relationship Id="rId5" Type="http://schemas.openxmlformats.org/officeDocument/2006/relationships/image" Target="../media/image90.jpeg"/><Relationship Id="rId4" Type="http://schemas.openxmlformats.org/officeDocument/2006/relationships/image" Target="../media/image10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5" Type="http://schemas.openxmlformats.org/officeDocument/2006/relationships/image" Target="../media/image95.jpeg"/><Relationship Id="rId4" Type="http://schemas.openxmlformats.org/officeDocument/2006/relationships/image" Target="../media/image94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9.png"/></Relationships>
</file>

<file path=xl/drawings/_rels/drawing4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0.jpeg"/><Relationship Id="rId3" Type="http://schemas.openxmlformats.org/officeDocument/2006/relationships/image" Target="../media/image10.png"/><Relationship Id="rId7" Type="http://schemas.openxmlformats.org/officeDocument/2006/relationships/image" Target="../media/image99.jpe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98.jpeg"/><Relationship Id="rId5" Type="http://schemas.openxmlformats.org/officeDocument/2006/relationships/image" Target="../media/image97.png"/><Relationship Id="rId4" Type="http://schemas.openxmlformats.org/officeDocument/2006/relationships/image" Target="../media/image96.png"/><Relationship Id="rId9" Type="http://schemas.openxmlformats.org/officeDocument/2006/relationships/image" Target="../media/image101.jpeg"/></Relationships>
</file>

<file path=xl/drawings/_rels/drawing4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6.jpeg"/><Relationship Id="rId3" Type="http://schemas.openxmlformats.org/officeDocument/2006/relationships/image" Target="../media/image102.png"/><Relationship Id="rId7" Type="http://schemas.openxmlformats.org/officeDocument/2006/relationships/image" Target="../media/image105.jpe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104.jpeg"/><Relationship Id="rId5" Type="http://schemas.openxmlformats.org/officeDocument/2006/relationships/image" Target="../media/image103.jpeg"/><Relationship Id="rId4" Type="http://schemas.openxmlformats.org/officeDocument/2006/relationships/image" Target="../media/image10.pn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7.pn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10.png"/><Relationship Id="rId5" Type="http://schemas.openxmlformats.org/officeDocument/2006/relationships/image" Target="../media/image109.jpeg"/><Relationship Id="rId4" Type="http://schemas.openxmlformats.org/officeDocument/2006/relationships/image" Target="../media/image108.jpeg"/></Relationships>
</file>

<file path=xl/drawings/_rels/drawing4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102.png"/><Relationship Id="rId7" Type="http://schemas.openxmlformats.org/officeDocument/2006/relationships/image" Target="../media/image113.jpe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112.jpeg"/><Relationship Id="rId5" Type="http://schemas.openxmlformats.org/officeDocument/2006/relationships/image" Target="../media/image111.jpeg"/><Relationship Id="rId4" Type="http://schemas.openxmlformats.org/officeDocument/2006/relationships/image" Target="../media/image110.jpeg"/></Relationships>
</file>

<file path=xl/drawings/_rels/drawing4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102.png"/><Relationship Id="rId7" Type="http://schemas.openxmlformats.org/officeDocument/2006/relationships/image" Target="../media/image113.jpe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112.jpeg"/><Relationship Id="rId5" Type="http://schemas.openxmlformats.org/officeDocument/2006/relationships/image" Target="../media/image111.jpeg"/><Relationship Id="rId4" Type="http://schemas.openxmlformats.org/officeDocument/2006/relationships/image" Target="../media/image110.jpeg"/><Relationship Id="rId9" Type="http://schemas.openxmlformats.org/officeDocument/2006/relationships/image" Target="../media/image114.jpeg"/></Relationships>
</file>

<file path=xl/drawings/_rels/drawing4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102.png"/><Relationship Id="rId7" Type="http://schemas.openxmlformats.org/officeDocument/2006/relationships/image" Target="../media/image113.jpe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112.jpeg"/><Relationship Id="rId5" Type="http://schemas.openxmlformats.org/officeDocument/2006/relationships/image" Target="../media/image111.jpeg"/><Relationship Id="rId4" Type="http://schemas.openxmlformats.org/officeDocument/2006/relationships/image" Target="../media/image110.jpeg"/></Relationships>
</file>

<file path=xl/drawings/_rels/drawing4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8.jpeg"/><Relationship Id="rId3" Type="http://schemas.openxmlformats.org/officeDocument/2006/relationships/image" Target="../media/image102.png"/><Relationship Id="rId7" Type="http://schemas.openxmlformats.org/officeDocument/2006/relationships/image" Target="../media/image117.jpe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116.jpeg"/><Relationship Id="rId5" Type="http://schemas.openxmlformats.org/officeDocument/2006/relationships/image" Target="../media/image115.jpeg"/><Relationship Id="rId4" Type="http://schemas.openxmlformats.org/officeDocument/2006/relationships/image" Target="../media/image10.png"/></Relationships>
</file>

<file path=xl/drawings/_rels/drawing4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102.png"/><Relationship Id="rId7" Type="http://schemas.openxmlformats.org/officeDocument/2006/relationships/image" Target="../media/image113.jpe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112.jpeg"/><Relationship Id="rId5" Type="http://schemas.openxmlformats.org/officeDocument/2006/relationships/image" Target="../media/image111.jpeg"/><Relationship Id="rId4" Type="http://schemas.openxmlformats.org/officeDocument/2006/relationships/image" Target="../media/image110.jpeg"/></Relationships>
</file>

<file path=xl/drawings/_rels/drawing4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4.png"/><Relationship Id="rId13" Type="http://schemas.openxmlformats.org/officeDocument/2006/relationships/image" Target="../media/image129.jpeg"/><Relationship Id="rId18" Type="http://schemas.openxmlformats.org/officeDocument/2006/relationships/image" Target="../media/image134.jpeg"/><Relationship Id="rId3" Type="http://schemas.openxmlformats.org/officeDocument/2006/relationships/image" Target="../media/image119.png"/><Relationship Id="rId7" Type="http://schemas.openxmlformats.org/officeDocument/2006/relationships/image" Target="../media/image123.png"/><Relationship Id="rId12" Type="http://schemas.openxmlformats.org/officeDocument/2006/relationships/image" Target="../media/image128.jpeg"/><Relationship Id="rId17" Type="http://schemas.openxmlformats.org/officeDocument/2006/relationships/image" Target="../media/image133.jpeg"/><Relationship Id="rId2" Type="http://schemas.openxmlformats.org/officeDocument/2006/relationships/image" Target="../media/image3.png"/><Relationship Id="rId16" Type="http://schemas.openxmlformats.org/officeDocument/2006/relationships/image" Target="../media/image132.jpeg"/><Relationship Id="rId1" Type="http://schemas.openxmlformats.org/officeDocument/2006/relationships/image" Target="../media/image2.png"/><Relationship Id="rId6" Type="http://schemas.openxmlformats.org/officeDocument/2006/relationships/image" Target="../media/image122.png"/><Relationship Id="rId11" Type="http://schemas.openxmlformats.org/officeDocument/2006/relationships/image" Target="../media/image127.jpeg"/><Relationship Id="rId5" Type="http://schemas.openxmlformats.org/officeDocument/2006/relationships/image" Target="../media/image121.png"/><Relationship Id="rId15" Type="http://schemas.openxmlformats.org/officeDocument/2006/relationships/image" Target="../media/image131.jpeg"/><Relationship Id="rId10" Type="http://schemas.openxmlformats.org/officeDocument/2006/relationships/image" Target="../media/image126.jpeg"/><Relationship Id="rId19" Type="http://schemas.openxmlformats.org/officeDocument/2006/relationships/image" Target="../media/image10.png"/><Relationship Id="rId4" Type="http://schemas.openxmlformats.org/officeDocument/2006/relationships/image" Target="../media/image120.png"/><Relationship Id="rId9" Type="http://schemas.openxmlformats.org/officeDocument/2006/relationships/image" Target="../media/image125.png"/><Relationship Id="rId14" Type="http://schemas.openxmlformats.org/officeDocument/2006/relationships/image" Target="../media/image130.jpe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5.jpeg"/><Relationship Id="rId7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6" Type="http://schemas.openxmlformats.org/officeDocument/2006/relationships/image" Target="../media/image137.png"/><Relationship Id="rId5" Type="http://schemas.openxmlformats.org/officeDocument/2006/relationships/image" Target="../media/image102.png"/><Relationship Id="rId4" Type="http://schemas.openxmlformats.org/officeDocument/2006/relationships/image" Target="../media/image136.jpeg"/></Relationships>
</file>

<file path=xl/drawings/_rels/drawing5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7" Type="http://schemas.openxmlformats.org/officeDocument/2006/relationships/image" Target="../media/image141.jpe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140.jpeg"/><Relationship Id="rId5" Type="http://schemas.openxmlformats.org/officeDocument/2006/relationships/image" Target="../media/image139.jpeg"/><Relationship Id="rId4" Type="http://schemas.openxmlformats.org/officeDocument/2006/relationships/image" Target="../media/image138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8.png"/><Relationship Id="rId7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6" Type="http://schemas.openxmlformats.org/officeDocument/2006/relationships/image" Target="../media/image144.jpeg"/><Relationship Id="rId5" Type="http://schemas.openxmlformats.org/officeDocument/2006/relationships/image" Target="../media/image143.jpeg"/><Relationship Id="rId4" Type="http://schemas.openxmlformats.org/officeDocument/2006/relationships/image" Target="../media/image142.jpe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5.png"/><Relationship Id="rId7" Type="http://schemas.openxmlformats.org/officeDocument/2006/relationships/image" Target="../media/image148.jpe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6" Type="http://schemas.openxmlformats.org/officeDocument/2006/relationships/image" Target="../media/image147.jpeg"/><Relationship Id="rId5" Type="http://schemas.openxmlformats.org/officeDocument/2006/relationships/image" Target="../media/image146.jpeg"/><Relationship Id="rId4" Type="http://schemas.openxmlformats.org/officeDocument/2006/relationships/image" Target="../media/image10.png"/></Relationships>
</file>

<file path=xl/drawings/_rels/drawing5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png"/><Relationship Id="rId2" Type="http://schemas.openxmlformats.org/officeDocument/2006/relationships/image" Target="../media/image150.png"/><Relationship Id="rId1" Type="http://schemas.openxmlformats.org/officeDocument/2006/relationships/image" Target="../media/image149.png"/><Relationship Id="rId5" Type="http://schemas.openxmlformats.org/officeDocument/2006/relationships/image" Target="../media/image10.png"/><Relationship Id="rId4" Type="http://schemas.openxmlformats.org/officeDocument/2006/relationships/image" Target="../media/image2.png"/></Relationships>
</file>

<file path=xl/drawings/_rels/drawing5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151.png"/><Relationship Id="rId7" Type="http://schemas.openxmlformats.org/officeDocument/2006/relationships/image" Target="../media/image155.pn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154.png"/><Relationship Id="rId5" Type="http://schemas.openxmlformats.org/officeDocument/2006/relationships/image" Target="../media/image153.png"/><Relationship Id="rId4" Type="http://schemas.openxmlformats.org/officeDocument/2006/relationships/image" Target="../media/image152.png"/><Relationship Id="rId9" Type="http://schemas.openxmlformats.org/officeDocument/2006/relationships/image" Target="../media/image156.jpeg"/></Relationships>
</file>

<file path=xl/drawings/_rels/drawing5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1.jpeg"/><Relationship Id="rId3" Type="http://schemas.openxmlformats.org/officeDocument/2006/relationships/image" Target="../media/image157.png"/><Relationship Id="rId7" Type="http://schemas.openxmlformats.org/officeDocument/2006/relationships/image" Target="../media/image160.jpe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6" Type="http://schemas.openxmlformats.org/officeDocument/2006/relationships/image" Target="../media/image159.jpeg"/><Relationship Id="rId5" Type="http://schemas.openxmlformats.org/officeDocument/2006/relationships/image" Target="../media/image158.png"/><Relationship Id="rId10" Type="http://schemas.openxmlformats.org/officeDocument/2006/relationships/image" Target="../media/image156.jpeg"/><Relationship Id="rId4" Type="http://schemas.openxmlformats.org/officeDocument/2006/relationships/image" Target="../media/image10.png"/><Relationship Id="rId9" Type="http://schemas.openxmlformats.org/officeDocument/2006/relationships/image" Target="../media/image162.jpe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164.png"/><Relationship Id="rId1" Type="http://schemas.openxmlformats.org/officeDocument/2006/relationships/image" Target="../media/image163.png"/><Relationship Id="rId6" Type="http://schemas.openxmlformats.org/officeDocument/2006/relationships/image" Target="../media/image167.png"/><Relationship Id="rId5" Type="http://schemas.openxmlformats.org/officeDocument/2006/relationships/image" Target="../media/image166.png"/><Relationship Id="rId4" Type="http://schemas.openxmlformats.org/officeDocument/2006/relationships/image" Target="../media/image165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39.png"/><Relationship Id="rId5" Type="http://schemas.openxmlformats.org/officeDocument/2006/relationships/image" Target="../media/image169.jpg"/><Relationship Id="rId4" Type="http://schemas.openxmlformats.org/officeDocument/2006/relationships/image" Target="../media/image168.jpg"/></Relationships>
</file>

<file path=xl/drawings/_rels/drawing6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4.jpeg"/><Relationship Id="rId3" Type="http://schemas.openxmlformats.org/officeDocument/2006/relationships/image" Target="../media/image10.png"/><Relationship Id="rId7" Type="http://schemas.openxmlformats.org/officeDocument/2006/relationships/image" Target="../media/image173.jpe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6" Type="http://schemas.openxmlformats.org/officeDocument/2006/relationships/image" Target="../media/image172.jpeg"/><Relationship Id="rId5" Type="http://schemas.openxmlformats.org/officeDocument/2006/relationships/image" Target="../media/image171.jpeg"/><Relationship Id="rId4" Type="http://schemas.openxmlformats.org/officeDocument/2006/relationships/image" Target="../media/image170.jpeg"/></Relationships>
</file>

<file path=xl/drawings/_rels/drawing6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8.jp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5" Type="http://schemas.openxmlformats.org/officeDocument/2006/relationships/image" Target="../media/image10.png"/><Relationship Id="rId4" Type="http://schemas.openxmlformats.org/officeDocument/2006/relationships/image" Target="../media/image175.jpg"/></Relationships>
</file>

<file path=xl/drawings/_rels/drawing6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1.jpeg"/><Relationship Id="rId3" Type="http://schemas.openxmlformats.org/officeDocument/2006/relationships/image" Target="../media/image176.png"/><Relationship Id="rId7" Type="http://schemas.openxmlformats.org/officeDocument/2006/relationships/image" Target="../media/image180.jpe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6" Type="http://schemas.openxmlformats.org/officeDocument/2006/relationships/image" Target="../media/image179.jpeg"/><Relationship Id="rId5" Type="http://schemas.openxmlformats.org/officeDocument/2006/relationships/image" Target="../media/image178.jpeg"/><Relationship Id="rId10" Type="http://schemas.openxmlformats.org/officeDocument/2006/relationships/image" Target="../media/image10.png"/><Relationship Id="rId4" Type="http://schemas.openxmlformats.org/officeDocument/2006/relationships/image" Target="../media/image177.png"/><Relationship Id="rId9" Type="http://schemas.openxmlformats.org/officeDocument/2006/relationships/image" Target="../media/image182.jpeg"/></Relationships>
</file>

<file path=xl/drawings/_rels/drawing6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7.pn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5" Type="http://schemas.openxmlformats.org/officeDocument/2006/relationships/image" Target="../media/image10.png"/><Relationship Id="rId4" Type="http://schemas.openxmlformats.org/officeDocument/2006/relationships/image" Target="../media/image183.jpeg"/></Relationships>
</file>

<file path=xl/drawings/_rels/drawing6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0.png"/><Relationship Id="rId3" Type="http://schemas.openxmlformats.org/officeDocument/2006/relationships/image" Target="../media/image186.tmp"/><Relationship Id="rId7" Type="http://schemas.microsoft.com/office/2007/relationships/hdphoto" Target="../media/hdphoto1.wdp"/><Relationship Id="rId2" Type="http://schemas.openxmlformats.org/officeDocument/2006/relationships/image" Target="../media/image185.jpg"/><Relationship Id="rId1" Type="http://schemas.openxmlformats.org/officeDocument/2006/relationships/image" Target="../media/image184.jpeg"/><Relationship Id="rId6" Type="http://schemas.openxmlformats.org/officeDocument/2006/relationships/image" Target="../media/image189.png"/><Relationship Id="rId5" Type="http://schemas.openxmlformats.org/officeDocument/2006/relationships/image" Target="../media/image188.png"/><Relationship Id="rId4" Type="http://schemas.openxmlformats.org/officeDocument/2006/relationships/image" Target="../media/image187.png"/><Relationship Id="rId9" Type="http://schemas.openxmlformats.org/officeDocument/2006/relationships/image" Target="../media/image191.png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9.png"/><Relationship Id="rId7" Type="http://schemas.openxmlformats.org/officeDocument/2006/relationships/image" Target="../media/image194.png"/><Relationship Id="rId2" Type="http://schemas.openxmlformats.org/officeDocument/2006/relationships/image" Target="../media/image185.jpg"/><Relationship Id="rId1" Type="http://schemas.openxmlformats.org/officeDocument/2006/relationships/image" Target="../media/image184.jpeg"/><Relationship Id="rId6" Type="http://schemas.openxmlformats.org/officeDocument/2006/relationships/image" Target="../media/image193.png"/><Relationship Id="rId5" Type="http://schemas.openxmlformats.org/officeDocument/2006/relationships/image" Target="../media/image192.png"/><Relationship Id="rId4" Type="http://schemas.microsoft.com/office/2007/relationships/hdphoto" Target="../media/hdphoto1.wdp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9.png"/><Relationship Id="rId7" Type="http://schemas.openxmlformats.org/officeDocument/2006/relationships/image" Target="../media/image196.png"/><Relationship Id="rId2" Type="http://schemas.openxmlformats.org/officeDocument/2006/relationships/image" Target="../media/image185.jpg"/><Relationship Id="rId1" Type="http://schemas.openxmlformats.org/officeDocument/2006/relationships/image" Target="../media/image184.jpeg"/><Relationship Id="rId6" Type="http://schemas.openxmlformats.org/officeDocument/2006/relationships/image" Target="../media/image193.png"/><Relationship Id="rId5" Type="http://schemas.openxmlformats.org/officeDocument/2006/relationships/image" Target="../media/image195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287549</xdr:colOff>
      <xdr:row>15</xdr:row>
      <xdr:rowOff>125803</xdr:rowOff>
    </xdr:from>
    <xdr:to>
      <xdr:col>2</xdr:col>
      <xdr:colOff>2202657</xdr:colOff>
      <xdr:row>22</xdr:row>
      <xdr:rowOff>298465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070" t="32925" r="46815" b="32676"/>
        <a:stretch/>
      </xdr:blipFill>
      <xdr:spPr>
        <a:xfrm>
          <a:off x="287549" y="4382287"/>
          <a:ext cx="4251710" cy="2732506"/>
        </a:xfrm>
        <a:prstGeom prst="rect">
          <a:avLst/>
        </a:prstGeom>
      </xdr:spPr>
    </xdr:pic>
    <xdr:clientData/>
  </xdr:twoCellAnchor>
  <xdr:twoCellAnchor editAs="oneCell">
    <xdr:from>
      <xdr:col>0</xdr:col>
      <xdr:colOff>461368</xdr:colOff>
      <xdr:row>0</xdr:row>
      <xdr:rowOff>163712</xdr:rowOff>
    </xdr:from>
    <xdr:to>
      <xdr:col>1</xdr:col>
      <xdr:colOff>59532</xdr:colOff>
      <xdr:row>3</xdr:row>
      <xdr:rowOff>246460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1368" y="163712"/>
          <a:ext cx="833437" cy="841771"/>
        </a:xfrm>
        <a:prstGeom prst="rect">
          <a:avLst/>
        </a:prstGeom>
      </xdr:spPr>
    </xdr:pic>
    <xdr:clientData/>
  </xdr:twoCellAnchor>
  <xdr:twoCellAnchor editAs="oneCell">
    <xdr:from>
      <xdr:col>2</xdr:col>
      <xdr:colOff>386954</xdr:colOff>
      <xdr:row>0</xdr:row>
      <xdr:rowOff>163711</xdr:rowOff>
    </xdr:from>
    <xdr:to>
      <xdr:col>2</xdr:col>
      <xdr:colOff>4152306</xdr:colOff>
      <xdr:row>3</xdr:row>
      <xdr:rowOff>198365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556" y="163711"/>
          <a:ext cx="3765352" cy="7936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</xdr:row>
      <xdr:rowOff>298912</xdr:rowOff>
    </xdr:from>
    <xdr:to>
      <xdr:col>2</xdr:col>
      <xdr:colOff>818554</xdr:colOff>
      <xdr:row>29</xdr:row>
      <xdr:rowOff>64887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998" r="-533"/>
        <a:stretch/>
      </xdr:blipFill>
      <xdr:spPr>
        <a:xfrm>
          <a:off x="0" y="7115240"/>
          <a:ext cx="3155156" cy="2683006"/>
        </a:xfrm>
        <a:prstGeom prst="rect">
          <a:avLst/>
        </a:prstGeom>
      </xdr:spPr>
    </xdr:pic>
    <xdr:clientData/>
  </xdr:twoCellAnchor>
  <xdr:twoCellAnchor editAs="oneCell">
    <xdr:from>
      <xdr:col>2</xdr:col>
      <xdr:colOff>795400</xdr:colOff>
      <xdr:row>22</xdr:row>
      <xdr:rowOff>282775</xdr:rowOff>
    </xdr:from>
    <xdr:to>
      <xdr:col>2</xdr:col>
      <xdr:colOff>3428173</xdr:colOff>
      <xdr:row>29</xdr:row>
      <xdr:rowOff>59532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016" t="22483"/>
        <a:stretch/>
      </xdr:blipFill>
      <xdr:spPr>
        <a:xfrm>
          <a:off x="3132002" y="7099103"/>
          <a:ext cx="2632773" cy="26937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461368</xdr:colOff>
      <xdr:row>0</xdr:row>
      <xdr:rowOff>163712</xdr:rowOff>
    </xdr:from>
    <xdr:to>
      <xdr:col>1</xdr:col>
      <xdr:colOff>59532</xdr:colOff>
      <xdr:row>3</xdr:row>
      <xdr:rowOff>246460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368" y="163712"/>
          <a:ext cx="870704" cy="814268"/>
        </a:xfrm>
        <a:prstGeom prst="rect">
          <a:avLst/>
        </a:prstGeom>
      </xdr:spPr>
    </xdr:pic>
    <xdr:clientData/>
  </xdr:twoCellAnchor>
  <xdr:twoCellAnchor editAs="oneCell">
    <xdr:from>
      <xdr:col>2</xdr:col>
      <xdr:colOff>386954</xdr:colOff>
      <xdr:row>0</xdr:row>
      <xdr:rowOff>163711</xdr:rowOff>
    </xdr:from>
    <xdr:to>
      <xdr:col>2</xdr:col>
      <xdr:colOff>4152306</xdr:colOff>
      <xdr:row>3</xdr:row>
      <xdr:rowOff>198365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4874" y="163711"/>
          <a:ext cx="3765352" cy="766174"/>
        </a:xfrm>
        <a:prstGeom prst="rect">
          <a:avLst/>
        </a:prstGeom>
      </xdr:spPr>
    </xdr:pic>
    <xdr:clientData/>
  </xdr:twoCellAnchor>
  <xdr:twoCellAnchor editAs="oneCell">
    <xdr:from>
      <xdr:col>2</xdr:col>
      <xdr:colOff>1428048</xdr:colOff>
      <xdr:row>24</xdr:row>
      <xdr:rowOff>163315</xdr:rowOff>
    </xdr:from>
    <xdr:to>
      <xdr:col>2</xdr:col>
      <xdr:colOff>3146129</xdr:colOff>
      <xdr:row>29</xdr:row>
      <xdr:rowOff>199174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33111" y="7854753"/>
          <a:ext cx="1718081" cy="2059921"/>
        </a:xfrm>
        <a:prstGeom prst="rect">
          <a:avLst/>
        </a:prstGeom>
      </xdr:spPr>
    </xdr:pic>
    <xdr:clientData/>
  </xdr:twoCellAnchor>
  <xdr:twoCellAnchor editAs="oneCell">
    <xdr:from>
      <xdr:col>2</xdr:col>
      <xdr:colOff>3227999</xdr:colOff>
      <xdr:row>24</xdr:row>
      <xdr:rowOff>134389</xdr:rowOff>
    </xdr:from>
    <xdr:to>
      <xdr:col>3</xdr:col>
      <xdr:colOff>4686</xdr:colOff>
      <xdr:row>29</xdr:row>
      <xdr:rowOff>199884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633062" y="7825827"/>
          <a:ext cx="1605862" cy="2089557"/>
        </a:xfrm>
        <a:prstGeom prst="rect">
          <a:avLst/>
        </a:prstGeom>
      </xdr:spPr>
    </xdr:pic>
    <xdr:clientData/>
  </xdr:twoCellAnchor>
  <xdr:twoCellAnchor>
    <xdr:from>
      <xdr:col>0</xdr:col>
      <xdr:colOff>619125</xdr:colOff>
      <xdr:row>24</xdr:row>
      <xdr:rowOff>166687</xdr:rowOff>
    </xdr:from>
    <xdr:to>
      <xdr:col>2</xdr:col>
      <xdr:colOff>1309685</xdr:colOff>
      <xdr:row>29</xdr:row>
      <xdr:rowOff>208542</xdr:rowOff>
    </xdr:to>
    <xdr:grpSp>
      <xdr:nvGrpSpPr>
        <xdr:cNvPr id="7" name="Grup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619125" y="7959869"/>
          <a:ext cx="3011196" cy="2120037"/>
          <a:chOff x="6129616" y="4392143"/>
          <a:chExt cx="3944451" cy="2661232"/>
        </a:xfrm>
      </xdr:grpSpPr>
      <xdr:pic>
        <xdr:nvPicPr>
          <xdr:cNvPr id="8" name="Imagen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6129616" y="4392143"/>
            <a:ext cx="3944451" cy="2661232"/>
          </a:xfrm>
          <a:prstGeom prst="rect">
            <a:avLst/>
          </a:prstGeom>
        </xdr:spPr>
      </xdr:pic>
      <xdr:sp macro="" textlink="">
        <xdr:nvSpPr>
          <xdr:cNvPr id="9" name="Forma libre: forma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6642383" y="4963588"/>
            <a:ext cx="2037230" cy="439313"/>
          </a:xfrm>
          <a:custGeom>
            <a:avLst/>
            <a:gdLst>
              <a:gd name="connsiteX0" fmla="*/ 0 w 1972236"/>
              <a:gd name="connsiteY0" fmla="*/ 0 h 461725"/>
              <a:gd name="connsiteX1" fmla="*/ 851648 w 1972236"/>
              <a:gd name="connsiteY1" fmla="*/ 448235 h 461725"/>
              <a:gd name="connsiteX2" fmla="*/ 1972236 w 1972236"/>
              <a:gd name="connsiteY2" fmla="*/ 336177 h 4617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</a:cxnLst>
            <a:rect l="l" t="t" r="r" b="b"/>
            <a:pathLst>
              <a:path w="1972236" h="461725">
                <a:moveTo>
                  <a:pt x="0" y="0"/>
                </a:moveTo>
                <a:cubicBezTo>
                  <a:pt x="261471" y="196103"/>
                  <a:pt x="522942" y="392206"/>
                  <a:pt x="851648" y="448235"/>
                </a:cubicBezTo>
                <a:cubicBezTo>
                  <a:pt x="1180354" y="504264"/>
                  <a:pt x="1761192" y="369794"/>
                  <a:pt x="1972236" y="336177"/>
                </a:cubicBezTo>
              </a:path>
            </a:pathLst>
          </a:custGeom>
          <a:noFill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0" name="Forma libre: forma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/>
        </xdr:nvSpPr>
        <xdr:spPr>
          <a:xfrm>
            <a:off x="8682318" y="5273488"/>
            <a:ext cx="685799" cy="1288677"/>
          </a:xfrm>
          <a:custGeom>
            <a:avLst/>
            <a:gdLst>
              <a:gd name="connsiteX0" fmla="*/ 0 w 683558"/>
              <a:gd name="connsiteY0" fmla="*/ 0 h 1367118"/>
              <a:gd name="connsiteX1" fmla="*/ 224117 w 683558"/>
              <a:gd name="connsiteY1" fmla="*/ 974912 h 1367118"/>
              <a:gd name="connsiteX2" fmla="*/ 683558 w 683558"/>
              <a:gd name="connsiteY2" fmla="*/ 1367118 h 13671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</a:cxnLst>
            <a:rect l="l" t="t" r="r" b="b"/>
            <a:pathLst>
              <a:path w="683558" h="1367118">
                <a:moveTo>
                  <a:pt x="0" y="0"/>
                </a:moveTo>
                <a:cubicBezTo>
                  <a:pt x="55095" y="373529"/>
                  <a:pt x="110191" y="747059"/>
                  <a:pt x="224117" y="974912"/>
                </a:cubicBezTo>
                <a:cubicBezTo>
                  <a:pt x="338043" y="1202765"/>
                  <a:pt x="575235" y="1350309"/>
                  <a:pt x="683558" y="1367118"/>
                </a:cubicBezTo>
              </a:path>
            </a:pathLst>
          </a:custGeom>
          <a:noFill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1</xdr:col>
      <xdr:colOff>130969</xdr:colOff>
      <xdr:row>15</xdr:row>
      <xdr:rowOff>-1</xdr:rowOff>
    </xdr:from>
    <xdr:to>
      <xdr:col>2</xdr:col>
      <xdr:colOff>3309937</xdr:colOff>
      <xdr:row>24</xdr:row>
      <xdr:rowOff>158330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35655"/>
        <a:stretch/>
      </xdr:blipFill>
      <xdr:spPr>
        <a:xfrm>
          <a:off x="1404938" y="4179093"/>
          <a:ext cx="4310062" cy="3670675"/>
        </a:xfrm>
        <a:prstGeom prst="rect">
          <a:avLst/>
        </a:prstGeom>
      </xdr:spPr>
    </xdr:pic>
    <xdr:clientData/>
  </xdr:twoCellAnchor>
  <xdr:twoCellAnchor>
    <xdr:from>
      <xdr:col>12</xdr:col>
      <xdr:colOff>-1</xdr:colOff>
      <xdr:row>8</xdr:row>
      <xdr:rowOff>0</xdr:rowOff>
    </xdr:from>
    <xdr:to>
      <xdr:col>13</xdr:col>
      <xdr:colOff>1814944</xdr:colOff>
      <xdr:row>9</xdr:row>
      <xdr:rowOff>1664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17387454" y="2147455"/>
          <a:ext cx="1814945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200"/>
            <a:t>03-08-2023</a:t>
          </a:r>
        </a:p>
      </xdr:txBody>
    </xdr:sp>
    <xdr:clientData/>
  </xdr:twoCellAnchor>
  <xdr:twoCellAnchor editAs="oneCell">
    <xdr:from>
      <xdr:col>8</xdr:col>
      <xdr:colOff>221676</xdr:colOff>
      <xdr:row>44</xdr:row>
      <xdr:rowOff>17597</xdr:rowOff>
    </xdr:from>
    <xdr:to>
      <xdr:col>9</xdr:col>
      <xdr:colOff>968209</xdr:colOff>
      <xdr:row>45</xdr:row>
      <xdr:rowOff>969819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757567" y="13816724"/>
          <a:ext cx="1217587" cy="11600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69271</xdr:rowOff>
    </xdr:from>
    <xdr:to>
      <xdr:col>2</xdr:col>
      <xdr:colOff>4610487</xdr:colOff>
      <xdr:row>32</xdr:row>
      <xdr:rowOff>294409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39544"/>
          <a:ext cx="6965760" cy="3134592"/>
        </a:xfrm>
        <a:prstGeom prst="rect">
          <a:avLst/>
        </a:prstGeom>
      </xdr:spPr>
    </xdr:pic>
    <xdr:clientData/>
  </xdr:twoCellAnchor>
  <xdr:twoCellAnchor editAs="oneCell">
    <xdr:from>
      <xdr:col>0</xdr:col>
      <xdr:colOff>294409</xdr:colOff>
      <xdr:row>15</xdr:row>
      <xdr:rowOff>74061</xdr:rowOff>
    </xdr:from>
    <xdr:to>
      <xdr:col>2</xdr:col>
      <xdr:colOff>4416135</xdr:colOff>
      <xdr:row>24</xdr:row>
      <xdr:rowOff>142598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3562" t="42619" r="45156" b="24234"/>
        <a:stretch/>
      </xdr:blipFill>
      <xdr:spPr>
        <a:xfrm>
          <a:off x="294409" y="4299697"/>
          <a:ext cx="6476999" cy="3497537"/>
        </a:xfrm>
        <a:prstGeom prst="rect">
          <a:avLst/>
        </a:prstGeom>
      </xdr:spPr>
    </xdr:pic>
    <xdr:clientData/>
  </xdr:twoCellAnchor>
  <xdr:twoCellAnchor editAs="oneCell">
    <xdr:from>
      <xdr:col>0</xdr:col>
      <xdr:colOff>484909</xdr:colOff>
      <xdr:row>0</xdr:row>
      <xdr:rowOff>86590</xdr:rowOff>
    </xdr:from>
    <xdr:to>
      <xdr:col>1</xdr:col>
      <xdr:colOff>121227</xdr:colOff>
      <xdr:row>3</xdr:row>
      <xdr:rowOff>251285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4909" y="86590"/>
          <a:ext cx="883227" cy="892059"/>
        </a:xfrm>
        <a:prstGeom prst="rect">
          <a:avLst/>
        </a:prstGeom>
      </xdr:spPr>
    </xdr:pic>
    <xdr:clientData/>
  </xdr:twoCellAnchor>
  <xdr:twoCellAnchor editAs="oneCell">
    <xdr:from>
      <xdr:col>1</xdr:col>
      <xdr:colOff>935181</xdr:colOff>
      <xdr:row>0</xdr:row>
      <xdr:rowOff>51954</xdr:rowOff>
    </xdr:from>
    <xdr:to>
      <xdr:col>2</xdr:col>
      <xdr:colOff>4099170</xdr:colOff>
      <xdr:row>3</xdr:row>
      <xdr:rowOff>225135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2090" y="51954"/>
          <a:ext cx="4272353" cy="9005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1962150</xdr:colOff>
      <xdr:row>34</xdr:row>
      <xdr:rowOff>0</xdr:rowOff>
    </xdr:from>
    <xdr:to>
      <xdr:col>2</xdr:col>
      <xdr:colOff>3173186</xdr:colOff>
      <xdr:row>34</xdr:row>
      <xdr:rowOff>234043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305300" y="11696700"/>
          <a:ext cx="1211036" cy="234043"/>
        </a:xfrm>
        <a:prstGeom prst="rect">
          <a:avLst/>
        </a:prstGeom>
        <a:solidFill>
          <a:srgbClr val="92D050">
            <a:alpha val="16000"/>
          </a:srgbClr>
        </a:solidFill>
        <a:ln w="25400">
          <a:solidFill>
            <a:srgbClr val="92D05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444500</xdr:colOff>
      <xdr:row>15</xdr:row>
      <xdr:rowOff>476250</xdr:rowOff>
    </xdr:from>
    <xdr:to>
      <xdr:col>2</xdr:col>
      <xdr:colOff>3937000</xdr:colOff>
      <xdr:row>23</xdr:row>
      <xdr:rowOff>79375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941" t="43409" r="32154" b="15137"/>
        <a:stretch/>
      </xdr:blipFill>
      <xdr:spPr>
        <a:xfrm>
          <a:off x="444500" y="4730750"/>
          <a:ext cx="5842000" cy="3032125"/>
        </a:xfrm>
        <a:prstGeom prst="rect">
          <a:avLst/>
        </a:prstGeom>
      </xdr:spPr>
    </xdr:pic>
    <xdr:clientData/>
  </xdr:twoCellAnchor>
  <xdr:twoCellAnchor>
    <xdr:from>
      <xdr:col>1</xdr:col>
      <xdr:colOff>889000</xdr:colOff>
      <xdr:row>17</xdr:row>
      <xdr:rowOff>238125</xdr:rowOff>
    </xdr:from>
    <xdr:to>
      <xdr:col>2</xdr:col>
      <xdr:colOff>0</xdr:colOff>
      <xdr:row>18</xdr:row>
      <xdr:rowOff>238125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2127250" y="5556250"/>
          <a:ext cx="222250" cy="301625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333375</xdr:colOff>
      <xdr:row>0</xdr:row>
      <xdr:rowOff>222250</xdr:rowOff>
    </xdr:from>
    <xdr:to>
      <xdr:col>0</xdr:col>
      <xdr:colOff>1216602</xdr:colOff>
      <xdr:row>3</xdr:row>
      <xdr:rowOff>352309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3375" y="222250"/>
          <a:ext cx="883227" cy="892059"/>
        </a:xfrm>
        <a:prstGeom prst="rect">
          <a:avLst/>
        </a:prstGeom>
      </xdr:spPr>
    </xdr:pic>
    <xdr:clientData/>
  </xdr:twoCellAnchor>
  <xdr:twoCellAnchor editAs="oneCell">
    <xdr:from>
      <xdr:col>1</xdr:col>
      <xdr:colOff>841375</xdr:colOff>
      <xdr:row>0</xdr:row>
      <xdr:rowOff>127000</xdr:rowOff>
    </xdr:from>
    <xdr:to>
      <xdr:col>2</xdr:col>
      <xdr:colOff>4002478</xdr:colOff>
      <xdr:row>3</xdr:row>
      <xdr:rowOff>265545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9625" y="127000"/>
          <a:ext cx="4272353" cy="900545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23</xdr:row>
      <xdr:rowOff>222249</xdr:rowOff>
    </xdr:from>
    <xdr:to>
      <xdr:col>2</xdr:col>
      <xdr:colOff>3197747</xdr:colOff>
      <xdr:row>29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7905749"/>
          <a:ext cx="5213872" cy="2349501"/>
        </a:xfrm>
        <a:prstGeom prst="rect">
          <a:avLst/>
        </a:prstGeom>
      </xdr:spPr>
    </xdr:pic>
    <xdr:clientData/>
  </xdr:twoCellAnchor>
  <xdr:twoCellAnchor editAs="oneCell">
    <xdr:from>
      <xdr:col>0</xdr:col>
      <xdr:colOff>289277</xdr:colOff>
      <xdr:row>29</xdr:row>
      <xdr:rowOff>127000</xdr:rowOff>
    </xdr:from>
    <xdr:to>
      <xdr:col>2</xdr:col>
      <xdr:colOff>3302775</xdr:colOff>
      <xdr:row>35</xdr:row>
      <xdr:rowOff>183191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277" y="10287000"/>
          <a:ext cx="5362998" cy="2421566"/>
        </a:xfrm>
        <a:prstGeom prst="rect">
          <a:avLst/>
        </a:prstGeom>
      </xdr:spPr>
    </xdr:pic>
    <xdr:clientData/>
  </xdr:twoCellAnchor>
  <xdr:twoCellAnchor>
    <xdr:from>
      <xdr:col>0</xdr:col>
      <xdr:colOff>1047750</xdr:colOff>
      <xdr:row>20</xdr:row>
      <xdr:rowOff>396875</xdr:rowOff>
    </xdr:from>
    <xdr:to>
      <xdr:col>1</xdr:col>
      <xdr:colOff>95250</xdr:colOff>
      <xdr:row>21</xdr:row>
      <xdr:rowOff>285750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1047750" y="6842125"/>
          <a:ext cx="285750" cy="30162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968375</xdr:colOff>
      <xdr:row>17</xdr:row>
      <xdr:rowOff>222250</xdr:rowOff>
    </xdr:from>
    <xdr:to>
      <xdr:col>2</xdr:col>
      <xdr:colOff>63500</xdr:colOff>
      <xdr:row>18</xdr:row>
      <xdr:rowOff>254000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2206625" y="5540375"/>
          <a:ext cx="206375" cy="33337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1962150</xdr:colOff>
      <xdr:row>34</xdr:row>
      <xdr:rowOff>0</xdr:rowOff>
    </xdr:from>
    <xdr:to>
      <xdr:col>2</xdr:col>
      <xdr:colOff>3173186</xdr:colOff>
      <xdr:row>34</xdr:row>
      <xdr:rowOff>234043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4305300" y="12153900"/>
          <a:ext cx="1211036" cy="234043"/>
        </a:xfrm>
        <a:prstGeom prst="rect">
          <a:avLst/>
        </a:prstGeom>
        <a:solidFill>
          <a:srgbClr val="92D050">
            <a:alpha val="16000"/>
          </a:srgbClr>
        </a:solidFill>
        <a:ln w="25400">
          <a:solidFill>
            <a:srgbClr val="92D05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1159564</xdr:colOff>
      <xdr:row>22</xdr:row>
      <xdr:rowOff>27608</xdr:rowOff>
    </xdr:from>
    <xdr:to>
      <xdr:col>2</xdr:col>
      <xdr:colOff>3023152</xdr:colOff>
      <xdr:row>28</xdr:row>
      <xdr:rowOff>182536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598" t="21497"/>
        <a:stretch/>
      </xdr:blipFill>
      <xdr:spPr>
        <a:xfrm>
          <a:off x="1159564" y="7274891"/>
          <a:ext cx="4210327" cy="2639710"/>
        </a:xfrm>
        <a:prstGeom prst="rect">
          <a:avLst/>
        </a:prstGeom>
      </xdr:spPr>
    </xdr:pic>
    <xdr:clientData/>
  </xdr:twoCellAnchor>
  <xdr:twoCellAnchor editAs="oneCell">
    <xdr:from>
      <xdr:col>0</xdr:col>
      <xdr:colOff>1173371</xdr:colOff>
      <xdr:row>28</xdr:row>
      <xdr:rowOff>76227</xdr:rowOff>
    </xdr:from>
    <xdr:to>
      <xdr:col>2</xdr:col>
      <xdr:colOff>3036957</xdr:colOff>
      <xdr:row>37</xdr:row>
      <xdr:rowOff>24783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371" y="9808292"/>
          <a:ext cx="4210325" cy="3151165"/>
        </a:xfrm>
        <a:prstGeom prst="rect">
          <a:avLst/>
        </a:prstGeom>
      </xdr:spPr>
    </xdr:pic>
    <xdr:clientData/>
  </xdr:twoCellAnchor>
  <xdr:twoCellAnchor editAs="oneCell">
    <xdr:from>
      <xdr:col>0</xdr:col>
      <xdr:colOff>262283</xdr:colOff>
      <xdr:row>0</xdr:row>
      <xdr:rowOff>207065</xdr:rowOff>
    </xdr:from>
    <xdr:to>
      <xdr:col>0</xdr:col>
      <xdr:colOff>1145510</xdr:colOff>
      <xdr:row>3</xdr:row>
      <xdr:rowOff>353689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2283" y="207065"/>
          <a:ext cx="883227" cy="892059"/>
        </a:xfrm>
        <a:prstGeom prst="rect">
          <a:avLst/>
        </a:prstGeom>
      </xdr:spPr>
    </xdr:pic>
    <xdr:clientData/>
  </xdr:twoCellAnchor>
  <xdr:twoCellAnchor editAs="oneCell">
    <xdr:from>
      <xdr:col>1</xdr:col>
      <xdr:colOff>1049131</xdr:colOff>
      <xdr:row>0</xdr:row>
      <xdr:rowOff>165653</xdr:rowOff>
    </xdr:from>
    <xdr:to>
      <xdr:col>2</xdr:col>
      <xdr:colOff>4217136</xdr:colOff>
      <xdr:row>3</xdr:row>
      <xdr:rowOff>320763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1522" y="165653"/>
          <a:ext cx="4272353" cy="90054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248477</xdr:rowOff>
    </xdr:from>
    <xdr:to>
      <xdr:col>2</xdr:col>
      <xdr:colOff>4707283</xdr:colOff>
      <xdr:row>21</xdr:row>
      <xdr:rowOff>341191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7746" t="16797" r="257" b="14128"/>
        <a:stretch/>
      </xdr:blipFill>
      <xdr:spPr>
        <a:xfrm>
          <a:off x="0" y="4196520"/>
          <a:ext cx="7054022" cy="2977823"/>
        </a:xfrm>
        <a:prstGeom prst="rect">
          <a:avLst/>
        </a:prstGeom>
      </xdr:spPr>
    </xdr:pic>
    <xdr:clientData/>
  </xdr:twoCellAnchor>
  <xdr:twoCellAnchor>
    <xdr:from>
      <xdr:col>2</xdr:col>
      <xdr:colOff>1292086</xdr:colOff>
      <xdr:row>19</xdr:row>
      <xdr:rowOff>364436</xdr:rowOff>
    </xdr:from>
    <xdr:to>
      <xdr:col>2</xdr:col>
      <xdr:colOff>1568173</xdr:colOff>
      <xdr:row>20</xdr:row>
      <xdr:rowOff>262283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3699564" y="6327914"/>
          <a:ext cx="276087" cy="306456"/>
        </a:xfrm>
        <a:prstGeom prst="ellipse">
          <a:avLst/>
        </a:prstGeom>
        <a:solidFill>
          <a:srgbClr val="FF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273978</xdr:colOff>
      <xdr:row>16</xdr:row>
      <xdr:rowOff>22540</xdr:rowOff>
    </xdr:from>
    <xdr:to>
      <xdr:col>2</xdr:col>
      <xdr:colOff>4378984</xdr:colOff>
      <xdr:row>24</xdr:row>
      <xdr:rowOff>166254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783" t="37522" r="29390" b="20542"/>
        <a:stretch/>
      </xdr:blipFill>
      <xdr:spPr>
        <a:xfrm>
          <a:off x="273978" y="5024031"/>
          <a:ext cx="6487988" cy="3704332"/>
        </a:xfrm>
        <a:prstGeom prst="rect">
          <a:avLst/>
        </a:prstGeom>
      </xdr:spPr>
    </xdr:pic>
    <xdr:clientData/>
  </xdr:twoCellAnchor>
  <xdr:twoCellAnchor editAs="oneCell">
    <xdr:from>
      <xdr:col>2</xdr:col>
      <xdr:colOff>161440</xdr:colOff>
      <xdr:row>0</xdr:row>
      <xdr:rowOff>80720</xdr:rowOff>
    </xdr:from>
    <xdr:to>
      <xdr:col>2</xdr:col>
      <xdr:colOff>4433793</xdr:colOff>
      <xdr:row>3</xdr:row>
      <xdr:rowOff>254782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2330" y="80720"/>
          <a:ext cx="4272353" cy="900545"/>
        </a:xfrm>
        <a:prstGeom prst="rect">
          <a:avLst/>
        </a:prstGeom>
      </xdr:spPr>
    </xdr:pic>
    <xdr:clientData/>
  </xdr:twoCellAnchor>
  <xdr:twoCellAnchor editAs="oneCell">
    <xdr:from>
      <xdr:col>0</xdr:col>
      <xdr:colOff>581187</xdr:colOff>
      <xdr:row>1</xdr:row>
      <xdr:rowOff>64576</xdr:rowOff>
    </xdr:from>
    <xdr:to>
      <xdr:col>1</xdr:col>
      <xdr:colOff>226017</xdr:colOff>
      <xdr:row>4</xdr:row>
      <xdr:rowOff>25022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1187" y="306737"/>
          <a:ext cx="887923" cy="896802"/>
        </a:xfrm>
        <a:prstGeom prst="rect">
          <a:avLst/>
        </a:prstGeom>
      </xdr:spPr>
    </xdr:pic>
    <xdr:clientData/>
  </xdr:twoCellAnchor>
  <xdr:twoCellAnchor>
    <xdr:from>
      <xdr:col>11</xdr:col>
      <xdr:colOff>800745</xdr:colOff>
      <xdr:row>8</xdr:row>
      <xdr:rowOff>0</xdr:rowOff>
    </xdr:from>
    <xdr:to>
      <xdr:col>14</xdr:col>
      <xdr:colOff>-1</xdr:colOff>
      <xdr:row>9</xdr:row>
      <xdr:rowOff>8709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17422677" y="2118102"/>
          <a:ext cx="1821051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200"/>
            <a:t>05-12-2023</a:t>
          </a:r>
        </a:p>
      </xdr:txBody>
    </xdr:sp>
    <xdr:clientData/>
  </xdr:twoCellAnchor>
  <xdr:twoCellAnchor editAs="oneCell">
    <xdr:from>
      <xdr:col>9</xdr:col>
      <xdr:colOff>15033</xdr:colOff>
      <xdr:row>43</xdr:row>
      <xdr:rowOff>69259</xdr:rowOff>
    </xdr:from>
    <xdr:to>
      <xdr:col>10</xdr:col>
      <xdr:colOff>206209</xdr:colOff>
      <xdr:row>45</xdr:row>
      <xdr:rowOff>866111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053914" y="14715157"/>
          <a:ext cx="1224397" cy="115847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258305</xdr:colOff>
      <xdr:row>0</xdr:row>
      <xdr:rowOff>32288</xdr:rowOff>
    </xdr:from>
    <xdr:to>
      <xdr:col>2</xdr:col>
      <xdr:colOff>4530658</xdr:colOff>
      <xdr:row>3</xdr:row>
      <xdr:rowOff>206350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0985" y="32288"/>
          <a:ext cx="4272353" cy="905582"/>
        </a:xfrm>
        <a:prstGeom prst="rect">
          <a:avLst/>
        </a:prstGeom>
      </xdr:spPr>
    </xdr:pic>
    <xdr:clientData/>
  </xdr:twoCellAnchor>
  <xdr:twoCellAnchor editAs="oneCell">
    <xdr:from>
      <xdr:col>0</xdr:col>
      <xdr:colOff>581186</xdr:colOff>
      <xdr:row>0</xdr:row>
      <xdr:rowOff>113008</xdr:rowOff>
    </xdr:from>
    <xdr:to>
      <xdr:col>1</xdr:col>
      <xdr:colOff>226016</xdr:colOff>
      <xdr:row>3</xdr:row>
      <xdr:rowOff>283327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1186" y="113008"/>
          <a:ext cx="909750" cy="901839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13855</xdr:colOff>
      <xdr:row>9</xdr:row>
      <xdr:rowOff>1664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/>
      </xdr:nvSpPr>
      <xdr:spPr>
        <a:xfrm>
          <a:off x="17381220" y="2125980"/>
          <a:ext cx="1827415" cy="481724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200"/>
            <a:t>03-08-2023</a:t>
          </a:r>
        </a:p>
      </xdr:txBody>
    </xdr:sp>
    <xdr:clientData/>
  </xdr:twoCellAnchor>
  <xdr:twoCellAnchor editAs="oneCell">
    <xdr:from>
      <xdr:col>8</xdr:col>
      <xdr:colOff>387934</xdr:colOff>
      <xdr:row>36</xdr:row>
      <xdr:rowOff>142286</xdr:rowOff>
    </xdr:from>
    <xdr:to>
      <xdr:col>10</xdr:col>
      <xdr:colOff>109230</xdr:colOff>
      <xdr:row>38</xdr:row>
      <xdr:rowOff>937260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913434" y="20342906"/>
          <a:ext cx="1222436" cy="116073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372718</xdr:colOff>
      <xdr:row>0</xdr:row>
      <xdr:rowOff>138043</xdr:rowOff>
    </xdr:from>
    <xdr:to>
      <xdr:col>2</xdr:col>
      <xdr:colOff>4143375</xdr:colOff>
      <xdr:row>3</xdr:row>
      <xdr:rowOff>423268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5868" y="138043"/>
          <a:ext cx="3770657" cy="1028175"/>
        </a:xfrm>
        <a:prstGeom prst="rect">
          <a:avLst/>
        </a:prstGeom>
      </xdr:spPr>
    </xdr:pic>
    <xdr:clientData/>
  </xdr:twoCellAnchor>
  <xdr:twoCellAnchor editAs="oneCell">
    <xdr:from>
      <xdr:col>0</xdr:col>
      <xdr:colOff>621195</xdr:colOff>
      <xdr:row>0</xdr:row>
      <xdr:rowOff>207064</xdr:rowOff>
    </xdr:from>
    <xdr:to>
      <xdr:col>0</xdr:col>
      <xdr:colOff>1162050</xdr:colOff>
      <xdr:row>3</xdr:row>
      <xdr:rowOff>197627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1195" y="207064"/>
          <a:ext cx="540855" cy="733513"/>
        </a:xfrm>
        <a:prstGeom prst="rect">
          <a:avLst/>
        </a:prstGeom>
      </xdr:spPr>
    </xdr:pic>
    <xdr:clientData/>
  </xdr:twoCellAnchor>
  <xdr:twoCellAnchor>
    <xdr:from>
      <xdr:col>0</xdr:col>
      <xdr:colOff>1070323</xdr:colOff>
      <xdr:row>15</xdr:row>
      <xdr:rowOff>100164</xdr:rowOff>
    </xdr:from>
    <xdr:to>
      <xdr:col>2</xdr:col>
      <xdr:colOff>4673678</xdr:colOff>
      <xdr:row>31</xdr:row>
      <xdr:rowOff>300809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/>
      </xdr:nvGrpSpPr>
      <xdr:grpSpPr>
        <a:xfrm>
          <a:off x="1070323" y="4498982"/>
          <a:ext cx="5923991" cy="5655872"/>
          <a:chOff x="336273" y="2862704"/>
          <a:chExt cx="6149602" cy="6334735"/>
        </a:xfrm>
      </xdr:grpSpPr>
      <xdr:grpSp>
        <xdr:nvGrpSpPr>
          <xdr:cNvPr id="5" name="Grupo 4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GrpSpPr/>
        </xdr:nvGrpSpPr>
        <xdr:grpSpPr>
          <a:xfrm>
            <a:off x="419100" y="2879271"/>
            <a:ext cx="5784745" cy="6318168"/>
            <a:chOff x="2438400" y="7353300"/>
            <a:chExt cx="5787466" cy="6726382"/>
          </a:xfrm>
        </xdr:grpSpPr>
        <xdr:pic>
          <xdr:nvPicPr>
            <xdr:cNvPr id="17" name="Imagen 16">
              <a:extLst>
                <a:ext uri="{FF2B5EF4-FFF2-40B4-BE49-F238E27FC236}">
                  <a16:creationId xmlns:a16="http://schemas.microsoft.com/office/drawing/2014/main" id="{00000000-0008-0000-0700-00001100000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>
              <a:duotone>
                <a:schemeClr val="accent3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21" t="9797" r="4695" b="11654"/>
            <a:stretch/>
          </xdr:blipFill>
          <xdr:spPr>
            <a:xfrm>
              <a:off x="2438400" y="7353300"/>
              <a:ext cx="5787466" cy="6726382"/>
            </a:xfrm>
            <a:prstGeom prst="rect">
              <a:avLst/>
            </a:prstGeom>
          </xdr:spPr>
        </xdr:pic>
        <xdr:sp macro="" textlink="">
          <xdr:nvSpPr>
            <xdr:cNvPr id="18" name="Forma libre: forma 17">
              <a:extLst>
                <a:ext uri="{FF2B5EF4-FFF2-40B4-BE49-F238E27FC236}">
                  <a16:creationId xmlns:a16="http://schemas.microsoft.com/office/drawing/2014/main" id="{00000000-0008-0000-0700-000012000000}"/>
                </a:ext>
              </a:extLst>
            </xdr:cNvPr>
            <xdr:cNvSpPr/>
          </xdr:nvSpPr>
          <xdr:spPr>
            <a:xfrm>
              <a:off x="7189692" y="12921398"/>
              <a:ext cx="778668" cy="1088231"/>
            </a:xfrm>
            <a:custGeom>
              <a:avLst/>
              <a:gdLst>
                <a:gd name="connsiteX0" fmla="*/ 0 w 778668"/>
                <a:gd name="connsiteY0" fmla="*/ 209550 h 1088231"/>
                <a:gd name="connsiteX1" fmla="*/ 73818 w 778668"/>
                <a:gd name="connsiteY1" fmla="*/ 0 h 1088231"/>
                <a:gd name="connsiteX2" fmla="*/ 240506 w 778668"/>
                <a:gd name="connsiteY2" fmla="*/ 47625 h 1088231"/>
                <a:gd name="connsiteX3" fmla="*/ 778668 w 778668"/>
                <a:gd name="connsiteY3" fmla="*/ 985837 h 1088231"/>
                <a:gd name="connsiteX4" fmla="*/ 566737 w 778668"/>
                <a:gd name="connsiteY4" fmla="*/ 1088231 h 1088231"/>
                <a:gd name="connsiteX5" fmla="*/ 73818 w 778668"/>
                <a:gd name="connsiteY5" fmla="*/ 221456 h 1088231"/>
                <a:gd name="connsiteX6" fmla="*/ 0 w 778668"/>
                <a:gd name="connsiteY6" fmla="*/ 209550 h 1088231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</a:cxnLst>
              <a:rect l="l" t="t" r="r" b="b"/>
              <a:pathLst>
                <a:path w="778668" h="1088231">
                  <a:moveTo>
                    <a:pt x="0" y="209550"/>
                  </a:moveTo>
                  <a:lnTo>
                    <a:pt x="73818" y="0"/>
                  </a:lnTo>
                  <a:lnTo>
                    <a:pt x="240506" y="47625"/>
                  </a:lnTo>
                  <a:lnTo>
                    <a:pt x="778668" y="985837"/>
                  </a:lnTo>
                  <a:lnTo>
                    <a:pt x="566737" y="1088231"/>
                  </a:lnTo>
                  <a:lnTo>
                    <a:pt x="73818" y="221456"/>
                  </a:lnTo>
                  <a:lnTo>
                    <a:pt x="0" y="209550"/>
                  </a:lnTo>
                  <a:close/>
                </a:path>
              </a:pathLst>
            </a:custGeom>
            <a:solidFill>
              <a:srgbClr val="92D050">
                <a:alpha val="35000"/>
              </a:srgb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  <xdr:sp macro="" textlink="">
          <xdr:nvSpPr>
            <xdr:cNvPr id="19" name="Rectángulo 18">
              <a:extLst>
                <a:ext uri="{FF2B5EF4-FFF2-40B4-BE49-F238E27FC236}">
                  <a16:creationId xmlns:a16="http://schemas.microsoft.com/office/drawing/2014/main" id="{00000000-0008-0000-0700-000013000000}"/>
                </a:ext>
              </a:extLst>
            </xdr:cNvPr>
            <xdr:cNvSpPr/>
          </xdr:nvSpPr>
          <xdr:spPr>
            <a:xfrm rot="17231817">
              <a:off x="6611637" y="12627476"/>
              <a:ext cx="219075" cy="487792"/>
            </a:xfrm>
            <a:prstGeom prst="rect">
              <a:avLst/>
            </a:prstGeom>
            <a:solidFill>
              <a:srgbClr val="92D050">
                <a:alpha val="35000"/>
              </a:srgb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  <xdr:sp macro="" textlink="">
          <xdr:nvSpPr>
            <xdr:cNvPr id="20" name="Forma libre: forma 19">
              <a:extLst>
                <a:ext uri="{FF2B5EF4-FFF2-40B4-BE49-F238E27FC236}">
                  <a16:creationId xmlns:a16="http://schemas.microsoft.com/office/drawing/2014/main" id="{00000000-0008-0000-0700-000014000000}"/>
                </a:ext>
              </a:extLst>
            </xdr:cNvPr>
            <xdr:cNvSpPr/>
          </xdr:nvSpPr>
          <xdr:spPr>
            <a:xfrm>
              <a:off x="5744386" y="12536429"/>
              <a:ext cx="536575" cy="304800"/>
            </a:xfrm>
            <a:custGeom>
              <a:avLst/>
              <a:gdLst>
                <a:gd name="connsiteX0" fmla="*/ 0 w 536575"/>
                <a:gd name="connsiteY0" fmla="*/ 117475 h 304800"/>
                <a:gd name="connsiteX1" fmla="*/ 63500 w 536575"/>
                <a:gd name="connsiteY1" fmla="*/ 187325 h 304800"/>
                <a:gd name="connsiteX2" fmla="*/ 454025 w 536575"/>
                <a:gd name="connsiteY2" fmla="*/ 304800 h 304800"/>
                <a:gd name="connsiteX3" fmla="*/ 536575 w 536575"/>
                <a:gd name="connsiteY3" fmla="*/ 95250 h 304800"/>
                <a:gd name="connsiteX4" fmla="*/ 200025 w 536575"/>
                <a:gd name="connsiteY4" fmla="*/ 0 h 304800"/>
                <a:gd name="connsiteX5" fmla="*/ 0 w 536575"/>
                <a:gd name="connsiteY5" fmla="*/ 117475 h 3048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</a:cxnLst>
              <a:rect l="l" t="t" r="r" b="b"/>
              <a:pathLst>
                <a:path w="536575" h="304800">
                  <a:moveTo>
                    <a:pt x="0" y="117475"/>
                  </a:moveTo>
                  <a:lnTo>
                    <a:pt x="63500" y="187325"/>
                  </a:lnTo>
                  <a:lnTo>
                    <a:pt x="454025" y="304800"/>
                  </a:lnTo>
                  <a:lnTo>
                    <a:pt x="536575" y="95250"/>
                  </a:lnTo>
                  <a:lnTo>
                    <a:pt x="200025" y="0"/>
                  </a:lnTo>
                  <a:lnTo>
                    <a:pt x="0" y="117475"/>
                  </a:lnTo>
                  <a:close/>
                </a:path>
              </a:pathLst>
            </a:custGeom>
            <a:solidFill>
              <a:srgbClr val="92D050">
                <a:alpha val="35000"/>
              </a:srgb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  <xdr:sp macro="" textlink="">
          <xdr:nvSpPr>
            <xdr:cNvPr id="21" name="Forma libre: forma 20">
              <a:extLst>
                <a:ext uri="{FF2B5EF4-FFF2-40B4-BE49-F238E27FC236}">
                  <a16:creationId xmlns:a16="http://schemas.microsoft.com/office/drawing/2014/main" id="{00000000-0008-0000-0700-000015000000}"/>
                </a:ext>
              </a:extLst>
            </xdr:cNvPr>
            <xdr:cNvSpPr/>
          </xdr:nvSpPr>
          <xdr:spPr>
            <a:xfrm>
              <a:off x="5284482" y="11937794"/>
              <a:ext cx="495300" cy="450850"/>
            </a:xfrm>
            <a:custGeom>
              <a:avLst/>
              <a:gdLst>
                <a:gd name="connsiteX0" fmla="*/ 0 w 495300"/>
                <a:gd name="connsiteY0" fmla="*/ 152400 h 450850"/>
                <a:gd name="connsiteX1" fmla="*/ 177800 w 495300"/>
                <a:gd name="connsiteY1" fmla="*/ 0 h 450850"/>
                <a:gd name="connsiteX2" fmla="*/ 495300 w 495300"/>
                <a:gd name="connsiteY2" fmla="*/ 336550 h 450850"/>
                <a:gd name="connsiteX3" fmla="*/ 295275 w 495300"/>
                <a:gd name="connsiteY3" fmla="*/ 450850 h 450850"/>
                <a:gd name="connsiteX4" fmla="*/ 0 w 495300"/>
                <a:gd name="connsiteY4" fmla="*/ 152400 h 4508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495300" h="450850">
                  <a:moveTo>
                    <a:pt x="0" y="152400"/>
                  </a:moveTo>
                  <a:lnTo>
                    <a:pt x="177800" y="0"/>
                  </a:lnTo>
                  <a:lnTo>
                    <a:pt x="495300" y="336550"/>
                  </a:lnTo>
                  <a:lnTo>
                    <a:pt x="295275" y="450850"/>
                  </a:lnTo>
                  <a:lnTo>
                    <a:pt x="0" y="152400"/>
                  </a:lnTo>
                  <a:close/>
                </a:path>
              </a:pathLst>
            </a:custGeom>
            <a:solidFill>
              <a:srgbClr val="92D050">
                <a:alpha val="35000"/>
              </a:srgb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  <xdr:sp macro="" textlink="">
          <xdr:nvSpPr>
            <xdr:cNvPr id="22" name="Forma libre: forma 21">
              <a:extLst>
                <a:ext uri="{FF2B5EF4-FFF2-40B4-BE49-F238E27FC236}">
                  <a16:creationId xmlns:a16="http://schemas.microsoft.com/office/drawing/2014/main" id="{00000000-0008-0000-0700-000016000000}"/>
                </a:ext>
              </a:extLst>
            </xdr:cNvPr>
            <xdr:cNvSpPr/>
          </xdr:nvSpPr>
          <xdr:spPr>
            <a:xfrm>
              <a:off x="4677821" y="11358091"/>
              <a:ext cx="590550" cy="526596"/>
            </a:xfrm>
            <a:custGeom>
              <a:avLst/>
              <a:gdLst>
                <a:gd name="connsiteX0" fmla="*/ 415925 w 590550"/>
                <a:gd name="connsiteY0" fmla="*/ 504825 h 504825"/>
                <a:gd name="connsiteX1" fmla="*/ 60325 w 590550"/>
                <a:gd name="connsiteY1" fmla="*/ 136525 h 504825"/>
                <a:gd name="connsiteX2" fmla="*/ 0 w 590550"/>
                <a:gd name="connsiteY2" fmla="*/ 25400 h 504825"/>
                <a:gd name="connsiteX3" fmla="*/ 234950 w 590550"/>
                <a:gd name="connsiteY3" fmla="*/ 0 h 504825"/>
                <a:gd name="connsiteX4" fmla="*/ 590550 w 590550"/>
                <a:gd name="connsiteY4" fmla="*/ 365125 h 504825"/>
                <a:gd name="connsiteX5" fmla="*/ 415925 w 590550"/>
                <a:gd name="connsiteY5" fmla="*/ 504825 h 5048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</a:cxnLst>
              <a:rect l="l" t="t" r="r" b="b"/>
              <a:pathLst>
                <a:path w="590550" h="504825">
                  <a:moveTo>
                    <a:pt x="415925" y="504825"/>
                  </a:moveTo>
                  <a:lnTo>
                    <a:pt x="60325" y="136525"/>
                  </a:lnTo>
                  <a:lnTo>
                    <a:pt x="0" y="25400"/>
                  </a:lnTo>
                  <a:lnTo>
                    <a:pt x="234950" y="0"/>
                  </a:lnTo>
                  <a:lnTo>
                    <a:pt x="590550" y="365125"/>
                  </a:lnTo>
                  <a:lnTo>
                    <a:pt x="415925" y="504825"/>
                  </a:lnTo>
                  <a:close/>
                </a:path>
              </a:pathLst>
            </a:custGeom>
            <a:solidFill>
              <a:srgbClr val="92D050">
                <a:alpha val="35000"/>
              </a:srgb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  <xdr:sp macro="" textlink="">
          <xdr:nvSpPr>
            <xdr:cNvPr id="23" name="Rectángulo 22">
              <a:extLst>
                <a:ext uri="{FF2B5EF4-FFF2-40B4-BE49-F238E27FC236}">
                  <a16:creationId xmlns:a16="http://schemas.microsoft.com/office/drawing/2014/main" id="{00000000-0008-0000-0700-000017000000}"/>
                </a:ext>
              </a:extLst>
            </xdr:cNvPr>
            <xdr:cNvSpPr/>
          </xdr:nvSpPr>
          <xdr:spPr>
            <a:xfrm rot="21077125">
              <a:off x="4632920" y="10788164"/>
              <a:ext cx="228467" cy="307997"/>
            </a:xfrm>
            <a:prstGeom prst="rect">
              <a:avLst/>
            </a:prstGeom>
            <a:solidFill>
              <a:srgbClr val="92D050">
                <a:alpha val="35000"/>
              </a:srgb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  <xdr:sp macro="" textlink="">
          <xdr:nvSpPr>
            <xdr:cNvPr id="24" name="Forma libre: forma 23">
              <a:extLst>
                <a:ext uri="{FF2B5EF4-FFF2-40B4-BE49-F238E27FC236}">
                  <a16:creationId xmlns:a16="http://schemas.microsoft.com/office/drawing/2014/main" id="{00000000-0008-0000-0700-000018000000}"/>
                </a:ext>
              </a:extLst>
            </xdr:cNvPr>
            <xdr:cNvSpPr/>
          </xdr:nvSpPr>
          <xdr:spPr>
            <a:xfrm>
              <a:off x="4415357" y="9801215"/>
              <a:ext cx="367392" cy="680602"/>
            </a:xfrm>
            <a:custGeom>
              <a:avLst/>
              <a:gdLst>
                <a:gd name="connsiteX0" fmla="*/ 133350 w 381000"/>
                <a:gd name="connsiteY0" fmla="*/ 698500 h 698500"/>
                <a:gd name="connsiteX1" fmla="*/ 76200 w 381000"/>
                <a:gd name="connsiteY1" fmla="*/ 222250 h 698500"/>
                <a:gd name="connsiteX2" fmla="*/ 0 w 381000"/>
                <a:gd name="connsiteY2" fmla="*/ 123825 h 698500"/>
                <a:gd name="connsiteX3" fmla="*/ 206375 w 381000"/>
                <a:gd name="connsiteY3" fmla="*/ 0 h 698500"/>
                <a:gd name="connsiteX4" fmla="*/ 307975 w 381000"/>
                <a:gd name="connsiteY4" fmla="*/ 142875 h 698500"/>
                <a:gd name="connsiteX5" fmla="*/ 381000 w 381000"/>
                <a:gd name="connsiteY5" fmla="*/ 666750 h 698500"/>
                <a:gd name="connsiteX6" fmla="*/ 133350 w 381000"/>
                <a:gd name="connsiteY6" fmla="*/ 698500 h 6985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</a:cxnLst>
              <a:rect l="l" t="t" r="r" b="b"/>
              <a:pathLst>
                <a:path w="381000" h="698500">
                  <a:moveTo>
                    <a:pt x="133350" y="698500"/>
                  </a:moveTo>
                  <a:lnTo>
                    <a:pt x="76200" y="222250"/>
                  </a:lnTo>
                  <a:lnTo>
                    <a:pt x="0" y="123825"/>
                  </a:lnTo>
                  <a:lnTo>
                    <a:pt x="206375" y="0"/>
                  </a:lnTo>
                  <a:lnTo>
                    <a:pt x="307975" y="142875"/>
                  </a:lnTo>
                  <a:lnTo>
                    <a:pt x="381000" y="666750"/>
                  </a:lnTo>
                  <a:lnTo>
                    <a:pt x="133350" y="698500"/>
                  </a:lnTo>
                  <a:close/>
                </a:path>
              </a:pathLst>
            </a:custGeom>
            <a:solidFill>
              <a:srgbClr val="92D050">
                <a:alpha val="35000"/>
              </a:srgb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  <xdr:sp macro="" textlink="">
          <xdr:nvSpPr>
            <xdr:cNvPr id="25" name="Rectángulo 24">
              <a:extLst>
                <a:ext uri="{FF2B5EF4-FFF2-40B4-BE49-F238E27FC236}">
                  <a16:creationId xmlns:a16="http://schemas.microsoft.com/office/drawing/2014/main" id="{00000000-0008-0000-0700-000019000000}"/>
                </a:ext>
              </a:extLst>
            </xdr:cNvPr>
            <xdr:cNvSpPr/>
          </xdr:nvSpPr>
          <xdr:spPr>
            <a:xfrm rot="19522557">
              <a:off x="4005858" y="8746907"/>
              <a:ext cx="234624" cy="1035719"/>
            </a:xfrm>
            <a:prstGeom prst="rect">
              <a:avLst/>
            </a:prstGeom>
            <a:solidFill>
              <a:srgbClr val="92D050">
                <a:alpha val="35000"/>
              </a:srgb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  <xdr:sp macro="" textlink="">
          <xdr:nvSpPr>
            <xdr:cNvPr id="26" name="Rectángulo 25">
              <a:extLst>
                <a:ext uri="{FF2B5EF4-FFF2-40B4-BE49-F238E27FC236}">
                  <a16:creationId xmlns:a16="http://schemas.microsoft.com/office/drawing/2014/main" id="{00000000-0008-0000-0700-00001A000000}"/>
                </a:ext>
              </a:extLst>
            </xdr:cNvPr>
            <xdr:cNvSpPr/>
          </xdr:nvSpPr>
          <xdr:spPr>
            <a:xfrm rot="19522557">
              <a:off x="3457500" y="8279340"/>
              <a:ext cx="234624" cy="327206"/>
            </a:xfrm>
            <a:prstGeom prst="rect">
              <a:avLst/>
            </a:prstGeom>
            <a:solidFill>
              <a:srgbClr val="92D050">
                <a:alpha val="35000"/>
              </a:srgb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  <xdr:sp macro="" textlink="">
          <xdr:nvSpPr>
            <xdr:cNvPr id="27" name="Forma libre: forma 26">
              <a:extLst>
                <a:ext uri="{FF2B5EF4-FFF2-40B4-BE49-F238E27FC236}">
                  <a16:creationId xmlns:a16="http://schemas.microsoft.com/office/drawing/2014/main" id="{00000000-0008-0000-0700-00001B000000}"/>
                </a:ext>
              </a:extLst>
            </xdr:cNvPr>
            <xdr:cNvSpPr/>
          </xdr:nvSpPr>
          <xdr:spPr>
            <a:xfrm>
              <a:off x="3008444" y="7782666"/>
              <a:ext cx="419100" cy="373289"/>
            </a:xfrm>
            <a:custGeom>
              <a:avLst/>
              <a:gdLst>
                <a:gd name="connsiteX0" fmla="*/ 0 w 419100"/>
                <a:gd name="connsiteY0" fmla="*/ 165100 h 346075"/>
                <a:gd name="connsiteX1" fmla="*/ 161925 w 419100"/>
                <a:gd name="connsiteY1" fmla="*/ 0 h 346075"/>
                <a:gd name="connsiteX2" fmla="*/ 384175 w 419100"/>
                <a:gd name="connsiteY2" fmla="*/ 184150 h 346075"/>
                <a:gd name="connsiteX3" fmla="*/ 419100 w 419100"/>
                <a:gd name="connsiteY3" fmla="*/ 231775 h 346075"/>
                <a:gd name="connsiteX4" fmla="*/ 215900 w 419100"/>
                <a:gd name="connsiteY4" fmla="*/ 346075 h 346075"/>
                <a:gd name="connsiteX5" fmla="*/ 0 w 419100"/>
                <a:gd name="connsiteY5" fmla="*/ 165100 h 3460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</a:cxnLst>
              <a:rect l="l" t="t" r="r" b="b"/>
              <a:pathLst>
                <a:path w="419100" h="346075">
                  <a:moveTo>
                    <a:pt x="0" y="165100"/>
                  </a:moveTo>
                  <a:lnTo>
                    <a:pt x="161925" y="0"/>
                  </a:lnTo>
                  <a:lnTo>
                    <a:pt x="384175" y="184150"/>
                  </a:lnTo>
                  <a:lnTo>
                    <a:pt x="419100" y="231775"/>
                  </a:lnTo>
                  <a:lnTo>
                    <a:pt x="215900" y="346075"/>
                  </a:lnTo>
                  <a:lnTo>
                    <a:pt x="0" y="165100"/>
                  </a:lnTo>
                  <a:close/>
                </a:path>
              </a:pathLst>
            </a:custGeom>
            <a:solidFill>
              <a:srgbClr val="92D050">
                <a:alpha val="35000"/>
              </a:srgb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  <xdr:sp macro="" textlink="">
          <xdr:nvSpPr>
            <xdr:cNvPr id="28" name="Forma libre: forma 27">
              <a:extLst>
                <a:ext uri="{FF2B5EF4-FFF2-40B4-BE49-F238E27FC236}">
                  <a16:creationId xmlns:a16="http://schemas.microsoft.com/office/drawing/2014/main" id="{00000000-0008-0000-0700-00001C000000}"/>
                </a:ext>
              </a:extLst>
            </xdr:cNvPr>
            <xdr:cNvSpPr/>
          </xdr:nvSpPr>
          <xdr:spPr>
            <a:xfrm>
              <a:off x="2675069" y="7507229"/>
              <a:ext cx="254000" cy="262165"/>
            </a:xfrm>
            <a:custGeom>
              <a:avLst/>
              <a:gdLst>
                <a:gd name="connsiteX0" fmla="*/ 0 w 254000"/>
                <a:gd name="connsiteY0" fmla="*/ 50800 h 234950"/>
                <a:gd name="connsiteX1" fmla="*/ 50800 w 254000"/>
                <a:gd name="connsiteY1" fmla="*/ 190500 h 234950"/>
                <a:gd name="connsiteX2" fmla="*/ 95250 w 254000"/>
                <a:gd name="connsiteY2" fmla="*/ 234950 h 234950"/>
                <a:gd name="connsiteX3" fmla="*/ 254000 w 254000"/>
                <a:gd name="connsiteY3" fmla="*/ 66675 h 234950"/>
                <a:gd name="connsiteX4" fmla="*/ 244475 w 254000"/>
                <a:gd name="connsiteY4" fmla="*/ 0 h 234950"/>
                <a:gd name="connsiteX5" fmla="*/ 0 w 254000"/>
                <a:gd name="connsiteY5" fmla="*/ 50800 h 2349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</a:cxnLst>
              <a:rect l="l" t="t" r="r" b="b"/>
              <a:pathLst>
                <a:path w="254000" h="234950">
                  <a:moveTo>
                    <a:pt x="0" y="50800"/>
                  </a:moveTo>
                  <a:lnTo>
                    <a:pt x="50800" y="190500"/>
                  </a:lnTo>
                  <a:lnTo>
                    <a:pt x="95250" y="234950"/>
                  </a:lnTo>
                  <a:lnTo>
                    <a:pt x="254000" y="66675"/>
                  </a:lnTo>
                  <a:lnTo>
                    <a:pt x="244475" y="0"/>
                  </a:lnTo>
                  <a:lnTo>
                    <a:pt x="0" y="50800"/>
                  </a:lnTo>
                  <a:close/>
                </a:path>
              </a:pathLst>
            </a:custGeom>
            <a:solidFill>
              <a:srgbClr val="92D050">
                <a:alpha val="35000"/>
              </a:srgb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</xdr:grpSp>
      <xdr:sp macro="" textlink="">
        <xdr:nvSpPr>
          <xdr:cNvPr id="6" name="CuadroTexto 3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SpPr txBox="1"/>
        </xdr:nvSpPr>
        <xdr:spPr>
          <a:xfrm>
            <a:off x="5422388" y="8312070"/>
            <a:ext cx="1063487" cy="412753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s-ES" sz="1200" b="1"/>
              <a:t>tramo1</a:t>
            </a:r>
            <a:endParaRPr lang="es-CO" sz="1200" b="1"/>
          </a:p>
        </xdr:txBody>
      </xdr:sp>
      <xdr:sp macro="" textlink="">
        <xdr:nvSpPr>
          <xdr:cNvPr id="7" name="CuadroTexto 31">
            <a:extLst>
              <a:ext uri="{FF2B5EF4-FFF2-40B4-BE49-F238E27FC236}">
                <a16:creationId xmlns:a16="http://schemas.microsoft.com/office/drawing/2014/main" id="{00000000-0008-0000-0700-000007000000}"/>
              </a:ext>
            </a:extLst>
          </xdr:cNvPr>
          <xdr:cNvSpPr txBox="1"/>
        </xdr:nvSpPr>
        <xdr:spPr>
          <a:xfrm>
            <a:off x="4481127" y="7723413"/>
            <a:ext cx="1068813" cy="409796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s-ES" sz="1200" b="1"/>
              <a:t>tramo2</a:t>
            </a:r>
            <a:endParaRPr lang="es-CO" sz="1200" b="1"/>
          </a:p>
        </xdr:txBody>
      </xdr:sp>
      <xdr:sp macro="" textlink="">
        <xdr:nvSpPr>
          <xdr:cNvPr id="8" name="CuadroTexto 7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 txBox="1"/>
        </xdr:nvSpPr>
        <xdr:spPr>
          <a:xfrm>
            <a:off x="3553475" y="7773109"/>
            <a:ext cx="1068813" cy="412755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s-ES" sz="1200" b="1"/>
              <a:t>tramo3</a:t>
            </a:r>
            <a:endParaRPr lang="es-CO" sz="1200" b="1"/>
          </a:p>
        </xdr:txBody>
      </xdr:sp>
      <xdr:sp macro="" textlink="">
        <xdr:nvSpPr>
          <xdr:cNvPr id="9" name="CuadroTexto 8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 txBox="1"/>
        </xdr:nvSpPr>
        <xdr:spPr>
          <a:xfrm>
            <a:off x="3296714" y="7242431"/>
            <a:ext cx="1063487" cy="41275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s-ES" sz="1200" b="1"/>
              <a:t>tramo4</a:t>
            </a:r>
            <a:endParaRPr lang="es-CO" sz="1200" b="1"/>
          </a:p>
        </xdr:txBody>
      </xdr:sp>
      <xdr:sp macro="" textlink="">
        <xdr:nvSpPr>
          <xdr:cNvPr id="10" name="CuadroTexto 9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SpPr txBox="1"/>
        </xdr:nvSpPr>
        <xdr:spPr>
          <a:xfrm>
            <a:off x="2542996" y="6764407"/>
            <a:ext cx="1063487" cy="409796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s-ES" sz="1200" b="1"/>
              <a:t>tramo5</a:t>
            </a:r>
            <a:endParaRPr lang="es-CO" sz="1200" b="1"/>
          </a:p>
        </xdr:txBody>
      </xdr:sp>
      <xdr:sp macro="" textlink="">
        <xdr:nvSpPr>
          <xdr:cNvPr id="11" name="CuadroTexto 10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 txBox="1"/>
        </xdr:nvSpPr>
        <xdr:spPr>
          <a:xfrm>
            <a:off x="2451888" y="6123096"/>
            <a:ext cx="1063487" cy="409795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s-ES" sz="1200" b="1"/>
              <a:t>tramo6</a:t>
            </a:r>
            <a:endParaRPr lang="es-CO" sz="1200" b="1"/>
          </a:p>
        </xdr:txBody>
      </xdr:sp>
      <xdr:sp macro="" textlink="">
        <xdr:nvSpPr>
          <xdr:cNvPr id="12" name="CuadroTexto 1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SpPr txBox="1"/>
        </xdr:nvSpPr>
        <xdr:spPr>
          <a:xfrm>
            <a:off x="2277953" y="5432089"/>
            <a:ext cx="1063487" cy="409796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s-ES" sz="1200" b="1"/>
              <a:t>tramo7</a:t>
            </a:r>
            <a:endParaRPr lang="es-CO" sz="1200" b="1"/>
          </a:p>
        </xdr:txBody>
      </xdr:sp>
      <xdr:sp macro="" textlink="">
        <xdr:nvSpPr>
          <xdr:cNvPr id="13" name="CuadroTexto 12">
            <a:extLst>
              <a:ext uri="{FF2B5EF4-FFF2-40B4-BE49-F238E27FC236}">
                <a16:creationId xmlns:a16="http://schemas.microsoft.com/office/drawing/2014/main" id="{00000000-0008-0000-0700-00000D000000}"/>
              </a:ext>
            </a:extLst>
          </xdr:cNvPr>
          <xdr:cNvSpPr txBox="1"/>
        </xdr:nvSpPr>
        <xdr:spPr>
          <a:xfrm>
            <a:off x="2079170" y="4445276"/>
            <a:ext cx="1063487" cy="41275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s-ES" sz="1200" b="1"/>
              <a:t>tramo8</a:t>
            </a:r>
            <a:endParaRPr lang="es-CO" sz="1200" b="1"/>
          </a:p>
        </xdr:txBody>
      </xdr:sp>
      <xdr:sp macro="" textlink="">
        <xdr:nvSpPr>
          <xdr:cNvPr id="14" name="CuadroTexto 13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 txBox="1"/>
        </xdr:nvSpPr>
        <xdr:spPr>
          <a:xfrm>
            <a:off x="1515952" y="3646596"/>
            <a:ext cx="1063487" cy="409795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s-ES" sz="1200" b="1"/>
              <a:t>tramo9</a:t>
            </a:r>
            <a:endParaRPr lang="es-CO" sz="1200" b="1"/>
          </a:p>
        </xdr:txBody>
      </xdr:sp>
      <xdr:sp macro="" textlink="">
        <xdr:nvSpPr>
          <xdr:cNvPr id="15" name="CuadroTexto 14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SpPr txBox="1"/>
        </xdr:nvSpPr>
        <xdr:spPr>
          <a:xfrm>
            <a:off x="601316" y="3373270"/>
            <a:ext cx="1067036" cy="40683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s-ES" sz="1200" b="1"/>
              <a:t>tramo10</a:t>
            </a:r>
            <a:endParaRPr lang="es-CO" sz="1200" b="1"/>
          </a:p>
        </xdr:txBody>
      </xdr:sp>
      <xdr:sp macro="" textlink="">
        <xdr:nvSpPr>
          <xdr:cNvPr id="16" name="CuadroTexto 15">
            <a:extLst>
              <a:ext uri="{FF2B5EF4-FFF2-40B4-BE49-F238E27FC236}">
                <a16:creationId xmlns:a16="http://schemas.microsoft.com/office/drawing/2014/main" id="{00000000-0008-0000-0700-000010000000}"/>
              </a:ext>
            </a:extLst>
          </xdr:cNvPr>
          <xdr:cNvSpPr txBox="1"/>
        </xdr:nvSpPr>
        <xdr:spPr>
          <a:xfrm>
            <a:off x="336273" y="2862704"/>
            <a:ext cx="1067036" cy="409206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s-ES" sz="1200" b="1"/>
              <a:t>tramo11</a:t>
            </a:r>
            <a:endParaRPr lang="es-CO" sz="1200" b="1"/>
          </a:p>
        </xdr:txBody>
      </xdr:sp>
    </xdr:grpSp>
    <xdr:clientData/>
  </xdr:twoCellAnchor>
  <xdr:twoCellAnchor>
    <xdr:from>
      <xdr:col>2</xdr:col>
      <xdr:colOff>100763</xdr:colOff>
      <xdr:row>15</xdr:row>
      <xdr:rowOff>252199</xdr:rowOff>
    </xdr:from>
    <xdr:to>
      <xdr:col>2</xdr:col>
      <xdr:colOff>1743088</xdr:colOff>
      <xdr:row>16</xdr:row>
      <xdr:rowOff>219392</xdr:rowOff>
    </xdr:to>
    <xdr:sp macro="" textlink="">
      <xdr:nvSpPr>
        <xdr:cNvPr id="34" name="CuadroTexto 2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/>
      </xdr:nvSpPr>
      <xdr:spPr>
        <a:xfrm>
          <a:off x="2483745" y="4671799"/>
          <a:ext cx="1642325" cy="36897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ES"/>
            <a:t>PASARELA</a:t>
          </a:r>
          <a:r>
            <a:rPr lang="es-ES" baseline="0"/>
            <a:t> 1</a:t>
          </a:r>
          <a:endParaRPr lang="es-CO"/>
        </a:p>
      </xdr:txBody>
    </xdr:sp>
    <xdr:clientData/>
  </xdr:twoCellAnchor>
  <xdr:twoCellAnchor>
    <xdr:from>
      <xdr:col>2</xdr:col>
      <xdr:colOff>1801083</xdr:colOff>
      <xdr:row>34</xdr:row>
      <xdr:rowOff>96974</xdr:rowOff>
    </xdr:from>
    <xdr:to>
      <xdr:col>2</xdr:col>
      <xdr:colOff>4738254</xdr:colOff>
      <xdr:row>48</xdr:row>
      <xdr:rowOff>96974</xdr:rowOff>
    </xdr:to>
    <xdr:grpSp>
      <xdr:nvGrpSpPr>
        <xdr:cNvPr id="30" name="Grupo 2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GrpSpPr/>
      </xdr:nvGrpSpPr>
      <xdr:grpSpPr>
        <a:xfrm>
          <a:off x="4121719" y="10782292"/>
          <a:ext cx="2937171" cy="4693227"/>
          <a:chOff x="734291" y="10072253"/>
          <a:chExt cx="3887147" cy="6071550"/>
        </a:xfrm>
      </xdr:grpSpPr>
      <xdr:grpSp>
        <xdr:nvGrpSpPr>
          <xdr:cNvPr id="49" name="Grupo 48">
            <a:extLst>
              <a:ext uri="{FF2B5EF4-FFF2-40B4-BE49-F238E27FC236}">
                <a16:creationId xmlns:a16="http://schemas.microsoft.com/office/drawing/2014/main" id="{00000000-0008-0000-0700-000031000000}"/>
              </a:ext>
            </a:extLst>
          </xdr:cNvPr>
          <xdr:cNvGrpSpPr/>
        </xdr:nvGrpSpPr>
        <xdr:grpSpPr>
          <a:xfrm>
            <a:off x="734291" y="10072253"/>
            <a:ext cx="3028605" cy="6071550"/>
            <a:chOff x="17848810" y="60363856"/>
            <a:chExt cx="5032512" cy="11912523"/>
          </a:xfrm>
        </xdr:grpSpPr>
        <xdr:grpSp>
          <xdr:nvGrpSpPr>
            <xdr:cNvPr id="50" name="Grupo 49">
              <a:extLst>
                <a:ext uri="{FF2B5EF4-FFF2-40B4-BE49-F238E27FC236}">
                  <a16:creationId xmlns:a16="http://schemas.microsoft.com/office/drawing/2014/main" id="{00000000-0008-0000-0700-000032000000}"/>
                </a:ext>
              </a:extLst>
            </xdr:cNvPr>
            <xdr:cNvGrpSpPr/>
          </xdr:nvGrpSpPr>
          <xdr:grpSpPr>
            <a:xfrm>
              <a:off x="21658117" y="71773208"/>
              <a:ext cx="1223205" cy="489995"/>
              <a:chOff x="21658117" y="72770735"/>
              <a:chExt cx="1223205" cy="489995"/>
            </a:xfrm>
          </xdr:grpSpPr>
          <xdr:sp macro="" textlink="">
            <xdr:nvSpPr>
              <xdr:cNvPr id="61" name="CuadroTexto 2">
                <a:extLst>
                  <a:ext uri="{FF2B5EF4-FFF2-40B4-BE49-F238E27FC236}">
                    <a16:creationId xmlns:a16="http://schemas.microsoft.com/office/drawing/2014/main" id="{00000000-0008-0000-0700-00003D000000}"/>
                  </a:ext>
                </a:extLst>
              </xdr:cNvPr>
              <xdr:cNvSpPr txBox="1"/>
            </xdr:nvSpPr>
            <xdr:spPr>
              <a:xfrm>
                <a:off x="22384397" y="72770735"/>
                <a:ext cx="496925" cy="489995"/>
              </a:xfrm>
              <a:prstGeom prst="rect">
                <a:avLst/>
              </a:prstGeom>
              <a:noFill/>
            </xdr:spPr>
            <xdr:txBody>
              <a:bodyPr wrap="square" rtlCol="0">
                <a:noAutofit/>
              </a:bodyPr>
              <a:lstStyle>
                <a:defPPr>
                  <a:defRPr lang="es-CO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r>
                  <a:rPr lang="es-ES" sz="1200"/>
                  <a:t>C</a:t>
                </a:r>
                <a:endParaRPr lang="es-CO" sz="1200"/>
              </a:p>
            </xdr:txBody>
          </xdr:sp>
          <xdr:sp macro="" textlink="">
            <xdr:nvSpPr>
              <xdr:cNvPr id="62" name="Elipse 61">
                <a:extLst>
                  <a:ext uri="{FF2B5EF4-FFF2-40B4-BE49-F238E27FC236}">
                    <a16:creationId xmlns:a16="http://schemas.microsoft.com/office/drawing/2014/main" id="{00000000-0008-0000-0700-00003E000000}"/>
                  </a:ext>
                </a:extLst>
              </xdr:cNvPr>
              <xdr:cNvSpPr/>
            </xdr:nvSpPr>
            <xdr:spPr>
              <a:xfrm>
                <a:off x="21658117" y="72876116"/>
                <a:ext cx="331802" cy="309900"/>
              </a:xfrm>
              <a:prstGeom prst="ellipse">
                <a:avLst/>
              </a:prstGeom>
              <a:noFill/>
              <a:ln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s-CO" sz="1100"/>
              </a:p>
            </xdr:txBody>
          </xdr:sp>
          <xdr:sp macro="" textlink="">
            <xdr:nvSpPr>
              <xdr:cNvPr id="63" name="Elipse 62">
                <a:extLst>
                  <a:ext uri="{FF2B5EF4-FFF2-40B4-BE49-F238E27FC236}">
                    <a16:creationId xmlns:a16="http://schemas.microsoft.com/office/drawing/2014/main" id="{00000000-0008-0000-0700-00003F000000}"/>
                  </a:ext>
                </a:extLst>
              </xdr:cNvPr>
              <xdr:cNvSpPr/>
            </xdr:nvSpPr>
            <xdr:spPr>
              <a:xfrm>
                <a:off x="22030458" y="72893433"/>
                <a:ext cx="331802" cy="309900"/>
              </a:xfrm>
              <a:prstGeom prst="ellipse">
                <a:avLst/>
              </a:prstGeom>
              <a:noFill/>
              <a:ln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s-CO" sz="1100"/>
              </a:p>
            </xdr:txBody>
          </xdr:sp>
        </xdr:grpSp>
        <xdr:grpSp>
          <xdr:nvGrpSpPr>
            <xdr:cNvPr id="51" name="Grupo 50">
              <a:extLst>
                <a:ext uri="{FF2B5EF4-FFF2-40B4-BE49-F238E27FC236}">
                  <a16:creationId xmlns:a16="http://schemas.microsoft.com/office/drawing/2014/main" id="{00000000-0008-0000-0700-000033000000}"/>
                </a:ext>
              </a:extLst>
            </xdr:cNvPr>
            <xdr:cNvGrpSpPr/>
          </xdr:nvGrpSpPr>
          <xdr:grpSpPr>
            <a:xfrm>
              <a:off x="17848810" y="60363856"/>
              <a:ext cx="4915232" cy="11912523"/>
              <a:chOff x="17848810" y="61361384"/>
              <a:chExt cx="4915232" cy="11912523"/>
            </a:xfrm>
          </xdr:grpSpPr>
          <xdr:pic>
            <xdr:nvPicPr>
              <xdr:cNvPr id="52" name="Imagen 51">
                <a:extLst>
                  <a:ext uri="{FF2B5EF4-FFF2-40B4-BE49-F238E27FC236}">
                    <a16:creationId xmlns:a16="http://schemas.microsoft.com/office/drawing/2014/main" id="{00000000-0008-0000-0700-00003400000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/>
              <a:srcRect l="13502" t="5760" r="31361" b="2642"/>
              <a:stretch/>
            </xdr:blipFill>
            <xdr:spPr>
              <a:xfrm>
                <a:off x="17848810" y="61361384"/>
                <a:ext cx="4769354" cy="10755044"/>
              </a:xfrm>
              <a:prstGeom prst="rect">
                <a:avLst/>
              </a:prstGeom>
            </xdr:spPr>
          </xdr:pic>
          <xdr:grpSp>
            <xdr:nvGrpSpPr>
              <xdr:cNvPr id="53" name="Grupo 52">
                <a:extLst>
                  <a:ext uri="{FF2B5EF4-FFF2-40B4-BE49-F238E27FC236}">
                    <a16:creationId xmlns:a16="http://schemas.microsoft.com/office/drawing/2014/main" id="{00000000-0008-0000-0700-000035000000}"/>
                  </a:ext>
                </a:extLst>
              </xdr:cNvPr>
              <xdr:cNvGrpSpPr/>
            </xdr:nvGrpSpPr>
            <xdr:grpSpPr>
              <a:xfrm>
                <a:off x="21618944" y="72716225"/>
                <a:ext cx="1145098" cy="557682"/>
                <a:chOff x="21618944" y="72716225"/>
                <a:chExt cx="1145098" cy="557682"/>
              </a:xfrm>
            </xdr:grpSpPr>
            <xdr:sp macro="" textlink="">
              <xdr:nvSpPr>
                <xdr:cNvPr id="58" name="CuadroTexto 2">
                  <a:extLst>
                    <a:ext uri="{FF2B5EF4-FFF2-40B4-BE49-F238E27FC236}">
                      <a16:creationId xmlns:a16="http://schemas.microsoft.com/office/drawing/2014/main" id="{00000000-0008-0000-0700-00003A000000}"/>
                    </a:ext>
                  </a:extLst>
                </xdr:cNvPr>
                <xdr:cNvSpPr txBox="1"/>
              </xdr:nvSpPr>
              <xdr:spPr>
                <a:xfrm>
                  <a:off x="21969536" y="72783913"/>
                  <a:ext cx="496925" cy="489994"/>
                </a:xfrm>
                <a:prstGeom prst="rect">
                  <a:avLst/>
                </a:prstGeom>
                <a:noFill/>
              </xdr:spPr>
              <xdr:txBody>
                <a:bodyPr wrap="square" rtlCol="0">
                  <a:noAutofit/>
                </a:bodyPr>
                <a:lstStyle>
                  <a:defPPr>
                    <a:defRPr lang="es-CO"/>
                  </a:defPPr>
                  <a:lvl1pPr marL="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r>
                    <a:rPr lang="es-ES" sz="1200"/>
                    <a:t>B</a:t>
                  </a:r>
                  <a:endParaRPr lang="es-CO" sz="1200"/>
                </a:p>
              </xdr:txBody>
            </xdr:sp>
            <xdr:sp macro="" textlink="">
              <xdr:nvSpPr>
                <xdr:cNvPr id="59" name="Elipse 58">
                  <a:extLst>
                    <a:ext uri="{FF2B5EF4-FFF2-40B4-BE49-F238E27FC236}">
                      <a16:creationId xmlns:a16="http://schemas.microsoft.com/office/drawing/2014/main" id="{00000000-0008-0000-0700-00003B000000}"/>
                    </a:ext>
                  </a:extLst>
                </xdr:cNvPr>
                <xdr:cNvSpPr/>
              </xdr:nvSpPr>
              <xdr:spPr>
                <a:xfrm>
                  <a:off x="22432240" y="72893433"/>
                  <a:ext cx="331802" cy="309900"/>
                </a:xfrm>
                <a:prstGeom prst="ellipse">
                  <a:avLst/>
                </a:prstGeom>
                <a:noFill/>
                <a:ln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s-CO" sz="1100"/>
                </a:p>
              </xdr:txBody>
            </xdr:sp>
            <xdr:sp macro="" textlink="">
              <xdr:nvSpPr>
                <xdr:cNvPr id="60" name="CuadroTexto 2">
                  <a:extLst>
                    <a:ext uri="{FF2B5EF4-FFF2-40B4-BE49-F238E27FC236}">
                      <a16:creationId xmlns:a16="http://schemas.microsoft.com/office/drawing/2014/main" id="{00000000-0008-0000-0700-00003C000000}"/>
                    </a:ext>
                  </a:extLst>
                </xdr:cNvPr>
                <xdr:cNvSpPr txBox="1"/>
              </xdr:nvSpPr>
              <xdr:spPr>
                <a:xfrm>
                  <a:off x="21618944" y="72716225"/>
                  <a:ext cx="496925" cy="489996"/>
                </a:xfrm>
                <a:prstGeom prst="rect">
                  <a:avLst/>
                </a:prstGeom>
                <a:noFill/>
              </xdr:spPr>
              <xdr:txBody>
                <a:bodyPr wrap="square" rtlCol="0">
                  <a:noAutofit/>
                </a:bodyPr>
                <a:lstStyle>
                  <a:defPPr>
                    <a:defRPr lang="es-CO"/>
                  </a:defPPr>
                  <a:lvl1pPr marL="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800" kern="12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r>
                    <a:rPr lang="es-ES" sz="1200"/>
                    <a:t>A</a:t>
                  </a:r>
                  <a:endParaRPr lang="es-CO" sz="1200"/>
                </a:p>
              </xdr:txBody>
            </xdr:sp>
          </xdr:grpSp>
          <xdr:grpSp>
            <xdr:nvGrpSpPr>
              <xdr:cNvPr id="54" name="Grupo 53">
                <a:extLst>
                  <a:ext uri="{FF2B5EF4-FFF2-40B4-BE49-F238E27FC236}">
                    <a16:creationId xmlns:a16="http://schemas.microsoft.com/office/drawing/2014/main" id="{00000000-0008-0000-0700-000036000000}"/>
                  </a:ext>
                </a:extLst>
              </xdr:cNvPr>
              <xdr:cNvGrpSpPr/>
            </xdr:nvGrpSpPr>
            <xdr:grpSpPr>
              <a:xfrm>
                <a:off x="21773511" y="72058574"/>
                <a:ext cx="792015" cy="839735"/>
                <a:chOff x="21773511" y="72058574"/>
                <a:chExt cx="792015" cy="839735"/>
              </a:xfrm>
            </xdr:grpSpPr>
            <xdr:cxnSp macro="">
              <xdr:nvCxnSpPr>
                <xdr:cNvPr id="55" name="Conector recto 54">
                  <a:extLst>
                    <a:ext uri="{FF2B5EF4-FFF2-40B4-BE49-F238E27FC236}">
                      <a16:creationId xmlns:a16="http://schemas.microsoft.com/office/drawing/2014/main" id="{00000000-0008-0000-0700-000037000000}"/>
                    </a:ext>
                  </a:extLst>
                </xdr:cNvPr>
                <xdr:cNvCxnSpPr/>
              </xdr:nvCxnSpPr>
              <xdr:spPr>
                <a:xfrm>
                  <a:off x="21773511" y="72081826"/>
                  <a:ext cx="24437" cy="805987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6" name="Conector recto 55">
                  <a:extLst>
                    <a:ext uri="{FF2B5EF4-FFF2-40B4-BE49-F238E27FC236}">
                      <a16:creationId xmlns:a16="http://schemas.microsoft.com/office/drawing/2014/main" id="{00000000-0008-0000-0700-000038000000}"/>
                    </a:ext>
                  </a:extLst>
                </xdr:cNvPr>
                <xdr:cNvCxnSpPr/>
              </xdr:nvCxnSpPr>
              <xdr:spPr>
                <a:xfrm>
                  <a:off x="22541089" y="72093210"/>
                  <a:ext cx="24437" cy="805099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7" name="Conector recto 56">
                  <a:extLst>
                    <a:ext uri="{FF2B5EF4-FFF2-40B4-BE49-F238E27FC236}">
                      <a16:creationId xmlns:a16="http://schemas.microsoft.com/office/drawing/2014/main" id="{00000000-0008-0000-0700-000039000000}"/>
                    </a:ext>
                  </a:extLst>
                </xdr:cNvPr>
                <xdr:cNvCxnSpPr/>
              </xdr:nvCxnSpPr>
              <xdr:spPr>
                <a:xfrm>
                  <a:off x="22182602" y="72058574"/>
                  <a:ext cx="24437" cy="805099"/>
                </a:xfrm>
                <a:prstGeom prst="line">
                  <a:avLst/>
                </a:prstGeom>
              </xdr:spPr>
              <xdr:style>
                <a:lnRef idx="1">
                  <a:schemeClr val="dk1"/>
                </a:lnRef>
                <a:fillRef idx="0">
                  <a:schemeClr val="dk1"/>
                </a:fillRef>
                <a:effectRef idx="0">
                  <a:schemeClr val="dk1"/>
                </a:effectRef>
                <a:fontRef idx="minor">
                  <a:schemeClr val="tx1"/>
                </a:fontRef>
              </xdr:style>
            </xdr:cxnSp>
          </xdr:grpSp>
        </xdr:grpSp>
      </xdr:grpSp>
      <xdr:sp macro="" textlink="">
        <xdr:nvSpPr>
          <xdr:cNvPr id="39" name="CuadroTexto 3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SpPr txBox="1"/>
        </xdr:nvSpPr>
        <xdr:spPr>
          <a:xfrm>
            <a:off x="3581393" y="14600869"/>
            <a:ext cx="1040045" cy="382132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s-ES" sz="1200" b="1"/>
              <a:t>tramo1</a:t>
            </a:r>
            <a:endParaRPr lang="es-CO" sz="1200" b="1"/>
          </a:p>
        </xdr:txBody>
      </xdr:sp>
      <xdr:sp macro="" textlink="">
        <xdr:nvSpPr>
          <xdr:cNvPr id="40" name="CuadroTexto 31">
            <a:extLst>
              <a:ext uri="{FF2B5EF4-FFF2-40B4-BE49-F238E27FC236}">
                <a16:creationId xmlns:a16="http://schemas.microsoft.com/office/drawing/2014/main" id="{00000000-0008-0000-0700-000028000000}"/>
              </a:ext>
            </a:extLst>
          </xdr:cNvPr>
          <xdr:cNvSpPr txBox="1"/>
        </xdr:nvSpPr>
        <xdr:spPr>
          <a:xfrm>
            <a:off x="3406058" y="12593334"/>
            <a:ext cx="1045253" cy="35775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s-ES" sz="1200" b="1"/>
              <a:t>tramo2</a:t>
            </a:r>
            <a:endParaRPr lang="es-CO" sz="1200" b="1"/>
          </a:p>
        </xdr:txBody>
      </xdr:sp>
      <xdr:sp macro="" textlink="">
        <xdr:nvSpPr>
          <xdr:cNvPr id="41" name="CuadroTexto 40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 txBox="1"/>
        </xdr:nvSpPr>
        <xdr:spPr>
          <a:xfrm>
            <a:off x="2035717" y="10711297"/>
            <a:ext cx="1035357" cy="36432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s-ES" sz="1200" b="1"/>
              <a:t>tramo3</a:t>
            </a:r>
            <a:endParaRPr lang="es-CO" sz="1200" b="1"/>
          </a:p>
        </xdr:txBody>
      </xdr:sp>
      <xdr:sp macro="" textlink="">
        <xdr:nvSpPr>
          <xdr:cNvPr id="29" name="Forma libre: forma 28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/>
        </xdr:nvSpPr>
        <xdr:spPr>
          <a:xfrm>
            <a:off x="2949039" y="13780325"/>
            <a:ext cx="609600" cy="1824842"/>
          </a:xfrm>
          <a:custGeom>
            <a:avLst/>
            <a:gdLst>
              <a:gd name="connsiteX0" fmla="*/ 0 w 609600"/>
              <a:gd name="connsiteY0" fmla="*/ 21771 h 1807029"/>
              <a:gd name="connsiteX1" fmla="*/ 0 w 609600"/>
              <a:gd name="connsiteY1" fmla="*/ 21771 h 1807029"/>
              <a:gd name="connsiteX2" fmla="*/ 54429 w 609600"/>
              <a:gd name="connsiteY2" fmla="*/ 272143 h 1807029"/>
              <a:gd name="connsiteX3" fmla="*/ 65314 w 609600"/>
              <a:gd name="connsiteY3" fmla="*/ 337457 h 1807029"/>
              <a:gd name="connsiteX4" fmla="*/ 76200 w 609600"/>
              <a:gd name="connsiteY4" fmla="*/ 413657 h 1807029"/>
              <a:gd name="connsiteX5" fmla="*/ 97971 w 609600"/>
              <a:gd name="connsiteY5" fmla="*/ 620486 h 1807029"/>
              <a:gd name="connsiteX6" fmla="*/ 108857 w 609600"/>
              <a:gd name="connsiteY6" fmla="*/ 707571 h 1807029"/>
              <a:gd name="connsiteX7" fmla="*/ 108857 w 609600"/>
              <a:gd name="connsiteY7" fmla="*/ 1110343 h 1807029"/>
              <a:gd name="connsiteX8" fmla="*/ 152400 w 609600"/>
              <a:gd name="connsiteY8" fmla="*/ 1807029 h 1807029"/>
              <a:gd name="connsiteX9" fmla="*/ 609600 w 609600"/>
              <a:gd name="connsiteY9" fmla="*/ 1807029 h 1807029"/>
              <a:gd name="connsiteX10" fmla="*/ 478971 w 609600"/>
              <a:gd name="connsiteY10" fmla="*/ 0 h 1807029"/>
              <a:gd name="connsiteX11" fmla="*/ 0 w 609600"/>
              <a:gd name="connsiteY11" fmla="*/ 21771 h 180702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609600" h="1807029">
                <a:moveTo>
                  <a:pt x="0" y="21771"/>
                </a:moveTo>
                <a:lnTo>
                  <a:pt x="0" y="21771"/>
                </a:lnTo>
                <a:cubicBezTo>
                  <a:pt x="64045" y="213907"/>
                  <a:pt x="32552" y="86183"/>
                  <a:pt x="54429" y="272143"/>
                </a:cubicBezTo>
                <a:cubicBezTo>
                  <a:pt x="57008" y="294063"/>
                  <a:pt x="61958" y="315642"/>
                  <a:pt x="65314" y="337457"/>
                </a:cubicBezTo>
                <a:cubicBezTo>
                  <a:pt x="69215" y="362817"/>
                  <a:pt x="72809" y="388224"/>
                  <a:pt x="76200" y="413657"/>
                </a:cubicBezTo>
                <a:cubicBezTo>
                  <a:pt x="95504" y="558433"/>
                  <a:pt x="79716" y="447057"/>
                  <a:pt x="97971" y="620486"/>
                </a:cubicBezTo>
                <a:cubicBezTo>
                  <a:pt x="101033" y="649580"/>
                  <a:pt x="108207" y="678324"/>
                  <a:pt x="108857" y="707571"/>
                </a:cubicBezTo>
                <a:cubicBezTo>
                  <a:pt x="111840" y="841795"/>
                  <a:pt x="108857" y="976086"/>
                  <a:pt x="108857" y="1110343"/>
                </a:cubicBezTo>
                <a:lnTo>
                  <a:pt x="152400" y="1807029"/>
                </a:lnTo>
                <a:lnTo>
                  <a:pt x="609600" y="1807029"/>
                </a:lnTo>
                <a:lnTo>
                  <a:pt x="478971" y="0"/>
                </a:lnTo>
                <a:lnTo>
                  <a:pt x="0" y="21771"/>
                </a:lnTo>
                <a:close/>
              </a:path>
            </a:pathLst>
          </a:custGeom>
          <a:solidFill>
            <a:srgbClr val="5B9BD5">
              <a:alpha val="47843"/>
            </a:srgb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32" name="Forma libre: forma 3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/>
        </xdr:nvSpPr>
        <xdr:spPr>
          <a:xfrm>
            <a:off x="2393868" y="11744696"/>
            <a:ext cx="1012371" cy="1824841"/>
          </a:xfrm>
          <a:custGeom>
            <a:avLst/>
            <a:gdLst>
              <a:gd name="connsiteX0" fmla="*/ 0 w 1012371"/>
              <a:gd name="connsiteY0" fmla="*/ 206829 h 1828800"/>
              <a:gd name="connsiteX1" fmla="*/ 446314 w 1012371"/>
              <a:gd name="connsiteY1" fmla="*/ 696686 h 1828800"/>
              <a:gd name="connsiteX2" fmla="*/ 555171 w 1012371"/>
              <a:gd name="connsiteY2" fmla="*/ 1828800 h 1828800"/>
              <a:gd name="connsiteX3" fmla="*/ 1012371 w 1012371"/>
              <a:gd name="connsiteY3" fmla="*/ 1817915 h 1828800"/>
              <a:gd name="connsiteX4" fmla="*/ 914400 w 1012371"/>
              <a:gd name="connsiteY4" fmla="*/ 566058 h 1828800"/>
              <a:gd name="connsiteX5" fmla="*/ 359228 w 1012371"/>
              <a:gd name="connsiteY5" fmla="*/ 0 h 1828800"/>
              <a:gd name="connsiteX6" fmla="*/ 0 w 1012371"/>
              <a:gd name="connsiteY6" fmla="*/ 206829 h 1828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012371" h="1828800">
                <a:moveTo>
                  <a:pt x="0" y="206829"/>
                </a:moveTo>
                <a:lnTo>
                  <a:pt x="446314" y="696686"/>
                </a:lnTo>
                <a:lnTo>
                  <a:pt x="555171" y="1828800"/>
                </a:lnTo>
                <a:lnTo>
                  <a:pt x="1012371" y="1817915"/>
                </a:lnTo>
                <a:lnTo>
                  <a:pt x="914400" y="566058"/>
                </a:lnTo>
                <a:lnTo>
                  <a:pt x="359228" y="0"/>
                </a:lnTo>
                <a:lnTo>
                  <a:pt x="0" y="206829"/>
                </a:lnTo>
                <a:close/>
              </a:path>
            </a:pathLst>
          </a:custGeom>
          <a:solidFill>
            <a:srgbClr val="00FF00">
              <a:alpha val="69020"/>
            </a:srgb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64" name="Forma libre: forma 63">
            <a:extLst>
              <a:ext uri="{FF2B5EF4-FFF2-40B4-BE49-F238E27FC236}">
                <a16:creationId xmlns:a16="http://schemas.microsoft.com/office/drawing/2014/main" id="{00000000-0008-0000-0700-000040000000}"/>
              </a:ext>
            </a:extLst>
          </xdr:cNvPr>
          <xdr:cNvSpPr/>
        </xdr:nvSpPr>
        <xdr:spPr>
          <a:xfrm>
            <a:off x="751114" y="10135589"/>
            <a:ext cx="1816925" cy="1662546"/>
          </a:xfrm>
          <a:custGeom>
            <a:avLst/>
            <a:gdLst>
              <a:gd name="connsiteX0" fmla="*/ 0 w 1839686"/>
              <a:gd name="connsiteY0" fmla="*/ 163286 h 1654629"/>
              <a:gd name="connsiteX1" fmla="*/ 1502229 w 1839686"/>
              <a:gd name="connsiteY1" fmla="*/ 1654629 h 1654629"/>
              <a:gd name="connsiteX2" fmla="*/ 1839686 w 1839686"/>
              <a:gd name="connsiteY2" fmla="*/ 1458686 h 1654629"/>
              <a:gd name="connsiteX3" fmla="*/ 446315 w 1839686"/>
              <a:gd name="connsiteY3" fmla="*/ 0 h 1654629"/>
              <a:gd name="connsiteX4" fmla="*/ 0 w 1839686"/>
              <a:gd name="connsiteY4" fmla="*/ 163286 h 165462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839686" h="1654629">
                <a:moveTo>
                  <a:pt x="0" y="163286"/>
                </a:moveTo>
                <a:lnTo>
                  <a:pt x="1502229" y="1654629"/>
                </a:lnTo>
                <a:lnTo>
                  <a:pt x="1839686" y="1458686"/>
                </a:lnTo>
                <a:lnTo>
                  <a:pt x="446315" y="0"/>
                </a:lnTo>
                <a:lnTo>
                  <a:pt x="0" y="163286"/>
                </a:lnTo>
                <a:close/>
              </a:path>
            </a:pathLst>
          </a:custGeom>
          <a:solidFill>
            <a:srgbClr val="F4B183">
              <a:alpha val="69020"/>
            </a:srgb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8</xdr:col>
      <xdr:colOff>221677</xdr:colOff>
      <xdr:row>79</xdr:row>
      <xdr:rowOff>138545</xdr:rowOff>
    </xdr:from>
    <xdr:to>
      <xdr:col>9</xdr:col>
      <xdr:colOff>803565</xdr:colOff>
      <xdr:row>80</xdr:row>
      <xdr:rowOff>803563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729859" y="26143527"/>
          <a:ext cx="1052942" cy="845127"/>
        </a:xfrm>
        <a:prstGeom prst="rect">
          <a:avLst/>
        </a:prstGeom>
      </xdr:spPr>
    </xdr:pic>
    <xdr:clientData/>
  </xdr:twoCellAnchor>
  <xdr:twoCellAnchor editAs="oneCell">
    <xdr:from>
      <xdr:col>0</xdr:col>
      <xdr:colOff>1021500</xdr:colOff>
      <xdr:row>23</xdr:row>
      <xdr:rowOff>318662</xdr:rowOff>
    </xdr:from>
    <xdr:to>
      <xdr:col>2</xdr:col>
      <xdr:colOff>654935</xdr:colOff>
      <xdr:row>31</xdr:row>
      <xdr:rowOff>249389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500" y="7370626"/>
          <a:ext cx="2016417" cy="2673927"/>
        </a:xfrm>
        <a:prstGeom prst="rect">
          <a:avLst/>
        </a:prstGeom>
      </xdr:spPr>
    </xdr:pic>
    <xdr:clientData/>
  </xdr:twoCellAnchor>
  <xdr:twoCellAnchor editAs="oneCell">
    <xdr:from>
      <xdr:col>2</xdr:col>
      <xdr:colOff>2632362</xdr:colOff>
      <xdr:row>20</xdr:row>
      <xdr:rowOff>8483</xdr:rowOff>
    </xdr:from>
    <xdr:to>
      <xdr:col>2</xdr:col>
      <xdr:colOff>4696139</xdr:colOff>
      <xdr:row>27</xdr:row>
      <xdr:rowOff>55415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62" b="14805"/>
        <a:stretch/>
      </xdr:blipFill>
      <xdr:spPr>
        <a:xfrm>
          <a:off x="5015344" y="6090628"/>
          <a:ext cx="2063777" cy="2471478"/>
        </a:xfrm>
        <a:prstGeom prst="rect">
          <a:avLst/>
        </a:prstGeom>
      </xdr:spPr>
    </xdr:pic>
    <xdr:clientData/>
  </xdr:twoCellAnchor>
  <xdr:twoCellAnchor editAs="oneCell">
    <xdr:from>
      <xdr:col>2</xdr:col>
      <xdr:colOff>2369126</xdr:colOff>
      <xdr:row>15</xdr:row>
      <xdr:rowOff>13852</xdr:rowOff>
    </xdr:from>
    <xdr:to>
      <xdr:col>2</xdr:col>
      <xdr:colOff>4682835</xdr:colOff>
      <xdr:row>21</xdr:row>
      <xdr:rowOff>100341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99" r="8220"/>
        <a:stretch/>
      </xdr:blipFill>
      <xdr:spPr>
        <a:xfrm>
          <a:off x="4752108" y="4433452"/>
          <a:ext cx="2313709" cy="2026125"/>
        </a:xfrm>
        <a:prstGeom prst="rect">
          <a:avLst/>
        </a:prstGeom>
      </xdr:spPr>
    </xdr:pic>
    <xdr:clientData/>
  </xdr:twoCellAnchor>
  <xdr:twoCellAnchor>
    <xdr:from>
      <xdr:col>2</xdr:col>
      <xdr:colOff>465912</xdr:colOff>
      <xdr:row>36</xdr:row>
      <xdr:rowOff>139954</xdr:rowOff>
    </xdr:from>
    <xdr:to>
      <xdr:col>2</xdr:col>
      <xdr:colOff>2108237</xdr:colOff>
      <xdr:row>37</xdr:row>
      <xdr:rowOff>238413</xdr:rowOff>
    </xdr:to>
    <xdr:sp macro="" textlink="">
      <xdr:nvSpPr>
        <xdr:cNvPr id="31" name="CuadroTexto 2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/>
      </xdr:nvSpPr>
      <xdr:spPr>
        <a:xfrm>
          <a:off x="2848894" y="11362136"/>
          <a:ext cx="1642325" cy="37555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ES"/>
            <a:t>PASARELA</a:t>
          </a:r>
          <a:r>
            <a:rPr lang="es-ES" baseline="0"/>
            <a:t> 2</a:t>
          </a:r>
          <a:endParaRPr lang="es-CO"/>
        </a:p>
      </xdr:txBody>
    </xdr:sp>
    <xdr:clientData/>
  </xdr:twoCellAnchor>
  <xdr:twoCellAnchor editAs="oneCell">
    <xdr:from>
      <xdr:col>0</xdr:col>
      <xdr:colOff>83127</xdr:colOff>
      <xdr:row>17</xdr:row>
      <xdr:rowOff>87705</xdr:rowOff>
    </xdr:from>
    <xdr:to>
      <xdr:col>1</xdr:col>
      <xdr:colOff>692727</xdr:colOff>
      <xdr:row>24</xdr:row>
      <xdr:rowOff>143723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503" r="20754"/>
        <a:stretch/>
      </xdr:blipFill>
      <xdr:spPr>
        <a:xfrm>
          <a:off x="83127" y="5186178"/>
          <a:ext cx="1870364" cy="2425145"/>
        </a:xfrm>
        <a:prstGeom prst="rect">
          <a:avLst/>
        </a:prstGeom>
      </xdr:spPr>
    </xdr:pic>
    <xdr:clientData/>
  </xdr:twoCellAnchor>
  <xdr:twoCellAnchor editAs="oneCell">
    <xdr:from>
      <xdr:col>0</xdr:col>
      <xdr:colOff>242455</xdr:colOff>
      <xdr:row>38</xdr:row>
      <xdr:rowOff>67521</xdr:rowOff>
    </xdr:from>
    <xdr:to>
      <xdr:col>2</xdr:col>
      <xdr:colOff>1552109</xdr:colOff>
      <xdr:row>54</xdr:row>
      <xdr:rowOff>278368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92" r="4348"/>
        <a:stretch/>
      </xdr:blipFill>
      <xdr:spPr>
        <a:xfrm>
          <a:off x="242455" y="11871594"/>
          <a:ext cx="3692636" cy="6126738"/>
        </a:xfrm>
        <a:prstGeom prst="rect">
          <a:avLst/>
        </a:prstGeom>
      </xdr:spPr>
    </xdr:pic>
    <xdr:clientData/>
  </xdr:twoCellAnchor>
  <xdr:twoCellAnchor editAs="oneCell">
    <xdr:from>
      <xdr:col>2</xdr:col>
      <xdr:colOff>1926180</xdr:colOff>
      <xdr:row>51</xdr:row>
      <xdr:rowOff>28017</xdr:rowOff>
    </xdr:from>
    <xdr:to>
      <xdr:col>2</xdr:col>
      <xdr:colOff>4425862</xdr:colOff>
      <xdr:row>58</xdr:row>
      <xdr:rowOff>43577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0708" b="36499"/>
        <a:stretch/>
      </xdr:blipFill>
      <xdr:spPr>
        <a:xfrm rot="5400000">
          <a:off x="4290459" y="16589047"/>
          <a:ext cx="2537088" cy="2499682"/>
        </a:xfrm>
        <a:prstGeom prst="rect">
          <a:avLst/>
        </a:prstGeom>
      </xdr:spPr>
    </xdr:pic>
    <xdr:clientData/>
  </xdr:twoCellAnchor>
  <xdr:twoCellAnchor>
    <xdr:from>
      <xdr:col>0</xdr:col>
      <xdr:colOff>380202</xdr:colOff>
      <xdr:row>41</xdr:row>
      <xdr:rowOff>164142</xdr:rowOff>
    </xdr:from>
    <xdr:to>
      <xdr:col>1</xdr:col>
      <xdr:colOff>970164</xdr:colOff>
      <xdr:row>42</xdr:row>
      <xdr:rowOff>93187</xdr:rowOff>
    </xdr:to>
    <xdr:sp macro="" textlink="">
      <xdr:nvSpPr>
        <xdr:cNvPr id="74" name="CuadroTexto 2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/>
      </xdr:nvSpPr>
      <xdr:spPr>
        <a:xfrm>
          <a:off x="380202" y="13187415"/>
          <a:ext cx="1850726" cy="261554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txBody>
        <a:bodyPr wrap="square" rtlCol="0">
          <a:sp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ES" sz="1200" baseline="0"/>
            <a:t>PASARELA 3</a:t>
          </a:r>
          <a:endParaRPr lang="es-CO" sz="1200"/>
        </a:p>
      </xdr:txBody>
    </xdr:sp>
    <xdr:clientData/>
  </xdr:twoCellAnchor>
  <xdr:twoCellAnchor>
    <xdr:from>
      <xdr:col>2</xdr:col>
      <xdr:colOff>984072</xdr:colOff>
      <xdr:row>54</xdr:row>
      <xdr:rowOff>237286</xdr:rowOff>
    </xdr:from>
    <xdr:to>
      <xdr:col>2</xdr:col>
      <xdr:colOff>2832934</xdr:colOff>
      <xdr:row>55</xdr:row>
      <xdr:rowOff>143818</xdr:rowOff>
    </xdr:to>
    <xdr:sp macro="" textlink="">
      <xdr:nvSpPr>
        <xdr:cNvPr id="75" name="CuadroTexto 2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/>
      </xdr:nvSpPr>
      <xdr:spPr>
        <a:xfrm>
          <a:off x="3367054" y="17957250"/>
          <a:ext cx="1848862" cy="2667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txBody>
        <a:bodyPr wrap="square" rtlCol="0">
          <a:sp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ES" sz="1200" baseline="0"/>
            <a:t>PASARELA 4 FINAL</a:t>
          </a:r>
          <a:endParaRPr lang="es-CO" sz="1200"/>
        </a:p>
      </xdr:txBody>
    </xdr:sp>
    <xdr:clientData/>
  </xdr:twoCellAnchor>
  <xdr:twoCellAnchor editAs="oneCell">
    <xdr:from>
      <xdr:col>0</xdr:col>
      <xdr:colOff>373918</xdr:colOff>
      <xdr:row>58</xdr:row>
      <xdr:rowOff>263240</xdr:rowOff>
    </xdr:from>
    <xdr:to>
      <xdr:col>2</xdr:col>
      <xdr:colOff>1098956</xdr:colOff>
      <xdr:row>64</xdr:row>
      <xdr:rowOff>151347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73918" y="19327095"/>
          <a:ext cx="3108020" cy="2174107"/>
        </a:xfrm>
        <a:prstGeom prst="rect">
          <a:avLst/>
        </a:prstGeom>
      </xdr:spPr>
    </xdr:pic>
    <xdr:clientData/>
  </xdr:twoCellAnchor>
  <xdr:twoCellAnchor editAs="oneCell">
    <xdr:from>
      <xdr:col>1</xdr:col>
      <xdr:colOff>31798</xdr:colOff>
      <xdr:row>52</xdr:row>
      <xdr:rowOff>66433</xdr:rowOff>
    </xdr:from>
    <xdr:to>
      <xdr:col>2</xdr:col>
      <xdr:colOff>798209</xdr:colOff>
      <xdr:row>58</xdr:row>
      <xdr:rowOff>185480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292562" y="16996688"/>
          <a:ext cx="1888629" cy="2252647"/>
        </a:xfrm>
        <a:prstGeom prst="rect">
          <a:avLst/>
        </a:prstGeom>
      </xdr:spPr>
    </xdr:pic>
    <xdr:clientData/>
  </xdr:twoCellAnchor>
  <xdr:twoCellAnchor editAs="oneCell">
    <xdr:from>
      <xdr:col>2</xdr:col>
      <xdr:colOff>1122218</xdr:colOff>
      <xdr:row>47</xdr:row>
      <xdr:rowOff>315429</xdr:rowOff>
    </xdr:from>
    <xdr:to>
      <xdr:col>2</xdr:col>
      <xdr:colOff>3368744</xdr:colOff>
      <xdr:row>51</xdr:row>
      <xdr:rowOff>380404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05200" y="15292193"/>
          <a:ext cx="2246526" cy="1630538"/>
        </a:xfrm>
        <a:prstGeom prst="rect">
          <a:avLst/>
        </a:prstGeom>
      </xdr:spPr>
    </xdr:pic>
    <xdr:clientData/>
  </xdr:twoCellAnchor>
  <xdr:twoCellAnchor editAs="oneCell">
    <xdr:from>
      <xdr:col>2</xdr:col>
      <xdr:colOff>1304310</xdr:colOff>
      <xdr:row>58</xdr:row>
      <xdr:rowOff>279818</xdr:rowOff>
    </xdr:from>
    <xdr:to>
      <xdr:col>2</xdr:col>
      <xdr:colOff>4184076</xdr:colOff>
      <xdr:row>64</xdr:row>
      <xdr:rowOff>153642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7292" y="19343673"/>
          <a:ext cx="2879766" cy="2159824"/>
        </a:xfrm>
        <a:prstGeom prst="rect">
          <a:avLst/>
        </a:prstGeom>
      </xdr:spPr>
    </xdr:pic>
    <xdr:clientData/>
  </xdr:twoCellAnchor>
  <xdr:twoCellAnchor>
    <xdr:from>
      <xdr:col>11</xdr:col>
      <xdr:colOff>797222</xdr:colOff>
      <xdr:row>7</xdr:row>
      <xdr:rowOff>221671</xdr:rowOff>
    </xdr:from>
    <xdr:to>
      <xdr:col>13</xdr:col>
      <xdr:colOff>1811422</xdr:colOff>
      <xdr:row>8</xdr:row>
      <xdr:rowOff>464264</xdr:rowOff>
    </xdr:to>
    <xdr:sp macro="" textlink="">
      <xdr:nvSpPr>
        <xdr:cNvPr id="72" name="CuadroTexto 7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/>
      </xdr:nvSpPr>
      <xdr:spPr>
        <a:xfrm>
          <a:off x="17353404" y="2133598"/>
          <a:ext cx="1817763" cy="47812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22-02-2024</a:t>
          </a:r>
          <a:endParaRPr lang="es-CO" sz="1200">
            <a:effectLst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1962150</xdr:colOff>
      <xdr:row>34</xdr:row>
      <xdr:rowOff>0</xdr:rowOff>
    </xdr:from>
    <xdr:to>
      <xdr:col>2</xdr:col>
      <xdr:colOff>3173186</xdr:colOff>
      <xdr:row>34</xdr:row>
      <xdr:rowOff>234043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370070" y="12542520"/>
          <a:ext cx="1211036" cy="234043"/>
        </a:xfrm>
        <a:prstGeom prst="rect">
          <a:avLst/>
        </a:prstGeom>
        <a:solidFill>
          <a:srgbClr val="92D050">
            <a:alpha val="16000"/>
          </a:srgbClr>
        </a:solidFill>
        <a:ln w="25400">
          <a:solidFill>
            <a:srgbClr val="92D05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512014</xdr:colOff>
      <xdr:row>15</xdr:row>
      <xdr:rowOff>110736</xdr:rowOff>
    </xdr:from>
    <xdr:to>
      <xdr:col>2</xdr:col>
      <xdr:colOff>3019245</xdr:colOff>
      <xdr:row>21</xdr:row>
      <xdr:rowOff>271296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623" t="38025" r="33154" b="17178"/>
        <a:stretch/>
      </xdr:blipFill>
      <xdr:spPr>
        <a:xfrm>
          <a:off x="512014" y="4819896"/>
          <a:ext cx="4915151" cy="27437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371688</xdr:rowOff>
    </xdr:from>
    <xdr:to>
      <xdr:col>2</xdr:col>
      <xdr:colOff>2203960</xdr:colOff>
      <xdr:row>29</xdr:row>
      <xdr:rowOff>89858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64028"/>
          <a:ext cx="4611880" cy="2949050"/>
        </a:xfrm>
        <a:prstGeom prst="rect">
          <a:avLst/>
        </a:prstGeom>
      </xdr:spPr>
    </xdr:pic>
    <xdr:clientData/>
  </xdr:twoCellAnchor>
  <xdr:twoCellAnchor editAs="oneCell">
    <xdr:from>
      <xdr:col>0</xdr:col>
      <xdr:colOff>53915</xdr:colOff>
      <xdr:row>29</xdr:row>
      <xdr:rowOff>107830</xdr:rowOff>
    </xdr:from>
    <xdr:to>
      <xdr:col>2</xdr:col>
      <xdr:colOff>2282561</xdr:colOff>
      <xdr:row>38</xdr:row>
      <xdr:rowOff>165937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15" y="10631050"/>
          <a:ext cx="4636566" cy="2976567"/>
        </a:xfrm>
        <a:prstGeom prst="rect">
          <a:avLst/>
        </a:prstGeom>
      </xdr:spPr>
    </xdr:pic>
    <xdr:clientData/>
  </xdr:twoCellAnchor>
  <xdr:twoCellAnchor editAs="oneCell">
    <xdr:from>
      <xdr:col>2</xdr:col>
      <xdr:colOff>341462</xdr:colOff>
      <xdr:row>0</xdr:row>
      <xdr:rowOff>0</xdr:rowOff>
    </xdr:from>
    <xdr:to>
      <xdr:col>2</xdr:col>
      <xdr:colOff>4613815</xdr:colOff>
      <xdr:row>3</xdr:row>
      <xdr:rowOff>145734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9382" y="0"/>
          <a:ext cx="4272353" cy="877254"/>
        </a:xfrm>
        <a:prstGeom prst="rect">
          <a:avLst/>
        </a:prstGeom>
      </xdr:spPr>
    </xdr:pic>
    <xdr:clientData/>
  </xdr:twoCellAnchor>
  <xdr:twoCellAnchor editAs="oneCell">
    <xdr:from>
      <xdr:col>0</xdr:col>
      <xdr:colOff>233632</xdr:colOff>
      <xdr:row>0</xdr:row>
      <xdr:rowOff>53914</xdr:rowOff>
    </xdr:from>
    <xdr:to>
      <xdr:col>0</xdr:col>
      <xdr:colOff>1168160</xdr:colOff>
      <xdr:row>3</xdr:row>
      <xdr:rowOff>242976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3632" y="53914"/>
          <a:ext cx="934528" cy="92058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321971</xdr:colOff>
      <xdr:row>0</xdr:row>
      <xdr:rowOff>134155</xdr:rowOff>
    </xdr:from>
    <xdr:to>
      <xdr:col>2</xdr:col>
      <xdr:colOff>4594324</xdr:colOff>
      <xdr:row>3</xdr:row>
      <xdr:rowOff>310263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6267" y="134155"/>
          <a:ext cx="4272353" cy="900545"/>
        </a:xfrm>
        <a:prstGeom prst="rect">
          <a:avLst/>
        </a:prstGeom>
      </xdr:spPr>
    </xdr:pic>
    <xdr:clientData/>
  </xdr:twoCellAnchor>
  <xdr:twoCellAnchor editAs="oneCell">
    <xdr:from>
      <xdr:col>0</xdr:col>
      <xdr:colOff>670774</xdr:colOff>
      <xdr:row>0</xdr:row>
      <xdr:rowOff>147570</xdr:rowOff>
    </xdr:from>
    <xdr:to>
      <xdr:col>1</xdr:col>
      <xdr:colOff>371077</xdr:colOff>
      <xdr:row>3</xdr:row>
      <xdr:rowOff>367006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774" y="147570"/>
          <a:ext cx="934528" cy="94387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1995768</xdr:colOff>
      <xdr:row>15</xdr:row>
      <xdr:rowOff>44823</xdr:rowOff>
    </xdr:from>
    <xdr:to>
      <xdr:col>2</xdr:col>
      <xdr:colOff>4618269</xdr:colOff>
      <xdr:row>21</xdr:row>
      <xdr:rowOff>214033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1576" t="35341" r="10090" b="15875"/>
        <a:stretch/>
      </xdr:blipFill>
      <xdr:spPr>
        <a:xfrm>
          <a:off x="4405033" y="4247029"/>
          <a:ext cx="2622501" cy="2444004"/>
        </a:xfrm>
        <a:prstGeom prst="rect">
          <a:avLst/>
        </a:prstGeom>
      </xdr:spPr>
    </xdr:pic>
    <xdr:clientData/>
  </xdr:twoCellAnchor>
  <xdr:twoCellAnchor editAs="oneCell">
    <xdr:from>
      <xdr:col>2</xdr:col>
      <xdr:colOff>364192</xdr:colOff>
      <xdr:row>0</xdr:row>
      <xdr:rowOff>112059</xdr:rowOff>
    </xdr:from>
    <xdr:to>
      <xdr:col>2</xdr:col>
      <xdr:colOff>4636545</xdr:colOff>
      <xdr:row>3</xdr:row>
      <xdr:rowOff>256207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3420" y="112059"/>
          <a:ext cx="4272353" cy="900545"/>
        </a:xfrm>
        <a:prstGeom prst="rect">
          <a:avLst/>
        </a:prstGeom>
      </xdr:spPr>
    </xdr:pic>
    <xdr:clientData/>
  </xdr:twoCellAnchor>
  <xdr:twoCellAnchor editAs="oneCell">
    <xdr:from>
      <xdr:col>0</xdr:col>
      <xdr:colOff>490258</xdr:colOff>
      <xdr:row>0</xdr:row>
      <xdr:rowOff>112058</xdr:rowOff>
    </xdr:from>
    <xdr:to>
      <xdr:col>1</xdr:col>
      <xdr:colOff>192139</xdr:colOff>
      <xdr:row>3</xdr:row>
      <xdr:rowOff>299534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0258" y="112058"/>
          <a:ext cx="934528" cy="94387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1962150</xdr:colOff>
      <xdr:row>34</xdr:row>
      <xdr:rowOff>0</xdr:rowOff>
    </xdr:from>
    <xdr:to>
      <xdr:col>2</xdr:col>
      <xdr:colOff>3173186</xdr:colOff>
      <xdr:row>34</xdr:row>
      <xdr:rowOff>234043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4305300" y="12153900"/>
          <a:ext cx="1211036" cy="234043"/>
        </a:xfrm>
        <a:prstGeom prst="rect">
          <a:avLst/>
        </a:prstGeom>
        <a:solidFill>
          <a:srgbClr val="92D050">
            <a:alpha val="16000"/>
          </a:srgbClr>
        </a:solidFill>
        <a:ln w="25400">
          <a:solidFill>
            <a:srgbClr val="92D05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1</xdr:colOff>
      <xdr:row>15</xdr:row>
      <xdr:rowOff>178593</xdr:rowOff>
    </xdr:from>
    <xdr:to>
      <xdr:col>2</xdr:col>
      <xdr:colOff>4375547</xdr:colOff>
      <xdr:row>16</xdr:row>
      <xdr:rowOff>238124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35" t="40470" r="27674" b="42723"/>
        <a:stretch/>
      </xdr:blipFill>
      <xdr:spPr>
        <a:xfrm>
          <a:off x="1" y="4435077"/>
          <a:ext cx="6712148" cy="818555"/>
        </a:xfrm>
        <a:prstGeom prst="rect">
          <a:avLst/>
        </a:prstGeom>
      </xdr:spPr>
    </xdr:pic>
    <xdr:clientData/>
  </xdr:twoCellAnchor>
  <xdr:twoCellAnchor editAs="oneCell">
    <xdr:from>
      <xdr:col>0</xdr:col>
      <xdr:colOff>148827</xdr:colOff>
      <xdr:row>17</xdr:row>
      <xdr:rowOff>14883</xdr:rowOff>
    </xdr:from>
    <xdr:to>
      <xdr:col>2</xdr:col>
      <xdr:colOff>357186</xdr:colOff>
      <xdr:row>25</xdr:row>
      <xdr:rowOff>193476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827" y="5328047"/>
          <a:ext cx="2544961" cy="3393281"/>
        </a:xfrm>
        <a:prstGeom prst="rect">
          <a:avLst/>
        </a:prstGeom>
      </xdr:spPr>
    </xdr:pic>
    <xdr:clientData/>
  </xdr:twoCellAnchor>
  <xdr:twoCellAnchor editAs="oneCell">
    <xdr:from>
      <xdr:col>2</xdr:col>
      <xdr:colOff>387439</xdr:colOff>
      <xdr:row>16</xdr:row>
      <xdr:rowOff>238126</xdr:rowOff>
    </xdr:from>
    <xdr:to>
      <xdr:col>2</xdr:col>
      <xdr:colOff>3021211</xdr:colOff>
      <xdr:row>25</xdr:row>
      <xdr:rowOff>163712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" b="26666"/>
        <a:stretch/>
      </xdr:blipFill>
      <xdr:spPr>
        <a:xfrm>
          <a:off x="2724041" y="5253634"/>
          <a:ext cx="2633772" cy="3437930"/>
        </a:xfrm>
        <a:prstGeom prst="rect">
          <a:avLst/>
        </a:prstGeom>
      </xdr:spPr>
    </xdr:pic>
    <xdr:clientData/>
  </xdr:twoCellAnchor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34258" y="193477"/>
          <a:ext cx="4273666" cy="902286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4610" y="104178"/>
          <a:ext cx="997148" cy="1007119"/>
        </a:xfrm>
        <a:prstGeom prst="rect">
          <a:avLst/>
        </a:prstGeom>
      </xdr:spPr>
    </xdr:pic>
    <xdr:clientData/>
  </xdr:twoCellAnchor>
  <xdr:twoCellAnchor editAs="oneCell">
    <xdr:from>
      <xdr:col>0</xdr:col>
      <xdr:colOff>74414</xdr:colOff>
      <xdr:row>25</xdr:row>
      <xdr:rowOff>200410</xdr:rowOff>
    </xdr:from>
    <xdr:to>
      <xdr:col>2</xdr:col>
      <xdr:colOff>342303</xdr:colOff>
      <xdr:row>34</xdr:row>
      <xdr:rowOff>102970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" y="8728262"/>
          <a:ext cx="2604491" cy="3653028"/>
        </a:xfrm>
        <a:prstGeom prst="rect">
          <a:avLst/>
        </a:prstGeom>
      </xdr:spPr>
    </xdr:pic>
    <xdr:clientData/>
  </xdr:twoCellAnchor>
  <xdr:twoCellAnchor editAs="oneCell">
    <xdr:from>
      <xdr:col>2</xdr:col>
      <xdr:colOff>376379</xdr:colOff>
      <xdr:row>25</xdr:row>
      <xdr:rowOff>208358</xdr:rowOff>
    </xdr:from>
    <xdr:to>
      <xdr:col>2</xdr:col>
      <xdr:colOff>3050976</xdr:colOff>
      <xdr:row>34</xdr:row>
      <xdr:rowOff>74413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2981" y="8736210"/>
          <a:ext cx="2674597" cy="3616523"/>
        </a:xfrm>
        <a:prstGeom prst="rect">
          <a:avLst/>
        </a:prstGeom>
      </xdr:spPr>
    </xdr:pic>
    <xdr:clientData/>
  </xdr:twoCellAnchor>
  <xdr:twoCellAnchor editAs="oneCell">
    <xdr:from>
      <xdr:col>2</xdr:col>
      <xdr:colOff>2988467</xdr:colOff>
      <xdr:row>19</xdr:row>
      <xdr:rowOff>258961</xdr:rowOff>
    </xdr:from>
    <xdr:to>
      <xdr:col>3</xdr:col>
      <xdr:colOff>1202530</xdr:colOff>
      <xdr:row>32</xdr:row>
      <xdr:rowOff>261937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25680" t="18603" r="51494" b="6774"/>
        <a:stretch/>
      </xdr:blipFill>
      <xdr:spPr>
        <a:xfrm>
          <a:off x="5393530" y="6223992"/>
          <a:ext cx="3083719" cy="526553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1962150</xdr:colOff>
      <xdr:row>34</xdr:row>
      <xdr:rowOff>0</xdr:rowOff>
    </xdr:from>
    <xdr:to>
      <xdr:col>2</xdr:col>
      <xdr:colOff>3173186</xdr:colOff>
      <xdr:row>34</xdr:row>
      <xdr:rowOff>234043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4305300" y="12153900"/>
          <a:ext cx="1211036" cy="234043"/>
        </a:xfrm>
        <a:prstGeom prst="rect">
          <a:avLst/>
        </a:prstGeom>
        <a:solidFill>
          <a:srgbClr val="92D050">
            <a:alpha val="16000"/>
          </a:srgbClr>
        </a:solidFill>
        <a:ln w="25400">
          <a:solidFill>
            <a:srgbClr val="92D05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0</xdr:colOff>
      <xdr:row>15</xdr:row>
      <xdr:rowOff>70037</xdr:rowOff>
    </xdr:from>
    <xdr:to>
      <xdr:col>2</xdr:col>
      <xdr:colOff>336176</xdr:colOff>
      <xdr:row>25</xdr:row>
      <xdr:rowOff>56029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071" t="16278" r="45627" b="26270"/>
        <a:stretch/>
      </xdr:blipFill>
      <xdr:spPr>
        <a:xfrm>
          <a:off x="0" y="4328272"/>
          <a:ext cx="2675404" cy="4202206"/>
        </a:xfrm>
        <a:prstGeom prst="rect">
          <a:avLst/>
        </a:prstGeom>
      </xdr:spPr>
    </xdr:pic>
    <xdr:clientData/>
  </xdr:twoCellAnchor>
  <xdr:twoCellAnchor editAs="oneCell">
    <xdr:from>
      <xdr:col>2</xdr:col>
      <xdr:colOff>392206</xdr:colOff>
      <xdr:row>15</xdr:row>
      <xdr:rowOff>182096</xdr:rowOff>
    </xdr:from>
    <xdr:to>
      <xdr:col>2</xdr:col>
      <xdr:colOff>4650441</xdr:colOff>
      <xdr:row>20</xdr:row>
      <xdr:rowOff>126067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0864" t="36164" r="25577" b="19129"/>
        <a:stretch/>
      </xdr:blipFill>
      <xdr:spPr>
        <a:xfrm>
          <a:off x="2731434" y="4440331"/>
          <a:ext cx="4258235" cy="2129118"/>
        </a:xfrm>
        <a:prstGeom prst="rect">
          <a:avLst/>
        </a:prstGeom>
      </xdr:spPr>
    </xdr:pic>
    <xdr:clientData/>
  </xdr:twoCellAnchor>
  <xdr:twoCellAnchor editAs="oneCell">
    <xdr:from>
      <xdr:col>2</xdr:col>
      <xdr:colOff>700367</xdr:colOff>
      <xdr:row>25</xdr:row>
      <xdr:rowOff>168088</xdr:rowOff>
    </xdr:from>
    <xdr:to>
      <xdr:col>2</xdr:col>
      <xdr:colOff>3641912</xdr:colOff>
      <xdr:row>35</xdr:row>
      <xdr:rowOff>126068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9595" y="8642537"/>
          <a:ext cx="2941545" cy="392206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23492</xdr:colOff>
      <xdr:row>25</xdr:row>
      <xdr:rowOff>182094</xdr:rowOff>
    </xdr:from>
    <xdr:to>
      <xdr:col>2</xdr:col>
      <xdr:colOff>640835</xdr:colOff>
      <xdr:row>35</xdr:row>
      <xdr:rowOff>160109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92" y="8656543"/>
          <a:ext cx="2956571" cy="3942095"/>
        </a:xfrm>
        <a:prstGeom prst="rect">
          <a:avLst/>
        </a:prstGeom>
      </xdr:spPr>
    </xdr:pic>
    <xdr:clientData/>
  </xdr:twoCellAnchor>
  <xdr:twoCellAnchor editAs="oneCell">
    <xdr:from>
      <xdr:col>2</xdr:col>
      <xdr:colOff>336177</xdr:colOff>
      <xdr:row>0</xdr:row>
      <xdr:rowOff>182095</xdr:rowOff>
    </xdr:from>
    <xdr:to>
      <xdr:col>2</xdr:col>
      <xdr:colOff>4609843</xdr:colOff>
      <xdr:row>3</xdr:row>
      <xdr:rowOff>327984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75405" y="182095"/>
          <a:ext cx="4273666" cy="902286"/>
        </a:xfrm>
        <a:prstGeom prst="rect">
          <a:avLst/>
        </a:prstGeom>
      </xdr:spPr>
    </xdr:pic>
    <xdr:clientData/>
  </xdr:twoCellAnchor>
  <xdr:twoCellAnchor editAs="oneCell">
    <xdr:from>
      <xdr:col>0</xdr:col>
      <xdr:colOff>826434</xdr:colOff>
      <xdr:row>0</xdr:row>
      <xdr:rowOff>112059</xdr:rowOff>
    </xdr:from>
    <xdr:to>
      <xdr:col>1</xdr:col>
      <xdr:colOff>590935</xdr:colOff>
      <xdr:row>3</xdr:row>
      <xdr:rowOff>362781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26434" y="112059"/>
          <a:ext cx="997148" cy="100711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599928</xdr:colOff>
      <xdr:row>0</xdr:row>
      <xdr:rowOff>115343</xdr:rowOff>
    </xdr:from>
    <xdr:to>
      <xdr:col>1</xdr:col>
      <xdr:colOff>345057</xdr:colOff>
      <xdr:row>3</xdr:row>
      <xdr:rowOff>386715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9928" y="115343"/>
          <a:ext cx="1010049" cy="1002892"/>
        </a:xfrm>
        <a:prstGeom prst="rect">
          <a:avLst/>
        </a:prstGeom>
      </xdr:spPr>
    </xdr:pic>
    <xdr:clientData/>
  </xdr:twoCellAnchor>
  <xdr:twoCellAnchor editAs="oneCell">
    <xdr:from>
      <xdr:col>1</xdr:col>
      <xdr:colOff>992690</xdr:colOff>
      <xdr:row>0</xdr:row>
      <xdr:rowOff>95085</xdr:rowOff>
    </xdr:from>
    <xdr:to>
      <xdr:col>2</xdr:col>
      <xdr:colOff>4725551</xdr:colOff>
      <xdr:row>3</xdr:row>
      <xdr:rowOff>388188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7610" y="95085"/>
          <a:ext cx="4860621" cy="1024623"/>
        </a:xfrm>
        <a:prstGeom prst="rect">
          <a:avLst/>
        </a:prstGeom>
      </xdr:spPr>
    </xdr:pic>
    <xdr:clientData/>
  </xdr:twoCellAnchor>
  <xdr:twoCellAnchor editAs="oneCell">
    <xdr:from>
      <xdr:col>2</xdr:col>
      <xdr:colOff>1435100</xdr:colOff>
      <xdr:row>15</xdr:row>
      <xdr:rowOff>393700</xdr:rowOff>
    </xdr:from>
    <xdr:to>
      <xdr:col>2</xdr:col>
      <xdr:colOff>4334509</xdr:colOff>
      <xdr:row>23</xdr:row>
      <xdr:rowOff>634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5400" y="4610100"/>
          <a:ext cx="2899409" cy="3000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63500</xdr:colOff>
      <xdr:row>15</xdr:row>
      <xdr:rowOff>0</xdr:rowOff>
    </xdr:from>
    <xdr:to>
      <xdr:col>2</xdr:col>
      <xdr:colOff>1432033</xdr:colOff>
      <xdr:row>28</xdr:row>
      <xdr:rowOff>50800</xdr:rowOff>
    </xdr:to>
    <xdr:grpSp>
      <xdr:nvGrpSpPr>
        <xdr:cNvPr id="10" name="Grupo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/>
      </xdr:nvGrpSpPr>
      <xdr:grpSpPr>
        <a:xfrm>
          <a:off x="63500" y="4225636"/>
          <a:ext cx="3689169" cy="5592619"/>
          <a:chOff x="69273" y="10764981"/>
          <a:chExt cx="3768833" cy="5486400"/>
        </a:xfrm>
      </xdr:grpSpPr>
      <xdr:pic>
        <xdr:nvPicPr>
          <xdr:cNvPr id="11" name="Imagen 10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69273" y="10764981"/>
            <a:ext cx="3768833" cy="5486400"/>
          </a:xfrm>
          <a:prstGeom prst="rect">
            <a:avLst/>
          </a:prstGeom>
        </xdr:spPr>
      </xdr:pic>
      <xdr:sp macro="" textlink="">
        <xdr:nvSpPr>
          <xdr:cNvPr id="12" name="Rectángulo 1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SpPr/>
        </xdr:nvSpPr>
        <xdr:spPr>
          <a:xfrm>
            <a:off x="939963" y="11230996"/>
            <a:ext cx="248269" cy="269091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3" name="Rectángulo 12">
            <a:extLst>
              <a:ext uri="{FF2B5EF4-FFF2-40B4-BE49-F238E27FC236}">
                <a16:creationId xmlns:a16="http://schemas.microsoft.com/office/drawing/2014/main" id="{00000000-0008-0000-0D00-00000D000000}"/>
              </a:ext>
            </a:extLst>
          </xdr:cNvPr>
          <xdr:cNvSpPr/>
        </xdr:nvSpPr>
        <xdr:spPr>
          <a:xfrm>
            <a:off x="1606611" y="11407031"/>
            <a:ext cx="248269" cy="269091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4" name="Rectángulo 13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/>
        </xdr:nvSpPr>
        <xdr:spPr>
          <a:xfrm>
            <a:off x="1138002" y="12581407"/>
            <a:ext cx="248269" cy="269091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5" name="Rectángulo 14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SpPr/>
        </xdr:nvSpPr>
        <xdr:spPr>
          <a:xfrm>
            <a:off x="1401238" y="13191007"/>
            <a:ext cx="248269" cy="269091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6" name="Rectángulo 15">
            <a:extLst>
              <a:ext uri="{FF2B5EF4-FFF2-40B4-BE49-F238E27FC236}">
                <a16:creationId xmlns:a16="http://schemas.microsoft.com/office/drawing/2014/main" id="{00000000-0008-0000-0D00-000010000000}"/>
              </a:ext>
            </a:extLst>
          </xdr:cNvPr>
          <xdr:cNvSpPr/>
        </xdr:nvSpPr>
        <xdr:spPr>
          <a:xfrm>
            <a:off x="2080111" y="13509662"/>
            <a:ext cx="248269" cy="269091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7" name="Rectángulo 16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/>
        </xdr:nvSpPr>
        <xdr:spPr>
          <a:xfrm>
            <a:off x="1815720" y="14522199"/>
            <a:ext cx="248269" cy="269091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8" name="Rectángulo 17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SpPr/>
        </xdr:nvSpPr>
        <xdr:spPr>
          <a:xfrm>
            <a:off x="2509602" y="14354789"/>
            <a:ext cx="248269" cy="269091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2</xdr:col>
      <xdr:colOff>117382</xdr:colOff>
      <xdr:row>25</xdr:row>
      <xdr:rowOff>130784</xdr:rowOff>
    </xdr:from>
    <xdr:to>
      <xdr:col>2</xdr:col>
      <xdr:colOff>365651</xdr:colOff>
      <xdr:row>25</xdr:row>
      <xdr:rowOff>399875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/>
      </xdr:nvSpPr>
      <xdr:spPr>
        <a:xfrm>
          <a:off x="2517682" y="8563584"/>
          <a:ext cx="248269" cy="269091"/>
        </a:xfrm>
        <a:prstGeom prst="rect">
          <a:avLst/>
        </a:prstGeom>
        <a:solidFill>
          <a:srgbClr val="00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587282</xdr:colOff>
      <xdr:row>26</xdr:row>
      <xdr:rowOff>219684</xdr:rowOff>
    </xdr:from>
    <xdr:to>
      <xdr:col>2</xdr:col>
      <xdr:colOff>835551</xdr:colOff>
      <xdr:row>27</xdr:row>
      <xdr:rowOff>82375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SpPr/>
      </xdr:nvSpPr>
      <xdr:spPr>
        <a:xfrm>
          <a:off x="2987582" y="9058884"/>
          <a:ext cx="248269" cy="269091"/>
        </a:xfrm>
        <a:prstGeom prst="rect">
          <a:avLst/>
        </a:prstGeom>
        <a:solidFill>
          <a:srgbClr val="00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13208</xdr:colOff>
      <xdr:row>9</xdr:row>
      <xdr:rowOff>50</xdr:rowOff>
    </xdr:to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 txBox="1"/>
      </xdr:nvSpPr>
      <xdr:spPr>
        <a:xfrm>
          <a:off x="17359745" y="2147455"/>
          <a:ext cx="1828154" cy="484959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200"/>
            <a:t>03-08-2023</a:t>
          </a:r>
        </a:p>
      </xdr:txBody>
    </xdr:sp>
    <xdr:clientData/>
  </xdr:twoCellAnchor>
  <xdr:twoCellAnchor editAs="oneCell">
    <xdr:from>
      <xdr:col>8</xdr:col>
      <xdr:colOff>332516</xdr:colOff>
      <xdr:row>44</xdr:row>
      <xdr:rowOff>100721</xdr:rowOff>
    </xdr:from>
    <xdr:to>
      <xdr:col>10</xdr:col>
      <xdr:colOff>53812</xdr:colOff>
      <xdr:row>47</xdr:row>
      <xdr:rowOff>344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840698" y="16075012"/>
          <a:ext cx="1217587" cy="115519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1962150</xdr:colOff>
      <xdr:row>34</xdr:row>
      <xdr:rowOff>0</xdr:rowOff>
    </xdr:from>
    <xdr:to>
      <xdr:col>2</xdr:col>
      <xdr:colOff>3173186</xdr:colOff>
      <xdr:row>34</xdr:row>
      <xdr:rowOff>234043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4354830" y="12039600"/>
          <a:ext cx="1211036" cy="234043"/>
        </a:xfrm>
        <a:prstGeom prst="rect">
          <a:avLst/>
        </a:prstGeom>
        <a:solidFill>
          <a:srgbClr val="92D050">
            <a:alpha val="16000"/>
          </a:srgbClr>
        </a:solidFill>
        <a:ln w="25400">
          <a:solidFill>
            <a:srgbClr val="92D05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  <xdr:twoCellAnchor editAs="oneCell">
    <xdr:from>
      <xdr:col>8</xdr:col>
      <xdr:colOff>332513</xdr:colOff>
      <xdr:row>40</xdr:row>
      <xdr:rowOff>31452</xdr:rowOff>
    </xdr:from>
    <xdr:to>
      <xdr:col>10</xdr:col>
      <xdr:colOff>50346</xdr:colOff>
      <xdr:row>44</xdr:row>
      <xdr:rowOff>467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858013" y="13389312"/>
          <a:ext cx="1218973" cy="1360704"/>
        </a:xfrm>
        <a:prstGeom prst="rect">
          <a:avLst/>
        </a:prstGeom>
      </xdr:spPr>
    </xdr:pic>
    <xdr:clientData/>
  </xdr:twoCellAnchor>
  <xdr:twoCellAnchor editAs="oneCell">
    <xdr:from>
      <xdr:col>0</xdr:col>
      <xdr:colOff>955967</xdr:colOff>
      <xdr:row>22</xdr:row>
      <xdr:rowOff>124691</xdr:rowOff>
    </xdr:from>
    <xdr:to>
      <xdr:col>2</xdr:col>
      <xdr:colOff>546712</xdr:colOff>
      <xdr:row>28</xdr:row>
      <xdr:rowOff>27710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81" b="10529"/>
        <a:stretch/>
      </xdr:blipFill>
      <xdr:spPr>
        <a:xfrm>
          <a:off x="955967" y="7342909"/>
          <a:ext cx="1973727" cy="2036619"/>
        </a:xfrm>
        <a:prstGeom prst="rect">
          <a:avLst/>
        </a:prstGeom>
      </xdr:spPr>
    </xdr:pic>
    <xdr:clientData/>
  </xdr:twoCellAnchor>
  <xdr:twoCellAnchor editAs="oneCell">
    <xdr:from>
      <xdr:col>2</xdr:col>
      <xdr:colOff>2865491</xdr:colOff>
      <xdr:row>20</xdr:row>
      <xdr:rowOff>303127</xdr:rowOff>
    </xdr:from>
    <xdr:to>
      <xdr:col>3</xdr:col>
      <xdr:colOff>518</xdr:colOff>
      <xdr:row>28</xdr:row>
      <xdr:rowOff>198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8473" y="6717782"/>
          <a:ext cx="1973727" cy="2631636"/>
        </a:xfrm>
        <a:prstGeom prst="rect">
          <a:avLst/>
        </a:prstGeom>
      </xdr:spPr>
    </xdr:pic>
    <xdr:clientData/>
  </xdr:twoCellAnchor>
  <xdr:twoCellAnchor editAs="oneCell">
    <xdr:from>
      <xdr:col>2</xdr:col>
      <xdr:colOff>2045674</xdr:colOff>
      <xdr:row>15</xdr:row>
      <xdr:rowOff>161999</xdr:rowOff>
    </xdr:from>
    <xdr:to>
      <xdr:col>2</xdr:col>
      <xdr:colOff>4677310</xdr:colOff>
      <xdr:row>19</xdr:row>
      <xdr:rowOff>362344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8656" y="4401490"/>
          <a:ext cx="2631636" cy="1973727"/>
        </a:xfrm>
        <a:prstGeom prst="rect">
          <a:avLst/>
        </a:prstGeom>
      </xdr:spPr>
    </xdr:pic>
    <xdr:clientData/>
  </xdr:twoCellAnchor>
  <xdr:twoCellAnchor editAs="oneCell">
    <xdr:from>
      <xdr:col>2</xdr:col>
      <xdr:colOff>689783</xdr:colOff>
      <xdr:row>20</xdr:row>
      <xdr:rowOff>288726</xdr:rowOff>
    </xdr:from>
    <xdr:to>
      <xdr:col>2</xdr:col>
      <xdr:colOff>2663510</xdr:colOff>
      <xdr:row>27</xdr:row>
      <xdr:rowOff>204872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F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2765" y="6703381"/>
          <a:ext cx="1973727" cy="2631636"/>
        </a:xfrm>
        <a:prstGeom prst="rect">
          <a:avLst/>
        </a:prstGeom>
      </xdr:spPr>
    </xdr:pic>
    <xdr:clientData/>
  </xdr:twoCellAnchor>
  <xdr:twoCellAnchor editAs="oneCell">
    <xdr:from>
      <xdr:col>0</xdr:col>
      <xdr:colOff>83127</xdr:colOff>
      <xdr:row>15</xdr:row>
      <xdr:rowOff>55418</xdr:rowOff>
    </xdr:from>
    <xdr:to>
      <xdr:col>2</xdr:col>
      <xdr:colOff>969819</xdr:colOff>
      <xdr:row>22</xdr:row>
      <xdr:rowOff>318418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F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49210" r="2407" b="48002"/>
        <a:stretch/>
      </xdr:blipFill>
      <xdr:spPr>
        <a:xfrm>
          <a:off x="83127" y="4294909"/>
          <a:ext cx="3269674" cy="3241727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13</xdr:col>
      <xdr:colOff>1798320</xdr:colOff>
      <xdr:row>9</xdr:row>
      <xdr:rowOff>8247</xdr:rowOff>
    </xdr:to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00000000-0008-0000-0F00-00001A000000}"/>
            </a:ext>
          </a:extLst>
        </xdr:cNvPr>
        <xdr:cNvSpPr txBox="1"/>
      </xdr:nvSpPr>
      <xdr:spPr>
        <a:xfrm>
          <a:off x="17332036" y="2147455"/>
          <a:ext cx="1798320" cy="49315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22-02-2024</a:t>
          </a:r>
          <a:endParaRPr lang="es-CO">
            <a:effectLst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  <xdr:twoCellAnchor editAs="oneCell">
    <xdr:from>
      <xdr:col>8</xdr:col>
      <xdr:colOff>332513</xdr:colOff>
      <xdr:row>39</xdr:row>
      <xdr:rowOff>31452</xdr:rowOff>
    </xdr:from>
    <xdr:to>
      <xdr:col>10</xdr:col>
      <xdr:colOff>50346</xdr:colOff>
      <xdr:row>43</xdr:row>
      <xdr:rowOff>2776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858013" y="12482532"/>
          <a:ext cx="1218973" cy="1360704"/>
        </a:xfrm>
        <a:prstGeom prst="rect">
          <a:avLst/>
        </a:prstGeom>
      </xdr:spPr>
    </xdr:pic>
    <xdr:clientData/>
  </xdr:twoCellAnchor>
  <xdr:twoCellAnchor editAs="oneCell">
    <xdr:from>
      <xdr:col>2</xdr:col>
      <xdr:colOff>1387036</xdr:colOff>
      <xdr:row>22</xdr:row>
      <xdr:rowOff>266700</xdr:rowOff>
    </xdr:from>
    <xdr:to>
      <xdr:col>2</xdr:col>
      <xdr:colOff>3774636</xdr:colOff>
      <xdr:row>28</xdr:row>
      <xdr:rowOff>25400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7336" y="7480300"/>
          <a:ext cx="2387600" cy="1790700"/>
        </a:xfrm>
        <a:prstGeom prst="rect">
          <a:avLst/>
        </a:prstGeom>
      </xdr:spPr>
    </xdr:pic>
    <xdr:clientData/>
  </xdr:twoCellAnchor>
  <xdr:twoCellAnchor editAs="oneCell">
    <xdr:from>
      <xdr:col>2</xdr:col>
      <xdr:colOff>1415382</xdr:colOff>
      <xdr:row>15</xdr:row>
      <xdr:rowOff>90452</xdr:rowOff>
    </xdr:from>
    <xdr:to>
      <xdr:col>2</xdr:col>
      <xdr:colOff>3746500</xdr:colOff>
      <xdr:row>22</xdr:row>
      <xdr:rowOff>201409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5682" y="4306852"/>
          <a:ext cx="2331118" cy="3108157"/>
        </a:xfrm>
        <a:prstGeom prst="rect">
          <a:avLst/>
        </a:prstGeom>
      </xdr:spPr>
    </xdr:pic>
    <xdr:clientData/>
  </xdr:twoCellAnchor>
  <xdr:twoCellAnchor editAs="oneCell">
    <xdr:from>
      <xdr:col>0</xdr:col>
      <xdr:colOff>165100</xdr:colOff>
      <xdr:row>15</xdr:row>
      <xdr:rowOff>215900</xdr:rowOff>
    </xdr:from>
    <xdr:to>
      <xdr:col>2</xdr:col>
      <xdr:colOff>1034474</xdr:colOff>
      <xdr:row>23</xdr:row>
      <xdr:rowOff>54027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49210" r="2407" b="48002"/>
        <a:stretch/>
      </xdr:blipFill>
      <xdr:spPr>
        <a:xfrm>
          <a:off x="165100" y="4432300"/>
          <a:ext cx="3269674" cy="3241727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13</xdr:col>
      <xdr:colOff>1798320</xdr:colOff>
      <xdr:row>9</xdr:row>
      <xdr:rowOff>10556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/>
      </xdr:nvSpPr>
      <xdr:spPr>
        <a:xfrm>
          <a:off x="17335500" y="2133600"/>
          <a:ext cx="1798320" cy="49315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22-02-2024</a:t>
          </a:r>
          <a:endParaRPr lang="es-CO">
            <a:effectLst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  <xdr:twoCellAnchor editAs="oneCell">
    <xdr:from>
      <xdr:col>8</xdr:col>
      <xdr:colOff>332513</xdr:colOff>
      <xdr:row>37</xdr:row>
      <xdr:rowOff>31452</xdr:rowOff>
    </xdr:from>
    <xdr:to>
      <xdr:col>10</xdr:col>
      <xdr:colOff>50346</xdr:colOff>
      <xdr:row>41</xdr:row>
      <xdr:rowOff>2776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858013" y="12177732"/>
          <a:ext cx="1218973" cy="136070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1447800</xdr:colOff>
      <xdr:row>16</xdr:row>
      <xdr:rowOff>132228</xdr:rowOff>
    </xdr:from>
    <xdr:to>
      <xdr:col>2</xdr:col>
      <xdr:colOff>4495800</xdr:colOff>
      <xdr:row>22</xdr:row>
      <xdr:rowOff>183028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100" y="5110628"/>
          <a:ext cx="3048000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15</xdr:row>
      <xdr:rowOff>317500</xdr:rowOff>
    </xdr:from>
    <xdr:to>
      <xdr:col>2</xdr:col>
      <xdr:colOff>1250374</xdr:colOff>
      <xdr:row>23</xdr:row>
      <xdr:rowOff>155627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49210" r="2407" b="48002"/>
        <a:stretch/>
      </xdr:blipFill>
      <xdr:spPr>
        <a:xfrm>
          <a:off x="381000" y="4533900"/>
          <a:ext cx="3269674" cy="3241727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13</xdr:col>
      <xdr:colOff>1798320</xdr:colOff>
      <xdr:row>9</xdr:row>
      <xdr:rowOff>10556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SpPr txBox="1"/>
      </xdr:nvSpPr>
      <xdr:spPr>
        <a:xfrm>
          <a:off x="17335500" y="2133600"/>
          <a:ext cx="1798320" cy="49315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22-02-2024</a:t>
          </a:r>
          <a:endParaRPr lang="es-CO">
            <a:effectLst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1962150</xdr:colOff>
      <xdr:row>34</xdr:row>
      <xdr:rowOff>0</xdr:rowOff>
    </xdr:from>
    <xdr:to>
      <xdr:col>2</xdr:col>
      <xdr:colOff>3173186</xdr:colOff>
      <xdr:row>34</xdr:row>
      <xdr:rowOff>234043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/>
      </xdr:nvSpPr>
      <xdr:spPr>
        <a:xfrm>
          <a:off x="4354830" y="12039600"/>
          <a:ext cx="1211036" cy="234043"/>
        </a:xfrm>
        <a:prstGeom prst="rect">
          <a:avLst/>
        </a:prstGeom>
        <a:solidFill>
          <a:srgbClr val="92D050">
            <a:alpha val="16000"/>
          </a:srgbClr>
        </a:solidFill>
        <a:ln w="25400">
          <a:solidFill>
            <a:srgbClr val="92D05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1962150</xdr:colOff>
      <xdr:row>34</xdr:row>
      <xdr:rowOff>0</xdr:rowOff>
    </xdr:from>
    <xdr:to>
      <xdr:col>2</xdr:col>
      <xdr:colOff>3173186</xdr:colOff>
      <xdr:row>34</xdr:row>
      <xdr:rowOff>234043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/>
      </xdr:nvSpPr>
      <xdr:spPr>
        <a:xfrm>
          <a:off x="4354830" y="12039600"/>
          <a:ext cx="1211036" cy="234043"/>
        </a:xfrm>
        <a:prstGeom prst="rect">
          <a:avLst/>
        </a:prstGeom>
        <a:solidFill>
          <a:srgbClr val="92D050">
            <a:alpha val="16000"/>
          </a:srgbClr>
        </a:solidFill>
        <a:ln w="25400">
          <a:solidFill>
            <a:srgbClr val="92D05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1962150</xdr:colOff>
      <xdr:row>34</xdr:row>
      <xdr:rowOff>0</xdr:rowOff>
    </xdr:from>
    <xdr:to>
      <xdr:col>2</xdr:col>
      <xdr:colOff>3173186</xdr:colOff>
      <xdr:row>34</xdr:row>
      <xdr:rowOff>234043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/>
      </xdr:nvSpPr>
      <xdr:spPr>
        <a:xfrm>
          <a:off x="4354830" y="12039600"/>
          <a:ext cx="1211036" cy="234043"/>
        </a:xfrm>
        <a:prstGeom prst="rect">
          <a:avLst/>
        </a:prstGeom>
        <a:solidFill>
          <a:srgbClr val="92D050">
            <a:alpha val="16000"/>
          </a:srgbClr>
        </a:solidFill>
        <a:ln w="25400">
          <a:solidFill>
            <a:srgbClr val="92D05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346364</xdr:colOff>
      <xdr:row>0</xdr:row>
      <xdr:rowOff>69273</xdr:rowOff>
    </xdr:from>
    <xdr:to>
      <xdr:col>2</xdr:col>
      <xdr:colOff>4620030</xdr:colOff>
      <xdr:row>3</xdr:row>
      <xdr:rowOff>244195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4284" y="69273"/>
          <a:ext cx="4273666" cy="906442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762000</xdr:colOff>
      <xdr:row>0</xdr:row>
      <xdr:rowOff>69273</xdr:rowOff>
    </xdr:from>
    <xdr:to>
      <xdr:col>1</xdr:col>
      <xdr:colOff>512239</xdr:colOff>
      <xdr:row>3</xdr:row>
      <xdr:rowOff>349028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69273"/>
          <a:ext cx="1022779" cy="10112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39</xdr:row>
      <xdr:rowOff>40539</xdr:rowOff>
    </xdr:from>
    <xdr:to>
      <xdr:col>1</xdr:col>
      <xdr:colOff>1028959</xdr:colOff>
      <xdr:row>46</xdr:row>
      <xdr:rowOff>301758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908939"/>
          <a:ext cx="2303577" cy="3073692"/>
        </a:xfrm>
        <a:prstGeom prst="rect">
          <a:avLst/>
        </a:prstGeom>
      </xdr:spPr>
    </xdr:pic>
    <xdr:clientData/>
  </xdr:twoCellAnchor>
  <xdr:twoCellAnchor editAs="oneCell">
    <xdr:from>
      <xdr:col>2</xdr:col>
      <xdr:colOff>2598121</xdr:colOff>
      <xdr:row>39</xdr:row>
      <xdr:rowOff>96981</xdr:rowOff>
    </xdr:from>
    <xdr:to>
      <xdr:col>3</xdr:col>
      <xdr:colOff>5489</xdr:colOff>
      <xdr:row>46</xdr:row>
      <xdr:rowOff>345451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18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8812" y="13965381"/>
          <a:ext cx="2270313" cy="3060943"/>
        </a:xfrm>
        <a:prstGeom prst="rect">
          <a:avLst/>
        </a:prstGeom>
      </xdr:spPr>
    </xdr:pic>
    <xdr:clientData/>
  </xdr:twoCellAnchor>
  <xdr:twoCellAnchor editAs="oneCell">
    <xdr:from>
      <xdr:col>2</xdr:col>
      <xdr:colOff>43417</xdr:colOff>
      <xdr:row>39</xdr:row>
      <xdr:rowOff>65401</xdr:rowOff>
    </xdr:from>
    <xdr:to>
      <xdr:col>2</xdr:col>
      <xdr:colOff>2367333</xdr:colOff>
      <xdr:row>46</xdr:row>
      <xdr:rowOff>329590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18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4108" y="13933801"/>
          <a:ext cx="2323916" cy="3076662"/>
        </a:xfrm>
        <a:prstGeom prst="rect">
          <a:avLst/>
        </a:prstGeom>
      </xdr:spPr>
    </xdr:pic>
    <xdr:clientData/>
  </xdr:twoCellAnchor>
  <xdr:twoCellAnchor editAs="oneCell">
    <xdr:from>
      <xdr:col>1</xdr:col>
      <xdr:colOff>187559</xdr:colOff>
      <xdr:row>41</xdr:row>
      <xdr:rowOff>217195</xdr:rowOff>
    </xdr:from>
    <xdr:to>
      <xdr:col>2</xdr:col>
      <xdr:colOff>623458</xdr:colOff>
      <xdr:row>46</xdr:row>
      <xdr:rowOff>295347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18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2177" y="14889159"/>
          <a:ext cx="1571972" cy="2087061"/>
        </a:xfrm>
        <a:prstGeom prst="rect">
          <a:avLst/>
        </a:prstGeom>
      </xdr:spPr>
    </xdr:pic>
    <xdr:clientData/>
  </xdr:twoCellAnchor>
  <xdr:twoCellAnchor editAs="oneCell">
    <xdr:from>
      <xdr:col>22</xdr:col>
      <xdr:colOff>159573</xdr:colOff>
      <xdr:row>18</xdr:row>
      <xdr:rowOff>137058</xdr:rowOff>
    </xdr:from>
    <xdr:to>
      <xdr:col>25</xdr:col>
      <xdr:colOff>925460</xdr:colOff>
      <xdr:row>25</xdr:row>
      <xdr:rowOff>233058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18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19973" y="5509158"/>
          <a:ext cx="3851987" cy="2896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25979</xdr:rowOff>
    </xdr:from>
    <xdr:to>
      <xdr:col>2</xdr:col>
      <xdr:colOff>3515129</xdr:colOff>
      <xdr:row>32</xdr:row>
      <xdr:rowOff>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4197929"/>
          <a:ext cx="5934479" cy="6774872"/>
        </a:xfrm>
        <a:prstGeom prst="rect">
          <a:avLst/>
        </a:prstGeom>
      </xdr:spPr>
    </xdr:pic>
    <xdr:clientData/>
  </xdr:twoCellAnchor>
  <xdr:twoCellAnchor editAs="oneCell">
    <xdr:from>
      <xdr:col>2</xdr:col>
      <xdr:colOff>2385945</xdr:colOff>
      <xdr:row>15</xdr:row>
      <xdr:rowOff>55419</xdr:rowOff>
    </xdr:from>
    <xdr:to>
      <xdr:col>3</xdr:col>
      <xdr:colOff>1629</xdr:colOff>
      <xdr:row>23</xdr:row>
      <xdr:rowOff>387927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6636" y="4281055"/>
          <a:ext cx="2378184" cy="3546763"/>
        </a:xfrm>
        <a:prstGeom prst="rect">
          <a:avLst/>
        </a:prstGeom>
      </xdr:spPr>
    </xdr:pic>
    <xdr:clientData/>
  </xdr:twoCellAnchor>
  <xdr:twoCellAnchor>
    <xdr:from>
      <xdr:col>11</xdr:col>
      <xdr:colOff>781050</xdr:colOff>
      <xdr:row>8</xdr:row>
      <xdr:rowOff>0</xdr:rowOff>
    </xdr:from>
    <xdr:to>
      <xdr:col>13</xdr:col>
      <xdr:colOff>1800330</xdr:colOff>
      <xdr:row>9</xdr:row>
      <xdr:rowOff>11018</xdr:rowOff>
    </xdr:to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0000000-0008-0000-1800-000020000000}"/>
            </a:ext>
          </a:extLst>
        </xdr:cNvPr>
        <xdr:cNvSpPr txBox="1"/>
      </xdr:nvSpPr>
      <xdr:spPr>
        <a:xfrm>
          <a:off x="17411700" y="2114550"/>
          <a:ext cx="1819380" cy="487268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>
            <a:effectLst/>
          </a:endParaRPr>
        </a:p>
      </xdr:txBody>
    </xdr:sp>
    <xdr:clientData/>
  </xdr:twoCellAnchor>
  <xdr:twoCellAnchor editAs="oneCell">
    <xdr:from>
      <xdr:col>8</xdr:col>
      <xdr:colOff>328473</xdr:colOff>
      <xdr:row>62</xdr:row>
      <xdr:rowOff>110837</xdr:rowOff>
    </xdr:from>
    <xdr:to>
      <xdr:col>10</xdr:col>
      <xdr:colOff>49769</xdr:colOff>
      <xdr:row>64</xdr:row>
      <xdr:rowOff>746764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18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864364" y="16500764"/>
          <a:ext cx="1217587" cy="996145"/>
        </a:xfrm>
        <a:prstGeom prst="rect">
          <a:avLst/>
        </a:prstGeom>
      </xdr:spPr>
    </xdr:pic>
    <xdr:clientData/>
  </xdr:twoCellAnchor>
  <xdr:twoCellAnchor editAs="oneCell">
    <xdr:from>
      <xdr:col>2</xdr:col>
      <xdr:colOff>87655</xdr:colOff>
      <xdr:row>31</xdr:row>
      <xdr:rowOff>117765</xdr:rowOff>
    </xdr:from>
    <xdr:to>
      <xdr:col>2</xdr:col>
      <xdr:colOff>2401713</xdr:colOff>
      <xdr:row>38</xdr:row>
      <xdr:rowOff>388378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18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8346" y="10771910"/>
          <a:ext cx="2314058" cy="308308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127150</xdr:rowOff>
    </xdr:from>
    <xdr:to>
      <xdr:col>1</xdr:col>
      <xdr:colOff>1038308</xdr:colOff>
      <xdr:row>38</xdr:row>
      <xdr:rowOff>397537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18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781295"/>
          <a:ext cx="2312926" cy="3082860"/>
        </a:xfrm>
        <a:prstGeom prst="rect">
          <a:avLst/>
        </a:prstGeom>
      </xdr:spPr>
    </xdr:pic>
    <xdr:clientData/>
  </xdr:twoCellAnchor>
  <xdr:twoCellAnchor editAs="oneCell">
    <xdr:from>
      <xdr:col>2</xdr:col>
      <xdr:colOff>2555770</xdr:colOff>
      <xdr:row>31</xdr:row>
      <xdr:rowOff>128609</xdr:rowOff>
    </xdr:from>
    <xdr:to>
      <xdr:col>3</xdr:col>
      <xdr:colOff>5968</xdr:colOff>
      <xdr:row>39</xdr:row>
      <xdr:rowOff>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6461" y="10782754"/>
          <a:ext cx="2313143" cy="3085646"/>
        </a:xfrm>
        <a:prstGeom prst="rect">
          <a:avLst/>
        </a:prstGeom>
      </xdr:spPr>
    </xdr:pic>
    <xdr:clientData/>
  </xdr:twoCellAnchor>
  <xdr:twoCellAnchor editAs="oneCell">
    <xdr:from>
      <xdr:col>2</xdr:col>
      <xdr:colOff>2358587</xdr:colOff>
      <xdr:row>24</xdr:row>
      <xdr:rowOff>68537</xdr:rowOff>
    </xdr:from>
    <xdr:to>
      <xdr:col>3</xdr:col>
      <xdr:colOff>13856</xdr:colOff>
      <xdr:row>28</xdr:row>
      <xdr:rowOff>336967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18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9278" y="7910210"/>
          <a:ext cx="2518214" cy="1875557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346364</xdr:colOff>
      <xdr:row>0</xdr:row>
      <xdr:rowOff>69273</xdr:rowOff>
    </xdr:from>
    <xdr:to>
      <xdr:col>2</xdr:col>
      <xdr:colOff>4620030</xdr:colOff>
      <xdr:row>3</xdr:row>
      <xdr:rowOff>244195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4284" y="69273"/>
          <a:ext cx="4273666" cy="906442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762000</xdr:colOff>
      <xdr:row>0</xdr:row>
      <xdr:rowOff>69273</xdr:rowOff>
    </xdr:from>
    <xdr:to>
      <xdr:col>1</xdr:col>
      <xdr:colOff>512239</xdr:colOff>
      <xdr:row>3</xdr:row>
      <xdr:rowOff>349028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69273"/>
          <a:ext cx="1022779" cy="1011275"/>
        </a:xfrm>
        <a:prstGeom prst="rect">
          <a:avLst/>
        </a:prstGeom>
      </xdr:spPr>
    </xdr:pic>
    <xdr:clientData/>
  </xdr:twoCellAnchor>
  <xdr:twoCellAnchor editAs="oneCell">
    <xdr:from>
      <xdr:col>0</xdr:col>
      <xdr:colOff>166254</xdr:colOff>
      <xdr:row>16</xdr:row>
      <xdr:rowOff>41562</xdr:rowOff>
    </xdr:from>
    <xdr:to>
      <xdr:col>3</xdr:col>
      <xdr:colOff>2490</xdr:colOff>
      <xdr:row>26</xdr:row>
      <xdr:rowOff>239568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5931" t="23275" r="24952" b="11860"/>
        <a:stretch/>
      </xdr:blipFill>
      <xdr:spPr>
        <a:xfrm>
          <a:off x="166254" y="4668980"/>
          <a:ext cx="7009427" cy="4215824"/>
        </a:xfrm>
        <a:prstGeom prst="rect">
          <a:avLst/>
        </a:prstGeom>
      </xdr:spPr>
    </xdr:pic>
    <xdr:clientData/>
  </xdr:twoCellAnchor>
  <xdr:twoCellAnchor editAs="oneCell">
    <xdr:from>
      <xdr:col>0</xdr:col>
      <xdr:colOff>858982</xdr:colOff>
      <xdr:row>27</xdr:row>
      <xdr:rowOff>41563</xdr:rowOff>
    </xdr:from>
    <xdr:to>
      <xdr:col>2</xdr:col>
      <xdr:colOff>3877007</xdr:colOff>
      <xdr:row>37</xdr:row>
      <xdr:rowOff>124690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982" y="9088581"/>
          <a:ext cx="5428716" cy="4100945"/>
        </a:xfrm>
        <a:prstGeom prst="rect">
          <a:avLst/>
        </a:prstGeom>
      </xdr:spPr>
    </xdr:pic>
    <xdr:clientData/>
  </xdr:twoCellAnchor>
  <xdr:twoCellAnchor editAs="oneCell">
    <xdr:from>
      <xdr:col>8</xdr:col>
      <xdr:colOff>247076</xdr:colOff>
      <xdr:row>52</xdr:row>
      <xdr:rowOff>34916</xdr:rowOff>
    </xdr:from>
    <xdr:to>
      <xdr:col>9</xdr:col>
      <xdr:colOff>831273</xdr:colOff>
      <xdr:row>53</xdr:row>
      <xdr:rowOff>693315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782967" y="17006734"/>
          <a:ext cx="1055251" cy="838508"/>
        </a:xfrm>
        <a:prstGeom prst="rect">
          <a:avLst/>
        </a:prstGeom>
      </xdr:spPr>
    </xdr:pic>
    <xdr:clientData/>
  </xdr:twoCellAnchor>
  <xdr:twoCellAnchor>
    <xdr:from>
      <xdr:col>11</xdr:col>
      <xdr:colOff>775855</xdr:colOff>
      <xdr:row>8</xdr:row>
      <xdr:rowOff>-1</xdr:rowOff>
    </xdr:from>
    <xdr:to>
      <xdr:col>13</xdr:col>
      <xdr:colOff>1795135</xdr:colOff>
      <xdr:row>9</xdr:row>
      <xdr:rowOff>11017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SpPr txBox="1"/>
      </xdr:nvSpPr>
      <xdr:spPr>
        <a:xfrm>
          <a:off x="17359746" y="2147454"/>
          <a:ext cx="1822844" cy="49592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>
            <a:effectLst/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346364</xdr:colOff>
      <xdr:row>0</xdr:row>
      <xdr:rowOff>69273</xdr:rowOff>
    </xdr:from>
    <xdr:to>
      <xdr:col>2</xdr:col>
      <xdr:colOff>4620030</xdr:colOff>
      <xdr:row>3</xdr:row>
      <xdr:rowOff>244195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4284" y="69273"/>
          <a:ext cx="4273666" cy="906442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762000</xdr:colOff>
      <xdr:row>0</xdr:row>
      <xdr:rowOff>69273</xdr:rowOff>
    </xdr:from>
    <xdr:to>
      <xdr:col>1</xdr:col>
      <xdr:colOff>512239</xdr:colOff>
      <xdr:row>3</xdr:row>
      <xdr:rowOff>349028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69273"/>
          <a:ext cx="1022779" cy="1011275"/>
        </a:xfrm>
        <a:prstGeom prst="rect">
          <a:avLst/>
        </a:prstGeom>
      </xdr:spPr>
    </xdr:pic>
    <xdr:clientData/>
  </xdr:twoCellAnchor>
  <xdr:twoCellAnchor editAs="oneCell">
    <xdr:from>
      <xdr:col>0</xdr:col>
      <xdr:colOff>277092</xdr:colOff>
      <xdr:row>16</xdr:row>
      <xdr:rowOff>13855</xdr:rowOff>
    </xdr:from>
    <xdr:to>
      <xdr:col>2</xdr:col>
      <xdr:colOff>4572000</xdr:colOff>
      <xdr:row>29</xdr:row>
      <xdr:rowOff>307046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8692" t="22282" r="40346" b="16177"/>
        <a:stretch/>
      </xdr:blipFill>
      <xdr:spPr>
        <a:xfrm>
          <a:off x="277092" y="4641273"/>
          <a:ext cx="6705599" cy="5516355"/>
        </a:xfrm>
        <a:prstGeom prst="rect">
          <a:avLst/>
        </a:prstGeom>
      </xdr:spPr>
    </xdr:pic>
    <xdr:clientData/>
  </xdr:twoCellAnchor>
  <xdr:twoCellAnchor editAs="oneCell">
    <xdr:from>
      <xdr:col>2</xdr:col>
      <xdr:colOff>2513143</xdr:colOff>
      <xdr:row>30</xdr:row>
      <xdr:rowOff>318564</xdr:rowOff>
    </xdr:from>
    <xdr:to>
      <xdr:col>3</xdr:col>
      <xdr:colOff>867</xdr:colOff>
      <xdr:row>38</xdr:row>
      <xdr:rowOff>208239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23834" y="10570928"/>
          <a:ext cx="2335949" cy="3103929"/>
        </a:xfrm>
        <a:prstGeom prst="rect">
          <a:avLst/>
        </a:prstGeom>
      </xdr:spPr>
    </xdr:pic>
    <xdr:clientData/>
  </xdr:twoCellAnchor>
  <xdr:twoCellAnchor editAs="oneCell">
    <xdr:from>
      <xdr:col>1</xdr:col>
      <xdr:colOff>1080658</xdr:colOff>
      <xdr:row>30</xdr:row>
      <xdr:rowOff>276183</xdr:rowOff>
    </xdr:from>
    <xdr:to>
      <xdr:col>2</xdr:col>
      <xdr:colOff>2287982</xdr:colOff>
      <xdr:row>38</xdr:row>
      <xdr:rowOff>163272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5276" y="10528547"/>
          <a:ext cx="2343397" cy="3101343"/>
        </a:xfrm>
        <a:prstGeom prst="rect">
          <a:avLst/>
        </a:prstGeom>
      </xdr:spPr>
    </xdr:pic>
    <xdr:clientData/>
  </xdr:twoCellAnchor>
  <xdr:twoCellAnchor editAs="oneCell">
    <xdr:from>
      <xdr:col>0</xdr:col>
      <xdr:colOff>21634</xdr:colOff>
      <xdr:row>30</xdr:row>
      <xdr:rowOff>231118</xdr:rowOff>
    </xdr:from>
    <xdr:to>
      <xdr:col>1</xdr:col>
      <xdr:colOff>845128</xdr:colOff>
      <xdr:row>38</xdr:row>
      <xdr:rowOff>131802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34" y="10483482"/>
          <a:ext cx="2098112" cy="3114938"/>
        </a:xfrm>
        <a:prstGeom prst="rect">
          <a:avLst/>
        </a:prstGeom>
      </xdr:spPr>
    </xdr:pic>
    <xdr:clientData/>
  </xdr:twoCellAnchor>
  <xdr:twoCellAnchor editAs="oneCell">
    <xdr:from>
      <xdr:col>8</xdr:col>
      <xdr:colOff>421413</xdr:colOff>
      <xdr:row>53</xdr:row>
      <xdr:rowOff>76200</xdr:rowOff>
    </xdr:from>
    <xdr:to>
      <xdr:col>10</xdr:col>
      <xdr:colOff>139246</xdr:colOff>
      <xdr:row>55</xdr:row>
      <xdr:rowOff>797795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946913" y="17754600"/>
          <a:ext cx="1216433" cy="1077195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6744</xdr:colOff>
      <xdr:row>9</xdr:row>
      <xdr:rowOff>13327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SpPr txBox="1"/>
      </xdr:nvSpPr>
      <xdr:spPr>
        <a:xfrm>
          <a:off x="17373600" y="2133600"/>
          <a:ext cx="1822844" cy="49592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>
            <a:effectLst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  <xdr:twoCellAnchor editAs="oneCell">
    <xdr:from>
      <xdr:col>8</xdr:col>
      <xdr:colOff>332513</xdr:colOff>
      <xdr:row>37</xdr:row>
      <xdr:rowOff>31452</xdr:rowOff>
    </xdr:from>
    <xdr:to>
      <xdr:col>10</xdr:col>
      <xdr:colOff>50346</xdr:colOff>
      <xdr:row>41</xdr:row>
      <xdr:rowOff>2776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835153" y="11370012"/>
          <a:ext cx="1211353" cy="1358164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15</xdr:row>
      <xdr:rowOff>317500</xdr:rowOff>
    </xdr:from>
    <xdr:to>
      <xdr:col>2</xdr:col>
      <xdr:colOff>1250374</xdr:colOff>
      <xdr:row>23</xdr:row>
      <xdr:rowOff>155627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9210" r="2407" b="48002"/>
        <a:stretch/>
      </xdr:blipFill>
      <xdr:spPr>
        <a:xfrm>
          <a:off x="381000" y="4523740"/>
          <a:ext cx="3262054" cy="3229027"/>
        </a:xfrm>
        <a:prstGeom prst="rect">
          <a:avLst/>
        </a:prstGeom>
      </xdr:spPr>
    </xdr:pic>
    <xdr:clientData/>
  </xdr:twoCellAnchor>
  <xdr:twoCellAnchor editAs="oneCell">
    <xdr:from>
      <xdr:col>2</xdr:col>
      <xdr:colOff>1993900</xdr:colOff>
      <xdr:row>19</xdr:row>
      <xdr:rowOff>336550</xdr:rowOff>
    </xdr:from>
    <xdr:to>
      <xdr:col>3</xdr:col>
      <xdr:colOff>3175</xdr:colOff>
      <xdr:row>25</xdr:row>
      <xdr:rowOff>146050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B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4200" y="6330950"/>
          <a:ext cx="2743200" cy="2057400"/>
        </a:xfrm>
        <a:prstGeom prst="rect">
          <a:avLst/>
        </a:prstGeom>
      </xdr:spPr>
    </xdr:pic>
    <xdr:clientData/>
  </xdr:twoCellAnchor>
  <xdr:twoCellAnchor editAs="oneCell">
    <xdr:from>
      <xdr:col>2</xdr:col>
      <xdr:colOff>965201</xdr:colOff>
      <xdr:row>15</xdr:row>
      <xdr:rowOff>76200</xdr:rowOff>
    </xdr:from>
    <xdr:to>
      <xdr:col>2</xdr:col>
      <xdr:colOff>3022601</xdr:colOff>
      <xdr:row>21</xdr:row>
      <xdr:rowOff>228600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5501" y="4292600"/>
          <a:ext cx="2057400" cy="2743200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13</xdr:col>
      <xdr:colOff>1798320</xdr:colOff>
      <xdr:row>9</xdr:row>
      <xdr:rowOff>10556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1B00-00000B000000}"/>
            </a:ext>
          </a:extLst>
        </xdr:cNvPr>
        <xdr:cNvSpPr txBox="1"/>
      </xdr:nvSpPr>
      <xdr:spPr>
        <a:xfrm>
          <a:off x="17335500" y="2133600"/>
          <a:ext cx="1798320" cy="49315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22-02-2024</a:t>
          </a:r>
          <a:endParaRPr lang="es-CO">
            <a:effectLst/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C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  <xdr:twoCellAnchor editAs="oneCell">
    <xdr:from>
      <xdr:col>2</xdr:col>
      <xdr:colOff>1363637</xdr:colOff>
      <xdr:row>15</xdr:row>
      <xdr:rowOff>180108</xdr:rowOff>
    </xdr:from>
    <xdr:to>
      <xdr:col>2</xdr:col>
      <xdr:colOff>4686190</xdr:colOff>
      <xdr:row>24</xdr:row>
      <xdr:rowOff>109448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55654" y="4394299"/>
          <a:ext cx="3322553" cy="3215879"/>
        </a:xfrm>
        <a:prstGeom prst="rect">
          <a:avLst/>
        </a:prstGeom>
      </xdr:spPr>
    </xdr:pic>
    <xdr:clientData/>
  </xdr:twoCellAnchor>
  <xdr:twoCellAnchor editAs="oneCell">
    <xdr:from>
      <xdr:col>0</xdr:col>
      <xdr:colOff>41564</xdr:colOff>
      <xdr:row>15</xdr:row>
      <xdr:rowOff>656832</xdr:rowOff>
    </xdr:from>
    <xdr:to>
      <xdr:col>2</xdr:col>
      <xdr:colOff>1453625</xdr:colOff>
      <xdr:row>22</xdr:row>
      <xdr:rowOff>64672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564" y="4896323"/>
          <a:ext cx="3795043" cy="2277809"/>
        </a:xfrm>
        <a:prstGeom prst="rect">
          <a:avLst/>
        </a:prstGeom>
      </xdr:spPr>
    </xdr:pic>
    <xdr:clientData/>
  </xdr:twoCellAnchor>
  <xdr:twoCellAnchor editAs="oneCell">
    <xdr:from>
      <xdr:col>0</xdr:col>
      <xdr:colOff>41564</xdr:colOff>
      <xdr:row>22</xdr:row>
      <xdr:rowOff>270552</xdr:rowOff>
    </xdr:from>
    <xdr:to>
      <xdr:col>2</xdr:col>
      <xdr:colOff>1500789</xdr:colOff>
      <xdr:row>29</xdr:row>
      <xdr:rowOff>122821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1D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1564" y="7488770"/>
          <a:ext cx="3842207" cy="2664742"/>
        </a:xfrm>
        <a:prstGeom prst="rect">
          <a:avLst/>
        </a:prstGeom>
      </xdr:spPr>
    </xdr:pic>
    <xdr:clientData/>
  </xdr:twoCellAnchor>
  <xdr:twoCellAnchor editAs="oneCell">
    <xdr:from>
      <xdr:col>2</xdr:col>
      <xdr:colOff>1720303</xdr:colOff>
      <xdr:row>24</xdr:row>
      <xdr:rowOff>46764</xdr:rowOff>
    </xdr:from>
    <xdr:to>
      <xdr:col>2</xdr:col>
      <xdr:colOff>4514961</xdr:colOff>
      <xdr:row>31</xdr:row>
      <xdr:rowOff>264531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1D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113879" y="7532293"/>
          <a:ext cx="2794658" cy="3041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396896</xdr:rowOff>
    </xdr:from>
    <xdr:to>
      <xdr:col>2</xdr:col>
      <xdr:colOff>482646</xdr:colOff>
      <xdr:row>51</xdr:row>
      <xdr:rowOff>22653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1D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539914"/>
          <a:ext cx="2865628" cy="2147284"/>
        </a:xfrm>
        <a:prstGeom prst="rect">
          <a:avLst/>
        </a:prstGeom>
      </xdr:spPr>
    </xdr:pic>
    <xdr:clientData/>
  </xdr:twoCellAnchor>
  <xdr:twoCellAnchor editAs="oneCell">
    <xdr:from>
      <xdr:col>2</xdr:col>
      <xdr:colOff>369181</xdr:colOff>
      <xdr:row>38</xdr:row>
      <xdr:rowOff>129401</xdr:rowOff>
    </xdr:from>
    <xdr:to>
      <xdr:col>2</xdr:col>
      <xdr:colOff>1854804</xdr:colOff>
      <xdr:row>43</xdr:row>
      <xdr:rowOff>184726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2163" y="13263510"/>
          <a:ext cx="1485623" cy="2064234"/>
        </a:xfrm>
        <a:prstGeom prst="rect">
          <a:avLst/>
        </a:prstGeom>
      </xdr:spPr>
    </xdr:pic>
    <xdr:clientData/>
  </xdr:twoCellAnchor>
  <xdr:twoCellAnchor editAs="oneCell">
    <xdr:from>
      <xdr:col>0</xdr:col>
      <xdr:colOff>26555</xdr:colOff>
      <xdr:row>38</xdr:row>
      <xdr:rowOff>125219</xdr:rowOff>
    </xdr:from>
    <xdr:to>
      <xdr:col>2</xdr:col>
      <xdr:colOff>421116</xdr:colOff>
      <xdr:row>43</xdr:row>
      <xdr:rowOff>217055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1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55" y="13259328"/>
          <a:ext cx="2777543" cy="2100745"/>
        </a:xfrm>
        <a:prstGeom prst="rect">
          <a:avLst/>
        </a:prstGeom>
      </xdr:spPr>
    </xdr:pic>
    <xdr:clientData/>
  </xdr:twoCellAnchor>
  <xdr:twoCellAnchor editAs="oneCell">
    <xdr:from>
      <xdr:col>2</xdr:col>
      <xdr:colOff>2041841</xdr:colOff>
      <xdr:row>44</xdr:row>
      <xdr:rowOff>21936</xdr:rowOff>
    </xdr:from>
    <xdr:to>
      <xdr:col>3</xdr:col>
      <xdr:colOff>200</xdr:colOff>
      <xdr:row>51</xdr:row>
      <xdr:rowOff>92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1D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4823" y="15566736"/>
          <a:ext cx="2821304" cy="2097901"/>
        </a:xfrm>
        <a:prstGeom prst="rect">
          <a:avLst/>
        </a:prstGeom>
      </xdr:spPr>
    </xdr:pic>
    <xdr:clientData/>
  </xdr:twoCellAnchor>
  <xdr:twoCellAnchor editAs="oneCell">
    <xdr:from>
      <xdr:col>2</xdr:col>
      <xdr:colOff>1820075</xdr:colOff>
      <xdr:row>38</xdr:row>
      <xdr:rowOff>102755</xdr:rowOff>
    </xdr:from>
    <xdr:to>
      <xdr:col>3</xdr:col>
      <xdr:colOff>1171</xdr:colOff>
      <xdr:row>43</xdr:row>
      <xdr:rowOff>349826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1D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3057" y="13236864"/>
          <a:ext cx="3038846" cy="2255980"/>
        </a:xfrm>
        <a:prstGeom prst="rect">
          <a:avLst/>
        </a:prstGeom>
      </xdr:spPr>
    </xdr:pic>
    <xdr:clientData/>
  </xdr:twoCellAnchor>
  <xdr:twoCellAnchor editAs="oneCell">
    <xdr:from>
      <xdr:col>2</xdr:col>
      <xdr:colOff>425388</xdr:colOff>
      <xdr:row>44</xdr:row>
      <xdr:rowOff>7792</xdr:rowOff>
    </xdr:from>
    <xdr:to>
      <xdr:col>2</xdr:col>
      <xdr:colOff>2023011</xdr:colOff>
      <xdr:row>51</xdr:row>
      <xdr:rowOff>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1D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8370" y="15552592"/>
          <a:ext cx="1597623" cy="2111953"/>
        </a:xfrm>
        <a:prstGeom prst="rect">
          <a:avLst/>
        </a:prstGeom>
      </xdr:spPr>
    </xdr:pic>
    <xdr:clientData/>
  </xdr:twoCellAnchor>
  <xdr:twoCellAnchor editAs="oneCell">
    <xdr:from>
      <xdr:col>8</xdr:col>
      <xdr:colOff>434113</xdr:colOff>
      <xdr:row>61</xdr:row>
      <xdr:rowOff>25400</xdr:rowOff>
    </xdr:from>
    <xdr:to>
      <xdr:col>10</xdr:col>
      <xdr:colOff>0</xdr:colOff>
      <xdr:row>63</xdr:row>
      <xdr:rowOff>774934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1D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959613" y="15214600"/>
          <a:ext cx="1064487" cy="1105135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13</xdr:col>
      <xdr:colOff>1787237</xdr:colOff>
      <xdr:row>9</xdr:row>
      <xdr:rowOff>3973</xdr:rowOff>
    </xdr:to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00000000-0008-0000-1D00-000014000000}"/>
            </a:ext>
          </a:extLst>
        </xdr:cNvPr>
        <xdr:cNvSpPr txBox="1"/>
      </xdr:nvSpPr>
      <xdr:spPr>
        <a:xfrm>
          <a:off x="17373600" y="2133600"/>
          <a:ext cx="1787237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  <xdr:twoCellAnchor editAs="oneCell">
    <xdr:from>
      <xdr:col>0</xdr:col>
      <xdr:colOff>268940</xdr:colOff>
      <xdr:row>30</xdr:row>
      <xdr:rowOff>119358</xdr:rowOff>
    </xdr:from>
    <xdr:to>
      <xdr:col>2</xdr:col>
      <xdr:colOff>2474259</xdr:colOff>
      <xdr:row>37</xdr:row>
      <xdr:rowOff>313765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l="3706" t="5114" r="4151" b="3899"/>
        <a:stretch/>
      </xdr:blipFill>
      <xdr:spPr>
        <a:xfrm>
          <a:off x="268940" y="10025358"/>
          <a:ext cx="4598895" cy="3018289"/>
        </a:xfrm>
        <a:prstGeom prst="rect">
          <a:avLst/>
        </a:prstGeom>
      </xdr:spPr>
    </xdr:pic>
    <xdr:clientData/>
  </xdr:twoCellAnchor>
  <xdr:twoCellAnchor>
    <xdr:from>
      <xdr:col>1</xdr:col>
      <xdr:colOff>143435</xdr:colOff>
      <xdr:row>30</xdr:row>
      <xdr:rowOff>385484</xdr:rowOff>
    </xdr:from>
    <xdr:to>
      <xdr:col>1</xdr:col>
      <xdr:colOff>430305</xdr:colOff>
      <xdr:row>31</xdr:row>
      <xdr:rowOff>286872</xdr:rowOff>
    </xdr:to>
    <xdr:sp macro="" textlink="">
      <xdr:nvSpPr>
        <xdr:cNvPr id="11" name="Elipse 10">
          <a:extLst>
            <a:ext uri="{FF2B5EF4-FFF2-40B4-BE49-F238E27FC236}">
              <a16:creationId xmlns:a16="http://schemas.microsoft.com/office/drawing/2014/main" id="{00000000-0008-0000-1D00-00000B000000}"/>
            </a:ext>
          </a:extLst>
        </xdr:cNvPr>
        <xdr:cNvSpPr/>
      </xdr:nvSpPr>
      <xdr:spPr>
        <a:xfrm>
          <a:off x="1407459" y="10291484"/>
          <a:ext cx="286870" cy="304800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179294</xdr:colOff>
      <xdr:row>32</xdr:row>
      <xdr:rowOff>224119</xdr:rowOff>
    </xdr:from>
    <xdr:to>
      <xdr:col>1</xdr:col>
      <xdr:colOff>466164</xdr:colOff>
      <xdr:row>33</xdr:row>
      <xdr:rowOff>125508</xdr:rowOff>
    </xdr:to>
    <xdr:sp macro="" textlink="">
      <xdr:nvSpPr>
        <xdr:cNvPr id="21" name="Elipse 20">
          <a:extLst>
            <a:ext uri="{FF2B5EF4-FFF2-40B4-BE49-F238E27FC236}">
              <a16:creationId xmlns:a16="http://schemas.microsoft.com/office/drawing/2014/main" id="{00000000-0008-0000-1D00-000015000000}"/>
            </a:ext>
          </a:extLst>
        </xdr:cNvPr>
        <xdr:cNvSpPr/>
      </xdr:nvSpPr>
      <xdr:spPr>
        <a:xfrm>
          <a:off x="1443318" y="10936943"/>
          <a:ext cx="286870" cy="304800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170329</xdr:colOff>
      <xdr:row>34</xdr:row>
      <xdr:rowOff>259979</xdr:rowOff>
    </xdr:from>
    <xdr:to>
      <xdr:col>1</xdr:col>
      <xdr:colOff>457199</xdr:colOff>
      <xdr:row>35</xdr:row>
      <xdr:rowOff>161367</xdr:rowOff>
    </xdr:to>
    <xdr:sp macro="" textlink="">
      <xdr:nvSpPr>
        <xdr:cNvPr id="22" name="Elipse 21">
          <a:extLst>
            <a:ext uri="{FF2B5EF4-FFF2-40B4-BE49-F238E27FC236}">
              <a16:creationId xmlns:a16="http://schemas.microsoft.com/office/drawing/2014/main" id="{00000000-0008-0000-1D00-000016000000}"/>
            </a:ext>
          </a:extLst>
        </xdr:cNvPr>
        <xdr:cNvSpPr/>
      </xdr:nvSpPr>
      <xdr:spPr>
        <a:xfrm>
          <a:off x="1434353" y="11779626"/>
          <a:ext cx="286870" cy="304800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152399</xdr:colOff>
      <xdr:row>36</xdr:row>
      <xdr:rowOff>161367</xdr:rowOff>
    </xdr:from>
    <xdr:to>
      <xdr:col>1</xdr:col>
      <xdr:colOff>439269</xdr:colOff>
      <xdr:row>37</xdr:row>
      <xdr:rowOff>62756</xdr:rowOff>
    </xdr:to>
    <xdr:sp macro="" textlink="">
      <xdr:nvSpPr>
        <xdr:cNvPr id="23" name="Elipse 22">
          <a:extLst>
            <a:ext uri="{FF2B5EF4-FFF2-40B4-BE49-F238E27FC236}">
              <a16:creationId xmlns:a16="http://schemas.microsoft.com/office/drawing/2014/main" id="{00000000-0008-0000-1D00-000017000000}"/>
            </a:ext>
          </a:extLst>
        </xdr:cNvPr>
        <xdr:cNvSpPr/>
      </xdr:nvSpPr>
      <xdr:spPr>
        <a:xfrm>
          <a:off x="1416423" y="12487838"/>
          <a:ext cx="286870" cy="304800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582705</xdr:colOff>
      <xdr:row>33</xdr:row>
      <xdr:rowOff>197223</xdr:rowOff>
    </xdr:from>
    <xdr:to>
      <xdr:col>1</xdr:col>
      <xdr:colOff>797859</xdr:colOff>
      <xdr:row>33</xdr:row>
      <xdr:rowOff>385484</xdr:rowOff>
    </xdr:to>
    <xdr:sp macro="" textlink="">
      <xdr:nvSpPr>
        <xdr:cNvPr id="24" name="Elipse 23">
          <a:extLst>
            <a:ext uri="{FF2B5EF4-FFF2-40B4-BE49-F238E27FC236}">
              <a16:creationId xmlns:a16="http://schemas.microsoft.com/office/drawing/2014/main" id="{00000000-0008-0000-1D00-000018000000}"/>
            </a:ext>
          </a:extLst>
        </xdr:cNvPr>
        <xdr:cNvSpPr/>
      </xdr:nvSpPr>
      <xdr:spPr>
        <a:xfrm>
          <a:off x="1846729" y="11313458"/>
          <a:ext cx="215154" cy="188261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1030940</xdr:colOff>
      <xdr:row>33</xdr:row>
      <xdr:rowOff>206187</xdr:rowOff>
    </xdr:from>
    <xdr:to>
      <xdr:col>2</xdr:col>
      <xdr:colOff>116542</xdr:colOff>
      <xdr:row>33</xdr:row>
      <xdr:rowOff>394448</xdr:rowOff>
    </xdr:to>
    <xdr:sp macro="" textlink="">
      <xdr:nvSpPr>
        <xdr:cNvPr id="25" name="Elipse 24">
          <a:extLst>
            <a:ext uri="{FF2B5EF4-FFF2-40B4-BE49-F238E27FC236}">
              <a16:creationId xmlns:a16="http://schemas.microsoft.com/office/drawing/2014/main" id="{00000000-0008-0000-1D00-000019000000}"/>
            </a:ext>
          </a:extLst>
        </xdr:cNvPr>
        <xdr:cNvSpPr/>
      </xdr:nvSpPr>
      <xdr:spPr>
        <a:xfrm>
          <a:off x="2294964" y="11322422"/>
          <a:ext cx="215154" cy="188261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277906</xdr:colOff>
      <xdr:row>33</xdr:row>
      <xdr:rowOff>259976</xdr:rowOff>
    </xdr:from>
    <xdr:to>
      <xdr:col>2</xdr:col>
      <xdr:colOff>493060</xdr:colOff>
      <xdr:row>34</xdr:row>
      <xdr:rowOff>44825</xdr:rowOff>
    </xdr:to>
    <xdr:sp macro="" textlink="">
      <xdr:nvSpPr>
        <xdr:cNvPr id="26" name="Elipse 25">
          <a:extLst>
            <a:ext uri="{FF2B5EF4-FFF2-40B4-BE49-F238E27FC236}">
              <a16:creationId xmlns:a16="http://schemas.microsoft.com/office/drawing/2014/main" id="{00000000-0008-0000-1D00-00001A000000}"/>
            </a:ext>
          </a:extLst>
        </xdr:cNvPr>
        <xdr:cNvSpPr/>
      </xdr:nvSpPr>
      <xdr:spPr>
        <a:xfrm>
          <a:off x="2671482" y="11376211"/>
          <a:ext cx="215154" cy="188261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591671</xdr:colOff>
      <xdr:row>33</xdr:row>
      <xdr:rowOff>286870</xdr:rowOff>
    </xdr:from>
    <xdr:to>
      <xdr:col>2</xdr:col>
      <xdr:colOff>806825</xdr:colOff>
      <xdr:row>34</xdr:row>
      <xdr:rowOff>71719</xdr:rowOff>
    </xdr:to>
    <xdr:sp macro="" textlink="">
      <xdr:nvSpPr>
        <xdr:cNvPr id="27" name="Elipse 26">
          <a:extLst>
            <a:ext uri="{FF2B5EF4-FFF2-40B4-BE49-F238E27FC236}">
              <a16:creationId xmlns:a16="http://schemas.microsoft.com/office/drawing/2014/main" id="{00000000-0008-0000-1D00-00001B000000}"/>
            </a:ext>
          </a:extLst>
        </xdr:cNvPr>
        <xdr:cNvSpPr/>
      </xdr:nvSpPr>
      <xdr:spPr>
        <a:xfrm>
          <a:off x="2985247" y="11403105"/>
          <a:ext cx="215154" cy="188261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905436</xdr:colOff>
      <xdr:row>33</xdr:row>
      <xdr:rowOff>277906</xdr:rowOff>
    </xdr:from>
    <xdr:to>
      <xdr:col>2</xdr:col>
      <xdr:colOff>1120590</xdr:colOff>
      <xdr:row>34</xdr:row>
      <xdr:rowOff>62755</xdr:rowOff>
    </xdr:to>
    <xdr:sp macro="" textlink="">
      <xdr:nvSpPr>
        <xdr:cNvPr id="28" name="Elipse 27">
          <a:extLst>
            <a:ext uri="{FF2B5EF4-FFF2-40B4-BE49-F238E27FC236}">
              <a16:creationId xmlns:a16="http://schemas.microsoft.com/office/drawing/2014/main" id="{00000000-0008-0000-1D00-00001C000000}"/>
            </a:ext>
          </a:extLst>
        </xdr:cNvPr>
        <xdr:cNvSpPr/>
      </xdr:nvSpPr>
      <xdr:spPr>
        <a:xfrm>
          <a:off x="3299012" y="11394141"/>
          <a:ext cx="215154" cy="188261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815789</xdr:colOff>
      <xdr:row>34</xdr:row>
      <xdr:rowOff>98612</xdr:rowOff>
    </xdr:from>
    <xdr:to>
      <xdr:col>2</xdr:col>
      <xdr:colOff>1030943</xdr:colOff>
      <xdr:row>34</xdr:row>
      <xdr:rowOff>286873</xdr:rowOff>
    </xdr:to>
    <xdr:sp macro="" textlink="">
      <xdr:nvSpPr>
        <xdr:cNvPr id="29" name="Elipse 28">
          <a:extLst>
            <a:ext uri="{FF2B5EF4-FFF2-40B4-BE49-F238E27FC236}">
              <a16:creationId xmlns:a16="http://schemas.microsoft.com/office/drawing/2014/main" id="{00000000-0008-0000-1D00-00001D000000}"/>
            </a:ext>
          </a:extLst>
        </xdr:cNvPr>
        <xdr:cNvSpPr/>
      </xdr:nvSpPr>
      <xdr:spPr>
        <a:xfrm>
          <a:off x="3209365" y="11618259"/>
          <a:ext cx="215154" cy="188261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376518</xdr:colOff>
      <xdr:row>34</xdr:row>
      <xdr:rowOff>98612</xdr:rowOff>
    </xdr:from>
    <xdr:to>
      <xdr:col>2</xdr:col>
      <xdr:colOff>591672</xdr:colOff>
      <xdr:row>34</xdr:row>
      <xdr:rowOff>286873</xdr:rowOff>
    </xdr:to>
    <xdr:sp macro="" textlink="">
      <xdr:nvSpPr>
        <xdr:cNvPr id="30" name="Elipse 29">
          <a:extLst>
            <a:ext uri="{FF2B5EF4-FFF2-40B4-BE49-F238E27FC236}">
              <a16:creationId xmlns:a16="http://schemas.microsoft.com/office/drawing/2014/main" id="{00000000-0008-0000-1D00-00001E000000}"/>
            </a:ext>
          </a:extLst>
        </xdr:cNvPr>
        <xdr:cNvSpPr/>
      </xdr:nvSpPr>
      <xdr:spPr>
        <a:xfrm>
          <a:off x="2770094" y="11618259"/>
          <a:ext cx="215154" cy="188261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1039905</xdr:colOff>
      <xdr:row>34</xdr:row>
      <xdr:rowOff>89647</xdr:rowOff>
    </xdr:from>
    <xdr:to>
      <xdr:col>2</xdr:col>
      <xdr:colOff>125507</xdr:colOff>
      <xdr:row>34</xdr:row>
      <xdr:rowOff>277908</xdr:rowOff>
    </xdr:to>
    <xdr:sp macro="" textlink="">
      <xdr:nvSpPr>
        <xdr:cNvPr id="31" name="Elipse 30">
          <a:extLst>
            <a:ext uri="{FF2B5EF4-FFF2-40B4-BE49-F238E27FC236}">
              <a16:creationId xmlns:a16="http://schemas.microsoft.com/office/drawing/2014/main" id="{00000000-0008-0000-1D00-00001F000000}"/>
            </a:ext>
          </a:extLst>
        </xdr:cNvPr>
        <xdr:cNvSpPr/>
      </xdr:nvSpPr>
      <xdr:spPr>
        <a:xfrm>
          <a:off x="2303929" y="11609294"/>
          <a:ext cx="215154" cy="188261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573740</xdr:colOff>
      <xdr:row>34</xdr:row>
      <xdr:rowOff>98612</xdr:rowOff>
    </xdr:from>
    <xdr:to>
      <xdr:col>1</xdr:col>
      <xdr:colOff>788894</xdr:colOff>
      <xdr:row>34</xdr:row>
      <xdr:rowOff>286873</xdr:rowOff>
    </xdr:to>
    <xdr:sp macro="" textlink="">
      <xdr:nvSpPr>
        <xdr:cNvPr id="32" name="Elipse 31">
          <a:extLst>
            <a:ext uri="{FF2B5EF4-FFF2-40B4-BE49-F238E27FC236}">
              <a16:creationId xmlns:a16="http://schemas.microsoft.com/office/drawing/2014/main" id="{00000000-0008-0000-1D00-000020000000}"/>
            </a:ext>
          </a:extLst>
        </xdr:cNvPr>
        <xdr:cNvSpPr/>
      </xdr:nvSpPr>
      <xdr:spPr>
        <a:xfrm>
          <a:off x="1837764" y="11618259"/>
          <a:ext cx="215154" cy="188261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1165413</xdr:colOff>
      <xdr:row>32</xdr:row>
      <xdr:rowOff>89647</xdr:rowOff>
    </xdr:from>
    <xdr:to>
      <xdr:col>2</xdr:col>
      <xdr:colOff>1380567</xdr:colOff>
      <xdr:row>32</xdr:row>
      <xdr:rowOff>277908</xdr:rowOff>
    </xdr:to>
    <xdr:sp macro="" textlink="">
      <xdr:nvSpPr>
        <xdr:cNvPr id="33" name="Elipse 32">
          <a:extLst>
            <a:ext uri="{FF2B5EF4-FFF2-40B4-BE49-F238E27FC236}">
              <a16:creationId xmlns:a16="http://schemas.microsoft.com/office/drawing/2014/main" id="{00000000-0008-0000-1D00-000021000000}"/>
            </a:ext>
          </a:extLst>
        </xdr:cNvPr>
        <xdr:cNvSpPr/>
      </xdr:nvSpPr>
      <xdr:spPr>
        <a:xfrm>
          <a:off x="3558989" y="10802471"/>
          <a:ext cx="215154" cy="188261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1174377</xdr:colOff>
      <xdr:row>33</xdr:row>
      <xdr:rowOff>125506</xdr:rowOff>
    </xdr:from>
    <xdr:to>
      <xdr:col>2</xdr:col>
      <xdr:colOff>1389531</xdr:colOff>
      <xdr:row>33</xdr:row>
      <xdr:rowOff>313767</xdr:rowOff>
    </xdr:to>
    <xdr:sp macro="" textlink="">
      <xdr:nvSpPr>
        <xdr:cNvPr id="34" name="Elipse 33">
          <a:extLst>
            <a:ext uri="{FF2B5EF4-FFF2-40B4-BE49-F238E27FC236}">
              <a16:creationId xmlns:a16="http://schemas.microsoft.com/office/drawing/2014/main" id="{00000000-0008-0000-1D00-000022000000}"/>
            </a:ext>
          </a:extLst>
        </xdr:cNvPr>
        <xdr:cNvSpPr/>
      </xdr:nvSpPr>
      <xdr:spPr>
        <a:xfrm>
          <a:off x="3567953" y="11241741"/>
          <a:ext cx="215154" cy="188261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1201271</xdr:colOff>
      <xdr:row>34</xdr:row>
      <xdr:rowOff>125506</xdr:rowOff>
    </xdr:from>
    <xdr:to>
      <xdr:col>2</xdr:col>
      <xdr:colOff>1416425</xdr:colOff>
      <xdr:row>34</xdr:row>
      <xdr:rowOff>313767</xdr:rowOff>
    </xdr:to>
    <xdr:sp macro="" textlink="">
      <xdr:nvSpPr>
        <xdr:cNvPr id="35" name="Elipse 34">
          <a:extLst>
            <a:ext uri="{FF2B5EF4-FFF2-40B4-BE49-F238E27FC236}">
              <a16:creationId xmlns:a16="http://schemas.microsoft.com/office/drawing/2014/main" id="{00000000-0008-0000-1D00-000023000000}"/>
            </a:ext>
          </a:extLst>
        </xdr:cNvPr>
        <xdr:cNvSpPr/>
      </xdr:nvSpPr>
      <xdr:spPr>
        <a:xfrm>
          <a:off x="3594847" y="11645153"/>
          <a:ext cx="215154" cy="188261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1192306</xdr:colOff>
      <xdr:row>35</xdr:row>
      <xdr:rowOff>134470</xdr:rowOff>
    </xdr:from>
    <xdr:to>
      <xdr:col>2</xdr:col>
      <xdr:colOff>1407460</xdr:colOff>
      <xdr:row>35</xdr:row>
      <xdr:rowOff>322731</xdr:rowOff>
    </xdr:to>
    <xdr:sp macro="" textlink="">
      <xdr:nvSpPr>
        <xdr:cNvPr id="36" name="Elipse 35">
          <a:extLst>
            <a:ext uri="{FF2B5EF4-FFF2-40B4-BE49-F238E27FC236}">
              <a16:creationId xmlns:a16="http://schemas.microsoft.com/office/drawing/2014/main" id="{00000000-0008-0000-1D00-000024000000}"/>
            </a:ext>
          </a:extLst>
        </xdr:cNvPr>
        <xdr:cNvSpPr/>
      </xdr:nvSpPr>
      <xdr:spPr>
        <a:xfrm>
          <a:off x="3585882" y="12057529"/>
          <a:ext cx="215154" cy="188261"/>
        </a:xfrm>
        <a:prstGeom prst="ellipse">
          <a:avLst/>
        </a:prstGeom>
        <a:solidFill>
          <a:srgbClr val="92F9FC"/>
        </a:solidFill>
        <a:ln>
          <a:solidFill>
            <a:srgbClr val="92F9F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F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  <xdr:twoCellAnchor>
    <xdr:from>
      <xdr:col>2</xdr:col>
      <xdr:colOff>1447803</xdr:colOff>
      <xdr:row>15</xdr:row>
      <xdr:rowOff>285751</xdr:rowOff>
    </xdr:from>
    <xdr:to>
      <xdr:col>2</xdr:col>
      <xdr:colOff>4841084</xdr:colOff>
      <xdr:row>26</xdr:row>
      <xdr:rowOff>390676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GrpSpPr/>
      </xdr:nvGrpSpPr>
      <xdr:grpSpPr>
        <a:xfrm>
          <a:off x="3768439" y="4511387"/>
          <a:ext cx="3288506" cy="4815471"/>
          <a:chOff x="3864770" y="4466432"/>
          <a:chExt cx="3393281" cy="4724550"/>
        </a:xfrm>
      </xdr:grpSpPr>
      <xdr:pic>
        <xdr:nvPicPr>
          <xdr:cNvPr id="5" name="Imagen 4">
            <a:extLst>
              <a:ext uri="{FF2B5EF4-FFF2-40B4-BE49-F238E27FC236}">
                <a16:creationId xmlns:a16="http://schemas.microsoft.com/office/drawing/2014/main" id="{00000000-0008-0000-1F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3864770" y="4466432"/>
            <a:ext cx="3393281" cy="4724550"/>
          </a:xfrm>
          <a:prstGeom prst="rect">
            <a:avLst/>
          </a:prstGeom>
        </xdr:spPr>
      </xdr:pic>
      <xdr:sp macro="" textlink="">
        <xdr:nvSpPr>
          <xdr:cNvPr id="8" name="Rectángulo 7">
            <a:extLst>
              <a:ext uri="{FF2B5EF4-FFF2-40B4-BE49-F238E27FC236}">
                <a16:creationId xmlns:a16="http://schemas.microsoft.com/office/drawing/2014/main" id="{00000000-0008-0000-1F00-000008000000}"/>
              </a:ext>
            </a:extLst>
          </xdr:cNvPr>
          <xdr:cNvSpPr/>
        </xdr:nvSpPr>
        <xdr:spPr>
          <a:xfrm rot="19544896">
            <a:off x="4975190" y="7218169"/>
            <a:ext cx="160408" cy="193267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9" name="Rectángulo 8">
            <a:extLst>
              <a:ext uri="{FF2B5EF4-FFF2-40B4-BE49-F238E27FC236}">
                <a16:creationId xmlns:a16="http://schemas.microsoft.com/office/drawing/2014/main" id="{00000000-0008-0000-1F00-000009000000}"/>
              </a:ext>
            </a:extLst>
          </xdr:cNvPr>
          <xdr:cNvSpPr/>
        </xdr:nvSpPr>
        <xdr:spPr>
          <a:xfrm rot="19544896">
            <a:off x="4627527" y="5416357"/>
            <a:ext cx="160408" cy="188505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0</xdr:col>
      <xdr:colOff>0</xdr:colOff>
      <xdr:row>15</xdr:row>
      <xdr:rowOff>130969</xdr:rowOff>
    </xdr:from>
    <xdr:to>
      <xdr:col>2</xdr:col>
      <xdr:colOff>1733551</xdr:colOff>
      <xdr:row>27</xdr:row>
      <xdr:rowOff>24209</xdr:rowOff>
    </xdr:to>
    <xdr:grpSp>
      <xdr:nvGrpSpPr>
        <xdr:cNvPr id="10" name="Grupo 9">
          <a:extLst>
            <a:ext uri="{FF2B5EF4-FFF2-40B4-BE49-F238E27FC236}">
              <a16:creationId xmlns:a16="http://schemas.microsoft.com/office/drawing/2014/main" id="{00000000-0008-0000-1F00-00000A000000}"/>
            </a:ext>
          </a:extLst>
        </xdr:cNvPr>
        <xdr:cNvGrpSpPr/>
      </xdr:nvGrpSpPr>
      <xdr:grpSpPr>
        <a:xfrm>
          <a:off x="0" y="4356605"/>
          <a:ext cx="4054187" cy="5019422"/>
          <a:chOff x="23811" y="4311650"/>
          <a:chExt cx="4126707" cy="4917678"/>
        </a:xfrm>
      </xdr:grpSpPr>
      <xdr:pic>
        <xdr:nvPicPr>
          <xdr:cNvPr id="11" name="Imagen 10">
            <a:extLst>
              <a:ext uri="{FF2B5EF4-FFF2-40B4-BE49-F238E27FC236}">
                <a16:creationId xmlns:a16="http://schemas.microsoft.com/office/drawing/2014/main" id="{00000000-0008-0000-1F00-00000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/>
          <a:srcRect l="5387" r="13582"/>
          <a:stretch/>
        </xdr:blipFill>
        <xdr:spPr>
          <a:xfrm>
            <a:off x="23811" y="4311650"/>
            <a:ext cx="4126707" cy="4917678"/>
          </a:xfrm>
          <a:prstGeom prst="rect">
            <a:avLst/>
          </a:prstGeom>
        </xdr:spPr>
      </xdr:pic>
      <xdr:sp macro="" textlink="">
        <xdr:nvSpPr>
          <xdr:cNvPr id="12" name="Rectángulo 11">
            <a:extLst>
              <a:ext uri="{FF2B5EF4-FFF2-40B4-BE49-F238E27FC236}">
                <a16:creationId xmlns:a16="http://schemas.microsoft.com/office/drawing/2014/main" id="{00000000-0008-0000-1F00-00000C000000}"/>
              </a:ext>
            </a:extLst>
          </xdr:cNvPr>
          <xdr:cNvSpPr/>
        </xdr:nvSpPr>
        <xdr:spPr>
          <a:xfrm rot="19544896">
            <a:off x="265852" y="6163648"/>
            <a:ext cx="145359" cy="174062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3" name="Rectángulo 12">
            <a:extLst>
              <a:ext uri="{FF2B5EF4-FFF2-40B4-BE49-F238E27FC236}">
                <a16:creationId xmlns:a16="http://schemas.microsoft.com/office/drawing/2014/main" id="{00000000-0008-0000-1F00-00000D000000}"/>
              </a:ext>
            </a:extLst>
          </xdr:cNvPr>
          <xdr:cNvSpPr/>
        </xdr:nvSpPr>
        <xdr:spPr>
          <a:xfrm rot="19544896">
            <a:off x="404397" y="6371468"/>
            <a:ext cx="145359" cy="177050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4" name="Rectángulo 13">
            <a:extLst>
              <a:ext uri="{FF2B5EF4-FFF2-40B4-BE49-F238E27FC236}">
                <a16:creationId xmlns:a16="http://schemas.microsoft.com/office/drawing/2014/main" id="{00000000-0008-0000-1F00-00000E000000}"/>
              </a:ext>
            </a:extLst>
          </xdr:cNvPr>
          <xdr:cNvSpPr/>
        </xdr:nvSpPr>
        <xdr:spPr>
          <a:xfrm rot="19544896">
            <a:off x="1247895" y="7648255"/>
            <a:ext cx="151335" cy="174062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5" name="Rectángulo 14">
            <a:extLst>
              <a:ext uri="{FF2B5EF4-FFF2-40B4-BE49-F238E27FC236}">
                <a16:creationId xmlns:a16="http://schemas.microsoft.com/office/drawing/2014/main" id="{00000000-0008-0000-1F00-00000F000000}"/>
              </a:ext>
            </a:extLst>
          </xdr:cNvPr>
          <xdr:cNvSpPr/>
        </xdr:nvSpPr>
        <xdr:spPr>
          <a:xfrm rot="19544896">
            <a:off x="1392416" y="7869930"/>
            <a:ext cx="145359" cy="177050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9</xdr:col>
      <xdr:colOff>167413</xdr:colOff>
      <xdr:row>48</xdr:row>
      <xdr:rowOff>114300</xdr:rowOff>
    </xdr:from>
    <xdr:to>
      <xdr:col>10</xdr:col>
      <xdr:colOff>304800</xdr:colOff>
      <xdr:row>50</xdr:row>
      <xdr:rowOff>711200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1F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62813" y="15811500"/>
          <a:ext cx="1166087" cy="952500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13</xdr:col>
      <xdr:colOff>1787237</xdr:colOff>
      <xdr:row>9</xdr:row>
      <xdr:rowOff>3973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1F00-000011000000}"/>
            </a:ext>
          </a:extLst>
        </xdr:cNvPr>
        <xdr:cNvSpPr txBox="1"/>
      </xdr:nvSpPr>
      <xdr:spPr>
        <a:xfrm>
          <a:off x="17373600" y="2133600"/>
          <a:ext cx="1787237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  <xdr:twoCellAnchor editAs="oneCell">
    <xdr:from>
      <xdr:col>2</xdr:col>
      <xdr:colOff>1440877</xdr:colOff>
      <xdr:row>26</xdr:row>
      <xdr:rowOff>191874</xdr:rowOff>
    </xdr:from>
    <xdr:to>
      <xdr:col>2</xdr:col>
      <xdr:colOff>4032923</xdr:colOff>
      <xdr:row>36</xdr:row>
      <xdr:rowOff>50799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368"/>
        <a:stretch/>
      </xdr:blipFill>
      <xdr:spPr>
        <a:xfrm>
          <a:off x="3823859" y="9017219"/>
          <a:ext cx="2592046" cy="3599653"/>
        </a:xfrm>
        <a:prstGeom prst="rect">
          <a:avLst/>
        </a:prstGeom>
      </xdr:spPr>
    </xdr:pic>
    <xdr:clientData/>
  </xdr:twoCellAnchor>
  <xdr:twoCellAnchor editAs="oneCell">
    <xdr:from>
      <xdr:col>0</xdr:col>
      <xdr:colOff>748150</xdr:colOff>
      <xdr:row>26</xdr:row>
      <xdr:rowOff>180111</xdr:rowOff>
    </xdr:from>
    <xdr:to>
      <xdr:col>2</xdr:col>
      <xdr:colOff>1051832</xdr:colOff>
      <xdr:row>36</xdr:row>
      <xdr:rowOff>21602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1F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150" y="9005456"/>
          <a:ext cx="2686664" cy="3582219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  <xdr:twoCellAnchor>
    <xdr:from>
      <xdr:col>0</xdr:col>
      <xdr:colOff>140493</xdr:colOff>
      <xdr:row>15</xdr:row>
      <xdr:rowOff>15082</xdr:rowOff>
    </xdr:from>
    <xdr:to>
      <xdr:col>2</xdr:col>
      <xdr:colOff>2302669</xdr:colOff>
      <xdr:row>27</xdr:row>
      <xdr:rowOff>400477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GrpSpPr/>
      </xdr:nvGrpSpPr>
      <xdr:grpSpPr>
        <a:xfrm>
          <a:off x="140493" y="4240718"/>
          <a:ext cx="4482812" cy="5511577"/>
          <a:chOff x="-50422" y="4305419"/>
          <a:chExt cx="4555332" cy="5408245"/>
        </a:xfrm>
      </xdr:grpSpPr>
      <xdr:pic>
        <xdr:nvPicPr>
          <xdr:cNvPr id="8" name="Imagen 7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/>
          <a:srcRect l="5387" r="13582"/>
          <a:stretch/>
        </xdr:blipFill>
        <xdr:spPr>
          <a:xfrm>
            <a:off x="-50422" y="4305419"/>
            <a:ext cx="4555332" cy="5408245"/>
          </a:xfrm>
          <a:prstGeom prst="rect">
            <a:avLst/>
          </a:prstGeom>
        </xdr:spPr>
      </xdr:pic>
      <xdr:sp macro="" textlink="">
        <xdr:nvSpPr>
          <xdr:cNvPr id="9" name="Rectángulo 8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SpPr/>
        </xdr:nvSpPr>
        <xdr:spPr>
          <a:xfrm rot="19544896">
            <a:off x="3558828" y="5492403"/>
            <a:ext cx="157273" cy="192649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0" name="Rectángulo 9">
            <a:extLst>
              <a:ext uri="{FF2B5EF4-FFF2-40B4-BE49-F238E27FC236}">
                <a16:creationId xmlns:a16="http://schemas.microsoft.com/office/drawing/2014/main" id="{00000000-0008-0000-2000-00000A000000}"/>
              </a:ext>
            </a:extLst>
          </xdr:cNvPr>
          <xdr:cNvSpPr/>
        </xdr:nvSpPr>
        <xdr:spPr>
          <a:xfrm rot="19544896">
            <a:off x="3765358" y="5777276"/>
            <a:ext cx="157273" cy="192649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1" name="Rectángulo 10">
            <a:extLst>
              <a:ext uri="{FF2B5EF4-FFF2-40B4-BE49-F238E27FC236}">
                <a16:creationId xmlns:a16="http://schemas.microsoft.com/office/drawing/2014/main" id="{00000000-0008-0000-2000-00000B000000}"/>
              </a:ext>
            </a:extLst>
          </xdr:cNvPr>
          <xdr:cNvSpPr/>
        </xdr:nvSpPr>
        <xdr:spPr>
          <a:xfrm rot="19544896">
            <a:off x="3914041" y="6013020"/>
            <a:ext cx="157273" cy="194236"/>
          </a:xfrm>
          <a:prstGeom prst="rect">
            <a:avLst/>
          </a:prstGeom>
          <a:solidFill>
            <a:srgbClr val="00FF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9</xdr:col>
      <xdr:colOff>167413</xdr:colOff>
      <xdr:row>48</xdr:row>
      <xdr:rowOff>114300</xdr:rowOff>
    </xdr:from>
    <xdr:to>
      <xdr:col>10</xdr:col>
      <xdr:colOff>355723</xdr:colOff>
      <xdr:row>50</xdr:row>
      <xdr:rowOff>787400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2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62813" y="15811500"/>
          <a:ext cx="1217010" cy="1028700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13</xdr:col>
      <xdr:colOff>1787237</xdr:colOff>
      <xdr:row>9</xdr:row>
      <xdr:rowOff>3973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2000-00000D000000}"/>
            </a:ext>
          </a:extLst>
        </xdr:cNvPr>
        <xdr:cNvSpPr txBox="1"/>
      </xdr:nvSpPr>
      <xdr:spPr>
        <a:xfrm>
          <a:off x="17373600" y="2133600"/>
          <a:ext cx="1787237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  <xdr:twoCellAnchor editAs="oneCell">
    <xdr:from>
      <xdr:col>0</xdr:col>
      <xdr:colOff>667328</xdr:colOff>
      <xdr:row>28</xdr:row>
      <xdr:rowOff>168564</xdr:rowOff>
    </xdr:from>
    <xdr:to>
      <xdr:col>2</xdr:col>
      <xdr:colOff>1690254</xdr:colOff>
      <xdr:row>34</xdr:row>
      <xdr:rowOff>295187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7328" y="9797473"/>
          <a:ext cx="3405908" cy="2537314"/>
        </a:xfrm>
        <a:prstGeom prst="rect">
          <a:avLst/>
        </a:prstGeom>
      </xdr:spPr>
    </xdr:pic>
    <xdr:clientData/>
  </xdr:twoCellAnchor>
  <xdr:twoCellAnchor editAs="oneCell">
    <xdr:from>
      <xdr:col>2</xdr:col>
      <xdr:colOff>2088302</xdr:colOff>
      <xdr:row>20</xdr:row>
      <xdr:rowOff>196001</xdr:rowOff>
    </xdr:from>
    <xdr:to>
      <xdr:col>3</xdr:col>
      <xdr:colOff>286</xdr:colOff>
      <xdr:row>25</xdr:row>
      <xdr:rowOff>241301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2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1878" y="6578872"/>
          <a:ext cx="2769734" cy="2062358"/>
        </a:xfrm>
        <a:prstGeom prst="rect">
          <a:avLst/>
        </a:prstGeom>
      </xdr:spPr>
    </xdr:pic>
    <xdr:clientData/>
  </xdr:twoCellAnchor>
  <xdr:twoCellAnchor>
    <xdr:from>
      <xdr:col>2</xdr:col>
      <xdr:colOff>1350728</xdr:colOff>
      <xdr:row>18</xdr:row>
      <xdr:rowOff>185411</xdr:rowOff>
    </xdr:from>
    <xdr:to>
      <xdr:col>2</xdr:col>
      <xdr:colOff>1508016</xdr:colOff>
      <xdr:row>18</xdr:row>
      <xdr:rowOff>377328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00000000-0008-0000-2000-00000F000000}"/>
            </a:ext>
          </a:extLst>
        </xdr:cNvPr>
        <xdr:cNvSpPr/>
      </xdr:nvSpPr>
      <xdr:spPr>
        <a:xfrm rot="19544896">
          <a:off x="3744304" y="5761458"/>
          <a:ext cx="157288" cy="191917"/>
        </a:xfrm>
        <a:prstGeom prst="rect">
          <a:avLst/>
        </a:prstGeom>
        <a:solidFill>
          <a:srgbClr val="00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</xdr:col>
      <xdr:colOff>2078182</xdr:colOff>
      <xdr:row>15</xdr:row>
      <xdr:rowOff>180108</xdr:rowOff>
    </xdr:from>
    <xdr:to>
      <xdr:col>3</xdr:col>
      <xdr:colOff>866</xdr:colOff>
      <xdr:row>20</xdr:row>
      <xdr:rowOff>83127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2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1164" y="4419599"/>
          <a:ext cx="2770909" cy="2078183"/>
        </a:xfrm>
        <a:prstGeom prst="rect">
          <a:avLst/>
        </a:prstGeom>
      </xdr:spPr>
    </xdr:pic>
    <xdr:clientData/>
  </xdr:twoCellAnchor>
  <xdr:twoCellAnchor editAs="oneCell">
    <xdr:from>
      <xdr:col>2</xdr:col>
      <xdr:colOff>2066181</xdr:colOff>
      <xdr:row>25</xdr:row>
      <xdr:rowOff>368180</xdr:rowOff>
    </xdr:from>
    <xdr:to>
      <xdr:col>2</xdr:col>
      <xdr:colOff>4733795</xdr:colOff>
      <xdr:row>35</xdr:row>
      <xdr:rowOff>29563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2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9163" y="8791744"/>
          <a:ext cx="2686664" cy="3582219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2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  <xdr:twoCellAnchor editAs="oneCell">
    <xdr:from>
      <xdr:col>8</xdr:col>
      <xdr:colOff>262662</xdr:colOff>
      <xdr:row>47</xdr:row>
      <xdr:rowOff>54767</xdr:rowOff>
    </xdr:from>
    <xdr:to>
      <xdr:col>9</xdr:col>
      <xdr:colOff>998660</xdr:colOff>
      <xdr:row>48</xdr:row>
      <xdr:rowOff>726280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22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788162" y="16104392"/>
          <a:ext cx="1212248" cy="850107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13</xdr:col>
      <xdr:colOff>1787237</xdr:colOff>
      <xdr:row>9</xdr:row>
      <xdr:rowOff>3973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2200-00000A000000}"/>
            </a:ext>
          </a:extLst>
        </xdr:cNvPr>
        <xdr:cNvSpPr txBox="1"/>
      </xdr:nvSpPr>
      <xdr:spPr>
        <a:xfrm>
          <a:off x="17373600" y="2133600"/>
          <a:ext cx="1787237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  <xdr:twoCellAnchor editAs="oneCell">
    <xdr:from>
      <xdr:col>0</xdr:col>
      <xdr:colOff>76200</xdr:colOff>
      <xdr:row>15</xdr:row>
      <xdr:rowOff>15671</xdr:rowOff>
    </xdr:from>
    <xdr:to>
      <xdr:col>2</xdr:col>
      <xdr:colOff>3429000</xdr:colOff>
      <xdr:row>28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200" y="4232071"/>
          <a:ext cx="5753100" cy="5521529"/>
        </a:xfrm>
        <a:prstGeom prst="rect">
          <a:avLst/>
        </a:prstGeom>
      </xdr:spPr>
    </xdr:pic>
    <xdr:clientData/>
  </xdr:twoCellAnchor>
  <xdr:twoCellAnchor>
    <xdr:from>
      <xdr:col>2</xdr:col>
      <xdr:colOff>1016000</xdr:colOff>
      <xdr:row>25</xdr:row>
      <xdr:rowOff>317500</xdr:rowOff>
    </xdr:from>
    <xdr:to>
      <xdr:col>2</xdr:col>
      <xdr:colOff>4852400</xdr:colOff>
      <xdr:row>34</xdr:row>
      <xdr:rowOff>65982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GrpSpPr/>
      </xdr:nvGrpSpPr>
      <xdr:grpSpPr>
        <a:xfrm>
          <a:off x="3336636" y="8838045"/>
          <a:ext cx="3722100" cy="2969664"/>
          <a:chOff x="1295400" y="8750300"/>
          <a:chExt cx="3836400" cy="2898082"/>
        </a:xfrm>
      </xdr:grpSpPr>
      <xdr:pic>
        <xdr:nvPicPr>
          <xdr:cNvPr id="11" name="Imagen 10">
            <a:extLst>
              <a:ext uri="{FF2B5EF4-FFF2-40B4-BE49-F238E27FC236}">
                <a16:creationId xmlns:a16="http://schemas.microsoft.com/office/drawing/2014/main" id="{00000000-0008-0000-22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95400" y="8750300"/>
            <a:ext cx="3836400" cy="2898082"/>
          </a:xfrm>
          <a:prstGeom prst="rect">
            <a:avLst/>
          </a:prstGeom>
        </xdr:spPr>
      </xdr:pic>
      <xdr:sp macro="" textlink="">
        <xdr:nvSpPr>
          <xdr:cNvPr id="2" name="Elipse 1">
            <a:extLst>
              <a:ext uri="{FF2B5EF4-FFF2-40B4-BE49-F238E27FC236}">
                <a16:creationId xmlns:a16="http://schemas.microsoft.com/office/drawing/2014/main" id="{00000000-0008-0000-2200-000002000000}"/>
              </a:ext>
            </a:extLst>
          </xdr:cNvPr>
          <xdr:cNvSpPr/>
        </xdr:nvSpPr>
        <xdr:spPr>
          <a:xfrm>
            <a:off x="2679700" y="9499600"/>
            <a:ext cx="609600" cy="558800"/>
          </a:xfrm>
          <a:prstGeom prst="ellipse">
            <a:avLst/>
          </a:prstGeom>
          <a:noFill/>
          <a:ln w="38100">
            <a:solidFill>
              <a:srgbClr val="00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2" name="Elipse 11">
            <a:extLst>
              <a:ext uri="{FF2B5EF4-FFF2-40B4-BE49-F238E27FC236}">
                <a16:creationId xmlns:a16="http://schemas.microsoft.com/office/drawing/2014/main" id="{00000000-0008-0000-2200-00000C000000}"/>
              </a:ext>
            </a:extLst>
          </xdr:cNvPr>
          <xdr:cNvSpPr/>
        </xdr:nvSpPr>
        <xdr:spPr>
          <a:xfrm>
            <a:off x="1409700" y="9753600"/>
            <a:ext cx="609600" cy="558800"/>
          </a:xfrm>
          <a:prstGeom prst="ellipse">
            <a:avLst/>
          </a:prstGeom>
          <a:noFill/>
          <a:ln w="38100">
            <a:solidFill>
              <a:srgbClr val="00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3" name="Elipse 12">
            <a:extLst>
              <a:ext uri="{FF2B5EF4-FFF2-40B4-BE49-F238E27FC236}">
                <a16:creationId xmlns:a16="http://schemas.microsoft.com/office/drawing/2014/main" id="{00000000-0008-0000-2200-00000D000000}"/>
              </a:ext>
            </a:extLst>
          </xdr:cNvPr>
          <xdr:cNvSpPr/>
        </xdr:nvSpPr>
        <xdr:spPr>
          <a:xfrm>
            <a:off x="2514600" y="10160000"/>
            <a:ext cx="609600" cy="558800"/>
          </a:xfrm>
          <a:prstGeom prst="ellipse">
            <a:avLst/>
          </a:prstGeom>
          <a:noFill/>
          <a:ln w="38100">
            <a:solidFill>
              <a:srgbClr val="00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2</xdr:col>
      <xdr:colOff>1778000</xdr:colOff>
      <xdr:row>20</xdr:row>
      <xdr:rowOff>342900</xdr:rowOff>
    </xdr:from>
    <xdr:to>
      <xdr:col>2</xdr:col>
      <xdr:colOff>1950720</xdr:colOff>
      <xdr:row>21</xdr:row>
      <xdr:rowOff>111760</xdr:rowOff>
    </xdr:to>
    <xdr:sp macro="" textlink="">
      <xdr:nvSpPr>
        <xdr:cNvPr id="14" name="Elipse 13">
          <a:extLst>
            <a:ext uri="{FF2B5EF4-FFF2-40B4-BE49-F238E27FC236}">
              <a16:creationId xmlns:a16="http://schemas.microsoft.com/office/drawing/2014/main" id="{00000000-0008-0000-2200-00000E000000}"/>
            </a:ext>
          </a:extLst>
        </xdr:cNvPr>
        <xdr:cNvSpPr/>
      </xdr:nvSpPr>
      <xdr:spPr>
        <a:xfrm>
          <a:off x="4170680" y="672846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1229360</xdr:colOff>
      <xdr:row>18</xdr:row>
      <xdr:rowOff>342900</xdr:rowOff>
    </xdr:from>
    <xdr:to>
      <xdr:col>2</xdr:col>
      <xdr:colOff>1402080</xdr:colOff>
      <xdr:row>19</xdr:row>
      <xdr:rowOff>111760</xdr:rowOff>
    </xdr:to>
    <xdr:sp macro="" textlink="">
      <xdr:nvSpPr>
        <xdr:cNvPr id="15" name="Elipse 14">
          <a:extLst>
            <a:ext uri="{FF2B5EF4-FFF2-40B4-BE49-F238E27FC236}">
              <a16:creationId xmlns:a16="http://schemas.microsoft.com/office/drawing/2014/main" id="{00000000-0008-0000-2200-00000F000000}"/>
            </a:ext>
          </a:extLst>
        </xdr:cNvPr>
        <xdr:cNvSpPr/>
      </xdr:nvSpPr>
      <xdr:spPr>
        <a:xfrm>
          <a:off x="3622040" y="592074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208280</xdr:colOff>
      <xdr:row>18</xdr:row>
      <xdr:rowOff>53340</xdr:rowOff>
    </xdr:from>
    <xdr:to>
      <xdr:col>2</xdr:col>
      <xdr:colOff>381000</xdr:colOff>
      <xdr:row>18</xdr:row>
      <xdr:rowOff>226060</xdr:rowOff>
    </xdr:to>
    <xdr:sp macro="" textlink="">
      <xdr:nvSpPr>
        <xdr:cNvPr id="16" name="Elipse 15">
          <a:extLst>
            <a:ext uri="{FF2B5EF4-FFF2-40B4-BE49-F238E27FC236}">
              <a16:creationId xmlns:a16="http://schemas.microsoft.com/office/drawing/2014/main" id="{00000000-0008-0000-2200-000010000000}"/>
            </a:ext>
          </a:extLst>
        </xdr:cNvPr>
        <xdr:cNvSpPr/>
      </xdr:nvSpPr>
      <xdr:spPr>
        <a:xfrm>
          <a:off x="2600960" y="563118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177800</xdr:colOff>
      <xdr:row>20</xdr:row>
      <xdr:rowOff>7620</xdr:rowOff>
    </xdr:from>
    <xdr:to>
      <xdr:col>1</xdr:col>
      <xdr:colOff>350520</xdr:colOff>
      <xdr:row>20</xdr:row>
      <xdr:rowOff>180340</xdr:rowOff>
    </xdr:to>
    <xdr:sp macro="" textlink="">
      <xdr:nvSpPr>
        <xdr:cNvPr id="17" name="Elipse 16">
          <a:extLst>
            <a:ext uri="{FF2B5EF4-FFF2-40B4-BE49-F238E27FC236}">
              <a16:creationId xmlns:a16="http://schemas.microsoft.com/office/drawing/2014/main" id="{00000000-0008-0000-2200-000011000000}"/>
            </a:ext>
          </a:extLst>
        </xdr:cNvPr>
        <xdr:cNvSpPr/>
      </xdr:nvSpPr>
      <xdr:spPr>
        <a:xfrm>
          <a:off x="1442720" y="639318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505460</xdr:colOff>
      <xdr:row>18</xdr:row>
      <xdr:rowOff>7620</xdr:rowOff>
    </xdr:from>
    <xdr:to>
      <xdr:col>2</xdr:col>
      <xdr:colOff>678180</xdr:colOff>
      <xdr:row>18</xdr:row>
      <xdr:rowOff>180340</xdr:rowOff>
    </xdr:to>
    <xdr:sp macro="" textlink="">
      <xdr:nvSpPr>
        <xdr:cNvPr id="18" name="Elipse 17">
          <a:extLst>
            <a:ext uri="{FF2B5EF4-FFF2-40B4-BE49-F238E27FC236}">
              <a16:creationId xmlns:a16="http://schemas.microsoft.com/office/drawing/2014/main" id="{00000000-0008-0000-2200-000012000000}"/>
            </a:ext>
          </a:extLst>
        </xdr:cNvPr>
        <xdr:cNvSpPr/>
      </xdr:nvSpPr>
      <xdr:spPr>
        <a:xfrm>
          <a:off x="2898140" y="558546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894080</xdr:colOff>
      <xdr:row>20</xdr:row>
      <xdr:rowOff>327660</xdr:rowOff>
    </xdr:from>
    <xdr:to>
      <xdr:col>1</xdr:col>
      <xdr:colOff>1066800</xdr:colOff>
      <xdr:row>21</xdr:row>
      <xdr:rowOff>96520</xdr:rowOff>
    </xdr:to>
    <xdr:sp macro="" textlink="">
      <xdr:nvSpPr>
        <xdr:cNvPr id="19" name="Elipse 18">
          <a:extLst>
            <a:ext uri="{FF2B5EF4-FFF2-40B4-BE49-F238E27FC236}">
              <a16:creationId xmlns:a16="http://schemas.microsoft.com/office/drawing/2014/main" id="{00000000-0008-0000-2200-000013000000}"/>
            </a:ext>
          </a:extLst>
        </xdr:cNvPr>
        <xdr:cNvSpPr/>
      </xdr:nvSpPr>
      <xdr:spPr>
        <a:xfrm>
          <a:off x="2159000" y="671322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292100</xdr:colOff>
      <xdr:row>22</xdr:row>
      <xdr:rowOff>312420</xdr:rowOff>
    </xdr:from>
    <xdr:to>
      <xdr:col>2</xdr:col>
      <xdr:colOff>464820</xdr:colOff>
      <xdr:row>23</xdr:row>
      <xdr:rowOff>81280</xdr:rowOff>
    </xdr:to>
    <xdr:sp macro="" textlink="">
      <xdr:nvSpPr>
        <xdr:cNvPr id="20" name="Elipse 19">
          <a:extLst>
            <a:ext uri="{FF2B5EF4-FFF2-40B4-BE49-F238E27FC236}">
              <a16:creationId xmlns:a16="http://schemas.microsoft.com/office/drawing/2014/main" id="{00000000-0008-0000-2200-000014000000}"/>
            </a:ext>
          </a:extLst>
        </xdr:cNvPr>
        <xdr:cNvSpPr/>
      </xdr:nvSpPr>
      <xdr:spPr>
        <a:xfrm>
          <a:off x="2684780" y="750570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718820</xdr:colOff>
      <xdr:row>22</xdr:row>
      <xdr:rowOff>60960</xdr:rowOff>
    </xdr:from>
    <xdr:to>
      <xdr:col>2</xdr:col>
      <xdr:colOff>891540</xdr:colOff>
      <xdr:row>22</xdr:row>
      <xdr:rowOff>233680</xdr:rowOff>
    </xdr:to>
    <xdr:sp macro="" textlink="">
      <xdr:nvSpPr>
        <xdr:cNvPr id="21" name="Elipse 20">
          <a:extLst>
            <a:ext uri="{FF2B5EF4-FFF2-40B4-BE49-F238E27FC236}">
              <a16:creationId xmlns:a16="http://schemas.microsoft.com/office/drawing/2014/main" id="{00000000-0008-0000-2200-000015000000}"/>
            </a:ext>
          </a:extLst>
        </xdr:cNvPr>
        <xdr:cNvSpPr/>
      </xdr:nvSpPr>
      <xdr:spPr>
        <a:xfrm>
          <a:off x="3111500" y="725424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314960</xdr:colOff>
      <xdr:row>20</xdr:row>
      <xdr:rowOff>236220</xdr:rowOff>
    </xdr:from>
    <xdr:to>
      <xdr:col>2</xdr:col>
      <xdr:colOff>487680</xdr:colOff>
      <xdr:row>21</xdr:row>
      <xdr:rowOff>5080</xdr:rowOff>
    </xdr:to>
    <xdr:sp macro="" textlink="">
      <xdr:nvSpPr>
        <xdr:cNvPr id="22" name="Elipse 21">
          <a:extLst>
            <a:ext uri="{FF2B5EF4-FFF2-40B4-BE49-F238E27FC236}">
              <a16:creationId xmlns:a16="http://schemas.microsoft.com/office/drawing/2014/main" id="{00000000-0008-0000-2200-000016000000}"/>
            </a:ext>
          </a:extLst>
        </xdr:cNvPr>
        <xdr:cNvSpPr/>
      </xdr:nvSpPr>
      <xdr:spPr>
        <a:xfrm>
          <a:off x="2707640" y="662178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1181100</xdr:colOff>
      <xdr:row>22</xdr:row>
      <xdr:rowOff>281940</xdr:rowOff>
    </xdr:from>
    <xdr:to>
      <xdr:col>2</xdr:col>
      <xdr:colOff>1353820</xdr:colOff>
      <xdr:row>23</xdr:row>
      <xdr:rowOff>50800</xdr:rowOff>
    </xdr:to>
    <xdr:sp macro="" textlink="">
      <xdr:nvSpPr>
        <xdr:cNvPr id="23" name="Elipse 22">
          <a:extLst>
            <a:ext uri="{FF2B5EF4-FFF2-40B4-BE49-F238E27FC236}">
              <a16:creationId xmlns:a16="http://schemas.microsoft.com/office/drawing/2014/main" id="{00000000-0008-0000-2200-000017000000}"/>
            </a:ext>
          </a:extLst>
        </xdr:cNvPr>
        <xdr:cNvSpPr/>
      </xdr:nvSpPr>
      <xdr:spPr>
        <a:xfrm>
          <a:off x="3573780" y="747522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1409700</xdr:colOff>
      <xdr:row>22</xdr:row>
      <xdr:rowOff>274320</xdr:rowOff>
    </xdr:from>
    <xdr:to>
      <xdr:col>2</xdr:col>
      <xdr:colOff>1582420</xdr:colOff>
      <xdr:row>23</xdr:row>
      <xdr:rowOff>43180</xdr:rowOff>
    </xdr:to>
    <xdr:sp macro="" textlink="">
      <xdr:nvSpPr>
        <xdr:cNvPr id="24" name="Elipse 23">
          <a:extLst>
            <a:ext uri="{FF2B5EF4-FFF2-40B4-BE49-F238E27FC236}">
              <a16:creationId xmlns:a16="http://schemas.microsoft.com/office/drawing/2014/main" id="{00000000-0008-0000-2200-000018000000}"/>
            </a:ext>
          </a:extLst>
        </xdr:cNvPr>
        <xdr:cNvSpPr/>
      </xdr:nvSpPr>
      <xdr:spPr>
        <a:xfrm>
          <a:off x="3802380" y="746760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716280</xdr:colOff>
      <xdr:row>24</xdr:row>
      <xdr:rowOff>228600</xdr:rowOff>
    </xdr:from>
    <xdr:to>
      <xdr:col>2</xdr:col>
      <xdr:colOff>889000</xdr:colOff>
      <xdr:row>24</xdr:row>
      <xdr:rowOff>401320</xdr:rowOff>
    </xdr:to>
    <xdr:sp macro="" textlink="">
      <xdr:nvSpPr>
        <xdr:cNvPr id="25" name="Elipse 24">
          <a:extLst>
            <a:ext uri="{FF2B5EF4-FFF2-40B4-BE49-F238E27FC236}">
              <a16:creationId xmlns:a16="http://schemas.microsoft.com/office/drawing/2014/main" id="{00000000-0008-0000-2200-000019000000}"/>
            </a:ext>
          </a:extLst>
        </xdr:cNvPr>
        <xdr:cNvSpPr/>
      </xdr:nvSpPr>
      <xdr:spPr>
        <a:xfrm>
          <a:off x="3108960" y="822960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1318260</xdr:colOff>
      <xdr:row>23</xdr:row>
      <xdr:rowOff>228600</xdr:rowOff>
    </xdr:from>
    <xdr:to>
      <xdr:col>2</xdr:col>
      <xdr:colOff>1490980</xdr:colOff>
      <xdr:row>23</xdr:row>
      <xdr:rowOff>401320</xdr:rowOff>
    </xdr:to>
    <xdr:sp macro="" textlink="">
      <xdr:nvSpPr>
        <xdr:cNvPr id="26" name="Elipse 25">
          <a:extLst>
            <a:ext uri="{FF2B5EF4-FFF2-40B4-BE49-F238E27FC236}">
              <a16:creationId xmlns:a16="http://schemas.microsoft.com/office/drawing/2014/main" id="{00000000-0008-0000-2200-00001A000000}"/>
            </a:ext>
          </a:extLst>
        </xdr:cNvPr>
        <xdr:cNvSpPr/>
      </xdr:nvSpPr>
      <xdr:spPr>
        <a:xfrm>
          <a:off x="3710940" y="782574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1958340</xdr:colOff>
      <xdr:row>22</xdr:row>
      <xdr:rowOff>236220</xdr:rowOff>
    </xdr:from>
    <xdr:to>
      <xdr:col>2</xdr:col>
      <xdr:colOff>2131060</xdr:colOff>
      <xdr:row>23</xdr:row>
      <xdr:rowOff>5080</xdr:rowOff>
    </xdr:to>
    <xdr:sp macro="" textlink="">
      <xdr:nvSpPr>
        <xdr:cNvPr id="27" name="Elipse 26">
          <a:extLst>
            <a:ext uri="{FF2B5EF4-FFF2-40B4-BE49-F238E27FC236}">
              <a16:creationId xmlns:a16="http://schemas.microsoft.com/office/drawing/2014/main" id="{00000000-0008-0000-2200-00001B000000}"/>
            </a:ext>
          </a:extLst>
        </xdr:cNvPr>
        <xdr:cNvSpPr/>
      </xdr:nvSpPr>
      <xdr:spPr>
        <a:xfrm>
          <a:off x="4351020" y="742950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2590800</xdr:colOff>
      <xdr:row>23</xdr:row>
      <xdr:rowOff>281940</xdr:rowOff>
    </xdr:from>
    <xdr:to>
      <xdr:col>2</xdr:col>
      <xdr:colOff>2763520</xdr:colOff>
      <xdr:row>24</xdr:row>
      <xdr:rowOff>50800</xdr:rowOff>
    </xdr:to>
    <xdr:sp macro="" textlink="">
      <xdr:nvSpPr>
        <xdr:cNvPr id="28" name="Elipse 27">
          <a:extLst>
            <a:ext uri="{FF2B5EF4-FFF2-40B4-BE49-F238E27FC236}">
              <a16:creationId xmlns:a16="http://schemas.microsoft.com/office/drawing/2014/main" id="{00000000-0008-0000-2200-00001C000000}"/>
            </a:ext>
          </a:extLst>
        </xdr:cNvPr>
        <xdr:cNvSpPr/>
      </xdr:nvSpPr>
      <xdr:spPr>
        <a:xfrm>
          <a:off x="4983480" y="7879080"/>
          <a:ext cx="172720" cy="172720"/>
        </a:xfrm>
        <a:prstGeom prst="ellipse">
          <a:avLst/>
        </a:prstGeom>
        <a:noFill/>
        <a:ln w="38100"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1962150</xdr:colOff>
      <xdr:row>34</xdr:row>
      <xdr:rowOff>0</xdr:rowOff>
    </xdr:from>
    <xdr:to>
      <xdr:col>2</xdr:col>
      <xdr:colOff>3173186</xdr:colOff>
      <xdr:row>34</xdr:row>
      <xdr:rowOff>234043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SpPr/>
      </xdr:nvSpPr>
      <xdr:spPr>
        <a:xfrm>
          <a:off x="4354830" y="12039600"/>
          <a:ext cx="1211036" cy="234043"/>
        </a:xfrm>
        <a:prstGeom prst="rect">
          <a:avLst/>
        </a:prstGeom>
        <a:solidFill>
          <a:srgbClr val="92D050">
            <a:alpha val="16000"/>
          </a:srgbClr>
        </a:solidFill>
        <a:ln w="25400">
          <a:solidFill>
            <a:srgbClr val="92D05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2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2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2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2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1962150</xdr:colOff>
      <xdr:row>34</xdr:row>
      <xdr:rowOff>0</xdr:rowOff>
    </xdr:from>
    <xdr:to>
      <xdr:col>2</xdr:col>
      <xdr:colOff>3173186</xdr:colOff>
      <xdr:row>34</xdr:row>
      <xdr:rowOff>234043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SpPr/>
      </xdr:nvSpPr>
      <xdr:spPr>
        <a:xfrm>
          <a:off x="4354830" y="12039600"/>
          <a:ext cx="1211036" cy="234043"/>
        </a:xfrm>
        <a:prstGeom prst="rect">
          <a:avLst/>
        </a:prstGeom>
        <a:solidFill>
          <a:srgbClr val="92D050">
            <a:alpha val="16000"/>
          </a:srgbClr>
        </a:solidFill>
        <a:ln w="25400">
          <a:solidFill>
            <a:srgbClr val="92D05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2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2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297656</xdr:colOff>
      <xdr:row>0</xdr:row>
      <xdr:rowOff>193477</xdr:rowOff>
    </xdr:from>
    <xdr:to>
      <xdr:col>2</xdr:col>
      <xdr:colOff>4571322</xdr:colOff>
      <xdr:row>3</xdr:row>
      <xdr:rowOff>336740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336" y="193477"/>
          <a:ext cx="4273666" cy="874783"/>
        </a:xfrm>
        <a:prstGeom prst="rect">
          <a:avLst/>
        </a:prstGeom>
      </xdr:spPr>
    </xdr:pic>
    <xdr:clientData/>
  </xdr:twoCellAnchor>
  <xdr:twoCellAnchor editAs="oneCell">
    <xdr:from>
      <xdr:col>0</xdr:col>
      <xdr:colOff>684610</xdr:colOff>
      <xdr:row>0</xdr:row>
      <xdr:rowOff>104178</xdr:rowOff>
    </xdr:from>
    <xdr:to>
      <xdr:col>1</xdr:col>
      <xdr:colOff>446485</xdr:colOff>
      <xdr:row>3</xdr:row>
      <xdr:rowOff>352274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4610" y="104178"/>
          <a:ext cx="1026795" cy="979616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439615</xdr:colOff>
      <xdr:row>0</xdr:row>
      <xdr:rowOff>61057</xdr:rowOff>
    </xdr:from>
    <xdr:to>
      <xdr:col>2</xdr:col>
      <xdr:colOff>4713281</xdr:colOff>
      <xdr:row>3</xdr:row>
      <xdr:rowOff>230651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32295" y="61057"/>
          <a:ext cx="4273666" cy="901114"/>
        </a:xfrm>
        <a:prstGeom prst="rect">
          <a:avLst/>
        </a:prstGeom>
      </xdr:spPr>
    </xdr:pic>
    <xdr:clientData/>
  </xdr:twoCellAnchor>
  <xdr:twoCellAnchor editAs="oneCell">
    <xdr:from>
      <xdr:col>0</xdr:col>
      <xdr:colOff>647212</xdr:colOff>
      <xdr:row>0</xdr:row>
      <xdr:rowOff>134327</xdr:rowOff>
    </xdr:from>
    <xdr:to>
      <xdr:col>1</xdr:col>
      <xdr:colOff>348375</xdr:colOff>
      <xdr:row>3</xdr:row>
      <xdr:rowOff>345508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212" y="134327"/>
          <a:ext cx="966083" cy="942701"/>
        </a:xfrm>
        <a:prstGeom prst="rect">
          <a:avLst/>
        </a:prstGeom>
      </xdr:spPr>
    </xdr:pic>
    <xdr:clientData/>
  </xdr:twoCellAnchor>
  <xdr:twoCellAnchor editAs="oneCell">
    <xdr:from>
      <xdr:col>9</xdr:col>
      <xdr:colOff>3</xdr:colOff>
      <xdr:row>44</xdr:row>
      <xdr:rowOff>100725</xdr:rowOff>
    </xdr:from>
    <xdr:to>
      <xdr:col>10</xdr:col>
      <xdr:colOff>192355</xdr:colOff>
      <xdr:row>46</xdr:row>
      <xdr:rowOff>895698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28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906503" y="13603365"/>
          <a:ext cx="1221052" cy="1160733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762000</xdr:colOff>
      <xdr:row>26</xdr:row>
      <xdr:rowOff>149173</xdr:rowOff>
    </xdr:from>
    <xdr:to>
      <xdr:col>2</xdr:col>
      <xdr:colOff>3574473</xdr:colOff>
      <xdr:row>34</xdr:row>
      <xdr:rowOff>6298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28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2681" t="19895" r="30927" b="12717"/>
        <a:stretch/>
      </xdr:blipFill>
      <xdr:spPr>
        <a:xfrm>
          <a:off x="2022764" y="8461900"/>
          <a:ext cx="3934691" cy="2267816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193961</xdr:rowOff>
    </xdr:from>
    <xdr:to>
      <xdr:col>2</xdr:col>
      <xdr:colOff>1597195</xdr:colOff>
      <xdr:row>24</xdr:row>
      <xdr:rowOff>374069</xdr:rowOff>
    </xdr:to>
    <xdr:grpSp>
      <xdr:nvGrpSpPr>
        <xdr:cNvPr id="22" name="Grupo 21">
          <a:extLst>
            <a:ext uri="{FF2B5EF4-FFF2-40B4-BE49-F238E27FC236}">
              <a16:creationId xmlns:a16="http://schemas.microsoft.com/office/drawing/2014/main" id="{00000000-0008-0000-2800-000016000000}"/>
            </a:ext>
          </a:extLst>
        </xdr:cNvPr>
        <xdr:cNvGrpSpPr/>
      </xdr:nvGrpSpPr>
      <xdr:grpSpPr>
        <a:xfrm>
          <a:off x="0" y="4142506"/>
          <a:ext cx="3917831" cy="3799608"/>
          <a:chOff x="342901" y="4207506"/>
          <a:chExt cx="3310082" cy="3099423"/>
        </a:xfrm>
      </xdr:grpSpPr>
      <xdr:grpSp>
        <xdr:nvGrpSpPr>
          <xdr:cNvPr id="23" name="Grupo 22">
            <a:extLst>
              <a:ext uri="{FF2B5EF4-FFF2-40B4-BE49-F238E27FC236}">
                <a16:creationId xmlns:a16="http://schemas.microsoft.com/office/drawing/2014/main" id="{00000000-0008-0000-2800-000017000000}"/>
              </a:ext>
            </a:extLst>
          </xdr:cNvPr>
          <xdr:cNvGrpSpPr/>
        </xdr:nvGrpSpPr>
        <xdr:grpSpPr>
          <a:xfrm>
            <a:off x="342901" y="4207506"/>
            <a:ext cx="3310082" cy="3099423"/>
            <a:chOff x="342901" y="4207506"/>
            <a:chExt cx="3310082" cy="3099423"/>
          </a:xfrm>
        </xdr:grpSpPr>
        <xdr:pic>
          <xdr:nvPicPr>
            <xdr:cNvPr id="26" name="Imagen 25">
              <a:extLst>
                <a:ext uri="{FF2B5EF4-FFF2-40B4-BE49-F238E27FC236}">
                  <a16:creationId xmlns:a16="http://schemas.microsoft.com/office/drawing/2014/main" id="{00000000-0008-0000-2800-00001A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342901" y="4207506"/>
              <a:ext cx="3310082" cy="3099423"/>
            </a:xfrm>
            <a:prstGeom prst="rect">
              <a:avLst/>
            </a:prstGeom>
          </xdr:spPr>
        </xdr:pic>
        <xdr:sp macro="" textlink="">
          <xdr:nvSpPr>
            <xdr:cNvPr id="27" name="Elipse 26">
              <a:extLst>
                <a:ext uri="{FF2B5EF4-FFF2-40B4-BE49-F238E27FC236}">
                  <a16:creationId xmlns:a16="http://schemas.microsoft.com/office/drawing/2014/main" id="{00000000-0008-0000-2800-00001B000000}"/>
                </a:ext>
              </a:extLst>
            </xdr:cNvPr>
            <xdr:cNvSpPr/>
          </xdr:nvSpPr>
          <xdr:spPr>
            <a:xfrm>
              <a:off x="929179" y="5586955"/>
              <a:ext cx="167640" cy="160020"/>
            </a:xfrm>
            <a:prstGeom prst="ellipse">
              <a:avLst/>
            </a:prstGeom>
            <a:solidFill>
              <a:srgbClr val="92F9FC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CO" sz="1100"/>
            </a:p>
          </xdr:txBody>
        </xdr:sp>
        <xdr:sp macro="" textlink="">
          <xdr:nvSpPr>
            <xdr:cNvPr id="28" name="Elipse 27">
              <a:extLst>
                <a:ext uri="{FF2B5EF4-FFF2-40B4-BE49-F238E27FC236}">
                  <a16:creationId xmlns:a16="http://schemas.microsoft.com/office/drawing/2014/main" id="{00000000-0008-0000-2800-00001C000000}"/>
                </a:ext>
              </a:extLst>
            </xdr:cNvPr>
            <xdr:cNvSpPr/>
          </xdr:nvSpPr>
          <xdr:spPr>
            <a:xfrm>
              <a:off x="2114897" y="4837655"/>
              <a:ext cx="167640" cy="160020"/>
            </a:xfrm>
            <a:prstGeom prst="ellipse">
              <a:avLst/>
            </a:prstGeom>
            <a:solidFill>
              <a:srgbClr val="92F9FC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CO" sz="1100"/>
            </a:p>
          </xdr:txBody>
        </xdr:sp>
        <xdr:sp macro="" textlink="">
          <xdr:nvSpPr>
            <xdr:cNvPr id="29" name="Elipse 28">
              <a:extLst>
                <a:ext uri="{FF2B5EF4-FFF2-40B4-BE49-F238E27FC236}">
                  <a16:creationId xmlns:a16="http://schemas.microsoft.com/office/drawing/2014/main" id="{00000000-0008-0000-2800-00001D000000}"/>
                </a:ext>
              </a:extLst>
            </xdr:cNvPr>
            <xdr:cNvSpPr/>
          </xdr:nvSpPr>
          <xdr:spPr>
            <a:xfrm>
              <a:off x="1568797" y="5586955"/>
              <a:ext cx="167640" cy="160020"/>
            </a:xfrm>
            <a:prstGeom prst="ellipse">
              <a:avLst/>
            </a:prstGeom>
            <a:solidFill>
              <a:srgbClr val="92F9FC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CO" sz="1100"/>
            </a:p>
          </xdr:txBody>
        </xdr:sp>
        <xdr:sp macro="" textlink="">
          <xdr:nvSpPr>
            <xdr:cNvPr id="30" name="Elipse 29">
              <a:extLst>
                <a:ext uri="{FF2B5EF4-FFF2-40B4-BE49-F238E27FC236}">
                  <a16:creationId xmlns:a16="http://schemas.microsoft.com/office/drawing/2014/main" id="{00000000-0008-0000-2800-00001E000000}"/>
                </a:ext>
              </a:extLst>
            </xdr:cNvPr>
            <xdr:cNvSpPr/>
          </xdr:nvSpPr>
          <xdr:spPr>
            <a:xfrm>
              <a:off x="1733897" y="5815555"/>
              <a:ext cx="167640" cy="160020"/>
            </a:xfrm>
            <a:prstGeom prst="ellipse">
              <a:avLst/>
            </a:prstGeom>
            <a:solidFill>
              <a:srgbClr val="92F9FC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CO" sz="1100"/>
            </a:p>
          </xdr:txBody>
        </xdr:sp>
        <xdr:sp macro="" textlink="">
          <xdr:nvSpPr>
            <xdr:cNvPr id="31" name="Elipse 30">
              <a:extLst>
                <a:ext uri="{FF2B5EF4-FFF2-40B4-BE49-F238E27FC236}">
                  <a16:creationId xmlns:a16="http://schemas.microsoft.com/office/drawing/2014/main" id="{00000000-0008-0000-2800-00001F000000}"/>
                </a:ext>
              </a:extLst>
            </xdr:cNvPr>
            <xdr:cNvSpPr/>
          </xdr:nvSpPr>
          <xdr:spPr>
            <a:xfrm>
              <a:off x="1898997" y="6077637"/>
              <a:ext cx="167640" cy="160020"/>
            </a:xfrm>
            <a:prstGeom prst="ellipse">
              <a:avLst/>
            </a:prstGeom>
            <a:solidFill>
              <a:srgbClr val="92F9FC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CO" sz="1100"/>
            </a:p>
          </xdr:txBody>
        </xdr:sp>
        <xdr:sp macro="" textlink="">
          <xdr:nvSpPr>
            <xdr:cNvPr id="32" name="Elipse 31">
              <a:extLst>
                <a:ext uri="{FF2B5EF4-FFF2-40B4-BE49-F238E27FC236}">
                  <a16:creationId xmlns:a16="http://schemas.microsoft.com/office/drawing/2014/main" id="{00000000-0008-0000-2800-000020000000}"/>
                </a:ext>
              </a:extLst>
            </xdr:cNvPr>
            <xdr:cNvSpPr/>
          </xdr:nvSpPr>
          <xdr:spPr>
            <a:xfrm>
              <a:off x="2064097" y="6344337"/>
              <a:ext cx="167640" cy="155402"/>
            </a:xfrm>
            <a:prstGeom prst="ellipse">
              <a:avLst/>
            </a:prstGeom>
            <a:solidFill>
              <a:srgbClr val="92F9FC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CO" sz="1100"/>
            </a:p>
          </xdr:txBody>
        </xdr:sp>
      </xdr:grpSp>
      <xdr:sp macro="" textlink="">
        <xdr:nvSpPr>
          <xdr:cNvPr id="24" name="Elipse 23">
            <a:extLst>
              <a:ext uri="{FF2B5EF4-FFF2-40B4-BE49-F238E27FC236}">
                <a16:creationId xmlns:a16="http://schemas.microsoft.com/office/drawing/2014/main" id="{00000000-0008-0000-2800-000018000000}"/>
              </a:ext>
            </a:extLst>
          </xdr:cNvPr>
          <xdr:cNvSpPr/>
        </xdr:nvSpPr>
        <xdr:spPr>
          <a:xfrm>
            <a:off x="1835497" y="5434555"/>
            <a:ext cx="167640" cy="160020"/>
          </a:xfrm>
          <a:prstGeom prst="ellipse">
            <a:avLst/>
          </a:prstGeom>
          <a:solidFill>
            <a:srgbClr val="92F9FC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25" name="Elipse 24">
            <a:extLst>
              <a:ext uri="{FF2B5EF4-FFF2-40B4-BE49-F238E27FC236}">
                <a16:creationId xmlns:a16="http://schemas.microsoft.com/office/drawing/2014/main" id="{00000000-0008-0000-2800-000019000000}"/>
              </a:ext>
            </a:extLst>
          </xdr:cNvPr>
          <xdr:cNvSpPr/>
        </xdr:nvSpPr>
        <xdr:spPr>
          <a:xfrm>
            <a:off x="2000597" y="5637755"/>
            <a:ext cx="167640" cy="160020"/>
          </a:xfrm>
          <a:prstGeom prst="ellipse">
            <a:avLst/>
          </a:prstGeom>
          <a:solidFill>
            <a:srgbClr val="92F9FC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0</xdr:col>
      <xdr:colOff>0</xdr:colOff>
      <xdr:row>25</xdr:row>
      <xdr:rowOff>383309</xdr:rowOff>
    </xdr:from>
    <xdr:to>
      <xdr:col>1</xdr:col>
      <xdr:colOff>581890</xdr:colOff>
      <xdr:row>34</xdr:row>
      <xdr:rowOff>27708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94254"/>
          <a:ext cx="1842654" cy="2456872"/>
        </a:xfrm>
        <a:prstGeom prst="rect">
          <a:avLst/>
        </a:prstGeom>
      </xdr:spPr>
    </xdr:pic>
    <xdr:clientData/>
  </xdr:twoCellAnchor>
  <xdr:twoCellAnchor editAs="oneCell">
    <xdr:from>
      <xdr:col>2</xdr:col>
      <xdr:colOff>1671602</xdr:colOff>
      <xdr:row>14</xdr:row>
      <xdr:rowOff>197482</xdr:rowOff>
    </xdr:from>
    <xdr:to>
      <xdr:col>3</xdr:col>
      <xdr:colOff>2598</xdr:colOff>
      <xdr:row>21</xdr:row>
      <xdr:rowOff>253035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2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4584" y="4159882"/>
          <a:ext cx="3122071" cy="2341553"/>
        </a:xfrm>
        <a:prstGeom prst="rect">
          <a:avLst/>
        </a:prstGeom>
      </xdr:spPr>
    </xdr:pic>
    <xdr:clientData/>
  </xdr:twoCellAnchor>
  <xdr:twoCellAnchor editAs="oneCell">
    <xdr:from>
      <xdr:col>2</xdr:col>
      <xdr:colOff>1378255</xdr:colOff>
      <xdr:row>21</xdr:row>
      <xdr:rowOff>318656</xdr:rowOff>
    </xdr:from>
    <xdr:to>
      <xdr:col>2</xdr:col>
      <xdr:colOff>3115233</xdr:colOff>
      <xdr:row>27</xdr:row>
      <xdr:rowOff>168517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1237" y="6567056"/>
          <a:ext cx="1736978" cy="2315970"/>
        </a:xfrm>
        <a:prstGeom prst="rect">
          <a:avLst/>
        </a:prstGeom>
      </xdr:spPr>
    </xdr:pic>
    <xdr:clientData/>
  </xdr:twoCellAnchor>
  <xdr:twoCellAnchor editAs="oneCell">
    <xdr:from>
      <xdr:col>2</xdr:col>
      <xdr:colOff>3093812</xdr:colOff>
      <xdr:row>21</xdr:row>
      <xdr:rowOff>318656</xdr:rowOff>
    </xdr:from>
    <xdr:to>
      <xdr:col>2</xdr:col>
      <xdr:colOff>4733845</xdr:colOff>
      <xdr:row>27</xdr:row>
      <xdr:rowOff>166257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28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6794" y="6567056"/>
          <a:ext cx="1735283" cy="2313710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13</xdr:col>
      <xdr:colOff>1787237</xdr:colOff>
      <xdr:row>9</xdr:row>
      <xdr:rowOff>1664</xdr:rowOff>
    </xdr:to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00000000-0008-0000-2800-000021000000}"/>
            </a:ext>
          </a:extLst>
        </xdr:cNvPr>
        <xdr:cNvSpPr txBox="1"/>
      </xdr:nvSpPr>
      <xdr:spPr>
        <a:xfrm>
          <a:off x="17262764" y="2147455"/>
          <a:ext cx="1787237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439615</xdr:colOff>
      <xdr:row>0</xdr:row>
      <xdr:rowOff>61057</xdr:rowOff>
    </xdr:from>
    <xdr:to>
      <xdr:col>2</xdr:col>
      <xdr:colOff>4713281</xdr:colOff>
      <xdr:row>3</xdr:row>
      <xdr:rowOff>230651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47535" y="61057"/>
          <a:ext cx="4273666" cy="901114"/>
        </a:xfrm>
        <a:prstGeom prst="rect">
          <a:avLst/>
        </a:prstGeom>
      </xdr:spPr>
    </xdr:pic>
    <xdr:clientData/>
  </xdr:twoCellAnchor>
  <xdr:twoCellAnchor editAs="oneCell">
    <xdr:from>
      <xdr:col>0</xdr:col>
      <xdr:colOff>647212</xdr:colOff>
      <xdr:row>0</xdr:row>
      <xdr:rowOff>134327</xdr:rowOff>
    </xdr:from>
    <xdr:to>
      <xdr:col>1</xdr:col>
      <xdr:colOff>348375</xdr:colOff>
      <xdr:row>3</xdr:row>
      <xdr:rowOff>345508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212" y="134327"/>
          <a:ext cx="973703" cy="942701"/>
        </a:xfrm>
        <a:prstGeom prst="rect">
          <a:avLst/>
        </a:prstGeom>
      </xdr:spPr>
    </xdr:pic>
    <xdr:clientData/>
  </xdr:twoCellAnchor>
  <xdr:twoCellAnchor editAs="oneCell">
    <xdr:from>
      <xdr:col>0</xdr:col>
      <xdr:colOff>318654</xdr:colOff>
      <xdr:row>15</xdr:row>
      <xdr:rowOff>332510</xdr:rowOff>
    </xdr:from>
    <xdr:to>
      <xdr:col>2</xdr:col>
      <xdr:colOff>4528623</xdr:colOff>
      <xdr:row>37</xdr:row>
      <xdr:rowOff>152402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4313" r="5207" b="3415"/>
        <a:stretch/>
      </xdr:blipFill>
      <xdr:spPr>
        <a:xfrm>
          <a:off x="318654" y="4558146"/>
          <a:ext cx="6620660" cy="9393383"/>
        </a:xfrm>
        <a:prstGeom prst="rect">
          <a:avLst/>
        </a:prstGeom>
      </xdr:spPr>
    </xdr:pic>
    <xdr:clientData/>
  </xdr:twoCellAnchor>
  <xdr:twoCellAnchor>
    <xdr:from>
      <xdr:col>2</xdr:col>
      <xdr:colOff>1551985</xdr:colOff>
      <xdr:row>24</xdr:row>
      <xdr:rowOff>362121</xdr:rowOff>
    </xdr:from>
    <xdr:to>
      <xdr:col>2</xdr:col>
      <xdr:colOff>1648264</xdr:colOff>
      <xdr:row>26</xdr:row>
      <xdr:rowOff>257820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SpPr/>
      </xdr:nvSpPr>
      <xdr:spPr>
        <a:xfrm rot="19890527">
          <a:off x="3962676" y="8203794"/>
          <a:ext cx="96279" cy="1419699"/>
        </a:xfrm>
        <a:prstGeom prst="rect">
          <a:avLst/>
        </a:prstGeom>
        <a:solidFill>
          <a:srgbClr val="FF33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972498</xdr:colOff>
      <xdr:row>24</xdr:row>
      <xdr:rowOff>584984</xdr:rowOff>
    </xdr:from>
    <xdr:to>
      <xdr:col>2</xdr:col>
      <xdr:colOff>660201</xdr:colOff>
      <xdr:row>24</xdr:row>
      <xdr:rowOff>680360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SpPr/>
      </xdr:nvSpPr>
      <xdr:spPr>
        <a:xfrm rot="17297106">
          <a:off x="2611316" y="8062457"/>
          <a:ext cx="95376" cy="823776"/>
        </a:xfrm>
        <a:prstGeom prst="rect">
          <a:avLst/>
        </a:prstGeom>
        <a:solidFill>
          <a:srgbClr val="FF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159061</xdr:colOff>
      <xdr:row>23</xdr:row>
      <xdr:rowOff>151511</xdr:rowOff>
    </xdr:from>
    <xdr:to>
      <xdr:col>2</xdr:col>
      <xdr:colOff>254437</xdr:colOff>
      <xdr:row>24</xdr:row>
      <xdr:rowOff>573505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SpPr/>
      </xdr:nvSpPr>
      <xdr:spPr>
        <a:xfrm rot="13130513">
          <a:off x="2569752" y="7591402"/>
          <a:ext cx="95376" cy="823776"/>
        </a:xfrm>
        <a:prstGeom prst="rect">
          <a:avLst/>
        </a:prstGeom>
        <a:solidFill>
          <a:srgbClr val="FF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928255</xdr:colOff>
      <xdr:row>24</xdr:row>
      <xdr:rowOff>387927</xdr:rowOff>
    </xdr:from>
    <xdr:to>
      <xdr:col>2</xdr:col>
      <xdr:colOff>0</xdr:colOff>
      <xdr:row>24</xdr:row>
      <xdr:rowOff>609600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SpPr/>
      </xdr:nvSpPr>
      <xdr:spPr>
        <a:xfrm>
          <a:off x="2202873" y="8229600"/>
          <a:ext cx="207818" cy="221673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360218</xdr:colOff>
      <xdr:row>23</xdr:row>
      <xdr:rowOff>83127</xdr:rowOff>
    </xdr:from>
    <xdr:to>
      <xdr:col>2</xdr:col>
      <xdr:colOff>568036</xdr:colOff>
      <xdr:row>23</xdr:row>
      <xdr:rowOff>304800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2900-000009000000}"/>
            </a:ext>
          </a:extLst>
        </xdr:cNvPr>
        <xdr:cNvSpPr/>
      </xdr:nvSpPr>
      <xdr:spPr>
        <a:xfrm>
          <a:off x="2770909" y="7523018"/>
          <a:ext cx="207818" cy="221673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540327</xdr:colOff>
      <xdr:row>24</xdr:row>
      <xdr:rowOff>665017</xdr:rowOff>
    </xdr:from>
    <xdr:to>
      <xdr:col>2</xdr:col>
      <xdr:colOff>748145</xdr:colOff>
      <xdr:row>25</xdr:row>
      <xdr:rowOff>124690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00000000-0008-0000-2900-00000A000000}"/>
            </a:ext>
          </a:extLst>
        </xdr:cNvPr>
        <xdr:cNvSpPr/>
      </xdr:nvSpPr>
      <xdr:spPr>
        <a:xfrm>
          <a:off x="2951018" y="8506690"/>
          <a:ext cx="207818" cy="221673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9</xdr:col>
      <xdr:colOff>110841</xdr:colOff>
      <xdr:row>55</xdr:row>
      <xdr:rowOff>103822</xdr:rowOff>
    </xdr:from>
    <xdr:to>
      <xdr:col>10</xdr:col>
      <xdr:colOff>124692</xdr:colOff>
      <xdr:row>57</xdr:row>
      <xdr:rowOff>729443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29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17786" y="20774804"/>
          <a:ext cx="1039088" cy="985839"/>
        </a:xfrm>
        <a:prstGeom prst="rect">
          <a:avLst/>
        </a:prstGeom>
      </xdr:spPr>
    </xdr:pic>
    <xdr:clientData/>
  </xdr:twoCellAnchor>
  <xdr:twoCellAnchor editAs="oneCell">
    <xdr:from>
      <xdr:col>0</xdr:col>
      <xdr:colOff>249382</xdr:colOff>
      <xdr:row>31</xdr:row>
      <xdr:rowOff>152400</xdr:rowOff>
    </xdr:from>
    <xdr:to>
      <xdr:col>2</xdr:col>
      <xdr:colOff>207818</xdr:colOff>
      <xdr:row>37</xdr:row>
      <xdr:rowOff>348096</xdr:rowOff>
    </xdr:to>
    <xdr:pic>
      <xdr:nvPicPr>
        <xdr:cNvPr id="13" name="Imagen 12" descr="C:\Users\Ricardo\Downloads\WhatsApp Image 2023-06-07 at 9.11.53 PM (6).jpeg">
          <a:extLst>
            <a:ext uri="{FF2B5EF4-FFF2-40B4-BE49-F238E27FC236}">
              <a16:creationId xmlns:a16="http://schemas.microsoft.com/office/drawing/2014/main" id="{00000000-0008-0000-2900-00000D00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382" y="11249891"/>
          <a:ext cx="2341418" cy="25094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2731945</xdr:colOff>
      <xdr:row>37</xdr:row>
      <xdr:rowOff>218210</xdr:rowOff>
    </xdr:from>
    <xdr:to>
      <xdr:col>2</xdr:col>
      <xdr:colOff>4732195</xdr:colOff>
      <xdr:row>43</xdr:row>
      <xdr:rowOff>33772</xdr:rowOff>
    </xdr:to>
    <xdr:pic>
      <xdr:nvPicPr>
        <xdr:cNvPr id="14" name="Imagen 13" descr="C:\Users\Ricardo\Downloads\WhatsApp Image 2023-06-07 at 9.11.53 PM (8).jpeg">
          <a:extLst>
            <a:ext uri="{FF2B5EF4-FFF2-40B4-BE49-F238E27FC236}">
              <a16:creationId xmlns:a16="http://schemas.microsoft.com/office/drawing/2014/main" id="{00000000-0008-0000-2900-00000E000000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7" y="14031192"/>
          <a:ext cx="2038350" cy="1838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451140</xdr:colOff>
      <xdr:row>37</xdr:row>
      <xdr:rowOff>209550</xdr:rowOff>
    </xdr:from>
    <xdr:to>
      <xdr:col>2</xdr:col>
      <xdr:colOff>2445675</xdr:colOff>
      <xdr:row>43</xdr:row>
      <xdr:rowOff>25112</xdr:rowOff>
    </xdr:to>
    <xdr:pic>
      <xdr:nvPicPr>
        <xdr:cNvPr id="15" name="Imagen 14" descr="C:\Users\Ricardo\Downloads\WhatsApp Image 2023-06-07 at 9.11.53 PM (11).jpeg">
          <a:extLst>
            <a:ext uri="{FF2B5EF4-FFF2-40B4-BE49-F238E27FC236}">
              <a16:creationId xmlns:a16="http://schemas.microsoft.com/office/drawing/2014/main" id="{00000000-0008-0000-2900-00000F000000}"/>
            </a:ext>
          </a:extLst>
        </xdr:cNvPr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4122" y="14022532"/>
          <a:ext cx="1994535" cy="1838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210937</xdr:colOff>
      <xdr:row>37</xdr:row>
      <xdr:rowOff>102175</xdr:rowOff>
    </xdr:from>
    <xdr:to>
      <xdr:col>2</xdr:col>
      <xdr:colOff>221673</xdr:colOff>
      <xdr:row>42</xdr:row>
      <xdr:rowOff>180108</xdr:rowOff>
    </xdr:to>
    <xdr:pic>
      <xdr:nvPicPr>
        <xdr:cNvPr id="17" name="Imagen 16" descr="C:\Users\Ricardo\Downloads\WhatsApp Image 2023-06-07 at 9.49.10 PM.jpeg">
          <a:extLst>
            <a:ext uri="{FF2B5EF4-FFF2-40B4-BE49-F238E27FC236}">
              <a16:creationId xmlns:a16="http://schemas.microsoft.com/office/drawing/2014/main" id="{00000000-0008-0000-2900-000011000000}"/>
            </a:ext>
          </a:extLst>
        </xdr:cNvPr>
        <xdr:cNvPicPr/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0157"/>
        <a:stretch/>
      </xdr:blipFill>
      <xdr:spPr bwMode="auto">
        <a:xfrm>
          <a:off x="210937" y="13915157"/>
          <a:ext cx="2393718" cy="190673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2202665</xdr:colOff>
      <xdr:row>34</xdr:row>
      <xdr:rowOff>279633</xdr:rowOff>
    </xdr:from>
    <xdr:to>
      <xdr:col>2</xdr:col>
      <xdr:colOff>3181649</xdr:colOff>
      <xdr:row>34</xdr:row>
      <xdr:rowOff>376994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00000000-0008-0000-2900-000012000000}"/>
            </a:ext>
          </a:extLst>
        </xdr:cNvPr>
        <xdr:cNvSpPr/>
      </xdr:nvSpPr>
      <xdr:spPr>
        <a:xfrm rot="17408835">
          <a:off x="5026458" y="12543440"/>
          <a:ext cx="97361" cy="978984"/>
        </a:xfrm>
        <a:prstGeom prst="rect">
          <a:avLst/>
        </a:prstGeom>
        <a:solidFill>
          <a:srgbClr val="00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0</xdr:colOff>
      <xdr:row>8</xdr:row>
      <xdr:rowOff>0</xdr:rowOff>
    </xdr:from>
    <xdr:to>
      <xdr:col>13</xdr:col>
      <xdr:colOff>1787237</xdr:colOff>
      <xdr:row>9</xdr:row>
      <xdr:rowOff>1664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0000000-0008-0000-2900-000013000000}"/>
            </a:ext>
          </a:extLst>
        </xdr:cNvPr>
        <xdr:cNvSpPr txBox="1"/>
      </xdr:nvSpPr>
      <xdr:spPr>
        <a:xfrm>
          <a:off x="17359745" y="2147455"/>
          <a:ext cx="1787237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439615</xdr:colOff>
      <xdr:row>0</xdr:row>
      <xdr:rowOff>61057</xdr:rowOff>
    </xdr:from>
    <xdr:to>
      <xdr:col>2</xdr:col>
      <xdr:colOff>4713281</xdr:colOff>
      <xdr:row>3</xdr:row>
      <xdr:rowOff>230651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47535" y="61057"/>
          <a:ext cx="4273666" cy="901114"/>
        </a:xfrm>
        <a:prstGeom prst="rect">
          <a:avLst/>
        </a:prstGeom>
      </xdr:spPr>
    </xdr:pic>
    <xdr:clientData/>
  </xdr:twoCellAnchor>
  <xdr:twoCellAnchor editAs="oneCell">
    <xdr:from>
      <xdr:col>0</xdr:col>
      <xdr:colOff>647212</xdr:colOff>
      <xdr:row>0</xdr:row>
      <xdr:rowOff>134327</xdr:rowOff>
    </xdr:from>
    <xdr:to>
      <xdr:col>1</xdr:col>
      <xdr:colOff>348375</xdr:colOff>
      <xdr:row>3</xdr:row>
      <xdr:rowOff>345508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212" y="134327"/>
          <a:ext cx="973703" cy="942701"/>
        </a:xfrm>
        <a:prstGeom prst="rect">
          <a:avLst/>
        </a:prstGeom>
      </xdr:spPr>
    </xdr:pic>
    <xdr:clientData/>
  </xdr:twoCellAnchor>
  <xdr:twoCellAnchor editAs="oneCell">
    <xdr:from>
      <xdr:col>0</xdr:col>
      <xdr:colOff>1074880</xdr:colOff>
      <xdr:row>15</xdr:row>
      <xdr:rowOff>143164</xdr:rowOff>
    </xdr:from>
    <xdr:to>
      <xdr:col>2</xdr:col>
      <xdr:colOff>3582665</xdr:colOff>
      <xdr:row>27</xdr:row>
      <xdr:rowOff>38100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8253" t="21536" r="21298" b="16648"/>
        <a:stretch/>
      </xdr:blipFill>
      <xdr:spPr>
        <a:xfrm>
          <a:off x="1074880" y="4359564"/>
          <a:ext cx="4908085" cy="4365336"/>
        </a:xfrm>
        <a:prstGeom prst="rect">
          <a:avLst/>
        </a:prstGeom>
      </xdr:spPr>
    </xdr:pic>
    <xdr:clientData/>
  </xdr:twoCellAnchor>
  <xdr:twoCellAnchor editAs="oneCell">
    <xdr:from>
      <xdr:col>2</xdr:col>
      <xdr:colOff>1360630</xdr:colOff>
      <xdr:row>27</xdr:row>
      <xdr:rowOff>73313</xdr:rowOff>
    </xdr:from>
    <xdr:to>
      <xdr:col>2</xdr:col>
      <xdr:colOff>4419600</xdr:colOff>
      <xdr:row>34</xdr:row>
      <xdr:rowOff>162986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0930" y="8760113"/>
          <a:ext cx="3058970" cy="2934473"/>
        </a:xfrm>
        <a:prstGeom prst="rect">
          <a:avLst/>
        </a:prstGeom>
      </xdr:spPr>
    </xdr:pic>
    <xdr:clientData/>
  </xdr:twoCellAnchor>
  <xdr:twoCellAnchor editAs="oneCell">
    <xdr:from>
      <xdr:col>0</xdr:col>
      <xdr:colOff>333456</xdr:colOff>
      <xdr:row>27</xdr:row>
      <xdr:rowOff>104485</xdr:rowOff>
    </xdr:from>
    <xdr:to>
      <xdr:col>2</xdr:col>
      <xdr:colOff>1168400</xdr:colOff>
      <xdr:row>34</xdr:row>
      <xdr:rowOff>100136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456" y="8791285"/>
          <a:ext cx="3235244" cy="2840451"/>
        </a:xfrm>
        <a:prstGeom prst="rect">
          <a:avLst/>
        </a:prstGeom>
      </xdr:spPr>
    </xdr:pic>
    <xdr:clientData/>
  </xdr:twoCellAnchor>
  <xdr:twoCellAnchor>
    <xdr:from>
      <xdr:col>1</xdr:col>
      <xdr:colOff>639034</xdr:colOff>
      <xdr:row>23</xdr:row>
      <xdr:rowOff>295217</xdr:rowOff>
    </xdr:from>
    <xdr:to>
      <xdr:col>1</xdr:col>
      <xdr:colOff>763169</xdr:colOff>
      <xdr:row>27</xdr:row>
      <xdr:rowOff>95499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2A00-000007000000}"/>
            </a:ext>
          </a:extLst>
        </xdr:cNvPr>
        <xdr:cNvSpPr/>
      </xdr:nvSpPr>
      <xdr:spPr>
        <a:xfrm rot="1960594">
          <a:off x="1909034" y="7356417"/>
          <a:ext cx="124135" cy="1425882"/>
        </a:xfrm>
        <a:prstGeom prst="rect">
          <a:avLst/>
        </a:prstGeom>
        <a:solidFill>
          <a:srgbClr val="00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9</xdr:col>
      <xdr:colOff>110841</xdr:colOff>
      <xdr:row>47</xdr:row>
      <xdr:rowOff>103822</xdr:rowOff>
    </xdr:from>
    <xdr:to>
      <xdr:col>10</xdr:col>
      <xdr:colOff>146247</xdr:colOff>
      <xdr:row>49</xdr:row>
      <xdr:rowOff>635000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2A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06241" y="15000922"/>
          <a:ext cx="1064106" cy="886778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13</xdr:col>
      <xdr:colOff>1787237</xdr:colOff>
      <xdr:row>9</xdr:row>
      <xdr:rowOff>3973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2A00-000009000000}"/>
            </a:ext>
          </a:extLst>
        </xdr:cNvPr>
        <xdr:cNvSpPr txBox="1"/>
      </xdr:nvSpPr>
      <xdr:spPr>
        <a:xfrm>
          <a:off x="17373600" y="2133600"/>
          <a:ext cx="1787237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439615</xdr:colOff>
      <xdr:row>0</xdr:row>
      <xdr:rowOff>61057</xdr:rowOff>
    </xdr:from>
    <xdr:to>
      <xdr:col>2</xdr:col>
      <xdr:colOff>4713281</xdr:colOff>
      <xdr:row>3</xdr:row>
      <xdr:rowOff>230651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47535" y="61057"/>
          <a:ext cx="4273666" cy="901114"/>
        </a:xfrm>
        <a:prstGeom prst="rect">
          <a:avLst/>
        </a:prstGeom>
      </xdr:spPr>
    </xdr:pic>
    <xdr:clientData/>
  </xdr:twoCellAnchor>
  <xdr:twoCellAnchor editAs="oneCell">
    <xdr:from>
      <xdr:col>0</xdr:col>
      <xdr:colOff>647212</xdr:colOff>
      <xdr:row>0</xdr:row>
      <xdr:rowOff>134327</xdr:rowOff>
    </xdr:from>
    <xdr:to>
      <xdr:col>1</xdr:col>
      <xdr:colOff>348375</xdr:colOff>
      <xdr:row>3</xdr:row>
      <xdr:rowOff>345508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212" y="134327"/>
          <a:ext cx="973703" cy="942701"/>
        </a:xfrm>
        <a:prstGeom prst="rect">
          <a:avLst/>
        </a:prstGeom>
      </xdr:spPr>
    </xdr:pic>
    <xdr:clientData/>
  </xdr:twoCellAnchor>
  <xdr:twoCellAnchor editAs="oneCell">
    <xdr:from>
      <xdr:col>0</xdr:col>
      <xdr:colOff>346364</xdr:colOff>
      <xdr:row>15</xdr:row>
      <xdr:rowOff>96982</xdr:rowOff>
    </xdr:from>
    <xdr:to>
      <xdr:col>2</xdr:col>
      <xdr:colOff>4556333</xdr:colOff>
      <xdr:row>37</xdr:row>
      <xdr:rowOff>124692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4313" r="5207" b="3415"/>
        <a:stretch/>
      </xdr:blipFill>
      <xdr:spPr>
        <a:xfrm>
          <a:off x="346364" y="4336473"/>
          <a:ext cx="6592951" cy="9393383"/>
        </a:xfrm>
        <a:prstGeom prst="rect">
          <a:avLst/>
        </a:prstGeom>
      </xdr:spPr>
    </xdr:pic>
    <xdr:clientData/>
  </xdr:twoCellAnchor>
  <xdr:twoCellAnchor>
    <xdr:from>
      <xdr:col>2</xdr:col>
      <xdr:colOff>1640872</xdr:colOff>
      <xdr:row>17</xdr:row>
      <xdr:rowOff>219687</xdr:rowOff>
    </xdr:from>
    <xdr:to>
      <xdr:col>2</xdr:col>
      <xdr:colOff>1850605</xdr:colOff>
      <xdr:row>18</xdr:row>
      <xdr:rowOff>138547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SpPr/>
      </xdr:nvSpPr>
      <xdr:spPr>
        <a:xfrm>
          <a:off x="4051563" y="5512123"/>
          <a:ext cx="209733" cy="223660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1143738</xdr:colOff>
      <xdr:row>15</xdr:row>
      <xdr:rowOff>623455</xdr:rowOff>
    </xdr:from>
    <xdr:to>
      <xdr:col>2</xdr:col>
      <xdr:colOff>1351841</xdr:colOff>
      <xdr:row>16</xdr:row>
      <xdr:rowOff>65284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SpPr/>
      </xdr:nvSpPr>
      <xdr:spPr>
        <a:xfrm>
          <a:off x="3554429" y="4849091"/>
          <a:ext cx="208103" cy="203829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1437128</xdr:colOff>
      <xdr:row>18</xdr:row>
      <xdr:rowOff>143080</xdr:rowOff>
    </xdr:from>
    <xdr:to>
      <xdr:col>2</xdr:col>
      <xdr:colOff>1656641</xdr:colOff>
      <xdr:row>18</xdr:row>
      <xdr:rowOff>346365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2B00-000007000000}"/>
            </a:ext>
          </a:extLst>
        </xdr:cNvPr>
        <xdr:cNvSpPr/>
      </xdr:nvSpPr>
      <xdr:spPr>
        <a:xfrm>
          <a:off x="3847819" y="5740316"/>
          <a:ext cx="219513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1520256</xdr:colOff>
      <xdr:row>20</xdr:row>
      <xdr:rowOff>18389</xdr:rowOff>
    </xdr:from>
    <xdr:to>
      <xdr:col>2</xdr:col>
      <xdr:colOff>1753624</xdr:colOff>
      <xdr:row>20</xdr:row>
      <xdr:rowOff>249383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2B00-000008000000}"/>
            </a:ext>
          </a:extLst>
        </xdr:cNvPr>
        <xdr:cNvSpPr/>
      </xdr:nvSpPr>
      <xdr:spPr>
        <a:xfrm>
          <a:off x="3930947" y="6779407"/>
          <a:ext cx="233368" cy="230994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1173893</xdr:colOff>
      <xdr:row>22</xdr:row>
      <xdr:rowOff>32243</xdr:rowOff>
    </xdr:from>
    <xdr:to>
      <xdr:col>2</xdr:col>
      <xdr:colOff>1407261</xdr:colOff>
      <xdr:row>22</xdr:row>
      <xdr:rowOff>263237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00000000-0008-0000-2B00-00000A000000}"/>
            </a:ext>
          </a:extLst>
        </xdr:cNvPr>
        <xdr:cNvSpPr/>
      </xdr:nvSpPr>
      <xdr:spPr>
        <a:xfrm>
          <a:off x="3584584" y="7596825"/>
          <a:ext cx="233368" cy="230994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2</xdr:col>
      <xdr:colOff>1019332</xdr:colOff>
      <xdr:row>15</xdr:row>
      <xdr:rowOff>332509</xdr:rowOff>
    </xdr:from>
    <xdr:ext cx="461665" cy="311496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2B00-00000B000000}"/>
            </a:ext>
          </a:extLst>
        </xdr:cNvPr>
        <xdr:cNvSpPr txBox="1"/>
      </xdr:nvSpPr>
      <xdr:spPr>
        <a:xfrm>
          <a:off x="3430023" y="4558145"/>
          <a:ext cx="46166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C12</a:t>
          </a:r>
        </a:p>
      </xdr:txBody>
    </xdr:sp>
    <xdr:clientData/>
  </xdr:oneCellAnchor>
  <xdr:oneCellAnchor>
    <xdr:from>
      <xdr:col>2</xdr:col>
      <xdr:colOff>1565564</xdr:colOff>
      <xdr:row>18</xdr:row>
      <xdr:rowOff>180110</xdr:rowOff>
    </xdr:from>
    <xdr:ext cx="461665" cy="311496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2B00-00000C000000}"/>
            </a:ext>
          </a:extLst>
        </xdr:cNvPr>
        <xdr:cNvSpPr txBox="1"/>
      </xdr:nvSpPr>
      <xdr:spPr>
        <a:xfrm>
          <a:off x="3976255" y="5777346"/>
          <a:ext cx="46166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C10</a:t>
          </a:r>
        </a:p>
      </xdr:txBody>
    </xdr:sp>
    <xdr:clientData/>
  </xdr:oneCellAnchor>
  <xdr:oneCellAnchor>
    <xdr:from>
      <xdr:col>2</xdr:col>
      <xdr:colOff>1510147</xdr:colOff>
      <xdr:row>16</xdr:row>
      <xdr:rowOff>235528</xdr:rowOff>
    </xdr:from>
    <xdr:ext cx="461665" cy="311496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2B00-00000D000000}"/>
            </a:ext>
          </a:extLst>
        </xdr:cNvPr>
        <xdr:cNvSpPr txBox="1"/>
      </xdr:nvSpPr>
      <xdr:spPr>
        <a:xfrm>
          <a:off x="3920838" y="5223164"/>
          <a:ext cx="46166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C11</a:t>
          </a:r>
        </a:p>
      </xdr:txBody>
    </xdr:sp>
    <xdr:clientData/>
  </xdr:oneCellAnchor>
  <xdr:oneCellAnchor>
    <xdr:from>
      <xdr:col>2</xdr:col>
      <xdr:colOff>1579418</xdr:colOff>
      <xdr:row>19</xdr:row>
      <xdr:rowOff>512618</xdr:rowOff>
    </xdr:from>
    <xdr:ext cx="370679" cy="311496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00000000-0008-0000-2B00-00000E000000}"/>
            </a:ext>
          </a:extLst>
        </xdr:cNvPr>
        <xdr:cNvSpPr txBox="1"/>
      </xdr:nvSpPr>
      <xdr:spPr>
        <a:xfrm>
          <a:off x="3990109" y="6511636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C9</a:t>
          </a:r>
        </a:p>
      </xdr:txBody>
    </xdr:sp>
    <xdr:clientData/>
  </xdr:oneCellAnchor>
  <xdr:oneCellAnchor>
    <xdr:from>
      <xdr:col>2</xdr:col>
      <xdr:colOff>1260764</xdr:colOff>
      <xdr:row>22</xdr:row>
      <xdr:rowOff>221672</xdr:rowOff>
    </xdr:from>
    <xdr:ext cx="370679" cy="311496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2B00-00000F000000}"/>
            </a:ext>
          </a:extLst>
        </xdr:cNvPr>
        <xdr:cNvSpPr txBox="1"/>
      </xdr:nvSpPr>
      <xdr:spPr>
        <a:xfrm>
          <a:off x="3671455" y="7786254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C7</a:t>
          </a:r>
        </a:p>
      </xdr:txBody>
    </xdr:sp>
    <xdr:clientData/>
  </xdr:oneCellAnchor>
  <xdr:oneCellAnchor>
    <xdr:from>
      <xdr:col>2</xdr:col>
      <xdr:colOff>1233055</xdr:colOff>
      <xdr:row>21</xdr:row>
      <xdr:rowOff>166254</xdr:rowOff>
    </xdr:from>
    <xdr:ext cx="370679" cy="311496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2B00-000010000000}"/>
            </a:ext>
          </a:extLst>
        </xdr:cNvPr>
        <xdr:cNvSpPr txBox="1"/>
      </xdr:nvSpPr>
      <xdr:spPr>
        <a:xfrm>
          <a:off x="3643746" y="7329054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C8</a:t>
          </a:r>
        </a:p>
      </xdr:txBody>
    </xdr:sp>
    <xdr:clientData/>
  </xdr:oneCellAnchor>
  <xdr:oneCellAnchor>
    <xdr:from>
      <xdr:col>2</xdr:col>
      <xdr:colOff>1579419</xdr:colOff>
      <xdr:row>24</xdr:row>
      <xdr:rowOff>83127</xdr:rowOff>
    </xdr:from>
    <xdr:ext cx="370679" cy="311496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00000000-0008-0000-2B00-000012000000}"/>
            </a:ext>
          </a:extLst>
        </xdr:cNvPr>
        <xdr:cNvSpPr txBox="1"/>
      </xdr:nvSpPr>
      <xdr:spPr>
        <a:xfrm>
          <a:off x="3962401" y="8465127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C6</a:t>
          </a:r>
        </a:p>
      </xdr:txBody>
    </xdr:sp>
    <xdr:clientData/>
  </xdr:oneCellAnchor>
  <xdr:twoCellAnchor editAs="oneCell">
    <xdr:from>
      <xdr:col>0</xdr:col>
      <xdr:colOff>290947</xdr:colOff>
      <xdr:row>32</xdr:row>
      <xdr:rowOff>187306</xdr:rowOff>
    </xdr:from>
    <xdr:to>
      <xdr:col>1</xdr:col>
      <xdr:colOff>255253</xdr:colOff>
      <xdr:row>35</xdr:row>
      <xdr:rowOff>322870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2B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947" y="11769706"/>
          <a:ext cx="1238924" cy="1340909"/>
        </a:xfrm>
        <a:prstGeom prst="rect">
          <a:avLst/>
        </a:prstGeom>
      </xdr:spPr>
    </xdr:pic>
    <xdr:clientData/>
  </xdr:twoCellAnchor>
  <xdr:twoCellAnchor editAs="oneCell">
    <xdr:from>
      <xdr:col>1</xdr:col>
      <xdr:colOff>1044961</xdr:colOff>
      <xdr:row>36</xdr:row>
      <xdr:rowOff>176722</xdr:rowOff>
    </xdr:from>
    <xdr:to>
      <xdr:col>2</xdr:col>
      <xdr:colOff>1482437</xdr:colOff>
      <xdr:row>41</xdr:row>
      <xdr:rowOff>138430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2B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9579" y="13366249"/>
          <a:ext cx="1573549" cy="1361017"/>
        </a:xfrm>
        <a:prstGeom prst="rect">
          <a:avLst/>
        </a:prstGeom>
      </xdr:spPr>
    </xdr:pic>
    <xdr:clientData/>
  </xdr:twoCellAnchor>
  <xdr:twoCellAnchor editAs="oneCell">
    <xdr:from>
      <xdr:col>0</xdr:col>
      <xdr:colOff>310190</xdr:colOff>
      <xdr:row>36</xdr:row>
      <xdr:rowOff>176722</xdr:rowOff>
    </xdr:from>
    <xdr:to>
      <xdr:col>1</xdr:col>
      <xdr:colOff>595748</xdr:colOff>
      <xdr:row>41</xdr:row>
      <xdr:rowOff>128906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2B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190" y="13366249"/>
          <a:ext cx="1560176" cy="1351493"/>
        </a:xfrm>
        <a:prstGeom prst="rect">
          <a:avLst/>
        </a:prstGeom>
      </xdr:spPr>
    </xdr:pic>
    <xdr:clientData/>
  </xdr:twoCellAnchor>
  <xdr:twoCellAnchor editAs="oneCell">
    <xdr:from>
      <xdr:col>2</xdr:col>
      <xdr:colOff>2382982</xdr:colOff>
      <xdr:row>36</xdr:row>
      <xdr:rowOff>159597</xdr:rowOff>
    </xdr:from>
    <xdr:to>
      <xdr:col>2</xdr:col>
      <xdr:colOff>4110663</xdr:colOff>
      <xdr:row>41</xdr:row>
      <xdr:rowOff>110722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2B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3673" y="13349124"/>
          <a:ext cx="1727681" cy="1350434"/>
        </a:xfrm>
        <a:prstGeom prst="rect">
          <a:avLst/>
        </a:prstGeom>
      </xdr:spPr>
    </xdr:pic>
    <xdr:clientData/>
  </xdr:twoCellAnchor>
  <xdr:twoCellAnchor>
    <xdr:from>
      <xdr:col>2</xdr:col>
      <xdr:colOff>1607127</xdr:colOff>
      <xdr:row>23</xdr:row>
      <xdr:rowOff>166255</xdr:rowOff>
    </xdr:from>
    <xdr:to>
      <xdr:col>2</xdr:col>
      <xdr:colOff>1713968</xdr:colOff>
      <xdr:row>26</xdr:row>
      <xdr:rowOff>282081</xdr:rowOff>
    </xdr:to>
    <xdr:sp macro="" textlink="">
      <xdr:nvSpPr>
        <xdr:cNvPr id="25" name="Rectángulo 24">
          <a:extLst>
            <a:ext uri="{FF2B5EF4-FFF2-40B4-BE49-F238E27FC236}">
              <a16:creationId xmlns:a16="http://schemas.microsoft.com/office/drawing/2014/main" id="{00000000-0008-0000-2B00-000019000000}"/>
            </a:ext>
          </a:extLst>
        </xdr:cNvPr>
        <xdr:cNvSpPr/>
      </xdr:nvSpPr>
      <xdr:spPr>
        <a:xfrm rot="19890527">
          <a:off x="4017818" y="8132619"/>
          <a:ext cx="106841" cy="1321171"/>
        </a:xfrm>
        <a:prstGeom prst="rect">
          <a:avLst/>
        </a:prstGeom>
        <a:solidFill>
          <a:srgbClr val="FF33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1187746</xdr:colOff>
      <xdr:row>22</xdr:row>
      <xdr:rowOff>392462</xdr:rowOff>
    </xdr:from>
    <xdr:to>
      <xdr:col>2</xdr:col>
      <xdr:colOff>1393406</xdr:colOff>
      <xdr:row>23</xdr:row>
      <xdr:rowOff>193965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3570728" y="7970898"/>
          <a:ext cx="205660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1852764</xdr:colOff>
      <xdr:row>26</xdr:row>
      <xdr:rowOff>170789</xdr:rowOff>
    </xdr:from>
    <xdr:to>
      <xdr:col>2</xdr:col>
      <xdr:colOff>2058424</xdr:colOff>
      <xdr:row>26</xdr:row>
      <xdr:rowOff>374074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00000000-0008-0000-2B00-000011000000}"/>
            </a:ext>
          </a:extLst>
        </xdr:cNvPr>
        <xdr:cNvSpPr/>
      </xdr:nvSpPr>
      <xdr:spPr>
        <a:xfrm>
          <a:off x="4263455" y="9342498"/>
          <a:ext cx="205660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9</xdr:col>
      <xdr:colOff>167248</xdr:colOff>
      <xdr:row>52</xdr:row>
      <xdr:rowOff>180883</xdr:rowOff>
    </xdr:from>
    <xdr:to>
      <xdr:col>10</xdr:col>
      <xdr:colOff>165047</xdr:colOff>
      <xdr:row>54</xdr:row>
      <xdr:rowOff>794658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2B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88048" y="19546569"/>
          <a:ext cx="1031942" cy="983889"/>
        </a:xfrm>
        <a:prstGeom prst="rect">
          <a:avLst/>
        </a:prstGeom>
      </xdr:spPr>
    </xdr:pic>
    <xdr:clientData/>
  </xdr:twoCellAnchor>
  <xdr:twoCellAnchor>
    <xdr:from>
      <xdr:col>2</xdr:col>
      <xdr:colOff>2185273</xdr:colOff>
      <xdr:row>29</xdr:row>
      <xdr:rowOff>18389</xdr:rowOff>
    </xdr:from>
    <xdr:to>
      <xdr:col>2</xdr:col>
      <xdr:colOff>2390933</xdr:colOff>
      <xdr:row>29</xdr:row>
      <xdr:rowOff>221674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00000000-0008-0000-2B00-00001B000000}"/>
            </a:ext>
          </a:extLst>
        </xdr:cNvPr>
        <xdr:cNvSpPr/>
      </xdr:nvSpPr>
      <xdr:spPr>
        <a:xfrm>
          <a:off x="4568255" y="10409298"/>
          <a:ext cx="205660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2614764</xdr:colOff>
      <xdr:row>31</xdr:row>
      <xdr:rowOff>115370</xdr:rowOff>
    </xdr:from>
    <xdr:to>
      <xdr:col>2</xdr:col>
      <xdr:colOff>2820424</xdr:colOff>
      <xdr:row>31</xdr:row>
      <xdr:rowOff>318655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00000000-0008-0000-2B00-00001D000000}"/>
            </a:ext>
          </a:extLst>
        </xdr:cNvPr>
        <xdr:cNvSpPr/>
      </xdr:nvSpPr>
      <xdr:spPr>
        <a:xfrm>
          <a:off x="4997746" y="11309843"/>
          <a:ext cx="205660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2656328</xdr:colOff>
      <xdr:row>32</xdr:row>
      <xdr:rowOff>212351</xdr:rowOff>
    </xdr:from>
    <xdr:to>
      <xdr:col>2</xdr:col>
      <xdr:colOff>2861988</xdr:colOff>
      <xdr:row>33</xdr:row>
      <xdr:rowOff>13855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00000000-0008-0000-2B00-00001E000000}"/>
            </a:ext>
          </a:extLst>
        </xdr:cNvPr>
        <xdr:cNvSpPr/>
      </xdr:nvSpPr>
      <xdr:spPr>
        <a:xfrm>
          <a:off x="5039310" y="11808606"/>
          <a:ext cx="205660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3418328</xdr:colOff>
      <xdr:row>35</xdr:row>
      <xdr:rowOff>4534</xdr:rowOff>
    </xdr:from>
    <xdr:to>
      <xdr:col>2</xdr:col>
      <xdr:colOff>3623988</xdr:colOff>
      <xdr:row>35</xdr:row>
      <xdr:rowOff>207819</xdr:rowOff>
    </xdr:to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00000000-0008-0000-2B00-00001F000000}"/>
            </a:ext>
          </a:extLst>
        </xdr:cNvPr>
        <xdr:cNvSpPr/>
      </xdr:nvSpPr>
      <xdr:spPr>
        <a:xfrm>
          <a:off x="5801310" y="12806134"/>
          <a:ext cx="205660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1575674</xdr:colOff>
      <xdr:row>24</xdr:row>
      <xdr:rowOff>350898</xdr:rowOff>
    </xdr:from>
    <xdr:to>
      <xdr:col>2</xdr:col>
      <xdr:colOff>1781334</xdr:colOff>
      <xdr:row>25</xdr:row>
      <xdr:rowOff>152401</xdr:rowOff>
    </xdr:to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00000000-0008-0000-2B00-000020000000}"/>
            </a:ext>
          </a:extLst>
        </xdr:cNvPr>
        <xdr:cNvSpPr/>
      </xdr:nvSpPr>
      <xdr:spPr>
        <a:xfrm>
          <a:off x="3958656" y="8732898"/>
          <a:ext cx="205660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2</xdr:col>
      <xdr:colOff>2008910</xdr:colOff>
      <xdr:row>26</xdr:row>
      <xdr:rowOff>13854</xdr:rowOff>
    </xdr:from>
    <xdr:ext cx="370679" cy="311496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00000000-0008-0000-2B00-000021000000}"/>
            </a:ext>
          </a:extLst>
        </xdr:cNvPr>
        <xdr:cNvSpPr txBox="1"/>
      </xdr:nvSpPr>
      <xdr:spPr>
        <a:xfrm>
          <a:off x="4391892" y="9199418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C5</a:t>
          </a:r>
        </a:p>
      </xdr:txBody>
    </xdr:sp>
    <xdr:clientData/>
  </xdr:oneCellAnchor>
  <xdr:oneCellAnchor>
    <xdr:from>
      <xdr:col>2</xdr:col>
      <xdr:colOff>2272146</xdr:colOff>
      <xdr:row>28</xdr:row>
      <xdr:rowOff>180109</xdr:rowOff>
    </xdr:from>
    <xdr:ext cx="370679" cy="311496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00000000-0008-0000-2B00-000022000000}"/>
            </a:ext>
          </a:extLst>
        </xdr:cNvPr>
        <xdr:cNvSpPr txBox="1"/>
      </xdr:nvSpPr>
      <xdr:spPr>
        <a:xfrm>
          <a:off x="4655128" y="10169236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C4</a:t>
          </a:r>
        </a:p>
      </xdr:txBody>
    </xdr:sp>
    <xdr:clientData/>
  </xdr:oneCellAnchor>
  <xdr:oneCellAnchor>
    <xdr:from>
      <xdr:col>2</xdr:col>
      <xdr:colOff>2646219</xdr:colOff>
      <xdr:row>30</xdr:row>
      <xdr:rowOff>235527</xdr:rowOff>
    </xdr:from>
    <xdr:ext cx="370679" cy="311496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00000000-0008-0000-2B00-000023000000}"/>
            </a:ext>
          </a:extLst>
        </xdr:cNvPr>
        <xdr:cNvSpPr txBox="1"/>
      </xdr:nvSpPr>
      <xdr:spPr>
        <a:xfrm>
          <a:off x="5029201" y="11028218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C3</a:t>
          </a:r>
        </a:p>
      </xdr:txBody>
    </xdr:sp>
    <xdr:clientData/>
  </xdr:oneCellAnchor>
  <xdr:oneCellAnchor>
    <xdr:from>
      <xdr:col>2</xdr:col>
      <xdr:colOff>2369128</xdr:colOff>
      <xdr:row>32</xdr:row>
      <xdr:rowOff>110836</xdr:rowOff>
    </xdr:from>
    <xdr:ext cx="370679" cy="311496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00000000-0008-0000-2B00-000024000000}"/>
            </a:ext>
          </a:extLst>
        </xdr:cNvPr>
        <xdr:cNvSpPr txBox="1"/>
      </xdr:nvSpPr>
      <xdr:spPr>
        <a:xfrm>
          <a:off x="4752110" y="11707091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C2</a:t>
          </a:r>
        </a:p>
      </xdr:txBody>
    </xdr:sp>
    <xdr:clientData/>
  </xdr:oneCellAnchor>
  <xdr:oneCellAnchor>
    <xdr:from>
      <xdr:col>2</xdr:col>
      <xdr:colOff>3338946</xdr:colOff>
      <xdr:row>34</xdr:row>
      <xdr:rowOff>124691</xdr:rowOff>
    </xdr:from>
    <xdr:ext cx="370679" cy="311496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00000000-0008-0000-2B00-000025000000}"/>
            </a:ext>
          </a:extLst>
        </xdr:cNvPr>
        <xdr:cNvSpPr txBox="1"/>
      </xdr:nvSpPr>
      <xdr:spPr>
        <a:xfrm>
          <a:off x="5721928" y="12524509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C1</a:t>
          </a:r>
        </a:p>
      </xdr:txBody>
    </xdr:sp>
    <xdr:clientData/>
  </xdr:oneCellAnchor>
  <xdr:twoCellAnchor>
    <xdr:from>
      <xdr:col>1</xdr:col>
      <xdr:colOff>65527</xdr:colOff>
      <xdr:row>21</xdr:row>
      <xdr:rowOff>170789</xdr:rowOff>
    </xdr:from>
    <xdr:to>
      <xdr:col>1</xdr:col>
      <xdr:colOff>271187</xdr:colOff>
      <xdr:row>21</xdr:row>
      <xdr:rowOff>374074</xdr:rowOff>
    </xdr:to>
    <xdr:sp macro="" textlink="">
      <xdr:nvSpPr>
        <xdr:cNvPr id="38" name="Rectángulo 37">
          <a:extLst>
            <a:ext uri="{FF2B5EF4-FFF2-40B4-BE49-F238E27FC236}">
              <a16:creationId xmlns:a16="http://schemas.microsoft.com/office/drawing/2014/main" id="{00000000-0008-0000-2B00-000026000000}"/>
            </a:ext>
          </a:extLst>
        </xdr:cNvPr>
        <xdr:cNvSpPr/>
      </xdr:nvSpPr>
      <xdr:spPr>
        <a:xfrm>
          <a:off x="1326291" y="7347444"/>
          <a:ext cx="205660" cy="203285"/>
        </a:xfrm>
        <a:prstGeom prst="rect">
          <a:avLst/>
        </a:prstGeom>
        <a:solidFill>
          <a:srgbClr val="92F9F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924509</xdr:colOff>
      <xdr:row>23</xdr:row>
      <xdr:rowOff>59954</xdr:rowOff>
    </xdr:from>
    <xdr:to>
      <xdr:col>2</xdr:col>
      <xdr:colOff>7951</xdr:colOff>
      <xdr:row>23</xdr:row>
      <xdr:rowOff>263239</xdr:rowOff>
    </xdr:to>
    <xdr:sp macro="" textlink="">
      <xdr:nvSpPr>
        <xdr:cNvPr id="39" name="Rectángulo 38">
          <a:extLst>
            <a:ext uri="{FF2B5EF4-FFF2-40B4-BE49-F238E27FC236}">
              <a16:creationId xmlns:a16="http://schemas.microsoft.com/office/drawing/2014/main" id="{00000000-0008-0000-2B00-000027000000}"/>
            </a:ext>
          </a:extLst>
        </xdr:cNvPr>
        <xdr:cNvSpPr/>
      </xdr:nvSpPr>
      <xdr:spPr>
        <a:xfrm>
          <a:off x="2185273" y="8040172"/>
          <a:ext cx="205660" cy="203285"/>
        </a:xfrm>
        <a:prstGeom prst="rect">
          <a:avLst/>
        </a:prstGeom>
        <a:solidFill>
          <a:srgbClr val="92F9F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384182</xdr:colOff>
      <xdr:row>21</xdr:row>
      <xdr:rowOff>267771</xdr:rowOff>
    </xdr:from>
    <xdr:to>
      <xdr:col>2</xdr:col>
      <xdr:colOff>589842</xdr:colOff>
      <xdr:row>22</xdr:row>
      <xdr:rowOff>69275</xdr:rowOff>
    </xdr:to>
    <xdr:sp macro="" textlink="">
      <xdr:nvSpPr>
        <xdr:cNvPr id="40" name="Rectángulo 39">
          <a:extLst>
            <a:ext uri="{FF2B5EF4-FFF2-40B4-BE49-F238E27FC236}">
              <a16:creationId xmlns:a16="http://schemas.microsoft.com/office/drawing/2014/main" id="{00000000-0008-0000-2B00-000028000000}"/>
            </a:ext>
          </a:extLst>
        </xdr:cNvPr>
        <xdr:cNvSpPr/>
      </xdr:nvSpPr>
      <xdr:spPr>
        <a:xfrm>
          <a:off x="2767164" y="7444426"/>
          <a:ext cx="205660" cy="203285"/>
        </a:xfrm>
        <a:prstGeom prst="rect">
          <a:avLst/>
        </a:prstGeom>
        <a:solidFill>
          <a:srgbClr val="92F9F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453454</xdr:colOff>
      <xdr:row>23</xdr:row>
      <xdr:rowOff>323190</xdr:rowOff>
    </xdr:from>
    <xdr:to>
      <xdr:col>2</xdr:col>
      <xdr:colOff>659114</xdr:colOff>
      <xdr:row>24</xdr:row>
      <xdr:rowOff>124693</xdr:rowOff>
    </xdr:to>
    <xdr:sp macro="" textlink="">
      <xdr:nvSpPr>
        <xdr:cNvPr id="41" name="Rectángulo 40">
          <a:extLst>
            <a:ext uri="{FF2B5EF4-FFF2-40B4-BE49-F238E27FC236}">
              <a16:creationId xmlns:a16="http://schemas.microsoft.com/office/drawing/2014/main" id="{00000000-0008-0000-2B00-000029000000}"/>
            </a:ext>
          </a:extLst>
        </xdr:cNvPr>
        <xdr:cNvSpPr/>
      </xdr:nvSpPr>
      <xdr:spPr>
        <a:xfrm>
          <a:off x="2836436" y="8303408"/>
          <a:ext cx="205660" cy="203285"/>
        </a:xfrm>
        <a:prstGeom prst="rect">
          <a:avLst/>
        </a:prstGeom>
        <a:solidFill>
          <a:srgbClr val="92F9F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1</xdr:col>
      <xdr:colOff>13855</xdr:colOff>
      <xdr:row>20</xdr:row>
      <xdr:rowOff>290945</xdr:rowOff>
    </xdr:from>
    <xdr:ext cx="370679" cy="311496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00000000-0008-0000-2B00-00002A000000}"/>
            </a:ext>
          </a:extLst>
        </xdr:cNvPr>
        <xdr:cNvSpPr txBox="1"/>
      </xdr:nvSpPr>
      <xdr:spPr>
        <a:xfrm>
          <a:off x="1274619" y="7065818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C4</a:t>
          </a:r>
        </a:p>
      </xdr:txBody>
    </xdr:sp>
    <xdr:clientData/>
  </xdr:oneCellAnchor>
  <xdr:oneCellAnchor>
    <xdr:from>
      <xdr:col>2</xdr:col>
      <xdr:colOff>332509</xdr:colOff>
      <xdr:row>20</xdr:row>
      <xdr:rowOff>374072</xdr:rowOff>
    </xdr:from>
    <xdr:ext cx="370679" cy="311496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00000000-0008-0000-2B00-00002B000000}"/>
            </a:ext>
          </a:extLst>
        </xdr:cNvPr>
        <xdr:cNvSpPr txBox="1"/>
      </xdr:nvSpPr>
      <xdr:spPr>
        <a:xfrm>
          <a:off x="2715491" y="7148945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C2</a:t>
          </a:r>
        </a:p>
      </xdr:txBody>
    </xdr:sp>
    <xdr:clientData/>
  </xdr:oneCellAnchor>
  <xdr:oneCellAnchor>
    <xdr:from>
      <xdr:col>1</xdr:col>
      <xdr:colOff>858981</xdr:colOff>
      <xdr:row>23</xdr:row>
      <xdr:rowOff>221672</xdr:rowOff>
    </xdr:from>
    <xdr:ext cx="370679" cy="311496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00000000-0008-0000-2B00-00002C000000}"/>
            </a:ext>
          </a:extLst>
        </xdr:cNvPr>
        <xdr:cNvSpPr txBox="1"/>
      </xdr:nvSpPr>
      <xdr:spPr>
        <a:xfrm>
          <a:off x="2119745" y="8201890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C3</a:t>
          </a:r>
        </a:p>
      </xdr:txBody>
    </xdr:sp>
    <xdr:clientData/>
  </xdr:oneCellAnchor>
  <xdr:oneCellAnchor>
    <xdr:from>
      <xdr:col>2</xdr:col>
      <xdr:colOff>374072</xdr:colOff>
      <xdr:row>24</xdr:row>
      <xdr:rowOff>124690</xdr:rowOff>
    </xdr:from>
    <xdr:ext cx="370679" cy="311496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00000000-0008-0000-2B00-00002D000000}"/>
            </a:ext>
          </a:extLst>
        </xdr:cNvPr>
        <xdr:cNvSpPr txBox="1"/>
      </xdr:nvSpPr>
      <xdr:spPr>
        <a:xfrm>
          <a:off x="2757054" y="8506690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C1</a:t>
          </a:r>
        </a:p>
      </xdr:txBody>
    </xdr:sp>
    <xdr:clientData/>
  </xdr:oneCellAnchor>
  <xdr:twoCellAnchor>
    <xdr:from>
      <xdr:col>12</xdr:col>
      <xdr:colOff>0</xdr:colOff>
      <xdr:row>8</xdr:row>
      <xdr:rowOff>0</xdr:rowOff>
    </xdr:from>
    <xdr:to>
      <xdr:col>13</xdr:col>
      <xdr:colOff>1787237</xdr:colOff>
      <xdr:row>9</xdr:row>
      <xdr:rowOff>1664</xdr:rowOff>
    </xdr:to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00000000-0008-0000-2B00-00002E000000}"/>
            </a:ext>
          </a:extLst>
        </xdr:cNvPr>
        <xdr:cNvSpPr txBox="1"/>
      </xdr:nvSpPr>
      <xdr:spPr>
        <a:xfrm>
          <a:off x="17359745" y="2147455"/>
          <a:ext cx="1787237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439615</xdr:colOff>
      <xdr:row>0</xdr:row>
      <xdr:rowOff>61057</xdr:rowOff>
    </xdr:from>
    <xdr:to>
      <xdr:col>2</xdr:col>
      <xdr:colOff>4713281</xdr:colOff>
      <xdr:row>3</xdr:row>
      <xdr:rowOff>230651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32295" y="61057"/>
          <a:ext cx="4273666" cy="901114"/>
        </a:xfrm>
        <a:prstGeom prst="rect">
          <a:avLst/>
        </a:prstGeom>
      </xdr:spPr>
    </xdr:pic>
    <xdr:clientData/>
  </xdr:twoCellAnchor>
  <xdr:twoCellAnchor editAs="oneCell">
    <xdr:from>
      <xdr:col>0</xdr:col>
      <xdr:colOff>647212</xdr:colOff>
      <xdr:row>0</xdr:row>
      <xdr:rowOff>134327</xdr:rowOff>
    </xdr:from>
    <xdr:to>
      <xdr:col>1</xdr:col>
      <xdr:colOff>348375</xdr:colOff>
      <xdr:row>3</xdr:row>
      <xdr:rowOff>345508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212" y="134327"/>
          <a:ext cx="966083" cy="942701"/>
        </a:xfrm>
        <a:prstGeom prst="rect">
          <a:avLst/>
        </a:prstGeom>
      </xdr:spPr>
    </xdr:pic>
    <xdr:clientData/>
  </xdr:twoCellAnchor>
  <xdr:twoCellAnchor editAs="oneCell">
    <xdr:from>
      <xdr:col>0</xdr:col>
      <xdr:colOff>346364</xdr:colOff>
      <xdr:row>15</xdr:row>
      <xdr:rowOff>138546</xdr:rowOff>
    </xdr:from>
    <xdr:to>
      <xdr:col>2</xdr:col>
      <xdr:colOff>4556333</xdr:colOff>
      <xdr:row>37</xdr:row>
      <xdr:rowOff>166256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2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4313" r="5207" b="3415"/>
        <a:stretch/>
      </xdr:blipFill>
      <xdr:spPr>
        <a:xfrm>
          <a:off x="346364" y="4344786"/>
          <a:ext cx="6602649" cy="9430790"/>
        </a:xfrm>
        <a:prstGeom prst="rect">
          <a:avLst/>
        </a:prstGeom>
      </xdr:spPr>
    </xdr:pic>
    <xdr:clientData/>
  </xdr:twoCellAnchor>
  <xdr:twoCellAnchor>
    <xdr:from>
      <xdr:col>2</xdr:col>
      <xdr:colOff>851163</xdr:colOff>
      <xdr:row>15</xdr:row>
      <xdr:rowOff>690742</xdr:rowOff>
    </xdr:from>
    <xdr:to>
      <xdr:col>2</xdr:col>
      <xdr:colOff>1060896</xdr:colOff>
      <xdr:row>16</xdr:row>
      <xdr:rowOff>152402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2C00-000005000000}"/>
            </a:ext>
          </a:extLst>
        </xdr:cNvPr>
        <xdr:cNvSpPr/>
      </xdr:nvSpPr>
      <xdr:spPr>
        <a:xfrm>
          <a:off x="3234145" y="4930233"/>
          <a:ext cx="209733" cy="223660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561847</xdr:colOff>
      <xdr:row>16</xdr:row>
      <xdr:rowOff>124691</xdr:rowOff>
    </xdr:from>
    <xdr:to>
      <xdr:col>2</xdr:col>
      <xdr:colOff>769950</xdr:colOff>
      <xdr:row>17</xdr:row>
      <xdr:rowOff>23720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2C00-000006000000}"/>
            </a:ext>
          </a:extLst>
        </xdr:cNvPr>
        <xdr:cNvSpPr/>
      </xdr:nvSpPr>
      <xdr:spPr>
        <a:xfrm>
          <a:off x="2944829" y="5126182"/>
          <a:ext cx="208103" cy="203829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1395564</xdr:colOff>
      <xdr:row>16</xdr:row>
      <xdr:rowOff>129226</xdr:rowOff>
    </xdr:from>
    <xdr:to>
      <xdr:col>2</xdr:col>
      <xdr:colOff>1615077</xdr:colOff>
      <xdr:row>17</xdr:row>
      <xdr:rowOff>27711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2C00-000007000000}"/>
            </a:ext>
          </a:extLst>
        </xdr:cNvPr>
        <xdr:cNvSpPr/>
      </xdr:nvSpPr>
      <xdr:spPr>
        <a:xfrm>
          <a:off x="3778546" y="5130717"/>
          <a:ext cx="219513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1340147</xdr:colOff>
      <xdr:row>18</xdr:row>
      <xdr:rowOff>226207</xdr:rowOff>
    </xdr:from>
    <xdr:to>
      <xdr:col>2</xdr:col>
      <xdr:colOff>1573515</xdr:colOff>
      <xdr:row>19</xdr:row>
      <xdr:rowOff>55419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2C00-000008000000}"/>
            </a:ext>
          </a:extLst>
        </xdr:cNvPr>
        <xdr:cNvSpPr/>
      </xdr:nvSpPr>
      <xdr:spPr>
        <a:xfrm>
          <a:off x="3723129" y="5837298"/>
          <a:ext cx="233368" cy="230994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1049202</xdr:colOff>
      <xdr:row>19</xdr:row>
      <xdr:rowOff>4533</xdr:rowOff>
    </xdr:from>
    <xdr:to>
      <xdr:col>2</xdr:col>
      <xdr:colOff>1282570</xdr:colOff>
      <xdr:row>19</xdr:row>
      <xdr:rowOff>235527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2C00-000009000000}"/>
            </a:ext>
          </a:extLst>
        </xdr:cNvPr>
        <xdr:cNvSpPr/>
      </xdr:nvSpPr>
      <xdr:spPr>
        <a:xfrm>
          <a:off x="3432184" y="6017406"/>
          <a:ext cx="233368" cy="230994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2</xdr:col>
      <xdr:colOff>382023</xdr:colOff>
      <xdr:row>15</xdr:row>
      <xdr:rowOff>623454</xdr:rowOff>
    </xdr:from>
    <xdr:ext cx="364523" cy="311496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2C00-00000A000000}"/>
            </a:ext>
          </a:extLst>
        </xdr:cNvPr>
        <xdr:cNvSpPr txBox="1"/>
      </xdr:nvSpPr>
      <xdr:spPr>
        <a:xfrm>
          <a:off x="2765005" y="4862945"/>
          <a:ext cx="36452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T1</a:t>
          </a:r>
        </a:p>
      </xdr:txBody>
    </xdr:sp>
    <xdr:clientData/>
  </xdr:oneCellAnchor>
  <xdr:oneCellAnchor>
    <xdr:from>
      <xdr:col>2</xdr:col>
      <xdr:colOff>1343891</xdr:colOff>
      <xdr:row>15</xdr:row>
      <xdr:rowOff>637310</xdr:rowOff>
    </xdr:from>
    <xdr:ext cx="364523" cy="311496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2C00-00000B000000}"/>
            </a:ext>
          </a:extLst>
        </xdr:cNvPr>
        <xdr:cNvSpPr txBox="1"/>
      </xdr:nvSpPr>
      <xdr:spPr>
        <a:xfrm>
          <a:off x="3726873" y="4876801"/>
          <a:ext cx="36452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T3</a:t>
          </a:r>
        </a:p>
      </xdr:txBody>
    </xdr:sp>
    <xdr:clientData/>
  </xdr:oneCellAnchor>
  <xdr:oneCellAnchor>
    <xdr:from>
      <xdr:col>2</xdr:col>
      <xdr:colOff>623456</xdr:colOff>
      <xdr:row>15</xdr:row>
      <xdr:rowOff>443346</xdr:rowOff>
    </xdr:from>
    <xdr:ext cx="364523" cy="311496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2C00-00000C000000}"/>
            </a:ext>
          </a:extLst>
        </xdr:cNvPr>
        <xdr:cNvSpPr txBox="1"/>
      </xdr:nvSpPr>
      <xdr:spPr>
        <a:xfrm>
          <a:off x="3006438" y="4682837"/>
          <a:ext cx="36452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T2</a:t>
          </a:r>
        </a:p>
      </xdr:txBody>
    </xdr:sp>
    <xdr:clientData/>
  </xdr:oneCellAnchor>
  <xdr:oneCellAnchor>
    <xdr:from>
      <xdr:col>2</xdr:col>
      <xdr:colOff>1288473</xdr:colOff>
      <xdr:row>18</xdr:row>
      <xdr:rowOff>180109</xdr:rowOff>
    </xdr:from>
    <xdr:ext cx="364523" cy="311496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2C00-00000D000000}"/>
            </a:ext>
          </a:extLst>
        </xdr:cNvPr>
        <xdr:cNvSpPr txBox="1"/>
      </xdr:nvSpPr>
      <xdr:spPr>
        <a:xfrm>
          <a:off x="3671455" y="5791200"/>
          <a:ext cx="36452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T4</a:t>
          </a:r>
        </a:p>
      </xdr:txBody>
    </xdr:sp>
    <xdr:clientData/>
  </xdr:oneCellAnchor>
  <xdr:oneCellAnchor>
    <xdr:from>
      <xdr:col>2</xdr:col>
      <xdr:colOff>1347850</xdr:colOff>
      <xdr:row>23</xdr:row>
      <xdr:rowOff>123701</xdr:rowOff>
    </xdr:from>
    <xdr:ext cx="370679" cy="311496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00000000-0008-0000-2C00-00000E000000}"/>
            </a:ext>
          </a:extLst>
        </xdr:cNvPr>
        <xdr:cNvSpPr txBox="1"/>
      </xdr:nvSpPr>
      <xdr:spPr>
        <a:xfrm>
          <a:off x="3742707" y="8070272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C7</a:t>
          </a:r>
        </a:p>
      </xdr:txBody>
    </xdr:sp>
    <xdr:clientData/>
  </xdr:oneCellAnchor>
  <xdr:oneCellAnchor>
    <xdr:from>
      <xdr:col>2</xdr:col>
      <xdr:colOff>3486398</xdr:colOff>
      <xdr:row>35</xdr:row>
      <xdr:rowOff>4946</xdr:rowOff>
    </xdr:from>
    <xdr:ext cx="370679" cy="311496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2C00-00000F000000}"/>
            </a:ext>
          </a:extLst>
        </xdr:cNvPr>
        <xdr:cNvSpPr txBox="1"/>
      </xdr:nvSpPr>
      <xdr:spPr>
        <a:xfrm>
          <a:off x="5881255" y="12784775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C8</a:t>
          </a:r>
        </a:p>
      </xdr:txBody>
    </xdr:sp>
    <xdr:clientData/>
  </xdr:oneCellAnchor>
  <xdr:oneCellAnchor>
    <xdr:from>
      <xdr:col>2</xdr:col>
      <xdr:colOff>1228107</xdr:colOff>
      <xdr:row>22</xdr:row>
      <xdr:rowOff>29688</xdr:rowOff>
    </xdr:from>
    <xdr:ext cx="364523" cy="311496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2C00-000010000000}"/>
            </a:ext>
          </a:extLst>
        </xdr:cNvPr>
        <xdr:cNvSpPr txBox="1"/>
      </xdr:nvSpPr>
      <xdr:spPr>
        <a:xfrm>
          <a:off x="3622964" y="7573488"/>
          <a:ext cx="36452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T6</a:t>
          </a:r>
        </a:p>
      </xdr:txBody>
    </xdr:sp>
    <xdr:clientData/>
  </xdr:oneCellAnchor>
  <xdr:twoCellAnchor editAs="oneCell">
    <xdr:from>
      <xdr:col>2</xdr:col>
      <xdr:colOff>3020293</xdr:colOff>
      <xdr:row>36</xdr:row>
      <xdr:rowOff>187307</xdr:rowOff>
    </xdr:from>
    <xdr:to>
      <xdr:col>2</xdr:col>
      <xdr:colOff>4245363</xdr:colOff>
      <xdr:row>41</xdr:row>
      <xdr:rowOff>115053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2C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3275" y="13390689"/>
          <a:ext cx="1225070" cy="1340909"/>
        </a:xfrm>
        <a:prstGeom prst="rect">
          <a:avLst/>
        </a:prstGeom>
      </xdr:spPr>
    </xdr:pic>
    <xdr:clientData/>
  </xdr:twoCellAnchor>
  <xdr:twoCellAnchor editAs="oneCell">
    <xdr:from>
      <xdr:col>1</xdr:col>
      <xdr:colOff>684743</xdr:colOff>
      <xdr:row>36</xdr:row>
      <xdr:rowOff>135158</xdr:rowOff>
    </xdr:from>
    <xdr:to>
      <xdr:col>2</xdr:col>
      <xdr:colOff>1122219</xdr:colOff>
      <xdr:row>41</xdr:row>
      <xdr:rowOff>96866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2C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5507" y="13338540"/>
          <a:ext cx="1559694" cy="1374871"/>
        </a:xfrm>
        <a:prstGeom prst="rect">
          <a:avLst/>
        </a:prstGeom>
      </xdr:spPr>
    </xdr:pic>
    <xdr:clientData/>
  </xdr:twoCellAnchor>
  <xdr:twoCellAnchor editAs="oneCell">
    <xdr:from>
      <xdr:col>0</xdr:col>
      <xdr:colOff>310190</xdr:colOff>
      <xdr:row>36</xdr:row>
      <xdr:rowOff>176722</xdr:rowOff>
    </xdr:from>
    <xdr:to>
      <xdr:col>1</xdr:col>
      <xdr:colOff>595748</xdr:colOff>
      <xdr:row>41</xdr:row>
      <xdr:rowOff>128906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2C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190" y="13382182"/>
          <a:ext cx="1550478" cy="1361884"/>
        </a:xfrm>
        <a:prstGeom prst="rect">
          <a:avLst/>
        </a:prstGeom>
      </xdr:spPr>
    </xdr:pic>
    <xdr:clientData/>
  </xdr:twoCellAnchor>
  <xdr:twoCellAnchor editAs="oneCell">
    <xdr:from>
      <xdr:col>2</xdr:col>
      <xdr:colOff>1204355</xdr:colOff>
      <xdr:row>36</xdr:row>
      <xdr:rowOff>165534</xdr:rowOff>
    </xdr:from>
    <xdr:to>
      <xdr:col>2</xdr:col>
      <xdr:colOff>2932036</xdr:colOff>
      <xdr:row>41</xdr:row>
      <xdr:rowOff>114680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2C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7337" y="13368916"/>
          <a:ext cx="1727681" cy="1362309"/>
        </a:xfrm>
        <a:prstGeom prst="rect">
          <a:avLst/>
        </a:prstGeom>
      </xdr:spPr>
    </xdr:pic>
    <xdr:clientData/>
  </xdr:twoCellAnchor>
  <xdr:twoCellAnchor>
    <xdr:from>
      <xdr:col>2</xdr:col>
      <xdr:colOff>1607127</xdr:colOff>
      <xdr:row>23</xdr:row>
      <xdr:rowOff>166255</xdr:rowOff>
    </xdr:from>
    <xdr:to>
      <xdr:col>2</xdr:col>
      <xdr:colOff>1713968</xdr:colOff>
      <xdr:row>26</xdr:row>
      <xdr:rowOff>282081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00000000-0008-0000-2C00-000015000000}"/>
            </a:ext>
          </a:extLst>
        </xdr:cNvPr>
        <xdr:cNvSpPr/>
      </xdr:nvSpPr>
      <xdr:spPr>
        <a:xfrm rot="19890527">
          <a:off x="3999807" y="8121535"/>
          <a:ext cx="106841" cy="1327406"/>
        </a:xfrm>
        <a:prstGeom prst="rect">
          <a:avLst/>
        </a:prstGeom>
        <a:solidFill>
          <a:srgbClr val="FF33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1210507</xdr:colOff>
      <xdr:row>23</xdr:row>
      <xdr:rowOff>251937</xdr:rowOff>
    </xdr:from>
    <xdr:to>
      <xdr:col>2</xdr:col>
      <xdr:colOff>1416167</xdr:colOff>
      <xdr:row>24</xdr:row>
      <xdr:rowOff>52450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00000000-0008-0000-2C00-000016000000}"/>
            </a:ext>
          </a:extLst>
        </xdr:cNvPr>
        <xdr:cNvSpPr/>
      </xdr:nvSpPr>
      <xdr:spPr>
        <a:xfrm>
          <a:off x="3605364" y="8198508"/>
          <a:ext cx="205660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1068992</xdr:colOff>
      <xdr:row>22</xdr:row>
      <xdr:rowOff>149018</xdr:rowOff>
    </xdr:from>
    <xdr:to>
      <xdr:col>2</xdr:col>
      <xdr:colOff>1274652</xdr:colOff>
      <xdr:row>22</xdr:row>
      <xdr:rowOff>352303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00000000-0008-0000-2C00-000017000000}"/>
            </a:ext>
          </a:extLst>
        </xdr:cNvPr>
        <xdr:cNvSpPr/>
      </xdr:nvSpPr>
      <xdr:spPr>
        <a:xfrm>
          <a:off x="3463849" y="7692818"/>
          <a:ext cx="205660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9</xdr:col>
      <xdr:colOff>167248</xdr:colOff>
      <xdr:row>52</xdr:row>
      <xdr:rowOff>180883</xdr:rowOff>
    </xdr:from>
    <xdr:to>
      <xdr:col>10</xdr:col>
      <xdr:colOff>165047</xdr:colOff>
      <xdr:row>54</xdr:row>
      <xdr:rowOff>794658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2C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65188" y="17836423"/>
          <a:ext cx="1026499" cy="979535"/>
        </a:xfrm>
        <a:prstGeom prst="rect">
          <a:avLst/>
        </a:prstGeom>
      </xdr:spPr>
    </xdr:pic>
    <xdr:clientData/>
  </xdr:twoCellAnchor>
  <xdr:oneCellAnchor>
    <xdr:from>
      <xdr:col>2</xdr:col>
      <xdr:colOff>983673</xdr:colOff>
      <xdr:row>18</xdr:row>
      <xdr:rowOff>360218</xdr:rowOff>
    </xdr:from>
    <xdr:ext cx="364523" cy="311496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00000000-0008-0000-2C00-00001A000000}"/>
            </a:ext>
          </a:extLst>
        </xdr:cNvPr>
        <xdr:cNvSpPr txBox="1"/>
      </xdr:nvSpPr>
      <xdr:spPr>
        <a:xfrm>
          <a:off x="3366655" y="5971309"/>
          <a:ext cx="36452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T5</a:t>
          </a:r>
        </a:p>
      </xdr:txBody>
    </xdr:sp>
    <xdr:clientData/>
  </xdr:oneCellAnchor>
  <xdr:twoCellAnchor>
    <xdr:from>
      <xdr:col>2</xdr:col>
      <xdr:colOff>3572707</xdr:colOff>
      <xdr:row>35</xdr:row>
      <xdr:rowOff>241051</xdr:rowOff>
    </xdr:from>
    <xdr:to>
      <xdr:col>2</xdr:col>
      <xdr:colOff>3778367</xdr:colOff>
      <xdr:row>36</xdr:row>
      <xdr:rowOff>41565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00000000-0008-0000-2C00-00001B000000}"/>
            </a:ext>
          </a:extLst>
        </xdr:cNvPr>
        <xdr:cNvSpPr/>
      </xdr:nvSpPr>
      <xdr:spPr>
        <a:xfrm>
          <a:off x="5967564" y="13020880"/>
          <a:ext cx="205660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263235</xdr:colOff>
      <xdr:row>31</xdr:row>
      <xdr:rowOff>27708</xdr:rowOff>
    </xdr:from>
    <xdr:to>
      <xdr:col>1</xdr:col>
      <xdr:colOff>605343</xdr:colOff>
      <xdr:row>36</xdr:row>
      <xdr:rowOff>155962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2C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235" y="11222181"/>
          <a:ext cx="1602872" cy="2137163"/>
        </a:xfrm>
        <a:prstGeom prst="rect">
          <a:avLst/>
        </a:prstGeom>
      </xdr:spPr>
    </xdr:pic>
    <xdr:clientData/>
  </xdr:twoCellAnchor>
  <xdr:twoCellAnchor>
    <xdr:from>
      <xdr:col>13</xdr:col>
      <xdr:colOff>13855</xdr:colOff>
      <xdr:row>8</xdr:row>
      <xdr:rowOff>0</xdr:rowOff>
    </xdr:from>
    <xdr:to>
      <xdr:col>13</xdr:col>
      <xdr:colOff>1801091</xdr:colOff>
      <xdr:row>9</xdr:row>
      <xdr:rowOff>1664</xdr:rowOff>
    </xdr:to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00000000-0008-0000-2C00-00001D000000}"/>
            </a:ext>
          </a:extLst>
        </xdr:cNvPr>
        <xdr:cNvSpPr txBox="1"/>
      </xdr:nvSpPr>
      <xdr:spPr>
        <a:xfrm>
          <a:off x="17373600" y="2147455"/>
          <a:ext cx="1787236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439615</xdr:colOff>
      <xdr:row>0</xdr:row>
      <xdr:rowOff>61057</xdr:rowOff>
    </xdr:from>
    <xdr:to>
      <xdr:col>2</xdr:col>
      <xdr:colOff>4713281</xdr:colOff>
      <xdr:row>3</xdr:row>
      <xdr:rowOff>230651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32295" y="61057"/>
          <a:ext cx="4273666" cy="901114"/>
        </a:xfrm>
        <a:prstGeom prst="rect">
          <a:avLst/>
        </a:prstGeom>
      </xdr:spPr>
    </xdr:pic>
    <xdr:clientData/>
  </xdr:twoCellAnchor>
  <xdr:twoCellAnchor editAs="oneCell">
    <xdr:from>
      <xdr:col>0</xdr:col>
      <xdr:colOff>647212</xdr:colOff>
      <xdr:row>0</xdr:row>
      <xdr:rowOff>134327</xdr:rowOff>
    </xdr:from>
    <xdr:to>
      <xdr:col>1</xdr:col>
      <xdr:colOff>348375</xdr:colOff>
      <xdr:row>3</xdr:row>
      <xdr:rowOff>345508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212" y="134327"/>
          <a:ext cx="966083" cy="942701"/>
        </a:xfrm>
        <a:prstGeom prst="rect">
          <a:avLst/>
        </a:prstGeom>
      </xdr:spPr>
    </xdr:pic>
    <xdr:clientData/>
  </xdr:twoCellAnchor>
  <xdr:twoCellAnchor editAs="oneCell">
    <xdr:from>
      <xdr:col>0</xdr:col>
      <xdr:colOff>346364</xdr:colOff>
      <xdr:row>15</xdr:row>
      <xdr:rowOff>138546</xdr:rowOff>
    </xdr:from>
    <xdr:to>
      <xdr:col>2</xdr:col>
      <xdr:colOff>4556333</xdr:colOff>
      <xdr:row>37</xdr:row>
      <xdr:rowOff>166256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2D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4313" r="5207" b="3415"/>
        <a:stretch/>
      </xdr:blipFill>
      <xdr:spPr>
        <a:xfrm>
          <a:off x="346364" y="4344786"/>
          <a:ext cx="6602649" cy="9430790"/>
        </a:xfrm>
        <a:prstGeom prst="rect">
          <a:avLst/>
        </a:prstGeom>
      </xdr:spPr>
    </xdr:pic>
    <xdr:clientData/>
  </xdr:twoCellAnchor>
  <xdr:twoCellAnchor>
    <xdr:from>
      <xdr:col>2</xdr:col>
      <xdr:colOff>1640872</xdr:colOff>
      <xdr:row>17</xdr:row>
      <xdr:rowOff>219687</xdr:rowOff>
    </xdr:from>
    <xdr:to>
      <xdr:col>2</xdr:col>
      <xdr:colOff>1850605</xdr:colOff>
      <xdr:row>18</xdr:row>
      <xdr:rowOff>138547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2D00-000005000000}"/>
            </a:ext>
          </a:extLst>
        </xdr:cNvPr>
        <xdr:cNvSpPr/>
      </xdr:nvSpPr>
      <xdr:spPr>
        <a:xfrm>
          <a:off x="4033552" y="5492727"/>
          <a:ext cx="209733" cy="223660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1143738</xdr:colOff>
      <xdr:row>15</xdr:row>
      <xdr:rowOff>623455</xdr:rowOff>
    </xdr:from>
    <xdr:to>
      <xdr:col>2</xdr:col>
      <xdr:colOff>1351841</xdr:colOff>
      <xdr:row>16</xdr:row>
      <xdr:rowOff>65284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2D00-000006000000}"/>
            </a:ext>
          </a:extLst>
        </xdr:cNvPr>
        <xdr:cNvSpPr/>
      </xdr:nvSpPr>
      <xdr:spPr>
        <a:xfrm>
          <a:off x="3536418" y="4829695"/>
          <a:ext cx="208103" cy="203829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1437128</xdr:colOff>
      <xdr:row>18</xdr:row>
      <xdr:rowOff>143080</xdr:rowOff>
    </xdr:from>
    <xdr:to>
      <xdr:col>2</xdr:col>
      <xdr:colOff>1656641</xdr:colOff>
      <xdr:row>18</xdr:row>
      <xdr:rowOff>346365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2D00-000007000000}"/>
            </a:ext>
          </a:extLst>
        </xdr:cNvPr>
        <xdr:cNvSpPr/>
      </xdr:nvSpPr>
      <xdr:spPr>
        <a:xfrm>
          <a:off x="3829808" y="5720920"/>
          <a:ext cx="219513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1520256</xdr:colOff>
      <xdr:row>20</xdr:row>
      <xdr:rowOff>18389</xdr:rowOff>
    </xdr:from>
    <xdr:to>
      <xdr:col>2</xdr:col>
      <xdr:colOff>1753624</xdr:colOff>
      <xdr:row>20</xdr:row>
      <xdr:rowOff>249383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2D00-000008000000}"/>
            </a:ext>
          </a:extLst>
        </xdr:cNvPr>
        <xdr:cNvSpPr/>
      </xdr:nvSpPr>
      <xdr:spPr>
        <a:xfrm>
          <a:off x="3912936" y="6762089"/>
          <a:ext cx="233368" cy="230994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1173893</xdr:colOff>
      <xdr:row>22</xdr:row>
      <xdr:rowOff>32243</xdr:rowOff>
    </xdr:from>
    <xdr:to>
      <xdr:col>2</xdr:col>
      <xdr:colOff>1407261</xdr:colOff>
      <xdr:row>22</xdr:row>
      <xdr:rowOff>263237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2D00-000009000000}"/>
            </a:ext>
          </a:extLst>
        </xdr:cNvPr>
        <xdr:cNvSpPr/>
      </xdr:nvSpPr>
      <xdr:spPr>
        <a:xfrm>
          <a:off x="3566573" y="7583663"/>
          <a:ext cx="233368" cy="230994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2</xdr:col>
      <xdr:colOff>1019332</xdr:colOff>
      <xdr:row>15</xdr:row>
      <xdr:rowOff>332509</xdr:rowOff>
    </xdr:from>
    <xdr:ext cx="461665" cy="311496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2D00-00000A000000}"/>
            </a:ext>
          </a:extLst>
        </xdr:cNvPr>
        <xdr:cNvSpPr txBox="1"/>
      </xdr:nvSpPr>
      <xdr:spPr>
        <a:xfrm>
          <a:off x="3412012" y="4538749"/>
          <a:ext cx="46166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C12</a:t>
          </a:r>
        </a:p>
      </xdr:txBody>
    </xdr:sp>
    <xdr:clientData/>
  </xdr:oneCellAnchor>
  <xdr:oneCellAnchor>
    <xdr:from>
      <xdr:col>2</xdr:col>
      <xdr:colOff>1565564</xdr:colOff>
      <xdr:row>18</xdr:row>
      <xdr:rowOff>180110</xdr:rowOff>
    </xdr:from>
    <xdr:ext cx="461665" cy="311496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2D00-00000B000000}"/>
            </a:ext>
          </a:extLst>
        </xdr:cNvPr>
        <xdr:cNvSpPr txBox="1"/>
      </xdr:nvSpPr>
      <xdr:spPr>
        <a:xfrm>
          <a:off x="3958244" y="5757950"/>
          <a:ext cx="46166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C10</a:t>
          </a:r>
        </a:p>
      </xdr:txBody>
    </xdr:sp>
    <xdr:clientData/>
  </xdr:oneCellAnchor>
  <xdr:oneCellAnchor>
    <xdr:from>
      <xdr:col>2</xdr:col>
      <xdr:colOff>1510147</xdr:colOff>
      <xdr:row>16</xdr:row>
      <xdr:rowOff>235528</xdr:rowOff>
    </xdr:from>
    <xdr:ext cx="461665" cy="311496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2D00-00000C000000}"/>
            </a:ext>
          </a:extLst>
        </xdr:cNvPr>
        <xdr:cNvSpPr txBox="1"/>
      </xdr:nvSpPr>
      <xdr:spPr>
        <a:xfrm>
          <a:off x="3902827" y="5203768"/>
          <a:ext cx="46166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C11</a:t>
          </a:r>
        </a:p>
      </xdr:txBody>
    </xdr:sp>
    <xdr:clientData/>
  </xdr:oneCellAnchor>
  <xdr:oneCellAnchor>
    <xdr:from>
      <xdr:col>2</xdr:col>
      <xdr:colOff>1579418</xdr:colOff>
      <xdr:row>19</xdr:row>
      <xdr:rowOff>512618</xdr:rowOff>
    </xdr:from>
    <xdr:ext cx="370679" cy="311496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2D00-00000D000000}"/>
            </a:ext>
          </a:extLst>
        </xdr:cNvPr>
        <xdr:cNvSpPr txBox="1"/>
      </xdr:nvSpPr>
      <xdr:spPr>
        <a:xfrm>
          <a:off x="3972098" y="6494318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C9</a:t>
          </a:r>
        </a:p>
      </xdr:txBody>
    </xdr:sp>
    <xdr:clientData/>
  </xdr:oneCellAnchor>
  <xdr:oneCellAnchor>
    <xdr:from>
      <xdr:col>2</xdr:col>
      <xdr:colOff>1260764</xdr:colOff>
      <xdr:row>22</xdr:row>
      <xdr:rowOff>221672</xdr:rowOff>
    </xdr:from>
    <xdr:ext cx="370679" cy="311496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00000000-0008-0000-2D00-00000E000000}"/>
            </a:ext>
          </a:extLst>
        </xdr:cNvPr>
        <xdr:cNvSpPr txBox="1"/>
      </xdr:nvSpPr>
      <xdr:spPr>
        <a:xfrm>
          <a:off x="3653444" y="7773092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C7</a:t>
          </a:r>
        </a:p>
      </xdr:txBody>
    </xdr:sp>
    <xdr:clientData/>
  </xdr:oneCellAnchor>
  <xdr:oneCellAnchor>
    <xdr:from>
      <xdr:col>2</xdr:col>
      <xdr:colOff>1233055</xdr:colOff>
      <xdr:row>21</xdr:row>
      <xdr:rowOff>166254</xdr:rowOff>
    </xdr:from>
    <xdr:ext cx="370679" cy="311496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2D00-00000F000000}"/>
            </a:ext>
          </a:extLst>
        </xdr:cNvPr>
        <xdr:cNvSpPr txBox="1"/>
      </xdr:nvSpPr>
      <xdr:spPr>
        <a:xfrm>
          <a:off x="3625735" y="7313814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C8</a:t>
          </a:r>
        </a:p>
      </xdr:txBody>
    </xdr:sp>
    <xdr:clientData/>
  </xdr:oneCellAnchor>
  <xdr:oneCellAnchor>
    <xdr:from>
      <xdr:col>2</xdr:col>
      <xdr:colOff>1870364</xdr:colOff>
      <xdr:row>25</xdr:row>
      <xdr:rowOff>290945</xdr:rowOff>
    </xdr:from>
    <xdr:ext cx="370679" cy="311496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2D00-000010000000}"/>
            </a:ext>
          </a:extLst>
        </xdr:cNvPr>
        <xdr:cNvSpPr txBox="1"/>
      </xdr:nvSpPr>
      <xdr:spPr>
        <a:xfrm>
          <a:off x="4263044" y="9053945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C6</a:t>
          </a:r>
        </a:p>
      </xdr:txBody>
    </xdr:sp>
    <xdr:clientData/>
  </xdr:oneCellAnchor>
  <xdr:twoCellAnchor editAs="oneCell">
    <xdr:from>
      <xdr:col>0</xdr:col>
      <xdr:colOff>290947</xdr:colOff>
      <xdr:row>32</xdr:row>
      <xdr:rowOff>187306</xdr:rowOff>
    </xdr:from>
    <xdr:to>
      <xdr:col>1</xdr:col>
      <xdr:colOff>255253</xdr:colOff>
      <xdr:row>35</xdr:row>
      <xdr:rowOff>322870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2D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947" y="11777326"/>
          <a:ext cx="1229226" cy="1347144"/>
        </a:xfrm>
        <a:prstGeom prst="rect">
          <a:avLst/>
        </a:prstGeom>
      </xdr:spPr>
    </xdr:pic>
    <xdr:clientData/>
  </xdr:twoCellAnchor>
  <xdr:twoCellAnchor editAs="oneCell">
    <xdr:from>
      <xdr:col>1</xdr:col>
      <xdr:colOff>1044961</xdr:colOff>
      <xdr:row>36</xdr:row>
      <xdr:rowOff>176722</xdr:rowOff>
    </xdr:from>
    <xdr:to>
      <xdr:col>2</xdr:col>
      <xdr:colOff>1482437</xdr:colOff>
      <xdr:row>41</xdr:row>
      <xdr:rowOff>138430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2D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9881" y="13382182"/>
          <a:ext cx="1565236" cy="1371408"/>
        </a:xfrm>
        <a:prstGeom prst="rect">
          <a:avLst/>
        </a:prstGeom>
      </xdr:spPr>
    </xdr:pic>
    <xdr:clientData/>
  </xdr:twoCellAnchor>
  <xdr:twoCellAnchor editAs="oneCell">
    <xdr:from>
      <xdr:col>0</xdr:col>
      <xdr:colOff>310190</xdr:colOff>
      <xdr:row>36</xdr:row>
      <xdr:rowOff>176722</xdr:rowOff>
    </xdr:from>
    <xdr:to>
      <xdr:col>1</xdr:col>
      <xdr:colOff>595748</xdr:colOff>
      <xdr:row>41</xdr:row>
      <xdr:rowOff>128906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2D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190" y="13382182"/>
          <a:ext cx="1550478" cy="1361884"/>
        </a:xfrm>
        <a:prstGeom prst="rect">
          <a:avLst/>
        </a:prstGeom>
      </xdr:spPr>
    </xdr:pic>
    <xdr:clientData/>
  </xdr:twoCellAnchor>
  <xdr:twoCellAnchor editAs="oneCell">
    <xdr:from>
      <xdr:col>2</xdr:col>
      <xdr:colOff>2382982</xdr:colOff>
      <xdr:row>36</xdr:row>
      <xdr:rowOff>159597</xdr:rowOff>
    </xdr:from>
    <xdr:to>
      <xdr:col>2</xdr:col>
      <xdr:colOff>4110663</xdr:colOff>
      <xdr:row>41</xdr:row>
      <xdr:rowOff>110722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2D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75662" y="13365057"/>
          <a:ext cx="1727681" cy="1360825"/>
        </a:xfrm>
        <a:prstGeom prst="rect">
          <a:avLst/>
        </a:prstGeom>
      </xdr:spPr>
    </xdr:pic>
    <xdr:clientData/>
  </xdr:twoCellAnchor>
  <xdr:twoCellAnchor>
    <xdr:from>
      <xdr:col>2</xdr:col>
      <xdr:colOff>1607127</xdr:colOff>
      <xdr:row>23</xdr:row>
      <xdr:rowOff>166255</xdr:rowOff>
    </xdr:from>
    <xdr:to>
      <xdr:col>2</xdr:col>
      <xdr:colOff>1713968</xdr:colOff>
      <xdr:row>26</xdr:row>
      <xdr:rowOff>282081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00000000-0008-0000-2D00-000015000000}"/>
            </a:ext>
          </a:extLst>
        </xdr:cNvPr>
        <xdr:cNvSpPr/>
      </xdr:nvSpPr>
      <xdr:spPr>
        <a:xfrm rot="19890527">
          <a:off x="3999807" y="8121535"/>
          <a:ext cx="106841" cy="1327406"/>
        </a:xfrm>
        <a:prstGeom prst="rect">
          <a:avLst/>
        </a:prstGeom>
        <a:solidFill>
          <a:srgbClr val="FF33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1243164</xdr:colOff>
      <xdr:row>23</xdr:row>
      <xdr:rowOff>101516</xdr:rowOff>
    </xdr:from>
    <xdr:to>
      <xdr:col>2</xdr:col>
      <xdr:colOff>1448824</xdr:colOff>
      <xdr:row>23</xdr:row>
      <xdr:rowOff>304801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00000000-0008-0000-2D00-000016000000}"/>
            </a:ext>
          </a:extLst>
        </xdr:cNvPr>
        <xdr:cNvSpPr/>
      </xdr:nvSpPr>
      <xdr:spPr>
        <a:xfrm>
          <a:off x="3635844" y="8056796"/>
          <a:ext cx="205660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1852764</xdr:colOff>
      <xdr:row>26</xdr:row>
      <xdr:rowOff>170789</xdr:rowOff>
    </xdr:from>
    <xdr:to>
      <xdr:col>2</xdr:col>
      <xdr:colOff>2058424</xdr:colOff>
      <xdr:row>26</xdr:row>
      <xdr:rowOff>374074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00000000-0008-0000-2D00-000017000000}"/>
            </a:ext>
          </a:extLst>
        </xdr:cNvPr>
        <xdr:cNvSpPr/>
      </xdr:nvSpPr>
      <xdr:spPr>
        <a:xfrm>
          <a:off x="4245444" y="9337649"/>
          <a:ext cx="205660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13209</xdr:colOff>
      <xdr:row>9</xdr:row>
      <xdr:rowOff>50</xdr:rowOff>
    </xdr:to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00000000-0008-0000-2D00-000018000000}"/>
            </a:ext>
          </a:extLst>
        </xdr:cNvPr>
        <xdr:cNvSpPr txBox="1"/>
      </xdr:nvSpPr>
      <xdr:spPr>
        <a:xfrm>
          <a:off x="17381220" y="2125980"/>
          <a:ext cx="1826769" cy="48011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200"/>
            <a:t>03-08-2023</a:t>
          </a:r>
        </a:p>
      </xdr:txBody>
    </xdr:sp>
    <xdr:clientData/>
  </xdr:twoCellAnchor>
  <xdr:twoCellAnchor editAs="oneCell">
    <xdr:from>
      <xdr:col>9</xdr:col>
      <xdr:colOff>167248</xdr:colOff>
      <xdr:row>52</xdr:row>
      <xdr:rowOff>180883</xdr:rowOff>
    </xdr:from>
    <xdr:to>
      <xdr:col>10</xdr:col>
      <xdr:colOff>165047</xdr:colOff>
      <xdr:row>54</xdr:row>
      <xdr:rowOff>794658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2D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65188" y="17836423"/>
          <a:ext cx="1026499" cy="979535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258305</xdr:colOff>
      <xdr:row>0</xdr:row>
      <xdr:rowOff>80722</xdr:rowOff>
    </xdr:from>
    <xdr:to>
      <xdr:col>2</xdr:col>
      <xdr:colOff>4342662</xdr:colOff>
      <xdr:row>3</xdr:row>
      <xdr:rowOff>371476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2E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1455" y="80722"/>
          <a:ext cx="4084357" cy="1033704"/>
        </a:xfrm>
        <a:prstGeom prst="rect">
          <a:avLst/>
        </a:prstGeom>
      </xdr:spPr>
    </xdr:pic>
    <xdr:clientData/>
  </xdr:twoCellAnchor>
  <xdr:twoCellAnchor editAs="oneCell">
    <xdr:from>
      <xdr:col>0</xdr:col>
      <xdr:colOff>855637</xdr:colOff>
      <xdr:row>0</xdr:row>
      <xdr:rowOff>80721</xdr:rowOff>
    </xdr:from>
    <xdr:to>
      <xdr:col>1</xdr:col>
      <xdr:colOff>479747</xdr:colOff>
      <xdr:row>3</xdr:row>
      <xdr:rowOff>266700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2E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5637" y="80721"/>
          <a:ext cx="862360" cy="928929"/>
        </a:xfrm>
        <a:prstGeom prst="rect">
          <a:avLst/>
        </a:prstGeom>
      </xdr:spPr>
    </xdr:pic>
    <xdr:clientData/>
  </xdr:twoCellAnchor>
  <xdr:twoCellAnchor editAs="oneCell">
    <xdr:from>
      <xdr:col>1</xdr:col>
      <xdr:colOff>63732</xdr:colOff>
      <xdr:row>15</xdr:row>
      <xdr:rowOff>457201</xdr:rowOff>
    </xdr:from>
    <xdr:to>
      <xdr:col>2</xdr:col>
      <xdr:colOff>3532910</xdr:colOff>
      <xdr:row>31</xdr:row>
      <xdr:rowOff>249382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2E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6514" t="24804" r="7611" b="5178"/>
        <a:stretch/>
      </xdr:blipFill>
      <xdr:spPr>
        <a:xfrm>
          <a:off x="1338350" y="4682837"/>
          <a:ext cx="4605251" cy="6858000"/>
        </a:xfrm>
        <a:prstGeom prst="rect">
          <a:avLst/>
        </a:prstGeom>
      </xdr:spPr>
    </xdr:pic>
    <xdr:clientData/>
  </xdr:twoCellAnchor>
  <xdr:twoCellAnchor>
    <xdr:from>
      <xdr:col>2</xdr:col>
      <xdr:colOff>2989164</xdr:colOff>
      <xdr:row>31</xdr:row>
      <xdr:rowOff>35929</xdr:rowOff>
    </xdr:from>
    <xdr:to>
      <xdr:col>2</xdr:col>
      <xdr:colOff>3572488</xdr:colOff>
      <xdr:row>32</xdr:row>
      <xdr:rowOff>55607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00000000-0008-0000-2E00-00000E000000}"/>
            </a:ext>
          </a:extLst>
        </xdr:cNvPr>
        <xdr:cNvSpPr/>
      </xdr:nvSpPr>
      <xdr:spPr>
        <a:xfrm rot="16490297">
          <a:off x="5453078" y="11260306"/>
          <a:ext cx="421460" cy="583324"/>
        </a:xfrm>
        <a:prstGeom prst="rect">
          <a:avLst/>
        </a:prstGeom>
        <a:solidFill>
          <a:srgbClr val="00FF00">
            <a:alpha val="61961"/>
          </a:srgb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8</xdr:col>
      <xdr:colOff>221676</xdr:colOff>
      <xdr:row>57</xdr:row>
      <xdr:rowOff>17597</xdr:rowOff>
    </xdr:from>
    <xdr:to>
      <xdr:col>9</xdr:col>
      <xdr:colOff>968209</xdr:colOff>
      <xdr:row>58</xdr:row>
      <xdr:rowOff>992679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2E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762416" y="13786937"/>
          <a:ext cx="1218973" cy="1157962"/>
        </a:xfrm>
        <a:prstGeom prst="rect">
          <a:avLst/>
        </a:prstGeom>
      </xdr:spPr>
    </xdr:pic>
    <xdr:clientData/>
  </xdr:twoCellAnchor>
  <xdr:twoCellAnchor editAs="oneCell">
    <xdr:from>
      <xdr:col>0</xdr:col>
      <xdr:colOff>124690</xdr:colOff>
      <xdr:row>29</xdr:row>
      <xdr:rowOff>290945</xdr:rowOff>
    </xdr:from>
    <xdr:to>
      <xdr:col>2</xdr:col>
      <xdr:colOff>780469</xdr:colOff>
      <xdr:row>35</xdr:row>
      <xdr:rowOff>159325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2E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90" y="10792690"/>
          <a:ext cx="3038761" cy="2279071"/>
        </a:xfrm>
        <a:prstGeom prst="rect">
          <a:avLst/>
        </a:prstGeom>
      </xdr:spPr>
    </xdr:pic>
    <xdr:clientData/>
  </xdr:twoCellAnchor>
  <xdr:twoCellAnchor editAs="oneCell">
    <xdr:from>
      <xdr:col>2</xdr:col>
      <xdr:colOff>122291</xdr:colOff>
      <xdr:row>35</xdr:row>
      <xdr:rowOff>149999</xdr:rowOff>
    </xdr:from>
    <xdr:to>
      <xdr:col>2</xdr:col>
      <xdr:colOff>2482828</xdr:colOff>
      <xdr:row>44</xdr:row>
      <xdr:rowOff>166254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2E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5273" y="13062435"/>
          <a:ext cx="2360537" cy="3147383"/>
        </a:xfrm>
        <a:prstGeom prst="rect">
          <a:avLst/>
        </a:prstGeom>
      </xdr:spPr>
    </xdr:pic>
    <xdr:clientData/>
  </xdr:twoCellAnchor>
  <xdr:twoCellAnchor editAs="oneCell">
    <xdr:from>
      <xdr:col>2</xdr:col>
      <xdr:colOff>2489019</xdr:colOff>
      <xdr:row>35</xdr:row>
      <xdr:rowOff>133745</xdr:rowOff>
    </xdr:from>
    <xdr:to>
      <xdr:col>3</xdr:col>
      <xdr:colOff>3997</xdr:colOff>
      <xdr:row>44</xdr:row>
      <xdr:rowOff>166255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2E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2001" y="13046181"/>
          <a:ext cx="2372728" cy="3163638"/>
        </a:xfrm>
        <a:prstGeom prst="rect">
          <a:avLst/>
        </a:prstGeom>
      </xdr:spPr>
    </xdr:pic>
    <xdr:clientData/>
  </xdr:twoCellAnchor>
  <xdr:twoCellAnchor editAs="oneCell">
    <xdr:from>
      <xdr:col>0</xdr:col>
      <xdr:colOff>186764</xdr:colOff>
      <xdr:row>35</xdr:row>
      <xdr:rowOff>131344</xdr:rowOff>
    </xdr:from>
    <xdr:to>
      <xdr:col>2</xdr:col>
      <xdr:colOff>180109</xdr:colOff>
      <xdr:row>44</xdr:row>
      <xdr:rowOff>168652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2E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764" y="13043780"/>
          <a:ext cx="2376327" cy="3168436"/>
        </a:xfrm>
        <a:prstGeom prst="rect">
          <a:avLst/>
        </a:prstGeom>
      </xdr:spPr>
    </xdr:pic>
    <xdr:clientData/>
  </xdr:twoCellAnchor>
  <xdr:twoCellAnchor>
    <xdr:from>
      <xdr:col>13</xdr:col>
      <xdr:colOff>13855</xdr:colOff>
      <xdr:row>8</xdr:row>
      <xdr:rowOff>0</xdr:rowOff>
    </xdr:from>
    <xdr:to>
      <xdr:col>13</xdr:col>
      <xdr:colOff>1787237</xdr:colOff>
      <xdr:row>9</xdr:row>
      <xdr:rowOff>1664</xdr:rowOff>
    </xdr:to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00000000-0008-0000-2E00-00001A000000}"/>
            </a:ext>
          </a:extLst>
        </xdr:cNvPr>
        <xdr:cNvSpPr txBox="1"/>
      </xdr:nvSpPr>
      <xdr:spPr>
        <a:xfrm>
          <a:off x="17373600" y="2147455"/>
          <a:ext cx="1773382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439615</xdr:colOff>
      <xdr:row>0</xdr:row>
      <xdr:rowOff>61057</xdr:rowOff>
    </xdr:from>
    <xdr:to>
      <xdr:col>2</xdr:col>
      <xdr:colOff>4713281</xdr:colOff>
      <xdr:row>3</xdr:row>
      <xdr:rowOff>230651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32295" y="61057"/>
          <a:ext cx="4273666" cy="901114"/>
        </a:xfrm>
        <a:prstGeom prst="rect">
          <a:avLst/>
        </a:prstGeom>
      </xdr:spPr>
    </xdr:pic>
    <xdr:clientData/>
  </xdr:twoCellAnchor>
  <xdr:twoCellAnchor editAs="oneCell">
    <xdr:from>
      <xdr:col>0</xdr:col>
      <xdr:colOff>647212</xdr:colOff>
      <xdr:row>0</xdr:row>
      <xdr:rowOff>134327</xdr:rowOff>
    </xdr:from>
    <xdr:to>
      <xdr:col>1</xdr:col>
      <xdr:colOff>348375</xdr:colOff>
      <xdr:row>3</xdr:row>
      <xdr:rowOff>345508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212" y="134327"/>
          <a:ext cx="966083" cy="942701"/>
        </a:xfrm>
        <a:prstGeom prst="rect">
          <a:avLst/>
        </a:prstGeom>
      </xdr:spPr>
    </xdr:pic>
    <xdr:clientData/>
  </xdr:twoCellAnchor>
  <xdr:twoCellAnchor editAs="oneCell">
    <xdr:from>
      <xdr:col>0</xdr:col>
      <xdr:colOff>346364</xdr:colOff>
      <xdr:row>15</xdr:row>
      <xdr:rowOff>138546</xdr:rowOff>
    </xdr:from>
    <xdr:to>
      <xdr:col>2</xdr:col>
      <xdr:colOff>4556333</xdr:colOff>
      <xdr:row>37</xdr:row>
      <xdr:rowOff>166256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2F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4313" r="5207" b="3415"/>
        <a:stretch/>
      </xdr:blipFill>
      <xdr:spPr>
        <a:xfrm>
          <a:off x="346364" y="4344786"/>
          <a:ext cx="6602649" cy="9430790"/>
        </a:xfrm>
        <a:prstGeom prst="rect">
          <a:avLst/>
        </a:prstGeom>
      </xdr:spPr>
    </xdr:pic>
    <xdr:clientData/>
  </xdr:twoCellAnchor>
  <xdr:twoCellAnchor>
    <xdr:from>
      <xdr:col>2</xdr:col>
      <xdr:colOff>1640872</xdr:colOff>
      <xdr:row>17</xdr:row>
      <xdr:rowOff>219687</xdr:rowOff>
    </xdr:from>
    <xdr:to>
      <xdr:col>2</xdr:col>
      <xdr:colOff>1850605</xdr:colOff>
      <xdr:row>18</xdr:row>
      <xdr:rowOff>138547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2F00-000005000000}"/>
            </a:ext>
          </a:extLst>
        </xdr:cNvPr>
        <xdr:cNvSpPr/>
      </xdr:nvSpPr>
      <xdr:spPr>
        <a:xfrm>
          <a:off x="4033552" y="5492727"/>
          <a:ext cx="209733" cy="223660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1143738</xdr:colOff>
      <xdr:row>15</xdr:row>
      <xdr:rowOff>623455</xdr:rowOff>
    </xdr:from>
    <xdr:to>
      <xdr:col>2</xdr:col>
      <xdr:colOff>1351841</xdr:colOff>
      <xdr:row>16</xdr:row>
      <xdr:rowOff>65284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2F00-000006000000}"/>
            </a:ext>
          </a:extLst>
        </xdr:cNvPr>
        <xdr:cNvSpPr/>
      </xdr:nvSpPr>
      <xdr:spPr>
        <a:xfrm>
          <a:off x="3536418" y="4829695"/>
          <a:ext cx="208103" cy="203829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1437128</xdr:colOff>
      <xdr:row>18</xdr:row>
      <xdr:rowOff>143080</xdr:rowOff>
    </xdr:from>
    <xdr:to>
      <xdr:col>2</xdr:col>
      <xdr:colOff>1656641</xdr:colOff>
      <xdr:row>18</xdr:row>
      <xdr:rowOff>346365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2F00-000007000000}"/>
            </a:ext>
          </a:extLst>
        </xdr:cNvPr>
        <xdr:cNvSpPr/>
      </xdr:nvSpPr>
      <xdr:spPr>
        <a:xfrm>
          <a:off x="3829808" y="5720920"/>
          <a:ext cx="219513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1520256</xdr:colOff>
      <xdr:row>20</xdr:row>
      <xdr:rowOff>18389</xdr:rowOff>
    </xdr:from>
    <xdr:to>
      <xdr:col>2</xdr:col>
      <xdr:colOff>1753624</xdr:colOff>
      <xdr:row>20</xdr:row>
      <xdr:rowOff>249383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2F00-000008000000}"/>
            </a:ext>
          </a:extLst>
        </xdr:cNvPr>
        <xdr:cNvSpPr/>
      </xdr:nvSpPr>
      <xdr:spPr>
        <a:xfrm>
          <a:off x="3912936" y="6762089"/>
          <a:ext cx="233368" cy="230994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1173893</xdr:colOff>
      <xdr:row>22</xdr:row>
      <xdr:rowOff>32243</xdr:rowOff>
    </xdr:from>
    <xdr:to>
      <xdr:col>2</xdr:col>
      <xdr:colOff>1407261</xdr:colOff>
      <xdr:row>22</xdr:row>
      <xdr:rowOff>263237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2F00-000009000000}"/>
            </a:ext>
          </a:extLst>
        </xdr:cNvPr>
        <xdr:cNvSpPr/>
      </xdr:nvSpPr>
      <xdr:spPr>
        <a:xfrm>
          <a:off x="3566573" y="7583663"/>
          <a:ext cx="233368" cy="230994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2</xdr:col>
      <xdr:colOff>1019332</xdr:colOff>
      <xdr:row>15</xdr:row>
      <xdr:rowOff>332509</xdr:rowOff>
    </xdr:from>
    <xdr:ext cx="461665" cy="311496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2F00-00000A000000}"/>
            </a:ext>
          </a:extLst>
        </xdr:cNvPr>
        <xdr:cNvSpPr txBox="1"/>
      </xdr:nvSpPr>
      <xdr:spPr>
        <a:xfrm>
          <a:off x="3412012" y="4538749"/>
          <a:ext cx="46166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C12</a:t>
          </a:r>
        </a:p>
      </xdr:txBody>
    </xdr:sp>
    <xdr:clientData/>
  </xdr:oneCellAnchor>
  <xdr:oneCellAnchor>
    <xdr:from>
      <xdr:col>2</xdr:col>
      <xdr:colOff>1565564</xdr:colOff>
      <xdr:row>18</xdr:row>
      <xdr:rowOff>180110</xdr:rowOff>
    </xdr:from>
    <xdr:ext cx="461665" cy="311496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2F00-00000B000000}"/>
            </a:ext>
          </a:extLst>
        </xdr:cNvPr>
        <xdr:cNvSpPr txBox="1"/>
      </xdr:nvSpPr>
      <xdr:spPr>
        <a:xfrm>
          <a:off x="3958244" y="5757950"/>
          <a:ext cx="46166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C10</a:t>
          </a:r>
        </a:p>
      </xdr:txBody>
    </xdr:sp>
    <xdr:clientData/>
  </xdr:oneCellAnchor>
  <xdr:oneCellAnchor>
    <xdr:from>
      <xdr:col>2</xdr:col>
      <xdr:colOff>1510147</xdr:colOff>
      <xdr:row>16</xdr:row>
      <xdr:rowOff>235528</xdr:rowOff>
    </xdr:from>
    <xdr:ext cx="461665" cy="311496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2F00-00000C000000}"/>
            </a:ext>
          </a:extLst>
        </xdr:cNvPr>
        <xdr:cNvSpPr txBox="1"/>
      </xdr:nvSpPr>
      <xdr:spPr>
        <a:xfrm>
          <a:off x="3902827" y="5203768"/>
          <a:ext cx="46166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C11</a:t>
          </a:r>
        </a:p>
      </xdr:txBody>
    </xdr:sp>
    <xdr:clientData/>
  </xdr:oneCellAnchor>
  <xdr:oneCellAnchor>
    <xdr:from>
      <xdr:col>2</xdr:col>
      <xdr:colOff>1579418</xdr:colOff>
      <xdr:row>19</xdr:row>
      <xdr:rowOff>512618</xdr:rowOff>
    </xdr:from>
    <xdr:ext cx="370679" cy="311496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2F00-00000D000000}"/>
            </a:ext>
          </a:extLst>
        </xdr:cNvPr>
        <xdr:cNvSpPr txBox="1"/>
      </xdr:nvSpPr>
      <xdr:spPr>
        <a:xfrm>
          <a:off x="3972098" y="6494318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C9</a:t>
          </a:r>
        </a:p>
      </xdr:txBody>
    </xdr:sp>
    <xdr:clientData/>
  </xdr:oneCellAnchor>
  <xdr:oneCellAnchor>
    <xdr:from>
      <xdr:col>2</xdr:col>
      <xdr:colOff>1260764</xdr:colOff>
      <xdr:row>22</xdr:row>
      <xdr:rowOff>221672</xdr:rowOff>
    </xdr:from>
    <xdr:ext cx="370679" cy="311496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00000000-0008-0000-2F00-00000E000000}"/>
            </a:ext>
          </a:extLst>
        </xdr:cNvPr>
        <xdr:cNvSpPr txBox="1"/>
      </xdr:nvSpPr>
      <xdr:spPr>
        <a:xfrm>
          <a:off x="3653444" y="7773092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C7</a:t>
          </a:r>
        </a:p>
      </xdr:txBody>
    </xdr:sp>
    <xdr:clientData/>
  </xdr:oneCellAnchor>
  <xdr:oneCellAnchor>
    <xdr:from>
      <xdr:col>2</xdr:col>
      <xdr:colOff>1233055</xdr:colOff>
      <xdr:row>21</xdr:row>
      <xdr:rowOff>166254</xdr:rowOff>
    </xdr:from>
    <xdr:ext cx="370679" cy="311496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2F00-00000F000000}"/>
            </a:ext>
          </a:extLst>
        </xdr:cNvPr>
        <xdr:cNvSpPr txBox="1"/>
      </xdr:nvSpPr>
      <xdr:spPr>
        <a:xfrm>
          <a:off x="3625735" y="7313814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C8</a:t>
          </a:r>
        </a:p>
      </xdr:txBody>
    </xdr:sp>
    <xdr:clientData/>
  </xdr:oneCellAnchor>
  <xdr:oneCellAnchor>
    <xdr:from>
      <xdr:col>2</xdr:col>
      <xdr:colOff>1870364</xdr:colOff>
      <xdr:row>25</xdr:row>
      <xdr:rowOff>290945</xdr:rowOff>
    </xdr:from>
    <xdr:ext cx="370679" cy="311496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2F00-000010000000}"/>
            </a:ext>
          </a:extLst>
        </xdr:cNvPr>
        <xdr:cNvSpPr txBox="1"/>
      </xdr:nvSpPr>
      <xdr:spPr>
        <a:xfrm>
          <a:off x="4263044" y="9053945"/>
          <a:ext cx="37067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400" b="1">
              <a:solidFill>
                <a:srgbClr val="FF0000"/>
              </a:solidFill>
            </a:rPr>
            <a:t>C6</a:t>
          </a:r>
        </a:p>
      </xdr:txBody>
    </xdr:sp>
    <xdr:clientData/>
  </xdr:oneCellAnchor>
  <xdr:twoCellAnchor editAs="oneCell">
    <xdr:from>
      <xdr:col>0</xdr:col>
      <xdr:colOff>290947</xdr:colOff>
      <xdr:row>32</xdr:row>
      <xdr:rowOff>187306</xdr:rowOff>
    </xdr:from>
    <xdr:to>
      <xdr:col>1</xdr:col>
      <xdr:colOff>255253</xdr:colOff>
      <xdr:row>35</xdr:row>
      <xdr:rowOff>322870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2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947" y="11777326"/>
          <a:ext cx="1229226" cy="1347144"/>
        </a:xfrm>
        <a:prstGeom prst="rect">
          <a:avLst/>
        </a:prstGeom>
      </xdr:spPr>
    </xdr:pic>
    <xdr:clientData/>
  </xdr:twoCellAnchor>
  <xdr:twoCellAnchor editAs="oneCell">
    <xdr:from>
      <xdr:col>1</xdr:col>
      <xdr:colOff>1044961</xdr:colOff>
      <xdr:row>36</xdr:row>
      <xdr:rowOff>176722</xdr:rowOff>
    </xdr:from>
    <xdr:to>
      <xdr:col>2</xdr:col>
      <xdr:colOff>1482437</xdr:colOff>
      <xdr:row>41</xdr:row>
      <xdr:rowOff>138430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2F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9881" y="13382182"/>
          <a:ext cx="1565236" cy="1371408"/>
        </a:xfrm>
        <a:prstGeom prst="rect">
          <a:avLst/>
        </a:prstGeom>
      </xdr:spPr>
    </xdr:pic>
    <xdr:clientData/>
  </xdr:twoCellAnchor>
  <xdr:twoCellAnchor editAs="oneCell">
    <xdr:from>
      <xdr:col>0</xdr:col>
      <xdr:colOff>310190</xdr:colOff>
      <xdr:row>36</xdr:row>
      <xdr:rowOff>176722</xdr:rowOff>
    </xdr:from>
    <xdr:to>
      <xdr:col>1</xdr:col>
      <xdr:colOff>595748</xdr:colOff>
      <xdr:row>41</xdr:row>
      <xdr:rowOff>128906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2F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190" y="13382182"/>
          <a:ext cx="1550478" cy="1361884"/>
        </a:xfrm>
        <a:prstGeom prst="rect">
          <a:avLst/>
        </a:prstGeom>
      </xdr:spPr>
    </xdr:pic>
    <xdr:clientData/>
  </xdr:twoCellAnchor>
  <xdr:twoCellAnchor editAs="oneCell">
    <xdr:from>
      <xdr:col>2</xdr:col>
      <xdr:colOff>2382982</xdr:colOff>
      <xdr:row>36</xdr:row>
      <xdr:rowOff>159597</xdr:rowOff>
    </xdr:from>
    <xdr:to>
      <xdr:col>2</xdr:col>
      <xdr:colOff>4110663</xdr:colOff>
      <xdr:row>41</xdr:row>
      <xdr:rowOff>110722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2F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75662" y="13365057"/>
          <a:ext cx="1727681" cy="1360825"/>
        </a:xfrm>
        <a:prstGeom prst="rect">
          <a:avLst/>
        </a:prstGeom>
      </xdr:spPr>
    </xdr:pic>
    <xdr:clientData/>
  </xdr:twoCellAnchor>
  <xdr:twoCellAnchor>
    <xdr:from>
      <xdr:col>2</xdr:col>
      <xdr:colOff>1607127</xdr:colOff>
      <xdr:row>23</xdr:row>
      <xdr:rowOff>166255</xdr:rowOff>
    </xdr:from>
    <xdr:to>
      <xdr:col>2</xdr:col>
      <xdr:colOff>1713968</xdr:colOff>
      <xdr:row>26</xdr:row>
      <xdr:rowOff>282081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00000000-0008-0000-2F00-000015000000}"/>
            </a:ext>
          </a:extLst>
        </xdr:cNvPr>
        <xdr:cNvSpPr/>
      </xdr:nvSpPr>
      <xdr:spPr>
        <a:xfrm rot="19890527">
          <a:off x="3999807" y="8121535"/>
          <a:ext cx="106841" cy="1327406"/>
        </a:xfrm>
        <a:prstGeom prst="rect">
          <a:avLst/>
        </a:prstGeom>
        <a:solidFill>
          <a:srgbClr val="FF33CC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1243164</xdr:colOff>
      <xdr:row>23</xdr:row>
      <xdr:rowOff>101516</xdr:rowOff>
    </xdr:from>
    <xdr:to>
      <xdr:col>2</xdr:col>
      <xdr:colOff>1448824</xdr:colOff>
      <xdr:row>23</xdr:row>
      <xdr:rowOff>304801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00000000-0008-0000-2F00-000016000000}"/>
            </a:ext>
          </a:extLst>
        </xdr:cNvPr>
        <xdr:cNvSpPr/>
      </xdr:nvSpPr>
      <xdr:spPr>
        <a:xfrm>
          <a:off x="3635844" y="8056796"/>
          <a:ext cx="205660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1852764</xdr:colOff>
      <xdr:row>26</xdr:row>
      <xdr:rowOff>170789</xdr:rowOff>
    </xdr:from>
    <xdr:to>
      <xdr:col>2</xdr:col>
      <xdr:colOff>2058424</xdr:colOff>
      <xdr:row>26</xdr:row>
      <xdr:rowOff>374074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00000000-0008-0000-2F00-000017000000}"/>
            </a:ext>
          </a:extLst>
        </xdr:cNvPr>
        <xdr:cNvSpPr/>
      </xdr:nvSpPr>
      <xdr:spPr>
        <a:xfrm>
          <a:off x="4245444" y="9337649"/>
          <a:ext cx="205660" cy="203285"/>
        </a:xfrm>
        <a:prstGeom prst="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13209</xdr:colOff>
      <xdr:row>9</xdr:row>
      <xdr:rowOff>50</xdr:rowOff>
    </xdr:to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00000000-0008-0000-2F00-000018000000}"/>
            </a:ext>
          </a:extLst>
        </xdr:cNvPr>
        <xdr:cNvSpPr txBox="1"/>
      </xdr:nvSpPr>
      <xdr:spPr>
        <a:xfrm>
          <a:off x="17381220" y="2125980"/>
          <a:ext cx="1826769" cy="48011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200"/>
            <a:t>03-08-2023</a:t>
          </a:r>
        </a:p>
      </xdr:txBody>
    </xdr:sp>
    <xdr:clientData/>
  </xdr:twoCellAnchor>
  <xdr:twoCellAnchor editAs="oneCell">
    <xdr:from>
      <xdr:col>9</xdr:col>
      <xdr:colOff>167248</xdr:colOff>
      <xdr:row>52</xdr:row>
      <xdr:rowOff>180883</xdr:rowOff>
    </xdr:from>
    <xdr:to>
      <xdr:col>10</xdr:col>
      <xdr:colOff>165047</xdr:colOff>
      <xdr:row>54</xdr:row>
      <xdr:rowOff>794658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2F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65188" y="17836423"/>
          <a:ext cx="1026499" cy="979535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599928</xdr:colOff>
      <xdr:row>0</xdr:row>
      <xdr:rowOff>115343</xdr:rowOff>
    </xdr:from>
    <xdr:to>
      <xdr:col>1</xdr:col>
      <xdr:colOff>345057</xdr:colOff>
      <xdr:row>3</xdr:row>
      <xdr:rowOff>386715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3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9928" y="115343"/>
          <a:ext cx="1010049" cy="1002892"/>
        </a:xfrm>
        <a:prstGeom prst="rect">
          <a:avLst/>
        </a:prstGeom>
      </xdr:spPr>
    </xdr:pic>
    <xdr:clientData/>
  </xdr:twoCellAnchor>
  <xdr:twoCellAnchor editAs="oneCell">
    <xdr:from>
      <xdr:col>1</xdr:col>
      <xdr:colOff>992690</xdr:colOff>
      <xdr:row>0</xdr:row>
      <xdr:rowOff>95085</xdr:rowOff>
    </xdr:from>
    <xdr:to>
      <xdr:col>2</xdr:col>
      <xdr:colOff>4725551</xdr:colOff>
      <xdr:row>3</xdr:row>
      <xdr:rowOff>388188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3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7610" y="95085"/>
          <a:ext cx="4860621" cy="1024623"/>
        </a:xfrm>
        <a:prstGeom prst="rect">
          <a:avLst/>
        </a:prstGeom>
      </xdr:spPr>
    </xdr:pic>
    <xdr:clientData/>
  </xdr:twoCellAnchor>
  <xdr:twoCellAnchor>
    <xdr:from>
      <xdr:col>0</xdr:col>
      <xdr:colOff>304802</xdr:colOff>
      <xdr:row>41</xdr:row>
      <xdr:rowOff>235526</xdr:rowOff>
    </xdr:from>
    <xdr:to>
      <xdr:col>2</xdr:col>
      <xdr:colOff>3017058</xdr:colOff>
      <xdr:row>57</xdr:row>
      <xdr:rowOff>170704</xdr:rowOff>
    </xdr:to>
    <xdr:grpSp>
      <xdr:nvGrpSpPr>
        <xdr:cNvPr id="13" name="Grupo 12">
          <a:extLst>
            <a:ext uri="{FF2B5EF4-FFF2-40B4-BE49-F238E27FC236}">
              <a16:creationId xmlns:a16="http://schemas.microsoft.com/office/drawing/2014/main" id="{00000000-0008-0000-3000-00000D000000}"/>
            </a:ext>
          </a:extLst>
        </xdr:cNvPr>
        <xdr:cNvGrpSpPr/>
      </xdr:nvGrpSpPr>
      <xdr:grpSpPr>
        <a:xfrm>
          <a:off x="304802" y="15300901"/>
          <a:ext cx="5030006" cy="5285053"/>
          <a:chOff x="318655" y="21599236"/>
          <a:chExt cx="5095238" cy="5961905"/>
        </a:xfrm>
      </xdr:grpSpPr>
      <xdr:pic>
        <xdr:nvPicPr>
          <xdr:cNvPr id="14" name="Imagen 13">
            <a:extLst>
              <a:ext uri="{FF2B5EF4-FFF2-40B4-BE49-F238E27FC236}">
                <a16:creationId xmlns:a16="http://schemas.microsoft.com/office/drawing/2014/main" id="{00000000-0008-0000-30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318655" y="21599236"/>
            <a:ext cx="5095238" cy="5961905"/>
          </a:xfrm>
          <a:prstGeom prst="rect">
            <a:avLst/>
          </a:prstGeom>
        </xdr:spPr>
      </xdr:pic>
      <xdr:sp macro="" textlink="">
        <xdr:nvSpPr>
          <xdr:cNvPr id="15" name="Elipse 14">
            <a:extLst>
              <a:ext uri="{FF2B5EF4-FFF2-40B4-BE49-F238E27FC236}">
                <a16:creationId xmlns:a16="http://schemas.microsoft.com/office/drawing/2014/main" id="{00000000-0008-0000-3000-00000F000000}"/>
              </a:ext>
            </a:extLst>
          </xdr:cNvPr>
          <xdr:cNvSpPr/>
        </xdr:nvSpPr>
        <xdr:spPr>
          <a:xfrm>
            <a:off x="4128655" y="26656145"/>
            <a:ext cx="914400" cy="845128"/>
          </a:xfrm>
          <a:prstGeom prst="ellipse">
            <a:avLst/>
          </a:prstGeom>
          <a:solidFill>
            <a:srgbClr val="FF0000">
              <a:alpha val="54902"/>
            </a:srgb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6" name="Rectángulo 15">
            <a:extLst>
              <a:ext uri="{FF2B5EF4-FFF2-40B4-BE49-F238E27FC236}">
                <a16:creationId xmlns:a16="http://schemas.microsoft.com/office/drawing/2014/main" id="{00000000-0008-0000-3000-000010000000}"/>
              </a:ext>
            </a:extLst>
          </xdr:cNvPr>
          <xdr:cNvSpPr/>
        </xdr:nvSpPr>
        <xdr:spPr>
          <a:xfrm>
            <a:off x="4461164" y="27002509"/>
            <a:ext cx="221672" cy="152400"/>
          </a:xfrm>
          <a:prstGeom prst="rect">
            <a:avLst/>
          </a:prstGeom>
          <a:solidFill>
            <a:srgbClr val="FF00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2</xdr:col>
      <xdr:colOff>1699494</xdr:colOff>
      <xdr:row>47</xdr:row>
      <xdr:rowOff>5113</xdr:rowOff>
    </xdr:from>
    <xdr:to>
      <xdr:col>3</xdr:col>
      <xdr:colOff>3177</xdr:colOff>
      <xdr:row>56</xdr:row>
      <xdr:rowOff>145220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30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r="6723"/>
        <a:stretch/>
      </xdr:blipFill>
      <xdr:spPr>
        <a:xfrm>
          <a:off x="4099794" y="17099313"/>
          <a:ext cx="3075708" cy="2591207"/>
        </a:xfrm>
        <a:prstGeom prst="rect">
          <a:avLst/>
        </a:prstGeom>
      </xdr:spPr>
    </xdr:pic>
    <xdr:clientData/>
  </xdr:twoCellAnchor>
  <xdr:twoCellAnchor editAs="oneCell">
    <xdr:from>
      <xdr:col>0</xdr:col>
      <xdr:colOff>235529</xdr:colOff>
      <xdr:row>27</xdr:row>
      <xdr:rowOff>255734</xdr:rowOff>
    </xdr:from>
    <xdr:to>
      <xdr:col>2</xdr:col>
      <xdr:colOff>985834</xdr:colOff>
      <xdr:row>32</xdr:row>
      <xdr:rowOff>34061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30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8973" t="20698" r="34454" b="14253"/>
        <a:stretch/>
      </xdr:blipFill>
      <xdr:spPr>
        <a:xfrm>
          <a:off x="235529" y="9593698"/>
          <a:ext cx="3133287" cy="1911927"/>
        </a:xfrm>
        <a:prstGeom prst="rect">
          <a:avLst/>
        </a:prstGeom>
      </xdr:spPr>
    </xdr:pic>
    <xdr:clientData/>
  </xdr:twoCellAnchor>
  <xdr:twoCellAnchor editAs="oneCell">
    <xdr:from>
      <xdr:col>2</xdr:col>
      <xdr:colOff>1404507</xdr:colOff>
      <xdr:row>15</xdr:row>
      <xdr:rowOff>637312</xdr:rowOff>
    </xdr:from>
    <xdr:to>
      <xdr:col>2</xdr:col>
      <xdr:colOff>4544293</xdr:colOff>
      <xdr:row>21</xdr:row>
      <xdr:rowOff>12126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3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21751" t="22748" r="53846" b="14032"/>
        <a:stretch/>
      </xdr:blipFill>
      <xdr:spPr>
        <a:xfrm>
          <a:off x="3787489" y="4876803"/>
          <a:ext cx="3139786" cy="2062596"/>
        </a:xfrm>
        <a:prstGeom prst="rect">
          <a:avLst/>
        </a:prstGeom>
      </xdr:spPr>
    </xdr:pic>
    <xdr:clientData/>
  </xdr:twoCellAnchor>
  <xdr:twoCellAnchor editAs="oneCell">
    <xdr:from>
      <xdr:col>0</xdr:col>
      <xdr:colOff>283154</xdr:colOff>
      <xdr:row>15</xdr:row>
      <xdr:rowOff>609601</xdr:rowOff>
    </xdr:from>
    <xdr:to>
      <xdr:col>2</xdr:col>
      <xdr:colOff>648423</xdr:colOff>
      <xdr:row>21</xdr:row>
      <xdr:rowOff>254290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3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19742" t="21353" r="57581" b="17909"/>
        <a:stretch/>
      </xdr:blipFill>
      <xdr:spPr>
        <a:xfrm>
          <a:off x="283154" y="4849092"/>
          <a:ext cx="2748251" cy="2332471"/>
        </a:xfrm>
        <a:prstGeom prst="rect">
          <a:avLst/>
        </a:prstGeom>
      </xdr:spPr>
    </xdr:pic>
    <xdr:clientData/>
  </xdr:twoCellAnchor>
  <xdr:twoCellAnchor editAs="oneCell">
    <xdr:from>
      <xdr:col>2</xdr:col>
      <xdr:colOff>1495137</xdr:colOff>
      <xdr:row>21</xdr:row>
      <xdr:rowOff>341459</xdr:rowOff>
    </xdr:from>
    <xdr:to>
      <xdr:col>2</xdr:col>
      <xdr:colOff>4396652</xdr:colOff>
      <xdr:row>26</xdr:row>
      <xdr:rowOff>221386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30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14676" t="36733" r="47642" b="13929"/>
        <a:stretch/>
      </xdr:blipFill>
      <xdr:spPr>
        <a:xfrm>
          <a:off x="3895437" y="7250259"/>
          <a:ext cx="2901515" cy="1911927"/>
        </a:xfrm>
        <a:prstGeom prst="rect">
          <a:avLst/>
        </a:prstGeom>
      </xdr:spPr>
    </xdr:pic>
    <xdr:clientData/>
  </xdr:twoCellAnchor>
  <xdr:twoCellAnchor editAs="oneCell">
    <xdr:from>
      <xdr:col>2</xdr:col>
      <xdr:colOff>1514765</xdr:colOff>
      <xdr:row>27</xdr:row>
      <xdr:rowOff>16743</xdr:rowOff>
    </xdr:from>
    <xdr:to>
      <xdr:col>2</xdr:col>
      <xdr:colOff>4477367</xdr:colOff>
      <xdr:row>32</xdr:row>
      <xdr:rowOff>3178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30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23687" t="21292" r="45749" b="16645"/>
        <a:stretch/>
      </xdr:blipFill>
      <xdr:spPr>
        <a:xfrm>
          <a:off x="3915065" y="9363943"/>
          <a:ext cx="2962602" cy="2120035"/>
        </a:xfrm>
        <a:prstGeom prst="rect">
          <a:avLst/>
        </a:prstGeom>
      </xdr:spPr>
    </xdr:pic>
    <xdr:clientData/>
  </xdr:twoCellAnchor>
  <xdr:twoCellAnchor editAs="oneCell">
    <xdr:from>
      <xdr:col>0</xdr:col>
      <xdr:colOff>503960</xdr:colOff>
      <xdr:row>22</xdr:row>
      <xdr:rowOff>125271</xdr:rowOff>
    </xdr:from>
    <xdr:to>
      <xdr:col>2</xdr:col>
      <xdr:colOff>865228</xdr:colOff>
      <xdr:row>26</xdr:row>
      <xdr:rowOff>331648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30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506"/>
        <a:stretch/>
      </xdr:blipFill>
      <xdr:spPr>
        <a:xfrm rot="5400000">
          <a:off x="969333" y="6988953"/>
          <a:ext cx="1813504" cy="2744250"/>
        </a:xfrm>
        <a:prstGeom prst="rect">
          <a:avLst/>
        </a:prstGeom>
      </xdr:spPr>
    </xdr:pic>
    <xdr:clientData/>
  </xdr:twoCellAnchor>
  <xdr:twoCellAnchor editAs="oneCell">
    <xdr:from>
      <xdr:col>0</xdr:col>
      <xdr:colOff>3464</xdr:colOff>
      <xdr:row>57</xdr:row>
      <xdr:rowOff>92266</xdr:rowOff>
    </xdr:from>
    <xdr:to>
      <xdr:col>1</xdr:col>
      <xdr:colOff>556582</xdr:colOff>
      <xdr:row>70</xdr:row>
      <xdr:rowOff>13953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3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4" y="21110766"/>
          <a:ext cx="1823118" cy="2423587"/>
        </a:xfrm>
        <a:prstGeom prst="rect">
          <a:avLst/>
        </a:prstGeom>
      </xdr:spPr>
    </xdr:pic>
    <xdr:clientData/>
  </xdr:twoCellAnchor>
  <xdr:twoCellAnchor editAs="oneCell">
    <xdr:from>
      <xdr:col>2</xdr:col>
      <xdr:colOff>3015582</xdr:colOff>
      <xdr:row>57</xdr:row>
      <xdr:rowOff>85476</xdr:rowOff>
    </xdr:from>
    <xdr:to>
      <xdr:col>3</xdr:col>
      <xdr:colOff>0</xdr:colOff>
      <xdr:row>69</xdr:row>
      <xdr:rowOff>174344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3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82" y="21103976"/>
          <a:ext cx="1823118" cy="2400268"/>
        </a:xfrm>
        <a:prstGeom prst="rect">
          <a:avLst/>
        </a:prstGeom>
      </xdr:spPr>
    </xdr:pic>
    <xdr:clientData/>
  </xdr:twoCellAnchor>
  <xdr:twoCellAnchor editAs="oneCell">
    <xdr:from>
      <xdr:col>1</xdr:col>
      <xdr:colOff>577091</xdr:colOff>
      <xdr:row>57</xdr:row>
      <xdr:rowOff>97012</xdr:rowOff>
    </xdr:from>
    <xdr:to>
      <xdr:col>2</xdr:col>
      <xdr:colOff>1257848</xdr:colOff>
      <xdr:row>70</xdr:row>
      <xdr:rowOff>11463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3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7091" y="21115512"/>
          <a:ext cx="1811057" cy="2416351"/>
        </a:xfrm>
        <a:prstGeom prst="rect">
          <a:avLst/>
        </a:prstGeom>
      </xdr:spPr>
    </xdr:pic>
    <xdr:clientData/>
  </xdr:twoCellAnchor>
  <xdr:twoCellAnchor editAs="oneCell">
    <xdr:from>
      <xdr:col>2</xdr:col>
      <xdr:colOff>1273191</xdr:colOff>
      <xdr:row>57</xdr:row>
      <xdr:rowOff>148506</xdr:rowOff>
    </xdr:from>
    <xdr:to>
      <xdr:col>2</xdr:col>
      <xdr:colOff>3084248</xdr:colOff>
      <xdr:row>70</xdr:row>
      <xdr:rowOff>35618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3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3491" y="21167006"/>
          <a:ext cx="1811057" cy="2389012"/>
        </a:xfrm>
        <a:prstGeom prst="rect">
          <a:avLst/>
        </a:prstGeom>
      </xdr:spPr>
    </xdr:pic>
    <xdr:clientData/>
  </xdr:twoCellAnchor>
  <xdr:twoCellAnchor editAs="oneCell">
    <xdr:from>
      <xdr:col>2</xdr:col>
      <xdr:colOff>3183075</xdr:colOff>
      <xdr:row>40</xdr:row>
      <xdr:rowOff>78600</xdr:rowOff>
    </xdr:from>
    <xdr:to>
      <xdr:col>3</xdr:col>
      <xdr:colOff>850</xdr:colOff>
      <xdr:row>46</xdr:row>
      <xdr:rowOff>52033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3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3375" y="14670900"/>
          <a:ext cx="1599325" cy="2132433"/>
        </a:xfrm>
        <a:prstGeom prst="rect">
          <a:avLst/>
        </a:prstGeom>
      </xdr:spPr>
    </xdr:pic>
    <xdr:clientData/>
  </xdr:twoCellAnchor>
  <xdr:twoCellAnchor editAs="oneCell">
    <xdr:from>
      <xdr:col>2</xdr:col>
      <xdr:colOff>1466175</xdr:colOff>
      <xdr:row>40</xdr:row>
      <xdr:rowOff>76200</xdr:rowOff>
    </xdr:from>
    <xdr:to>
      <xdr:col>2</xdr:col>
      <xdr:colOff>3065500</xdr:colOff>
      <xdr:row>46</xdr:row>
      <xdr:rowOff>49633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3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6475" y="14668500"/>
          <a:ext cx="1599325" cy="2132433"/>
        </a:xfrm>
        <a:prstGeom prst="rect">
          <a:avLst/>
        </a:prstGeom>
      </xdr:spPr>
    </xdr:pic>
    <xdr:clientData/>
  </xdr:twoCellAnchor>
  <xdr:twoCellAnchor editAs="oneCell">
    <xdr:from>
      <xdr:col>1</xdr:col>
      <xdr:colOff>393700</xdr:colOff>
      <xdr:row>32</xdr:row>
      <xdr:rowOff>71146</xdr:rowOff>
    </xdr:from>
    <xdr:to>
      <xdr:col>2</xdr:col>
      <xdr:colOff>1455266</xdr:colOff>
      <xdr:row>39</xdr:row>
      <xdr:rowOff>212334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3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3700" y="11551946"/>
          <a:ext cx="2191866" cy="2922488"/>
        </a:xfrm>
        <a:prstGeom prst="rect">
          <a:avLst/>
        </a:prstGeom>
      </xdr:spPr>
    </xdr:pic>
    <xdr:clientData/>
  </xdr:twoCellAnchor>
  <xdr:twoCellAnchor editAs="oneCell">
    <xdr:from>
      <xdr:col>2</xdr:col>
      <xdr:colOff>1557300</xdr:colOff>
      <xdr:row>32</xdr:row>
      <xdr:rowOff>91746</xdr:rowOff>
    </xdr:from>
    <xdr:to>
      <xdr:col>2</xdr:col>
      <xdr:colOff>3200400</xdr:colOff>
      <xdr:row>39</xdr:row>
      <xdr:rowOff>232934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3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7600" y="11572546"/>
          <a:ext cx="1643100" cy="2922488"/>
        </a:xfrm>
        <a:prstGeom prst="rect">
          <a:avLst/>
        </a:prstGeom>
      </xdr:spPr>
    </xdr:pic>
    <xdr:clientData/>
  </xdr:twoCellAnchor>
  <xdr:twoCellAnchor editAs="oneCell">
    <xdr:from>
      <xdr:col>9</xdr:col>
      <xdr:colOff>141848</xdr:colOff>
      <xdr:row>78</xdr:row>
      <xdr:rowOff>79283</xdr:rowOff>
    </xdr:from>
    <xdr:to>
      <xdr:col>10</xdr:col>
      <xdr:colOff>139647</xdr:colOff>
      <xdr:row>80</xdr:row>
      <xdr:rowOff>804818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30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37248" y="26063483"/>
          <a:ext cx="1026499" cy="1081135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0</xdr:colOff>
      <xdr:row>9</xdr:row>
      <xdr:rowOff>3973</xdr:rowOff>
    </xdr:to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00000000-0008-0000-3000-000022000000}"/>
            </a:ext>
          </a:extLst>
        </xdr:cNvPr>
        <xdr:cNvSpPr txBox="1"/>
      </xdr:nvSpPr>
      <xdr:spPr>
        <a:xfrm>
          <a:off x="17373600" y="2133600"/>
          <a:ext cx="1816100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371313</xdr:colOff>
      <xdr:row>0</xdr:row>
      <xdr:rowOff>113009</xdr:rowOff>
    </xdr:from>
    <xdr:to>
      <xdr:col>2</xdr:col>
      <xdr:colOff>4643666</xdr:colOff>
      <xdr:row>3</xdr:row>
      <xdr:rowOff>287071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9233" y="113009"/>
          <a:ext cx="4272353" cy="905582"/>
        </a:xfrm>
        <a:prstGeom prst="rect">
          <a:avLst/>
        </a:prstGeom>
      </xdr:spPr>
    </xdr:pic>
    <xdr:clientData/>
  </xdr:twoCellAnchor>
  <xdr:twoCellAnchor editAs="oneCell">
    <xdr:from>
      <xdr:col>0</xdr:col>
      <xdr:colOff>532755</xdr:colOff>
      <xdr:row>0</xdr:row>
      <xdr:rowOff>129152</xdr:rowOff>
    </xdr:from>
    <xdr:to>
      <xdr:col>1</xdr:col>
      <xdr:colOff>224190</xdr:colOff>
      <xdr:row>3</xdr:row>
      <xdr:rowOff>346542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3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2755" y="129152"/>
          <a:ext cx="963975" cy="948910"/>
        </a:xfrm>
        <a:prstGeom prst="rect">
          <a:avLst/>
        </a:prstGeom>
      </xdr:spPr>
    </xdr:pic>
    <xdr:clientData/>
  </xdr:twoCellAnchor>
  <xdr:twoCellAnchor editAs="oneCell">
    <xdr:from>
      <xdr:col>2</xdr:col>
      <xdr:colOff>1406234</xdr:colOff>
      <xdr:row>15</xdr:row>
      <xdr:rowOff>217352</xdr:rowOff>
    </xdr:from>
    <xdr:to>
      <xdr:col>2</xdr:col>
      <xdr:colOff>4650177</xdr:colOff>
      <xdr:row>20</xdr:row>
      <xdr:rowOff>139379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3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147847" y="4098212"/>
          <a:ext cx="2526681" cy="3243943"/>
        </a:xfrm>
        <a:prstGeom prst="rect">
          <a:avLst/>
        </a:prstGeom>
      </xdr:spPr>
    </xdr:pic>
    <xdr:clientData/>
  </xdr:twoCellAnchor>
  <xdr:twoCellAnchor editAs="oneCell">
    <xdr:from>
      <xdr:col>2</xdr:col>
      <xdr:colOff>1410317</xdr:colOff>
      <xdr:row>20</xdr:row>
      <xdr:rowOff>171952</xdr:rowOff>
    </xdr:from>
    <xdr:to>
      <xdr:col>2</xdr:col>
      <xdr:colOff>4650178</xdr:colOff>
      <xdr:row>26</xdr:row>
      <xdr:rowOff>284641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3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158467" y="6650929"/>
          <a:ext cx="2509526" cy="3239861"/>
        </a:xfrm>
        <a:prstGeom prst="rect">
          <a:avLst/>
        </a:prstGeom>
      </xdr:spPr>
    </xdr:pic>
    <xdr:clientData/>
  </xdr:twoCellAnchor>
  <xdr:twoCellAnchor editAs="oneCell">
    <xdr:from>
      <xdr:col>0</xdr:col>
      <xdr:colOff>95828</xdr:colOff>
      <xdr:row>15</xdr:row>
      <xdr:rowOff>216893</xdr:rowOff>
    </xdr:from>
    <xdr:to>
      <xdr:col>2</xdr:col>
      <xdr:colOff>1041090</xdr:colOff>
      <xdr:row>26</xdr:row>
      <xdr:rowOff>175330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3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36514" t="24804" r="7611" b="5178"/>
        <a:stretch/>
      </xdr:blipFill>
      <xdr:spPr>
        <a:xfrm>
          <a:off x="95828" y="4433293"/>
          <a:ext cx="3345562" cy="4987637"/>
        </a:xfrm>
        <a:prstGeom prst="rect">
          <a:avLst/>
        </a:prstGeom>
      </xdr:spPr>
    </xdr:pic>
    <xdr:clientData/>
  </xdr:twoCellAnchor>
  <xdr:twoCellAnchor editAs="oneCell">
    <xdr:from>
      <xdr:col>0</xdr:col>
      <xdr:colOff>356462</xdr:colOff>
      <xdr:row>25</xdr:row>
      <xdr:rowOff>304801</xdr:rowOff>
    </xdr:from>
    <xdr:to>
      <xdr:col>2</xdr:col>
      <xdr:colOff>501919</xdr:colOff>
      <xdr:row>31</xdr:row>
      <xdr:rowOff>96982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3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9708" t="23022" r="47866" b="15586"/>
        <a:stretch/>
      </xdr:blipFill>
      <xdr:spPr>
        <a:xfrm>
          <a:off x="356462" y="9144001"/>
          <a:ext cx="2528439" cy="2105890"/>
        </a:xfrm>
        <a:prstGeom prst="rect">
          <a:avLst/>
        </a:prstGeom>
      </xdr:spPr>
    </xdr:pic>
    <xdr:clientData/>
  </xdr:twoCellAnchor>
  <xdr:twoCellAnchor>
    <xdr:from>
      <xdr:col>0</xdr:col>
      <xdr:colOff>1219201</xdr:colOff>
      <xdr:row>24</xdr:row>
      <xdr:rowOff>7920</xdr:rowOff>
    </xdr:from>
    <xdr:to>
      <xdr:col>1</xdr:col>
      <xdr:colOff>479274</xdr:colOff>
      <xdr:row>24</xdr:row>
      <xdr:rowOff>358507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00000000-0008-0000-3100-00000A000000}"/>
            </a:ext>
          </a:extLst>
        </xdr:cNvPr>
        <xdr:cNvSpPr/>
      </xdr:nvSpPr>
      <xdr:spPr>
        <a:xfrm rot="18343108">
          <a:off x="1304326" y="8374068"/>
          <a:ext cx="350587" cy="520837"/>
        </a:xfrm>
        <a:prstGeom prst="rect">
          <a:avLst/>
        </a:prstGeom>
        <a:solidFill>
          <a:srgbClr val="00FF00">
            <a:alpha val="61961"/>
          </a:srgb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612562</xdr:colOff>
      <xdr:row>26</xdr:row>
      <xdr:rowOff>380797</xdr:rowOff>
    </xdr:from>
    <xdr:to>
      <xdr:col>2</xdr:col>
      <xdr:colOff>37526</xdr:colOff>
      <xdr:row>29</xdr:row>
      <xdr:rowOff>145371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00000000-0008-0000-3100-00000B000000}"/>
            </a:ext>
          </a:extLst>
        </xdr:cNvPr>
        <xdr:cNvSpPr/>
      </xdr:nvSpPr>
      <xdr:spPr>
        <a:xfrm rot="18343108">
          <a:off x="1031575" y="9202766"/>
          <a:ext cx="969919" cy="1807946"/>
        </a:xfrm>
        <a:prstGeom prst="rect">
          <a:avLst/>
        </a:prstGeom>
        <a:solidFill>
          <a:srgbClr val="00FF00">
            <a:alpha val="32941"/>
          </a:srgb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8</xdr:col>
      <xdr:colOff>297876</xdr:colOff>
      <xdr:row>44</xdr:row>
      <xdr:rowOff>157297</xdr:rowOff>
    </xdr:from>
    <xdr:to>
      <xdr:col>10</xdr:col>
      <xdr:colOff>15709</xdr:colOff>
      <xdr:row>46</xdr:row>
      <xdr:rowOff>952500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31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823376" y="15117897"/>
          <a:ext cx="1216433" cy="1150803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1733</xdr:colOff>
      <xdr:row>9</xdr:row>
      <xdr:rowOff>3973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3100-00000D000000}"/>
            </a:ext>
          </a:extLst>
        </xdr:cNvPr>
        <xdr:cNvSpPr txBox="1"/>
      </xdr:nvSpPr>
      <xdr:spPr>
        <a:xfrm>
          <a:off x="17373600" y="2133600"/>
          <a:ext cx="1817833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  <xdr:twoCellAnchor>
    <xdr:from>
      <xdr:col>0</xdr:col>
      <xdr:colOff>914400</xdr:colOff>
      <xdr:row>23</xdr:row>
      <xdr:rowOff>241300</xdr:rowOff>
    </xdr:from>
    <xdr:to>
      <xdr:col>1</xdr:col>
      <xdr:colOff>876300</xdr:colOff>
      <xdr:row>25</xdr:row>
      <xdr:rowOff>241300</xdr:rowOff>
    </xdr:to>
    <xdr:sp macro="" textlink="">
      <xdr:nvSpPr>
        <xdr:cNvPr id="2" name="Elipse 1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SpPr/>
      </xdr:nvSpPr>
      <xdr:spPr>
        <a:xfrm>
          <a:off x="914400" y="8280400"/>
          <a:ext cx="1231900" cy="800100"/>
        </a:xfrm>
        <a:prstGeom prst="ellipse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439615</xdr:colOff>
      <xdr:row>0</xdr:row>
      <xdr:rowOff>61057</xdr:rowOff>
    </xdr:from>
    <xdr:to>
      <xdr:col>2</xdr:col>
      <xdr:colOff>4713281</xdr:colOff>
      <xdr:row>3</xdr:row>
      <xdr:rowOff>230651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32295" y="61057"/>
          <a:ext cx="4273666" cy="901114"/>
        </a:xfrm>
        <a:prstGeom prst="rect">
          <a:avLst/>
        </a:prstGeom>
      </xdr:spPr>
    </xdr:pic>
    <xdr:clientData/>
  </xdr:twoCellAnchor>
  <xdr:twoCellAnchor editAs="oneCell">
    <xdr:from>
      <xdr:col>0</xdr:col>
      <xdr:colOff>647212</xdr:colOff>
      <xdr:row>0</xdr:row>
      <xdr:rowOff>134327</xdr:rowOff>
    </xdr:from>
    <xdr:to>
      <xdr:col>1</xdr:col>
      <xdr:colOff>348375</xdr:colOff>
      <xdr:row>3</xdr:row>
      <xdr:rowOff>345508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212" y="134327"/>
          <a:ext cx="966083" cy="942701"/>
        </a:xfrm>
        <a:prstGeom prst="rect">
          <a:avLst/>
        </a:prstGeom>
      </xdr:spPr>
    </xdr:pic>
    <xdr:clientData/>
  </xdr:twoCellAnchor>
  <xdr:twoCellAnchor editAs="oneCell">
    <xdr:from>
      <xdr:col>9</xdr:col>
      <xdr:colOff>167248</xdr:colOff>
      <xdr:row>52</xdr:row>
      <xdr:rowOff>180883</xdr:rowOff>
    </xdr:from>
    <xdr:to>
      <xdr:col>10</xdr:col>
      <xdr:colOff>165047</xdr:colOff>
      <xdr:row>54</xdr:row>
      <xdr:rowOff>794658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32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65188" y="17836423"/>
          <a:ext cx="1026499" cy="979535"/>
        </a:xfrm>
        <a:prstGeom prst="rect">
          <a:avLst/>
        </a:prstGeom>
      </xdr:spPr>
    </xdr:pic>
    <xdr:clientData/>
  </xdr:twoCellAnchor>
  <xdr:twoCellAnchor>
    <xdr:from>
      <xdr:col>0</xdr:col>
      <xdr:colOff>55420</xdr:colOff>
      <xdr:row>14</xdr:row>
      <xdr:rowOff>207812</xdr:rowOff>
    </xdr:from>
    <xdr:to>
      <xdr:col>2</xdr:col>
      <xdr:colOff>4691486</xdr:colOff>
      <xdr:row>29</xdr:row>
      <xdr:rowOff>217398</xdr:rowOff>
    </xdr:to>
    <xdr:grpSp>
      <xdr:nvGrpSpPr>
        <xdr:cNvPr id="26" name="Grupo 25">
          <a:extLst>
            <a:ext uri="{FF2B5EF4-FFF2-40B4-BE49-F238E27FC236}">
              <a16:creationId xmlns:a16="http://schemas.microsoft.com/office/drawing/2014/main" id="{00000000-0008-0000-3200-00001A000000}"/>
            </a:ext>
          </a:extLst>
        </xdr:cNvPr>
        <xdr:cNvGrpSpPr/>
      </xdr:nvGrpSpPr>
      <xdr:grpSpPr>
        <a:xfrm>
          <a:off x="55420" y="4156357"/>
          <a:ext cx="6956702" cy="6590496"/>
          <a:chOff x="83128" y="4350327"/>
          <a:chExt cx="7019048" cy="6438095"/>
        </a:xfrm>
      </xdr:grpSpPr>
      <xdr:pic>
        <xdr:nvPicPr>
          <xdr:cNvPr id="27" name="Imagen 26">
            <a:extLst>
              <a:ext uri="{FF2B5EF4-FFF2-40B4-BE49-F238E27FC236}">
                <a16:creationId xmlns:a16="http://schemas.microsoft.com/office/drawing/2014/main" id="{00000000-0008-0000-32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 rot="16200000">
            <a:off x="373604" y="4059851"/>
            <a:ext cx="6438095" cy="7019048"/>
          </a:xfrm>
          <a:prstGeom prst="rect">
            <a:avLst/>
          </a:prstGeom>
        </xdr:spPr>
      </xdr:pic>
      <xdr:sp macro="" textlink="">
        <xdr:nvSpPr>
          <xdr:cNvPr id="28" name="Forma libre: forma 27">
            <a:extLst>
              <a:ext uri="{FF2B5EF4-FFF2-40B4-BE49-F238E27FC236}">
                <a16:creationId xmlns:a16="http://schemas.microsoft.com/office/drawing/2014/main" id="{00000000-0008-0000-3200-00001C000000}"/>
              </a:ext>
            </a:extLst>
          </xdr:cNvPr>
          <xdr:cNvSpPr/>
        </xdr:nvSpPr>
        <xdr:spPr>
          <a:xfrm>
            <a:off x="1731818" y="6192982"/>
            <a:ext cx="3657600" cy="2701636"/>
          </a:xfrm>
          <a:custGeom>
            <a:avLst/>
            <a:gdLst>
              <a:gd name="connsiteX0" fmla="*/ 0 w 3657600"/>
              <a:gd name="connsiteY0" fmla="*/ 512618 h 2701636"/>
              <a:gd name="connsiteX1" fmla="*/ 13855 w 3657600"/>
              <a:gd name="connsiteY1" fmla="*/ 2175163 h 2701636"/>
              <a:gd name="connsiteX2" fmla="*/ 1288473 w 3657600"/>
              <a:gd name="connsiteY2" fmla="*/ 2147454 h 2701636"/>
              <a:gd name="connsiteX3" fmla="*/ 1316182 w 3657600"/>
              <a:gd name="connsiteY3" fmla="*/ 2701636 h 2701636"/>
              <a:gd name="connsiteX4" fmla="*/ 2202873 w 3657600"/>
              <a:gd name="connsiteY4" fmla="*/ 2673927 h 2701636"/>
              <a:gd name="connsiteX5" fmla="*/ 2202873 w 3657600"/>
              <a:gd name="connsiteY5" fmla="*/ 2119745 h 2701636"/>
              <a:gd name="connsiteX6" fmla="*/ 3643746 w 3657600"/>
              <a:gd name="connsiteY6" fmla="*/ 2119745 h 2701636"/>
              <a:gd name="connsiteX7" fmla="*/ 3657600 w 3657600"/>
              <a:gd name="connsiteY7" fmla="*/ 471054 h 2701636"/>
              <a:gd name="connsiteX8" fmla="*/ 2189018 w 3657600"/>
              <a:gd name="connsiteY8" fmla="*/ 498763 h 2701636"/>
              <a:gd name="connsiteX9" fmla="*/ 2189018 w 3657600"/>
              <a:gd name="connsiteY9" fmla="*/ 0 h 2701636"/>
              <a:gd name="connsiteX10" fmla="*/ 1246909 w 3657600"/>
              <a:gd name="connsiteY10" fmla="*/ 41563 h 2701636"/>
              <a:gd name="connsiteX11" fmla="*/ 1246909 w 3657600"/>
              <a:gd name="connsiteY11" fmla="*/ 540327 h 2701636"/>
              <a:gd name="connsiteX12" fmla="*/ 0 w 3657600"/>
              <a:gd name="connsiteY12" fmla="*/ 512618 h 270163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3657600" h="2701636">
                <a:moveTo>
                  <a:pt x="0" y="512618"/>
                </a:moveTo>
                <a:lnTo>
                  <a:pt x="13855" y="2175163"/>
                </a:lnTo>
                <a:lnTo>
                  <a:pt x="1288473" y="2147454"/>
                </a:lnTo>
                <a:lnTo>
                  <a:pt x="1316182" y="2701636"/>
                </a:lnTo>
                <a:lnTo>
                  <a:pt x="2202873" y="2673927"/>
                </a:lnTo>
                <a:lnTo>
                  <a:pt x="2202873" y="2119745"/>
                </a:lnTo>
                <a:lnTo>
                  <a:pt x="3643746" y="2119745"/>
                </a:lnTo>
                <a:lnTo>
                  <a:pt x="3657600" y="471054"/>
                </a:lnTo>
                <a:lnTo>
                  <a:pt x="2189018" y="498763"/>
                </a:lnTo>
                <a:lnTo>
                  <a:pt x="2189018" y="0"/>
                </a:lnTo>
                <a:lnTo>
                  <a:pt x="1246909" y="41563"/>
                </a:lnTo>
                <a:lnTo>
                  <a:pt x="1246909" y="540327"/>
                </a:lnTo>
                <a:lnTo>
                  <a:pt x="0" y="512618"/>
                </a:lnTo>
                <a:close/>
              </a:path>
            </a:pathLst>
          </a:custGeom>
          <a:solidFill>
            <a:srgbClr val="5B9BD5">
              <a:alpha val="67059"/>
            </a:srgb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0</xdr:col>
      <xdr:colOff>263245</xdr:colOff>
      <xdr:row>26</xdr:row>
      <xdr:rowOff>176869</xdr:rowOff>
    </xdr:from>
    <xdr:to>
      <xdr:col>2</xdr:col>
      <xdr:colOff>1108824</xdr:colOff>
      <xdr:row>32</xdr:row>
      <xdr:rowOff>166242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3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245" y="9362433"/>
          <a:ext cx="3228561" cy="2400064"/>
        </a:xfrm>
        <a:prstGeom prst="rect">
          <a:avLst/>
        </a:prstGeom>
      </xdr:spPr>
    </xdr:pic>
    <xdr:clientData/>
  </xdr:twoCellAnchor>
  <xdr:twoCellAnchor editAs="oneCell">
    <xdr:from>
      <xdr:col>1</xdr:col>
      <xdr:colOff>606607</xdr:colOff>
      <xdr:row>32</xdr:row>
      <xdr:rowOff>237920</xdr:rowOff>
    </xdr:from>
    <xdr:to>
      <xdr:col>2</xdr:col>
      <xdr:colOff>2667734</xdr:colOff>
      <xdr:row>38</xdr:row>
      <xdr:rowOff>214738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3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7371" y="11834175"/>
          <a:ext cx="3183345" cy="2387508"/>
        </a:xfrm>
        <a:prstGeom prst="rect">
          <a:avLst/>
        </a:prstGeom>
      </xdr:spPr>
    </xdr:pic>
    <xdr:clientData/>
  </xdr:twoCellAnchor>
  <xdr:twoCellAnchor editAs="oneCell">
    <xdr:from>
      <xdr:col>2</xdr:col>
      <xdr:colOff>1186099</xdr:colOff>
      <xdr:row>26</xdr:row>
      <xdr:rowOff>180101</xdr:rowOff>
    </xdr:from>
    <xdr:to>
      <xdr:col>2</xdr:col>
      <xdr:colOff>4369443</xdr:colOff>
      <xdr:row>32</xdr:row>
      <xdr:rowOff>156918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3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9081" y="9365665"/>
          <a:ext cx="3183344" cy="2387508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2887</xdr:colOff>
      <xdr:row>9</xdr:row>
      <xdr:rowOff>1664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00000000-0008-0000-3200-000012000000}"/>
            </a:ext>
          </a:extLst>
        </xdr:cNvPr>
        <xdr:cNvSpPr txBox="1"/>
      </xdr:nvSpPr>
      <xdr:spPr>
        <a:xfrm>
          <a:off x="17359745" y="2147455"/>
          <a:ext cx="1817833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371313</xdr:colOff>
      <xdr:row>0</xdr:row>
      <xdr:rowOff>113009</xdr:rowOff>
    </xdr:from>
    <xdr:to>
      <xdr:col>3</xdr:col>
      <xdr:colOff>293339</xdr:colOff>
      <xdr:row>3</xdr:row>
      <xdr:rowOff>287071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9233" y="113009"/>
          <a:ext cx="4272353" cy="905582"/>
        </a:xfrm>
        <a:prstGeom prst="rect">
          <a:avLst/>
        </a:prstGeom>
      </xdr:spPr>
    </xdr:pic>
    <xdr:clientData/>
  </xdr:twoCellAnchor>
  <xdr:twoCellAnchor editAs="oneCell">
    <xdr:from>
      <xdr:col>0</xdr:col>
      <xdr:colOff>532755</xdr:colOff>
      <xdr:row>0</xdr:row>
      <xdr:rowOff>129152</xdr:rowOff>
    </xdr:from>
    <xdr:to>
      <xdr:col>1</xdr:col>
      <xdr:colOff>224190</xdr:colOff>
      <xdr:row>3</xdr:row>
      <xdr:rowOff>346542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2755" y="129152"/>
          <a:ext cx="963975" cy="94891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193965</xdr:rowOff>
    </xdr:from>
    <xdr:to>
      <xdr:col>2</xdr:col>
      <xdr:colOff>4284519</xdr:colOff>
      <xdr:row>28</xdr:row>
      <xdr:rowOff>25401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00000000-0008-0000-3300-000004000000}"/>
            </a:ext>
          </a:extLst>
        </xdr:cNvPr>
        <xdr:cNvGrpSpPr/>
      </xdr:nvGrpSpPr>
      <xdr:grpSpPr>
        <a:xfrm>
          <a:off x="0" y="4448465"/>
          <a:ext cx="6535594" cy="5705186"/>
          <a:chOff x="2" y="5016523"/>
          <a:chExt cx="6695210" cy="6196772"/>
        </a:xfrm>
      </xdr:grpSpPr>
      <xdr:pic>
        <xdr:nvPicPr>
          <xdr:cNvPr id="5" name="Imagen 4">
            <a:extLst>
              <a:ext uri="{FF2B5EF4-FFF2-40B4-BE49-F238E27FC236}">
                <a16:creationId xmlns:a16="http://schemas.microsoft.com/office/drawing/2014/main" id="{00000000-0008-0000-3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 rot="16200000">
            <a:off x="249221" y="4767304"/>
            <a:ext cx="6196772" cy="6695210"/>
          </a:xfrm>
          <a:prstGeom prst="rect">
            <a:avLst/>
          </a:prstGeom>
        </xdr:spPr>
      </xdr:pic>
      <xdr:grpSp>
        <xdr:nvGrpSpPr>
          <xdr:cNvPr id="6" name="Grupo 5">
            <a:extLst>
              <a:ext uri="{FF2B5EF4-FFF2-40B4-BE49-F238E27FC236}">
                <a16:creationId xmlns:a16="http://schemas.microsoft.com/office/drawing/2014/main" id="{00000000-0008-0000-3300-000006000000}"/>
              </a:ext>
            </a:extLst>
          </xdr:cNvPr>
          <xdr:cNvGrpSpPr/>
        </xdr:nvGrpSpPr>
        <xdr:grpSpPr>
          <a:xfrm>
            <a:off x="817419" y="6749594"/>
            <a:ext cx="5045704" cy="2509864"/>
            <a:chOff x="7121706" y="7564112"/>
            <a:chExt cx="5292438" cy="2646221"/>
          </a:xfrm>
        </xdr:grpSpPr>
        <xdr:sp macro="" textlink="">
          <xdr:nvSpPr>
            <xdr:cNvPr id="7" name="Rectángulo 6">
              <a:extLst>
                <a:ext uri="{FF2B5EF4-FFF2-40B4-BE49-F238E27FC236}">
                  <a16:creationId xmlns:a16="http://schemas.microsoft.com/office/drawing/2014/main" id="{00000000-0008-0000-3300-000007000000}"/>
                </a:ext>
              </a:extLst>
            </xdr:cNvPr>
            <xdr:cNvSpPr/>
          </xdr:nvSpPr>
          <xdr:spPr>
            <a:xfrm rot="5400000">
              <a:off x="8143978" y="6952518"/>
              <a:ext cx="458166" cy="1709070"/>
            </a:xfrm>
            <a:prstGeom prst="rect">
              <a:avLst/>
            </a:prstGeom>
            <a:solidFill>
              <a:srgbClr val="FF33CC"/>
            </a:solidFill>
          </xdr:spPr>
          <xdr:style>
            <a:lnRef idx="0">
              <a:schemeClr val="accent6"/>
            </a:lnRef>
            <a:fillRef idx="3">
              <a:schemeClr val="accent6"/>
            </a:fillRef>
            <a:effectRef idx="3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CO" sz="1100"/>
            </a:p>
          </xdr:txBody>
        </xdr:sp>
        <xdr:sp macro="" textlink="">
          <xdr:nvSpPr>
            <xdr:cNvPr id="8" name="Rectángulo 7">
              <a:extLst>
                <a:ext uri="{FF2B5EF4-FFF2-40B4-BE49-F238E27FC236}">
                  <a16:creationId xmlns:a16="http://schemas.microsoft.com/office/drawing/2014/main" id="{00000000-0008-0000-3300-000008000000}"/>
                </a:ext>
              </a:extLst>
            </xdr:cNvPr>
            <xdr:cNvSpPr/>
          </xdr:nvSpPr>
          <xdr:spPr>
            <a:xfrm rot="5400000">
              <a:off x="8130842" y="9085870"/>
              <a:ext cx="526001" cy="1722925"/>
            </a:xfrm>
            <a:prstGeom prst="rect">
              <a:avLst/>
            </a:prstGeom>
            <a:solidFill>
              <a:srgbClr val="FF33CC"/>
            </a:solidFill>
          </xdr:spPr>
          <xdr:style>
            <a:lnRef idx="0">
              <a:schemeClr val="accent6"/>
            </a:lnRef>
            <a:fillRef idx="3">
              <a:schemeClr val="accent6"/>
            </a:fillRef>
            <a:effectRef idx="3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CO" sz="1100"/>
            </a:p>
          </xdr:txBody>
        </xdr:sp>
        <xdr:sp macro="" textlink="">
          <xdr:nvSpPr>
            <xdr:cNvPr id="9" name="Rectángulo 8">
              <a:extLst>
                <a:ext uri="{FF2B5EF4-FFF2-40B4-BE49-F238E27FC236}">
                  <a16:creationId xmlns:a16="http://schemas.microsoft.com/office/drawing/2014/main" id="{00000000-0008-0000-3300-000009000000}"/>
                </a:ext>
              </a:extLst>
            </xdr:cNvPr>
            <xdr:cNvSpPr/>
          </xdr:nvSpPr>
          <xdr:spPr>
            <a:xfrm rot="5400000">
              <a:off x="10882495" y="6837472"/>
              <a:ext cx="458169" cy="1911456"/>
            </a:xfrm>
            <a:prstGeom prst="rect">
              <a:avLst/>
            </a:prstGeom>
            <a:solidFill>
              <a:srgbClr val="FF33CC"/>
            </a:solidFill>
          </xdr:spPr>
          <xdr:style>
            <a:lnRef idx="0">
              <a:schemeClr val="accent6"/>
            </a:lnRef>
            <a:fillRef idx="3">
              <a:schemeClr val="accent6"/>
            </a:fillRef>
            <a:effectRef idx="3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CO" sz="1100"/>
            </a:p>
          </xdr:txBody>
        </xdr:sp>
        <xdr:sp macro="" textlink="">
          <xdr:nvSpPr>
            <xdr:cNvPr id="10" name="Rectángulo 9">
              <a:extLst>
                <a:ext uri="{FF2B5EF4-FFF2-40B4-BE49-F238E27FC236}">
                  <a16:creationId xmlns:a16="http://schemas.microsoft.com/office/drawing/2014/main" id="{00000000-0008-0000-3300-00000A000000}"/>
                </a:ext>
              </a:extLst>
            </xdr:cNvPr>
            <xdr:cNvSpPr/>
          </xdr:nvSpPr>
          <xdr:spPr>
            <a:xfrm rot="5400000">
              <a:off x="10862436" y="8977751"/>
              <a:ext cx="525998" cy="1911458"/>
            </a:xfrm>
            <a:prstGeom prst="rect">
              <a:avLst/>
            </a:prstGeom>
            <a:solidFill>
              <a:srgbClr val="FF33CC"/>
            </a:solidFill>
          </xdr:spPr>
          <xdr:style>
            <a:lnRef idx="0">
              <a:schemeClr val="accent6"/>
            </a:lnRef>
            <a:fillRef idx="3">
              <a:schemeClr val="accent6"/>
            </a:fillRef>
            <a:effectRef idx="3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CO" sz="1100"/>
            </a:p>
          </xdr:txBody>
        </xdr:sp>
        <xdr:sp macro="" textlink="">
          <xdr:nvSpPr>
            <xdr:cNvPr id="11" name="Rectángulo 10">
              <a:extLst>
                <a:ext uri="{FF2B5EF4-FFF2-40B4-BE49-F238E27FC236}">
                  <a16:creationId xmlns:a16="http://schemas.microsoft.com/office/drawing/2014/main" id="{00000000-0008-0000-3300-00000B000000}"/>
                </a:ext>
              </a:extLst>
            </xdr:cNvPr>
            <xdr:cNvSpPr/>
          </xdr:nvSpPr>
          <xdr:spPr>
            <a:xfrm>
              <a:off x="7121706" y="7591821"/>
              <a:ext cx="845128" cy="2618510"/>
            </a:xfrm>
            <a:prstGeom prst="rect">
              <a:avLst/>
            </a:prstGeom>
            <a:solidFill>
              <a:srgbClr val="FF33CC"/>
            </a:solidFill>
          </xdr:spPr>
          <xdr:style>
            <a:lnRef idx="0">
              <a:schemeClr val="accent6"/>
            </a:lnRef>
            <a:fillRef idx="3">
              <a:schemeClr val="accent6"/>
            </a:fillRef>
            <a:effectRef idx="3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CO" sz="1100"/>
            </a:p>
          </xdr:txBody>
        </xdr:sp>
        <xdr:sp macro="" textlink="">
          <xdr:nvSpPr>
            <xdr:cNvPr id="12" name="Rectángulo 11">
              <a:extLst>
                <a:ext uri="{FF2B5EF4-FFF2-40B4-BE49-F238E27FC236}">
                  <a16:creationId xmlns:a16="http://schemas.microsoft.com/office/drawing/2014/main" id="{00000000-0008-0000-3300-00000C000000}"/>
                </a:ext>
              </a:extLst>
            </xdr:cNvPr>
            <xdr:cNvSpPr/>
          </xdr:nvSpPr>
          <xdr:spPr>
            <a:xfrm>
              <a:off x="11610580" y="7564112"/>
              <a:ext cx="803564" cy="2632364"/>
            </a:xfrm>
            <a:prstGeom prst="rect">
              <a:avLst/>
            </a:prstGeom>
            <a:solidFill>
              <a:srgbClr val="FF33CC"/>
            </a:solidFill>
          </xdr:spPr>
          <xdr:style>
            <a:lnRef idx="0">
              <a:schemeClr val="accent6"/>
            </a:lnRef>
            <a:fillRef idx="3">
              <a:schemeClr val="accent6"/>
            </a:fillRef>
            <a:effectRef idx="3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s-CO" sz="1100"/>
            </a:p>
          </xdr:txBody>
        </xdr:sp>
      </xdr:grpSp>
    </xdr:grpSp>
    <xdr:clientData/>
  </xdr:twoCellAnchor>
  <xdr:twoCellAnchor editAs="oneCell">
    <xdr:from>
      <xdr:col>0</xdr:col>
      <xdr:colOff>3465</xdr:colOff>
      <xdr:row>29</xdr:row>
      <xdr:rowOff>17861</xdr:rowOff>
    </xdr:from>
    <xdr:to>
      <xdr:col>1</xdr:col>
      <xdr:colOff>658405</xdr:colOff>
      <xdr:row>35</xdr:row>
      <xdr:rowOff>176647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3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5" y="10482661"/>
          <a:ext cx="1924940" cy="2597186"/>
        </a:xfrm>
        <a:prstGeom prst="rect">
          <a:avLst/>
        </a:prstGeom>
      </xdr:spPr>
    </xdr:pic>
    <xdr:clientData/>
  </xdr:twoCellAnchor>
  <xdr:twoCellAnchor editAs="oneCell">
    <xdr:from>
      <xdr:col>1</xdr:col>
      <xdr:colOff>708983</xdr:colOff>
      <xdr:row>30</xdr:row>
      <xdr:rowOff>200549</xdr:rowOff>
    </xdr:from>
    <xdr:to>
      <xdr:col>2</xdr:col>
      <xdr:colOff>2260600</xdr:colOff>
      <xdr:row>35</xdr:row>
      <xdr:rowOff>204354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3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8983" y="11071749"/>
          <a:ext cx="2681917" cy="2035805"/>
        </a:xfrm>
        <a:prstGeom prst="rect">
          <a:avLst/>
        </a:prstGeom>
      </xdr:spPr>
    </xdr:pic>
    <xdr:clientData/>
  </xdr:twoCellAnchor>
  <xdr:twoCellAnchor editAs="oneCell">
    <xdr:from>
      <xdr:col>2</xdr:col>
      <xdr:colOff>2369129</xdr:colOff>
      <xdr:row>29</xdr:row>
      <xdr:rowOff>67191</xdr:rowOff>
    </xdr:from>
    <xdr:to>
      <xdr:col>2</xdr:col>
      <xdr:colOff>4218795</xdr:colOff>
      <xdr:row>35</xdr:row>
      <xdr:rowOff>225975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3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9429" y="10531991"/>
          <a:ext cx="1925866" cy="2597184"/>
        </a:xfrm>
        <a:prstGeom prst="rect">
          <a:avLst/>
        </a:prstGeom>
      </xdr:spPr>
    </xdr:pic>
    <xdr:clientData/>
  </xdr:twoCellAnchor>
  <xdr:twoCellAnchor editAs="oneCell">
    <xdr:from>
      <xdr:col>9</xdr:col>
      <xdr:colOff>167248</xdr:colOff>
      <xdr:row>50</xdr:row>
      <xdr:rowOff>180883</xdr:rowOff>
    </xdr:from>
    <xdr:to>
      <xdr:col>10</xdr:col>
      <xdr:colOff>165047</xdr:colOff>
      <xdr:row>53</xdr:row>
      <xdr:rowOff>17418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33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65188" y="17836423"/>
          <a:ext cx="1026499" cy="979535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1733</xdr:colOff>
      <xdr:row>9</xdr:row>
      <xdr:rowOff>3973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3300-000011000000}"/>
            </a:ext>
          </a:extLst>
        </xdr:cNvPr>
        <xdr:cNvSpPr txBox="1"/>
      </xdr:nvSpPr>
      <xdr:spPr>
        <a:xfrm>
          <a:off x="16852900" y="2133600"/>
          <a:ext cx="1817833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>
            <a:effectLst/>
          </a:endParaRPr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371313</xdr:colOff>
      <xdr:row>0</xdr:row>
      <xdr:rowOff>113009</xdr:rowOff>
    </xdr:from>
    <xdr:to>
      <xdr:col>2</xdr:col>
      <xdr:colOff>4643666</xdr:colOff>
      <xdr:row>3</xdr:row>
      <xdr:rowOff>287071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3993" y="113009"/>
          <a:ext cx="4272353" cy="905582"/>
        </a:xfrm>
        <a:prstGeom prst="rect">
          <a:avLst/>
        </a:prstGeom>
      </xdr:spPr>
    </xdr:pic>
    <xdr:clientData/>
  </xdr:twoCellAnchor>
  <xdr:twoCellAnchor editAs="oneCell">
    <xdr:from>
      <xdr:col>0</xdr:col>
      <xdr:colOff>532755</xdr:colOff>
      <xdr:row>0</xdr:row>
      <xdr:rowOff>129152</xdr:rowOff>
    </xdr:from>
    <xdr:to>
      <xdr:col>1</xdr:col>
      <xdr:colOff>224190</xdr:colOff>
      <xdr:row>3</xdr:row>
      <xdr:rowOff>346542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2755" y="129152"/>
          <a:ext cx="956355" cy="94891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371313</xdr:colOff>
      <xdr:row>0</xdr:row>
      <xdr:rowOff>113009</xdr:rowOff>
    </xdr:from>
    <xdr:to>
      <xdr:col>2</xdr:col>
      <xdr:colOff>4643666</xdr:colOff>
      <xdr:row>3</xdr:row>
      <xdr:rowOff>287071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3993" y="113009"/>
          <a:ext cx="4272353" cy="905582"/>
        </a:xfrm>
        <a:prstGeom prst="rect">
          <a:avLst/>
        </a:prstGeom>
      </xdr:spPr>
    </xdr:pic>
    <xdr:clientData/>
  </xdr:twoCellAnchor>
  <xdr:twoCellAnchor editAs="oneCell">
    <xdr:from>
      <xdr:col>0</xdr:col>
      <xdr:colOff>532755</xdr:colOff>
      <xdr:row>0</xdr:row>
      <xdr:rowOff>129152</xdr:rowOff>
    </xdr:from>
    <xdr:to>
      <xdr:col>1</xdr:col>
      <xdr:colOff>224190</xdr:colOff>
      <xdr:row>3</xdr:row>
      <xdr:rowOff>346542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2755" y="129152"/>
          <a:ext cx="956355" cy="948910"/>
        </a:xfrm>
        <a:prstGeom prst="rect">
          <a:avLst/>
        </a:prstGeom>
      </xdr:spPr>
    </xdr:pic>
    <xdr:clientData/>
  </xdr:twoCellAnchor>
  <xdr:twoCellAnchor>
    <xdr:from>
      <xdr:col>0</xdr:col>
      <xdr:colOff>554182</xdr:colOff>
      <xdr:row>15</xdr:row>
      <xdr:rowOff>180108</xdr:rowOff>
    </xdr:from>
    <xdr:to>
      <xdr:col>2</xdr:col>
      <xdr:colOff>4386934</xdr:colOff>
      <xdr:row>25</xdr:row>
      <xdr:rowOff>189345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00000000-0008-0000-3500-000004000000}"/>
            </a:ext>
          </a:extLst>
        </xdr:cNvPr>
        <xdr:cNvGrpSpPr/>
      </xdr:nvGrpSpPr>
      <xdr:grpSpPr>
        <a:xfrm>
          <a:off x="554182" y="4434608"/>
          <a:ext cx="6150502" cy="4644737"/>
          <a:chOff x="914400" y="4475018"/>
          <a:chExt cx="4582696" cy="3390476"/>
        </a:xfrm>
      </xdr:grpSpPr>
      <xdr:pic>
        <xdr:nvPicPr>
          <xdr:cNvPr id="5" name="Imagen 4">
            <a:extLst>
              <a:ext uri="{FF2B5EF4-FFF2-40B4-BE49-F238E27FC236}">
                <a16:creationId xmlns:a16="http://schemas.microsoft.com/office/drawing/2014/main" id="{00000000-0008-0000-35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011382" y="4475018"/>
            <a:ext cx="4485714" cy="3390476"/>
          </a:xfrm>
          <a:prstGeom prst="rect">
            <a:avLst/>
          </a:prstGeom>
        </xdr:spPr>
      </xdr:pic>
      <xdr:sp macro="" textlink="">
        <xdr:nvSpPr>
          <xdr:cNvPr id="6" name="Rectángulo 5">
            <a:extLst>
              <a:ext uri="{FF2B5EF4-FFF2-40B4-BE49-F238E27FC236}">
                <a16:creationId xmlns:a16="http://schemas.microsoft.com/office/drawing/2014/main" id="{00000000-0008-0000-3500-000006000000}"/>
              </a:ext>
            </a:extLst>
          </xdr:cNvPr>
          <xdr:cNvSpPr/>
        </xdr:nvSpPr>
        <xdr:spPr>
          <a:xfrm>
            <a:off x="2062411" y="6786742"/>
            <a:ext cx="209733" cy="223660"/>
          </a:xfrm>
          <a:prstGeom prst="rect">
            <a:avLst/>
          </a:prstGeom>
          <a:solidFill>
            <a:srgbClr val="C000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7" name="CuadroTexto 6">
            <a:extLst>
              <a:ext uri="{FF2B5EF4-FFF2-40B4-BE49-F238E27FC236}">
                <a16:creationId xmlns:a16="http://schemas.microsoft.com/office/drawing/2014/main" id="{00000000-0008-0000-3500-000007000000}"/>
              </a:ext>
            </a:extLst>
          </xdr:cNvPr>
          <xdr:cNvSpPr txBox="1"/>
        </xdr:nvSpPr>
        <xdr:spPr>
          <a:xfrm>
            <a:off x="2092037" y="6511637"/>
            <a:ext cx="370679" cy="3114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s-CO" sz="1400" b="1">
                <a:solidFill>
                  <a:srgbClr val="FF0000"/>
                </a:solidFill>
              </a:rPr>
              <a:t>C1</a:t>
            </a:r>
          </a:p>
        </xdr:txBody>
      </xdr:sp>
      <xdr:sp macro="" textlink="">
        <xdr:nvSpPr>
          <xdr:cNvPr id="8" name="Rectángulo 7">
            <a:extLst>
              <a:ext uri="{FF2B5EF4-FFF2-40B4-BE49-F238E27FC236}">
                <a16:creationId xmlns:a16="http://schemas.microsoft.com/office/drawing/2014/main" id="{00000000-0008-0000-3500-000008000000}"/>
              </a:ext>
            </a:extLst>
          </xdr:cNvPr>
          <xdr:cNvSpPr/>
        </xdr:nvSpPr>
        <xdr:spPr>
          <a:xfrm>
            <a:off x="1009466" y="6454233"/>
            <a:ext cx="209733" cy="223660"/>
          </a:xfrm>
          <a:prstGeom prst="rect">
            <a:avLst/>
          </a:prstGeom>
          <a:solidFill>
            <a:srgbClr val="C00000"/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9" name="CuadroTexto 8">
            <a:extLst>
              <a:ext uri="{FF2B5EF4-FFF2-40B4-BE49-F238E27FC236}">
                <a16:creationId xmlns:a16="http://schemas.microsoft.com/office/drawing/2014/main" id="{00000000-0008-0000-3500-000009000000}"/>
              </a:ext>
            </a:extLst>
          </xdr:cNvPr>
          <xdr:cNvSpPr txBox="1"/>
        </xdr:nvSpPr>
        <xdr:spPr>
          <a:xfrm>
            <a:off x="914400" y="6192982"/>
            <a:ext cx="370679" cy="3114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s-CO" sz="1400" b="1">
                <a:solidFill>
                  <a:srgbClr val="FF0000"/>
                </a:solidFill>
              </a:rPr>
              <a:t>C2</a:t>
            </a:r>
          </a:p>
        </xdr:txBody>
      </xdr:sp>
    </xdr:grpSp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2887</xdr:colOff>
      <xdr:row>9</xdr:row>
      <xdr:rowOff>1664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3500-00000A000000}"/>
            </a:ext>
          </a:extLst>
        </xdr:cNvPr>
        <xdr:cNvSpPr txBox="1"/>
      </xdr:nvSpPr>
      <xdr:spPr>
        <a:xfrm>
          <a:off x="17359745" y="2147455"/>
          <a:ext cx="1817833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  <xdr:twoCellAnchor editAs="oneCell">
    <xdr:from>
      <xdr:col>9</xdr:col>
      <xdr:colOff>167248</xdr:colOff>
      <xdr:row>46</xdr:row>
      <xdr:rowOff>774</xdr:rowOff>
    </xdr:from>
    <xdr:to>
      <xdr:col>10</xdr:col>
      <xdr:colOff>165047</xdr:colOff>
      <xdr:row>47</xdr:row>
      <xdr:rowOff>762000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35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46484" y="15157647"/>
          <a:ext cx="1023036" cy="94133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60924</xdr:rowOff>
    </xdr:from>
    <xdr:to>
      <xdr:col>2</xdr:col>
      <xdr:colOff>458400</xdr:colOff>
      <xdr:row>32</xdr:row>
      <xdr:rowOff>58649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35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306524"/>
          <a:ext cx="2858700" cy="2144025"/>
        </a:xfrm>
        <a:prstGeom prst="rect">
          <a:avLst/>
        </a:prstGeom>
      </xdr:spPr>
    </xdr:pic>
    <xdr:clientData/>
  </xdr:twoCellAnchor>
  <xdr:twoCellAnchor editAs="oneCell">
    <xdr:from>
      <xdr:col>2</xdr:col>
      <xdr:colOff>2710650</xdr:colOff>
      <xdr:row>24</xdr:row>
      <xdr:rowOff>190500</xdr:rowOff>
    </xdr:from>
    <xdr:to>
      <xdr:col>2</xdr:col>
      <xdr:colOff>4730850</xdr:colOff>
      <xdr:row>32</xdr:row>
      <xdr:rowOff>102800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35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0950" y="8636000"/>
          <a:ext cx="2144025" cy="2858700"/>
        </a:xfrm>
        <a:prstGeom prst="rect">
          <a:avLst/>
        </a:prstGeom>
      </xdr:spPr>
    </xdr:pic>
    <xdr:clientData/>
  </xdr:twoCellAnchor>
  <xdr:twoCellAnchor editAs="oneCell">
    <xdr:from>
      <xdr:col>2</xdr:col>
      <xdr:colOff>485750</xdr:colOff>
      <xdr:row>24</xdr:row>
      <xdr:rowOff>188100</xdr:rowOff>
    </xdr:from>
    <xdr:to>
      <xdr:col>2</xdr:col>
      <xdr:colOff>2629775</xdr:colOff>
      <xdr:row>32</xdr:row>
      <xdr:rowOff>100400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35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50" y="8633600"/>
          <a:ext cx="2144025" cy="28587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55218</xdr:colOff>
      <xdr:row>15</xdr:row>
      <xdr:rowOff>165653</xdr:rowOff>
    </xdr:from>
    <xdr:to>
      <xdr:col>2</xdr:col>
      <xdr:colOff>2902265</xdr:colOff>
      <xdr:row>24</xdr:row>
      <xdr:rowOff>220870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6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4936" t="13211" r="26254" b="21488"/>
        <a:stretch/>
      </xdr:blipFill>
      <xdr:spPr>
        <a:xfrm>
          <a:off x="55218" y="4389783"/>
          <a:ext cx="5193786" cy="3906630"/>
        </a:xfrm>
        <a:prstGeom prst="rect">
          <a:avLst/>
        </a:prstGeom>
      </xdr:spPr>
    </xdr:pic>
    <xdr:clientData/>
  </xdr:twoCellAnchor>
  <xdr:twoCellAnchor editAs="oneCell">
    <xdr:from>
      <xdr:col>0</xdr:col>
      <xdr:colOff>248479</xdr:colOff>
      <xdr:row>24</xdr:row>
      <xdr:rowOff>248481</xdr:rowOff>
    </xdr:from>
    <xdr:to>
      <xdr:col>2</xdr:col>
      <xdr:colOff>2898914</xdr:colOff>
      <xdr:row>36</xdr:row>
      <xdr:rowOff>19461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36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8330" t="12834" r="25300" b="13938"/>
        <a:stretch/>
      </xdr:blipFill>
      <xdr:spPr>
        <a:xfrm>
          <a:off x="248479" y="8324024"/>
          <a:ext cx="4997174" cy="4436850"/>
        </a:xfrm>
        <a:prstGeom prst="rect">
          <a:avLst/>
        </a:prstGeom>
      </xdr:spPr>
    </xdr:pic>
    <xdr:clientData/>
  </xdr:twoCellAnchor>
  <xdr:twoCellAnchor editAs="oneCell">
    <xdr:from>
      <xdr:col>2</xdr:col>
      <xdr:colOff>345109</xdr:colOff>
      <xdr:row>0</xdr:row>
      <xdr:rowOff>207065</xdr:rowOff>
    </xdr:from>
    <xdr:to>
      <xdr:col>2</xdr:col>
      <xdr:colOff>4618775</xdr:colOff>
      <xdr:row>3</xdr:row>
      <xdr:rowOff>363916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3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91848" y="207065"/>
          <a:ext cx="4273666" cy="902286"/>
        </a:xfrm>
        <a:prstGeom prst="rect">
          <a:avLst/>
        </a:prstGeom>
      </xdr:spPr>
    </xdr:pic>
    <xdr:clientData/>
  </xdr:twoCellAnchor>
  <xdr:twoCellAnchor editAs="oneCell">
    <xdr:from>
      <xdr:col>0</xdr:col>
      <xdr:colOff>731630</xdr:colOff>
      <xdr:row>0</xdr:row>
      <xdr:rowOff>96631</xdr:rowOff>
    </xdr:from>
    <xdr:to>
      <xdr:col>1</xdr:col>
      <xdr:colOff>486387</xdr:colOff>
      <xdr:row>3</xdr:row>
      <xdr:rowOff>358315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3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1630" y="96631"/>
          <a:ext cx="997148" cy="1007119"/>
        </a:xfrm>
        <a:prstGeom prst="rect">
          <a:avLst/>
        </a:prstGeom>
      </xdr:spPr>
    </xdr:pic>
    <xdr:clientData/>
  </xdr:twoCellAnchor>
  <xdr:twoCellAnchor>
    <xdr:from>
      <xdr:col>12</xdr:col>
      <xdr:colOff>1</xdr:colOff>
      <xdr:row>8</xdr:row>
      <xdr:rowOff>0</xdr:rowOff>
    </xdr:from>
    <xdr:to>
      <xdr:col>13</xdr:col>
      <xdr:colOff>1805941</xdr:colOff>
      <xdr:row>9</xdr:row>
      <xdr:rowOff>7620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3600-000009000000}"/>
            </a:ext>
          </a:extLst>
        </xdr:cNvPr>
        <xdr:cNvSpPr txBox="1"/>
      </xdr:nvSpPr>
      <xdr:spPr>
        <a:xfrm>
          <a:off x="17449801" y="2125980"/>
          <a:ext cx="1805940" cy="48768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200"/>
            <a:t>03-08-2023</a:t>
          </a:r>
        </a:p>
      </xdr:txBody>
    </xdr:sp>
    <xdr:clientData/>
  </xdr:twoCellAnchor>
  <xdr:twoCellAnchor editAs="oneCell">
    <xdr:from>
      <xdr:col>9</xdr:col>
      <xdr:colOff>47505</xdr:colOff>
      <xdr:row>49</xdr:row>
      <xdr:rowOff>72026</xdr:rowOff>
    </xdr:from>
    <xdr:to>
      <xdr:col>10</xdr:col>
      <xdr:colOff>163286</xdr:colOff>
      <xdr:row>51</xdr:row>
      <xdr:rowOff>820870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36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33619" y="17728655"/>
          <a:ext cx="1149924" cy="1118959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345109</xdr:colOff>
      <xdr:row>0</xdr:row>
      <xdr:rowOff>207065</xdr:rowOff>
    </xdr:from>
    <xdr:to>
      <xdr:col>2</xdr:col>
      <xdr:colOff>4618775</xdr:colOff>
      <xdr:row>3</xdr:row>
      <xdr:rowOff>363916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3029" y="207065"/>
          <a:ext cx="4273666" cy="888371"/>
        </a:xfrm>
        <a:prstGeom prst="rect">
          <a:avLst/>
        </a:prstGeom>
      </xdr:spPr>
    </xdr:pic>
    <xdr:clientData/>
  </xdr:twoCellAnchor>
  <xdr:twoCellAnchor editAs="oneCell">
    <xdr:from>
      <xdr:col>0</xdr:col>
      <xdr:colOff>731630</xdr:colOff>
      <xdr:row>0</xdr:row>
      <xdr:rowOff>96631</xdr:rowOff>
    </xdr:from>
    <xdr:to>
      <xdr:col>1</xdr:col>
      <xdr:colOff>486387</xdr:colOff>
      <xdr:row>3</xdr:row>
      <xdr:rowOff>358315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630" y="96631"/>
          <a:ext cx="1027297" cy="993204"/>
        </a:xfrm>
        <a:prstGeom prst="rect">
          <a:avLst/>
        </a:prstGeom>
      </xdr:spPr>
    </xdr:pic>
    <xdr:clientData/>
  </xdr:twoCellAnchor>
  <xdr:twoCellAnchor>
    <xdr:from>
      <xdr:col>0</xdr:col>
      <xdr:colOff>540328</xdr:colOff>
      <xdr:row>15</xdr:row>
      <xdr:rowOff>126319</xdr:rowOff>
    </xdr:from>
    <xdr:to>
      <xdr:col>2</xdr:col>
      <xdr:colOff>4818297</xdr:colOff>
      <xdr:row>28</xdr:row>
      <xdr:rowOff>367934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00000000-0008-0000-3700-000004000000}"/>
            </a:ext>
          </a:extLst>
        </xdr:cNvPr>
        <xdr:cNvGrpSpPr/>
      </xdr:nvGrpSpPr>
      <xdr:grpSpPr>
        <a:xfrm>
          <a:off x="540328" y="4351955"/>
          <a:ext cx="6512880" cy="5783434"/>
          <a:chOff x="504031" y="4946682"/>
          <a:chExt cx="6688660" cy="4827470"/>
        </a:xfrm>
      </xdr:grpSpPr>
      <xdr:pic>
        <xdr:nvPicPr>
          <xdr:cNvPr id="5" name="Imagen 4">
            <a:extLst>
              <a:ext uri="{FF2B5EF4-FFF2-40B4-BE49-F238E27FC236}">
                <a16:creationId xmlns:a16="http://schemas.microsoft.com/office/drawing/2014/main" id="{00000000-0008-0000-37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504031" y="4946682"/>
            <a:ext cx="6688660" cy="4827470"/>
          </a:xfrm>
          <a:prstGeom prst="rect">
            <a:avLst/>
          </a:prstGeom>
        </xdr:spPr>
      </xdr:pic>
      <xdr:grpSp>
        <xdr:nvGrpSpPr>
          <xdr:cNvPr id="6" name="Grupo 5">
            <a:extLst>
              <a:ext uri="{FF2B5EF4-FFF2-40B4-BE49-F238E27FC236}">
                <a16:creationId xmlns:a16="http://schemas.microsoft.com/office/drawing/2014/main" id="{00000000-0008-0000-3700-000006000000}"/>
              </a:ext>
            </a:extLst>
          </xdr:cNvPr>
          <xdr:cNvGrpSpPr/>
        </xdr:nvGrpSpPr>
        <xdr:grpSpPr>
          <a:xfrm>
            <a:off x="2565838" y="5435814"/>
            <a:ext cx="4044673" cy="4164362"/>
            <a:chOff x="2565838" y="5435814"/>
            <a:chExt cx="4044673" cy="4164362"/>
          </a:xfrm>
        </xdr:grpSpPr>
        <xdr:cxnSp macro="">
          <xdr:nvCxnSpPr>
            <xdr:cNvPr id="9" name="Conector recto de flecha 8">
              <a:extLst>
                <a:ext uri="{FF2B5EF4-FFF2-40B4-BE49-F238E27FC236}">
                  <a16:creationId xmlns:a16="http://schemas.microsoft.com/office/drawing/2014/main" id="{00000000-0008-0000-3700-000009000000}"/>
                </a:ext>
              </a:extLst>
            </xdr:cNvPr>
            <xdr:cNvCxnSpPr/>
          </xdr:nvCxnSpPr>
          <xdr:spPr>
            <a:xfrm flipV="1">
              <a:off x="2565838" y="8202066"/>
              <a:ext cx="525705" cy="1398110"/>
            </a:xfrm>
            <a:prstGeom prst="straightConnector1">
              <a:avLst/>
            </a:prstGeom>
            <a:ln w="38100">
              <a:solidFill>
                <a:srgbClr val="FF00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0" name="Conector recto de flecha 9">
              <a:extLst>
                <a:ext uri="{FF2B5EF4-FFF2-40B4-BE49-F238E27FC236}">
                  <a16:creationId xmlns:a16="http://schemas.microsoft.com/office/drawing/2014/main" id="{00000000-0008-0000-3700-00000A000000}"/>
                </a:ext>
              </a:extLst>
            </xdr:cNvPr>
            <xdr:cNvCxnSpPr/>
          </xdr:nvCxnSpPr>
          <xdr:spPr>
            <a:xfrm flipV="1">
              <a:off x="3101859" y="7234198"/>
              <a:ext cx="1212726" cy="1005255"/>
            </a:xfrm>
            <a:prstGeom prst="straightConnector1">
              <a:avLst/>
            </a:prstGeom>
            <a:ln w="38100">
              <a:solidFill>
                <a:srgbClr val="FF00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" name="Conector recto de flecha 10">
              <a:extLst>
                <a:ext uri="{FF2B5EF4-FFF2-40B4-BE49-F238E27FC236}">
                  <a16:creationId xmlns:a16="http://schemas.microsoft.com/office/drawing/2014/main" id="{00000000-0008-0000-3700-00000B000000}"/>
                </a:ext>
              </a:extLst>
            </xdr:cNvPr>
            <xdr:cNvCxnSpPr/>
          </xdr:nvCxnSpPr>
          <xdr:spPr>
            <a:xfrm flipV="1">
              <a:off x="4319458" y="6332285"/>
              <a:ext cx="1161499" cy="912087"/>
            </a:xfrm>
            <a:prstGeom prst="straightConnector1">
              <a:avLst/>
            </a:prstGeom>
            <a:ln w="38100">
              <a:solidFill>
                <a:srgbClr val="FF00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" name="Conector recto de flecha 11">
              <a:extLst>
                <a:ext uri="{FF2B5EF4-FFF2-40B4-BE49-F238E27FC236}">
                  <a16:creationId xmlns:a16="http://schemas.microsoft.com/office/drawing/2014/main" id="{00000000-0008-0000-3700-00000C000000}"/>
                </a:ext>
              </a:extLst>
            </xdr:cNvPr>
            <xdr:cNvCxnSpPr/>
          </xdr:nvCxnSpPr>
          <xdr:spPr>
            <a:xfrm flipV="1">
              <a:off x="5480387" y="5435814"/>
              <a:ext cx="1130124" cy="912088"/>
            </a:xfrm>
            <a:prstGeom prst="straightConnector1">
              <a:avLst/>
            </a:prstGeom>
            <a:ln w="38100">
              <a:solidFill>
                <a:srgbClr val="FF00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7" name="CuadroTexto 6">
            <a:extLst>
              <a:ext uri="{FF2B5EF4-FFF2-40B4-BE49-F238E27FC236}">
                <a16:creationId xmlns:a16="http://schemas.microsoft.com/office/drawing/2014/main" id="{00000000-0008-0000-3700-000007000000}"/>
              </a:ext>
            </a:extLst>
          </xdr:cNvPr>
          <xdr:cNvSpPr txBox="1"/>
        </xdr:nvSpPr>
        <xdr:spPr>
          <a:xfrm>
            <a:off x="3125391" y="8296975"/>
            <a:ext cx="360268" cy="291703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s-CO" sz="1100"/>
              <a:t>11</a:t>
            </a:r>
          </a:p>
          <a:p>
            <a:endParaRPr lang="es-CO" sz="1100"/>
          </a:p>
        </xdr:txBody>
      </xdr:sp>
      <xdr:sp macro="" textlink="">
        <xdr:nvSpPr>
          <xdr:cNvPr id="8" name="CuadroTexto 7">
            <a:extLst>
              <a:ext uri="{FF2B5EF4-FFF2-40B4-BE49-F238E27FC236}">
                <a16:creationId xmlns:a16="http://schemas.microsoft.com/office/drawing/2014/main" id="{00000000-0008-0000-3700-000008000000}"/>
              </a:ext>
            </a:extLst>
          </xdr:cNvPr>
          <xdr:cNvSpPr txBox="1"/>
        </xdr:nvSpPr>
        <xdr:spPr>
          <a:xfrm>
            <a:off x="5096922" y="6914420"/>
            <a:ext cx="1822174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es-CO" sz="1100"/>
              <a:t>CAMA</a:t>
            </a:r>
            <a:r>
              <a:rPr lang="es-CO" sz="1100" baseline="0"/>
              <a:t> DE 4 TUBOS DE 4"</a:t>
            </a:r>
            <a:endParaRPr lang="es-CO" sz="1100"/>
          </a:p>
        </xdr:txBody>
      </xdr:sp>
    </xdr:grpSp>
    <xdr:clientData/>
  </xdr:twoCellAnchor>
  <xdr:twoCellAnchor editAs="oneCell">
    <xdr:from>
      <xdr:col>0</xdr:col>
      <xdr:colOff>55419</xdr:colOff>
      <xdr:row>30</xdr:row>
      <xdr:rowOff>41564</xdr:rowOff>
    </xdr:from>
    <xdr:to>
      <xdr:col>1</xdr:col>
      <xdr:colOff>602395</xdr:colOff>
      <xdr:row>35</xdr:row>
      <xdr:rowOff>392601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37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5419" y="10460182"/>
          <a:ext cx="1821594" cy="2359946"/>
        </a:xfrm>
        <a:prstGeom prst="rect">
          <a:avLst/>
        </a:prstGeom>
      </xdr:spPr>
    </xdr:pic>
    <xdr:clientData/>
  </xdr:twoCellAnchor>
  <xdr:twoCellAnchor editAs="oneCell">
    <xdr:from>
      <xdr:col>2</xdr:col>
      <xdr:colOff>1201237</xdr:colOff>
      <xdr:row>30</xdr:row>
      <xdr:rowOff>78273</xdr:rowOff>
    </xdr:from>
    <xdr:to>
      <xdr:col>2</xdr:col>
      <xdr:colOff>3023315</xdr:colOff>
      <xdr:row>35</xdr:row>
      <xdr:rowOff>391963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37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b="15958"/>
        <a:stretch/>
      </xdr:blipFill>
      <xdr:spPr>
        <a:xfrm rot="5400000">
          <a:off x="3361667" y="10747152"/>
          <a:ext cx="2322599" cy="1822078"/>
        </a:xfrm>
        <a:prstGeom prst="rect">
          <a:avLst/>
        </a:prstGeom>
      </xdr:spPr>
    </xdr:pic>
    <xdr:clientData/>
  </xdr:twoCellAnchor>
  <xdr:twoCellAnchor editAs="oneCell">
    <xdr:from>
      <xdr:col>1</xdr:col>
      <xdr:colOff>702272</xdr:colOff>
      <xdr:row>30</xdr:row>
      <xdr:rowOff>76846</xdr:rowOff>
    </xdr:from>
    <xdr:to>
      <xdr:col>2</xdr:col>
      <xdr:colOff>1161810</xdr:colOff>
      <xdr:row>35</xdr:row>
      <xdr:rowOff>381531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37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976890" y="10495464"/>
          <a:ext cx="1595611" cy="2313594"/>
        </a:xfrm>
        <a:prstGeom prst="rect">
          <a:avLst/>
        </a:prstGeom>
      </xdr:spPr>
    </xdr:pic>
    <xdr:clientData/>
  </xdr:twoCellAnchor>
  <xdr:twoCellAnchor editAs="oneCell">
    <xdr:from>
      <xdr:col>2</xdr:col>
      <xdr:colOff>3112962</xdr:colOff>
      <xdr:row>30</xdr:row>
      <xdr:rowOff>66863</xdr:rowOff>
    </xdr:from>
    <xdr:to>
      <xdr:col>2</xdr:col>
      <xdr:colOff>4708678</xdr:colOff>
      <xdr:row>36</xdr:row>
      <xdr:rowOff>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37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t="8701"/>
        <a:stretch/>
      </xdr:blipFill>
      <xdr:spPr>
        <a:xfrm>
          <a:off x="5523653" y="10485481"/>
          <a:ext cx="1595716" cy="2343828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13</xdr:col>
      <xdr:colOff>1801907</xdr:colOff>
      <xdr:row>9</xdr:row>
      <xdr:rowOff>0</xdr:rowOff>
    </xdr:to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00000000-0008-0000-3700-000015000000}"/>
            </a:ext>
          </a:extLst>
        </xdr:cNvPr>
        <xdr:cNvSpPr txBox="1"/>
      </xdr:nvSpPr>
      <xdr:spPr>
        <a:xfrm>
          <a:off x="17445318" y="2115671"/>
          <a:ext cx="1801907" cy="484094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200"/>
            <a:t>03-08-2023</a:t>
          </a:r>
        </a:p>
      </xdr:txBody>
    </xdr:sp>
    <xdr:clientData/>
  </xdr:twoCellAnchor>
  <xdr:twoCellAnchor editAs="oneCell">
    <xdr:from>
      <xdr:col>8</xdr:col>
      <xdr:colOff>249385</xdr:colOff>
      <xdr:row>52</xdr:row>
      <xdr:rowOff>110836</xdr:rowOff>
    </xdr:from>
    <xdr:to>
      <xdr:col>9</xdr:col>
      <xdr:colOff>956054</xdr:colOff>
      <xdr:row>55</xdr:row>
      <xdr:rowOff>687877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37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3854549" y="17816945"/>
          <a:ext cx="1177723" cy="1117370"/>
        </a:xfrm>
        <a:prstGeom prst="rect">
          <a:avLst/>
        </a:prstGeom>
      </xdr:spPr>
    </xdr:pic>
    <xdr:clientData/>
  </xdr:twoCellAnchor>
  <xdr:twoCellAnchor editAs="oneCell">
    <xdr:from>
      <xdr:col>9</xdr:col>
      <xdr:colOff>247650</xdr:colOff>
      <xdr:row>50</xdr:row>
      <xdr:rowOff>114300</xdr:rowOff>
    </xdr:from>
    <xdr:to>
      <xdr:col>10</xdr:col>
      <xdr:colOff>1513321</xdr:colOff>
      <xdr:row>51</xdr:row>
      <xdr:rowOff>675409</xdr:rowOff>
    </xdr:to>
    <xdr:pic>
      <xdr:nvPicPr>
        <xdr:cNvPr id="23" name="image2.jpeg">
          <a:extLst>
            <a:ext uri="{FF2B5EF4-FFF2-40B4-BE49-F238E27FC236}">
              <a16:creationId xmlns:a16="http://schemas.microsoft.com/office/drawing/2014/main" id="{00000000-0008-0000-3700-000017000000}"/>
            </a:ext>
          </a:extLst>
        </xdr:cNvPr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4325600" y="16325850"/>
          <a:ext cx="2322946" cy="751609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345109</xdr:colOff>
      <xdr:row>0</xdr:row>
      <xdr:rowOff>207065</xdr:rowOff>
    </xdr:from>
    <xdr:to>
      <xdr:col>2</xdr:col>
      <xdr:colOff>4618775</xdr:colOff>
      <xdr:row>3</xdr:row>
      <xdr:rowOff>363916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3029" y="207065"/>
          <a:ext cx="4273666" cy="888371"/>
        </a:xfrm>
        <a:prstGeom prst="rect">
          <a:avLst/>
        </a:prstGeom>
      </xdr:spPr>
    </xdr:pic>
    <xdr:clientData/>
  </xdr:twoCellAnchor>
  <xdr:twoCellAnchor editAs="oneCell">
    <xdr:from>
      <xdr:col>0</xdr:col>
      <xdr:colOff>731630</xdr:colOff>
      <xdr:row>0</xdr:row>
      <xdr:rowOff>96631</xdr:rowOff>
    </xdr:from>
    <xdr:to>
      <xdr:col>1</xdr:col>
      <xdr:colOff>486387</xdr:colOff>
      <xdr:row>3</xdr:row>
      <xdr:rowOff>358315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630" y="96631"/>
          <a:ext cx="1027297" cy="993204"/>
        </a:xfrm>
        <a:prstGeom prst="rect">
          <a:avLst/>
        </a:prstGeom>
      </xdr:spPr>
    </xdr:pic>
    <xdr:clientData/>
  </xdr:twoCellAnchor>
  <xdr:twoCellAnchor>
    <xdr:from>
      <xdr:col>0</xdr:col>
      <xdr:colOff>96981</xdr:colOff>
      <xdr:row>17</xdr:row>
      <xdr:rowOff>46278</xdr:rowOff>
    </xdr:from>
    <xdr:to>
      <xdr:col>2</xdr:col>
      <xdr:colOff>969817</xdr:colOff>
      <xdr:row>30</xdr:row>
      <xdr:rowOff>124691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400000">
          <a:off x="-877408" y="6286087"/>
          <a:ext cx="5229533" cy="3280756"/>
        </a:xfrm>
        <a:prstGeom prst="rect">
          <a:avLst/>
        </a:prstGeom>
      </xdr:spPr>
    </xdr:pic>
    <xdr:clientData/>
  </xdr:twoCellAnchor>
  <xdr:twoCellAnchor>
    <xdr:from>
      <xdr:col>0</xdr:col>
      <xdr:colOff>859392</xdr:colOff>
      <xdr:row>19</xdr:row>
      <xdr:rowOff>317250</xdr:rowOff>
    </xdr:from>
    <xdr:to>
      <xdr:col>2</xdr:col>
      <xdr:colOff>428039</xdr:colOff>
      <xdr:row>20</xdr:row>
      <xdr:rowOff>199750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3800-000005000000}"/>
            </a:ext>
          </a:extLst>
        </xdr:cNvPr>
        <xdr:cNvSpPr txBox="1"/>
      </xdr:nvSpPr>
      <xdr:spPr>
        <a:xfrm>
          <a:off x="859392" y="6291330"/>
          <a:ext cx="1976567" cy="286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s-CO" sz="1100"/>
            <a:t>MODULO DE ARTESANIAS</a:t>
          </a:r>
          <a:r>
            <a:rPr lang="es-CO" sz="1100" baseline="0"/>
            <a:t> </a:t>
          </a:r>
          <a:endParaRPr lang="es-CO" sz="1100"/>
        </a:p>
      </xdr:txBody>
    </xdr:sp>
    <xdr:clientData/>
  </xdr:twoCellAnchor>
  <xdr:twoCellAnchor>
    <xdr:from>
      <xdr:col>0</xdr:col>
      <xdr:colOff>472263</xdr:colOff>
      <xdr:row>25</xdr:row>
      <xdr:rowOff>395591</xdr:rowOff>
    </xdr:from>
    <xdr:to>
      <xdr:col>1</xdr:col>
      <xdr:colOff>840717</xdr:colOff>
      <xdr:row>26</xdr:row>
      <xdr:rowOff>278091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3800-000006000000}"/>
            </a:ext>
          </a:extLst>
        </xdr:cNvPr>
        <xdr:cNvSpPr txBox="1"/>
      </xdr:nvSpPr>
      <xdr:spPr>
        <a:xfrm>
          <a:off x="472263" y="8792831"/>
          <a:ext cx="1640994" cy="286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s-CO" sz="1100"/>
            <a:t>MODULO DE ACCESO</a:t>
          </a:r>
        </a:p>
      </xdr:txBody>
    </xdr:sp>
    <xdr:clientData/>
  </xdr:twoCellAnchor>
  <xdr:twoCellAnchor>
    <xdr:from>
      <xdr:col>1</xdr:col>
      <xdr:colOff>1046913</xdr:colOff>
      <xdr:row>28</xdr:row>
      <xdr:rowOff>36823</xdr:rowOff>
    </xdr:from>
    <xdr:to>
      <xdr:col>2</xdr:col>
      <xdr:colOff>136361</xdr:colOff>
      <xdr:row>28</xdr:row>
      <xdr:rowOff>137809</xdr:rowOff>
    </xdr:to>
    <xdr:sp macro="" textlink="">
      <xdr:nvSpPr>
        <xdr:cNvPr id="7" name="Diagrama de flujo: ordenar 6">
          <a:extLst>
            <a:ext uri="{FF2B5EF4-FFF2-40B4-BE49-F238E27FC236}">
              <a16:creationId xmlns:a16="http://schemas.microsoft.com/office/drawing/2014/main" id="{00000000-0008-0000-3800-000007000000}"/>
            </a:ext>
          </a:extLst>
        </xdr:cNvPr>
        <xdr:cNvSpPr/>
      </xdr:nvSpPr>
      <xdr:spPr>
        <a:xfrm rot="5400000">
          <a:off x="2369944" y="9587981"/>
          <a:ext cx="100986" cy="219000"/>
        </a:xfrm>
        <a:prstGeom prst="flowChartSor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942925</xdr:colOff>
      <xdr:row>27</xdr:row>
      <xdr:rowOff>345836</xdr:rowOff>
    </xdr:from>
    <xdr:to>
      <xdr:col>2</xdr:col>
      <xdr:colOff>244070</xdr:colOff>
      <xdr:row>28</xdr:row>
      <xdr:rowOff>276147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00000000-0008-0000-3800-000009000000}"/>
            </a:ext>
          </a:extLst>
        </xdr:cNvPr>
        <xdr:cNvSpPr/>
      </xdr:nvSpPr>
      <xdr:spPr>
        <a:xfrm rot="5400000">
          <a:off x="2255436" y="9504102"/>
          <a:ext cx="333723" cy="430697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2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1072462</xdr:colOff>
      <xdr:row>27</xdr:row>
      <xdr:rowOff>189671</xdr:rowOff>
    </xdr:from>
    <xdr:to>
      <xdr:col>2</xdr:col>
      <xdr:colOff>161910</xdr:colOff>
      <xdr:row>27</xdr:row>
      <xdr:rowOff>290657</xdr:rowOff>
    </xdr:to>
    <xdr:sp macro="" textlink="">
      <xdr:nvSpPr>
        <xdr:cNvPr id="17" name="Diagrama de flujo: ordenar 16">
          <a:extLst>
            <a:ext uri="{FF2B5EF4-FFF2-40B4-BE49-F238E27FC236}">
              <a16:creationId xmlns:a16="http://schemas.microsoft.com/office/drawing/2014/main" id="{00000000-0008-0000-3800-000011000000}"/>
            </a:ext>
          </a:extLst>
        </xdr:cNvPr>
        <xdr:cNvSpPr/>
      </xdr:nvSpPr>
      <xdr:spPr>
        <a:xfrm rot="5400000">
          <a:off x="2395493" y="9337417"/>
          <a:ext cx="100986" cy="219000"/>
        </a:xfrm>
        <a:prstGeom prst="flowChartSor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968474</xdr:colOff>
      <xdr:row>27</xdr:row>
      <xdr:rowOff>94824</xdr:rowOff>
    </xdr:from>
    <xdr:to>
      <xdr:col>2</xdr:col>
      <xdr:colOff>269619</xdr:colOff>
      <xdr:row>28</xdr:row>
      <xdr:rowOff>25583</xdr:rowOff>
    </xdr:to>
    <xdr:sp macro="" textlink="">
      <xdr:nvSpPr>
        <xdr:cNvPr id="18" name="Elipse 17">
          <a:extLst>
            <a:ext uri="{FF2B5EF4-FFF2-40B4-BE49-F238E27FC236}">
              <a16:creationId xmlns:a16="http://schemas.microsoft.com/office/drawing/2014/main" id="{00000000-0008-0000-3800-000012000000}"/>
            </a:ext>
          </a:extLst>
        </xdr:cNvPr>
        <xdr:cNvSpPr/>
      </xdr:nvSpPr>
      <xdr:spPr>
        <a:xfrm rot="5400000">
          <a:off x="2280761" y="9253314"/>
          <a:ext cx="334171" cy="430697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2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19443</xdr:colOff>
      <xdr:row>8</xdr:row>
      <xdr:rowOff>476300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0000000-0008-0000-3800-000013000000}"/>
            </a:ext>
          </a:extLst>
        </xdr:cNvPr>
        <xdr:cNvSpPr txBox="1"/>
      </xdr:nvSpPr>
      <xdr:spPr>
        <a:xfrm>
          <a:off x="17456727" y="2147455"/>
          <a:ext cx="1834389" cy="4763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200"/>
            <a:t>03-08-2023</a:t>
          </a:r>
        </a:p>
      </xdr:txBody>
    </xdr:sp>
    <xdr:clientData/>
  </xdr:twoCellAnchor>
  <xdr:twoCellAnchor editAs="oneCell">
    <xdr:from>
      <xdr:col>9</xdr:col>
      <xdr:colOff>112819</xdr:colOff>
      <xdr:row>49</xdr:row>
      <xdr:rowOff>1</xdr:rowOff>
    </xdr:from>
    <xdr:to>
      <xdr:col>10</xdr:col>
      <xdr:colOff>76451</xdr:colOff>
      <xdr:row>51</xdr:row>
      <xdr:rowOff>600793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38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98933" y="15838715"/>
          <a:ext cx="997775" cy="970907"/>
        </a:xfrm>
        <a:prstGeom prst="rect">
          <a:avLst/>
        </a:prstGeom>
      </xdr:spPr>
    </xdr:pic>
    <xdr:clientData/>
  </xdr:twoCellAnchor>
  <xdr:twoCellAnchor editAs="oneCell">
    <xdr:from>
      <xdr:col>2</xdr:col>
      <xdr:colOff>1146958</xdr:colOff>
      <xdr:row>17</xdr:row>
      <xdr:rowOff>10885</xdr:rowOff>
    </xdr:from>
    <xdr:to>
      <xdr:col>2</xdr:col>
      <xdr:colOff>2802577</xdr:colOff>
      <xdr:row>23</xdr:row>
      <xdr:rowOff>264186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38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b="17022"/>
        <a:stretch/>
      </xdr:blipFill>
      <xdr:spPr>
        <a:xfrm flipH="1">
          <a:off x="3529940" y="5317176"/>
          <a:ext cx="1655619" cy="2567010"/>
        </a:xfrm>
        <a:prstGeom prst="rect">
          <a:avLst/>
        </a:prstGeom>
      </xdr:spPr>
    </xdr:pic>
    <xdr:clientData/>
  </xdr:twoCellAnchor>
  <xdr:twoCellAnchor editAs="oneCell">
    <xdr:from>
      <xdr:col>2</xdr:col>
      <xdr:colOff>2881778</xdr:colOff>
      <xdr:row>16</xdr:row>
      <xdr:rowOff>285700</xdr:rowOff>
    </xdr:from>
    <xdr:to>
      <xdr:col>2</xdr:col>
      <xdr:colOff>4731460</xdr:colOff>
      <xdr:row>23</xdr:row>
      <xdr:rowOff>263236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38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4760" y="5287191"/>
          <a:ext cx="1944932" cy="2596045"/>
        </a:xfrm>
        <a:prstGeom prst="rect">
          <a:avLst/>
        </a:prstGeom>
      </xdr:spPr>
    </xdr:pic>
    <xdr:clientData/>
  </xdr:twoCellAnchor>
  <xdr:twoCellAnchor editAs="oneCell">
    <xdr:from>
      <xdr:col>2</xdr:col>
      <xdr:colOff>2897797</xdr:colOff>
      <xdr:row>27</xdr:row>
      <xdr:rowOff>186471</xdr:rowOff>
    </xdr:from>
    <xdr:to>
      <xdr:col>2</xdr:col>
      <xdr:colOff>3144655</xdr:colOff>
      <xdr:row>27</xdr:row>
      <xdr:rowOff>369277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38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085" t="36715" r="33548" b="51525"/>
        <a:stretch/>
      </xdr:blipFill>
      <xdr:spPr>
        <a:xfrm>
          <a:off x="5289305" y="9412533"/>
          <a:ext cx="246858" cy="182806"/>
        </a:xfrm>
        <a:prstGeom prst="rect">
          <a:avLst/>
        </a:prstGeom>
      </xdr:spPr>
    </xdr:pic>
    <xdr:clientData/>
  </xdr:twoCellAnchor>
  <xdr:twoCellAnchor editAs="oneCell">
    <xdr:from>
      <xdr:col>2</xdr:col>
      <xdr:colOff>2948246</xdr:colOff>
      <xdr:row>24</xdr:row>
      <xdr:rowOff>8314</xdr:rowOff>
    </xdr:from>
    <xdr:to>
      <xdr:col>2</xdr:col>
      <xdr:colOff>4730796</xdr:colOff>
      <xdr:row>30</xdr:row>
      <xdr:rowOff>110837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38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1228" y="8030096"/>
          <a:ext cx="1830175" cy="2513214"/>
        </a:xfrm>
        <a:prstGeom prst="rect">
          <a:avLst/>
        </a:prstGeom>
      </xdr:spPr>
    </xdr:pic>
    <xdr:clientData/>
  </xdr:twoCellAnchor>
  <xdr:twoCellAnchor editAs="oneCell">
    <xdr:from>
      <xdr:col>2</xdr:col>
      <xdr:colOff>1096613</xdr:colOff>
      <xdr:row>24</xdr:row>
      <xdr:rowOff>0</xdr:rowOff>
    </xdr:from>
    <xdr:to>
      <xdr:col>2</xdr:col>
      <xdr:colOff>2920652</xdr:colOff>
      <xdr:row>30</xdr:row>
      <xdr:rowOff>110836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38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9595" y="8021782"/>
          <a:ext cx="1824039" cy="2521527"/>
        </a:xfrm>
        <a:prstGeom prst="rect">
          <a:avLst/>
        </a:prstGeom>
      </xdr:spPr>
    </xdr:pic>
    <xdr:clientData/>
  </xdr:twoCellAnchor>
  <xdr:twoCellAnchor editAs="oneCell">
    <xdr:from>
      <xdr:col>9</xdr:col>
      <xdr:colOff>476250</xdr:colOff>
      <xdr:row>46</xdr:row>
      <xdr:rowOff>38100</xdr:rowOff>
    </xdr:from>
    <xdr:to>
      <xdr:col>11</xdr:col>
      <xdr:colOff>208396</xdr:colOff>
      <xdr:row>47</xdr:row>
      <xdr:rowOff>599209</xdr:rowOff>
    </xdr:to>
    <xdr:pic>
      <xdr:nvPicPr>
        <xdr:cNvPr id="22" name="image2.jpeg">
          <a:extLst>
            <a:ext uri="{FF2B5EF4-FFF2-40B4-BE49-F238E27FC236}">
              <a16:creationId xmlns:a16="http://schemas.microsoft.com/office/drawing/2014/main" id="{00000000-0008-0000-3800-000016000000}"/>
            </a:ext>
          </a:extLst>
        </xdr:cNvPr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4554200" y="14839950"/>
          <a:ext cx="2322946" cy="751609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1</xdr:row>
      <xdr:rowOff>57150</xdr:rowOff>
    </xdr:from>
    <xdr:to>
      <xdr:col>4</xdr:col>
      <xdr:colOff>132080</xdr:colOff>
      <xdr:row>2</xdr:row>
      <xdr:rowOff>304800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210" y="247650"/>
          <a:ext cx="1614170" cy="689610"/>
        </a:xfrm>
        <a:prstGeom prst="rect">
          <a:avLst/>
        </a:prstGeom>
      </xdr:spPr>
    </xdr:pic>
    <xdr:clientData/>
  </xdr:twoCellAnchor>
  <xdr:twoCellAnchor editAs="oneCell">
    <xdr:from>
      <xdr:col>3</xdr:col>
      <xdr:colOff>484909</xdr:colOff>
      <xdr:row>73</xdr:row>
      <xdr:rowOff>17318</xdr:rowOff>
    </xdr:from>
    <xdr:to>
      <xdr:col>5</xdr:col>
      <xdr:colOff>373470</xdr:colOff>
      <xdr:row>74</xdr:row>
      <xdr:rowOff>222264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929" y="17314718"/>
          <a:ext cx="955361" cy="24304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14</xdr:col>
      <xdr:colOff>38100</xdr:colOff>
      <xdr:row>72</xdr:row>
      <xdr:rowOff>7620</xdr:rowOff>
    </xdr:from>
    <xdr:to>
      <xdr:col>15</xdr:col>
      <xdr:colOff>195879</xdr:colOff>
      <xdr:row>75</xdr:row>
      <xdr:rowOff>183473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9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6278880" y="17106900"/>
          <a:ext cx="797859" cy="648293"/>
        </a:xfrm>
        <a:prstGeom prst="rect">
          <a:avLst/>
        </a:prstGeom>
      </xdr:spPr>
    </xdr:pic>
    <xdr:clientData/>
  </xdr:twoCellAnchor>
  <xdr:twoCellAnchor editAs="oneCell">
    <xdr:from>
      <xdr:col>2</xdr:col>
      <xdr:colOff>46413</xdr:colOff>
      <xdr:row>23</xdr:row>
      <xdr:rowOff>54440</xdr:rowOff>
    </xdr:from>
    <xdr:to>
      <xdr:col>5</xdr:col>
      <xdr:colOff>100852</xdr:colOff>
      <xdr:row>41</xdr:row>
      <xdr:rowOff>402899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3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5400000">
          <a:off x="-378727" y="5379240"/>
          <a:ext cx="3640299" cy="2058499"/>
        </a:xfrm>
        <a:prstGeom prst="rect">
          <a:avLst/>
        </a:prstGeom>
      </xdr:spPr>
    </xdr:pic>
    <xdr:clientData/>
  </xdr:twoCellAnchor>
  <xdr:twoCellAnchor>
    <xdr:from>
      <xdr:col>3</xdr:col>
      <xdr:colOff>457581</xdr:colOff>
      <xdr:row>24</xdr:row>
      <xdr:rowOff>103042</xdr:rowOff>
    </xdr:from>
    <xdr:to>
      <xdr:col>4</xdr:col>
      <xdr:colOff>134868</xdr:colOff>
      <xdr:row>26</xdr:row>
      <xdr:rowOff>58780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00000000-0008-0000-3900-000006000000}"/>
            </a:ext>
          </a:extLst>
        </xdr:cNvPr>
        <xdr:cNvSpPr/>
      </xdr:nvSpPr>
      <xdr:spPr>
        <a:xfrm rot="11705640">
          <a:off x="1760601" y="4819822"/>
          <a:ext cx="393567" cy="321498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301438</xdr:colOff>
      <xdr:row>25</xdr:row>
      <xdr:rowOff>72838</xdr:rowOff>
    </xdr:from>
    <xdr:to>
      <xdr:col>3</xdr:col>
      <xdr:colOff>142875</xdr:colOff>
      <xdr:row>26</xdr:row>
      <xdr:rowOff>180975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3900-000007000000}"/>
            </a:ext>
          </a:extLst>
        </xdr:cNvPr>
        <xdr:cNvSpPr txBox="1"/>
      </xdr:nvSpPr>
      <xdr:spPr>
        <a:xfrm>
          <a:off x="667198" y="4972498"/>
          <a:ext cx="778697" cy="2910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700"/>
            <a:t>MODULO</a:t>
          </a:r>
          <a:r>
            <a:rPr lang="es-CO" sz="700" baseline="0"/>
            <a:t> DE ARTESANIAS</a:t>
          </a:r>
          <a:endParaRPr lang="es-CO" sz="700"/>
        </a:p>
      </xdr:txBody>
    </xdr:sp>
    <xdr:clientData/>
  </xdr:twoCellAnchor>
  <xdr:twoCellAnchor>
    <xdr:from>
      <xdr:col>3</xdr:col>
      <xdr:colOff>438530</xdr:colOff>
      <xdr:row>27</xdr:row>
      <xdr:rowOff>64942</xdr:rowOff>
    </xdr:from>
    <xdr:to>
      <xdr:col>4</xdr:col>
      <xdr:colOff>115817</xdr:colOff>
      <xdr:row>29</xdr:row>
      <xdr:rowOff>20680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00000000-0008-0000-3900-000008000000}"/>
            </a:ext>
          </a:extLst>
        </xdr:cNvPr>
        <xdr:cNvSpPr/>
      </xdr:nvSpPr>
      <xdr:spPr>
        <a:xfrm rot="11705640">
          <a:off x="1741550" y="5330362"/>
          <a:ext cx="393567" cy="321498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562355</xdr:colOff>
      <xdr:row>36</xdr:row>
      <xdr:rowOff>160192</xdr:rowOff>
    </xdr:from>
    <xdr:to>
      <xdr:col>4</xdr:col>
      <xdr:colOff>239642</xdr:colOff>
      <xdr:row>38</xdr:row>
      <xdr:rowOff>115930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00000000-0008-0000-3900-000009000000}"/>
            </a:ext>
          </a:extLst>
        </xdr:cNvPr>
        <xdr:cNvSpPr/>
      </xdr:nvSpPr>
      <xdr:spPr>
        <a:xfrm rot="11705640">
          <a:off x="1865375" y="7071532"/>
          <a:ext cx="393567" cy="321498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524255</xdr:colOff>
      <xdr:row>40</xdr:row>
      <xdr:rowOff>7792</xdr:rowOff>
    </xdr:from>
    <xdr:to>
      <xdr:col>4</xdr:col>
      <xdr:colOff>201542</xdr:colOff>
      <xdr:row>41</xdr:row>
      <xdr:rowOff>154030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00000000-0008-0000-3900-00000A000000}"/>
            </a:ext>
          </a:extLst>
        </xdr:cNvPr>
        <xdr:cNvSpPr/>
      </xdr:nvSpPr>
      <xdr:spPr>
        <a:xfrm rot="11705640">
          <a:off x="1827275" y="7650652"/>
          <a:ext cx="393567" cy="329118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426239</xdr:colOff>
      <xdr:row>23</xdr:row>
      <xdr:rowOff>69066</xdr:rowOff>
    </xdr:from>
    <xdr:to>
      <xdr:col>8</xdr:col>
      <xdr:colOff>119137</xdr:colOff>
      <xdr:row>41</xdr:row>
      <xdr:rowOff>187409</xdr:rowOff>
    </xdr:to>
    <xdr:grpSp>
      <xdr:nvGrpSpPr>
        <xdr:cNvPr id="11" name="Grupo 10">
          <a:extLst>
            <a:ext uri="{FF2B5EF4-FFF2-40B4-BE49-F238E27FC236}">
              <a16:creationId xmlns:a16="http://schemas.microsoft.com/office/drawing/2014/main" id="{00000000-0008-0000-3900-00000B000000}"/>
            </a:ext>
          </a:extLst>
        </xdr:cNvPr>
        <xdr:cNvGrpSpPr/>
      </xdr:nvGrpSpPr>
      <xdr:grpSpPr>
        <a:xfrm rot="5400000">
          <a:off x="1873588" y="5955967"/>
          <a:ext cx="3547343" cy="1842827"/>
          <a:chOff x="646784" y="4679711"/>
          <a:chExt cx="3547343" cy="1845548"/>
        </a:xfrm>
      </xdr:grpSpPr>
      <xdr:grpSp>
        <xdr:nvGrpSpPr>
          <xdr:cNvPr id="12" name="Grupo 11">
            <a:extLst>
              <a:ext uri="{FF2B5EF4-FFF2-40B4-BE49-F238E27FC236}">
                <a16:creationId xmlns:a16="http://schemas.microsoft.com/office/drawing/2014/main" id="{00000000-0008-0000-3900-00000C000000}"/>
              </a:ext>
            </a:extLst>
          </xdr:cNvPr>
          <xdr:cNvGrpSpPr/>
        </xdr:nvGrpSpPr>
        <xdr:grpSpPr>
          <a:xfrm>
            <a:off x="646784" y="4679711"/>
            <a:ext cx="3547343" cy="1845548"/>
            <a:chOff x="780874" y="7033460"/>
            <a:chExt cx="3609228" cy="2436543"/>
          </a:xfrm>
        </xdr:grpSpPr>
        <xdr:pic>
          <xdr:nvPicPr>
            <xdr:cNvPr id="21" name="Imagen 20">
              <a:extLst>
                <a:ext uri="{FF2B5EF4-FFF2-40B4-BE49-F238E27FC236}">
                  <a16:creationId xmlns:a16="http://schemas.microsoft.com/office/drawing/2014/main" id="{00000000-0008-0000-3900-000015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780874" y="7033460"/>
              <a:ext cx="3609228" cy="2436543"/>
            </a:xfrm>
            <a:prstGeom prst="rect">
              <a:avLst/>
            </a:prstGeom>
          </xdr:spPr>
        </xdr:pic>
        <xdr:sp macro="" textlink="">
          <xdr:nvSpPr>
            <xdr:cNvPr id="22" name="CuadroTexto 21">
              <a:extLst>
                <a:ext uri="{FF2B5EF4-FFF2-40B4-BE49-F238E27FC236}">
                  <a16:creationId xmlns:a16="http://schemas.microsoft.com/office/drawing/2014/main" id="{00000000-0008-0000-3900-000016000000}"/>
                </a:ext>
              </a:extLst>
            </xdr:cNvPr>
            <xdr:cNvSpPr txBox="1"/>
          </xdr:nvSpPr>
          <xdr:spPr>
            <a:xfrm rot="16200000">
              <a:off x="2152593" y="8073319"/>
              <a:ext cx="815475" cy="351454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es-CO" sz="800"/>
                <a:t>MODULO</a:t>
              </a:r>
              <a:r>
                <a:rPr lang="es-CO" sz="800" baseline="0"/>
                <a:t> DE BAÑOS</a:t>
              </a:r>
              <a:endParaRPr lang="es-CO" sz="800"/>
            </a:p>
          </xdr:txBody>
        </xdr:sp>
      </xdr:grpSp>
      <xdr:sp macro="" textlink="">
        <xdr:nvSpPr>
          <xdr:cNvPr id="13" name="Elipse 12">
            <a:extLst>
              <a:ext uri="{FF2B5EF4-FFF2-40B4-BE49-F238E27FC236}">
                <a16:creationId xmlns:a16="http://schemas.microsoft.com/office/drawing/2014/main" id="{00000000-0008-0000-3900-00000D000000}"/>
              </a:ext>
            </a:extLst>
          </xdr:cNvPr>
          <xdr:cNvSpPr/>
        </xdr:nvSpPr>
        <xdr:spPr>
          <a:xfrm rot="5400000">
            <a:off x="1171585" y="4876324"/>
            <a:ext cx="282737" cy="666226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4" name="Elipse 13">
            <a:extLst>
              <a:ext uri="{FF2B5EF4-FFF2-40B4-BE49-F238E27FC236}">
                <a16:creationId xmlns:a16="http://schemas.microsoft.com/office/drawing/2014/main" id="{00000000-0008-0000-3900-00000E000000}"/>
              </a:ext>
            </a:extLst>
          </xdr:cNvPr>
          <xdr:cNvSpPr/>
        </xdr:nvSpPr>
        <xdr:spPr>
          <a:xfrm rot="5400000">
            <a:off x="1999058" y="4880764"/>
            <a:ext cx="282737" cy="666226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5" name="Elipse 14">
            <a:extLst>
              <a:ext uri="{FF2B5EF4-FFF2-40B4-BE49-F238E27FC236}">
                <a16:creationId xmlns:a16="http://schemas.microsoft.com/office/drawing/2014/main" id="{00000000-0008-0000-3900-00000F000000}"/>
              </a:ext>
            </a:extLst>
          </xdr:cNvPr>
          <xdr:cNvSpPr/>
        </xdr:nvSpPr>
        <xdr:spPr>
          <a:xfrm rot="5400000">
            <a:off x="2715560" y="4857461"/>
            <a:ext cx="282737" cy="666226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6" name="Elipse 15">
            <a:extLst>
              <a:ext uri="{FF2B5EF4-FFF2-40B4-BE49-F238E27FC236}">
                <a16:creationId xmlns:a16="http://schemas.microsoft.com/office/drawing/2014/main" id="{00000000-0008-0000-3900-000010000000}"/>
              </a:ext>
            </a:extLst>
          </xdr:cNvPr>
          <xdr:cNvSpPr/>
        </xdr:nvSpPr>
        <xdr:spPr>
          <a:xfrm rot="5400000">
            <a:off x="1148281" y="5676055"/>
            <a:ext cx="282737" cy="666226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7" name="Elipse 16">
            <a:extLst>
              <a:ext uri="{FF2B5EF4-FFF2-40B4-BE49-F238E27FC236}">
                <a16:creationId xmlns:a16="http://schemas.microsoft.com/office/drawing/2014/main" id="{00000000-0008-0000-3900-000011000000}"/>
              </a:ext>
            </a:extLst>
          </xdr:cNvPr>
          <xdr:cNvSpPr/>
        </xdr:nvSpPr>
        <xdr:spPr>
          <a:xfrm rot="5400000">
            <a:off x="1975754" y="5680495"/>
            <a:ext cx="282737" cy="666226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8" name="Elipse 17">
            <a:extLst>
              <a:ext uri="{FF2B5EF4-FFF2-40B4-BE49-F238E27FC236}">
                <a16:creationId xmlns:a16="http://schemas.microsoft.com/office/drawing/2014/main" id="{00000000-0008-0000-3900-000012000000}"/>
              </a:ext>
            </a:extLst>
          </xdr:cNvPr>
          <xdr:cNvSpPr/>
        </xdr:nvSpPr>
        <xdr:spPr>
          <a:xfrm rot="5400000">
            <a:off x="2692256" y="5657192"/>
            <a:ext cx="282737" cy="666226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9" name="Elipse 18">
            <a:extLst>
              <a:ext uri="{FF2B5EF4-FFF2-40B4-BE49-F238E27FC236}">
                <a16:creationId xmlns:a16="http://schemas.microsoft.com/office/drawing/2014/main" id="{00000000-0008-0000-3900-000013000000}"/>
              </a:ext>
            </a:extLst>
          </xdr:cNvPr>
          <xdr:cNvSpPr/>
        </xdr:nvSpPr>
        <xdr:spPr>
          <a:xfrm rot="5400000">
            <a:off x="3454996" y="5032797"/>
            <a:ext cx="282737" cy="666226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20" name="Elipse 19">
            <a:extLst>
              <a:ext uri="{FF2B5EF4-FFF2-40B4-BE49-F238E27FC236}">
                <a16:creationId xmlns:a16="http://schemas.microsoft.com/office/drawing/2014/main" id="{00000000-0008-0000-3900-000014000000}"/>
              </a:ext>
            </a:extLst>
          </xdr:cNvPr>
          <xdr:cNvSpPr/>
        </xdr:nvSpPr>
        <xdr:spPr>
          <a:xfrm rot="5400000">
            <a:off x="3477930" y="5490368"/>
            <a:ext cx="282737" cy="666226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3</xdr:col>
      <xdr:colOff>63955</xdr:colOff>
      <xdr:row>41</xdr:row>
      <xdr:rowOff>455841</xdr:rowOff>
    </xdr:from>
    <xdr:to>
      <xdr:col>6</xdr:col>
      <xdr:colOff>653143</xdr:colOff>
      <xdr:row>41</xdr:row>
      <xdr:rowOff>2892482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39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66975" y="8281581"/>
          <a:ext cx="2440848" cy="2436641"/>
        </a:xfrm>
        <a:prstGeom prst="rect">
          <a:avLst/>
        </a:prstGeom>
      </xdr:spPr>
    </xdr:pic>
    <xdr:clientData/>
  </xdr:twoCellAnchor>
  <xdr:twoCellAnchor>
    <xdr:from>
      <xdr:col>3</xdr:col>
      <xdr:colOff>431349</xdr:colOff>
      <xdr:row>41</xdr:row>
      <xdr:rowOff>2258786</xdr:rowOff>
    </xdr:from>
    <xdr:to>
      <xdr:col>6</xdr:col>
      <xdr:colOff>136072</xdr:colOff>
      <xdr:row>41</xdr:row>
      <xdr:rowOff>2748642</xdr:rowOff>
    </xdr:to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00000000-0008-0000-3900-000018000000}"/>
            </a:ext>
          </a:extLst>
        </xdr:cNvPr>
        <xdr:cNvSpPr txBox="1"/>
      </xdr:nvSpPr>
      <xdr:spPr>
        <a:xfrm>
          <a:off x="1734369" y="10084526"/>
          <a:ext cx="1556383" cy="4898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/>
            <a:t>IGUAL</a:t>
          </a:r>
          <a:r>
            <a:rPr lang="es-CO" sz="1100" baseline="0"/>
            <a:t> ESQUEMA PARA MODULOS 2,3,4,5 Y 6</a:t>
          </a:r>
          <a:endParaRPr lang="es-CO" sz="1100"/>
        </a:p>
      </xdr:txBody>
    </xdr: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439615</xdr:colOff>
      <xdr:row>0</xdr:row>
      <xdr:rowOff>61057</xdr:rowOff>
    </xdr:from>
    <xdr:to>
      <xdr:col>2</xdr:col>
      <xdr:colOff>4713281</xdr:colOff>
      <xdr:row>3</xdr:row>
      <xdr:rowOff>230651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32295" y="61057"/>
          <a:ext cx="4273666" cy="901114"/>
        </a:xfrm>
        <a:prstGeom prst="rect">
          <a:avLst/>
        </a:prstGeom>
      </xdr:spPr>
    </xdr:pic>
    <xdr:clientData/>
  </xdr:twoCellAnchor>
  <xdr:twoCellAnchor editAs="oneCell">
    <xdr:from>
      <xdr:col>0</xdr:col>
      <xdr:colOff>647212</xdr:colOff>
      <xdr:row>0</xdr:row>
      <xdr:rowOff>134327</xdr:rowOff>
    </xdr:from>
    <xdr:to>
      <xdr:col>1</xdr:col>
      <xdr:colOff>348375</xdr:colOff>
      <xdr:row>3</xdr:row>
      <xdr:rowOff>345508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212" y="134327"/>
          <a:ext cx="966083" cy="942701"/>
        </a:xfrm>
        <a:prstGeom prst="rect">
          <a:avLst/>
        </a:prstGeom>
      </xdr:spPr>
    </xdr:pic>
    <xdr:clientData/>
  </xdr:twoCellAnchor>
  <xdr:twoCellAnchor editAs="oneCell">
    <xdr:from>
      <xdr:col>9</xdr:col>
      <xdr:colOff>167248</xdr:colOff>
      <xdr:row>52</xdr:row>
      <xdr:rowOff>180883</xdr:rowOff>
    </xdr:from>
    <xdr:to>
      <xdr:col>10</xdr:col>
      <xdr:colOff>165047</xdr:colOff>
      <xdr:row>54</xdr:row>
      <xdr:rowOff>794658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3A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65188" y="17836423"/>
          <a:ext cx="1026499" cy="979535"/>
        </a:xfrm>
        <a:prstGeom prst="rect">
          <a:avLst/>
        </a:prstGeom>
      </xdr:spPr>
    </xdr:pic>
    <xdr:clientData/>
  </xdr:twoCellAnchor>
  <xdr:twoCellAnchor editAs="oneCell">
    <xdr:from>
      <xdr:col>1</xdr:col>
      <xdr:colOff>263236</xdr:colOff>
      <xdr:row>23</xdr:row>
      <xdr:rowOff>44891</xdr:rowOff>
    </xdr:from>
    <xdr:to>
      <xdr:col>2</xdr:col>
      <xdr:colOff>3413018</xdr:colOff>
      <xdr:row>31</xdr:row>
      <xdr:rowOff>34636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3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8025109"/>
          <a:ext cx="4272000" cy="3204000"/>
        </a:xfrm>
        <a:prstGeom prst="rect">
          <a:avLst/>
        </a:prstGeom>
      </xdr:spPr>
    </xdr:pic>
    <xdr:clientData/>
  </xdr:twoCellAnchor>
  <xdr:twoCellAnchor editAs="oneCell">
    <xdr:from>
      <xdr:col>1</xdr:col>
      <xdr:colOff>274691</xdr:colOff>
      <xdr:row>15</xdr:row>
      <xdr:rowOff>333436</xdr:rowOff>
    </xdr:from>
    <xdr:to>
      <xdr:col>2</xdr:col>
      <xdr:colOff>3424473</xdr:colOff>
      <xdr:row>22</xdr:row>
      <xdr:rowOff>198491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3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5455" y="4572927"/>
          <a:ext cx="4272000" cy="3204000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2887</xdr:colOff>
      <xdr:row>9</xdr:row>
      <xdr:rowOff>1664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3A00-00000C000000}"/>
            </a:ext>
          </a:extLst>
        </xdr:cNvPr>
        <xdr:cNvSpPr txBox="1"/>
      </xdr:nvSpPr>
      <xdr:spPr>
        <a:xfrm>
          <a:off x="17359745" y="2147455"/>
          <a:ext cx="1817833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  <xdr:twoCellAnchor>
    <xdr:from>
      <xdr:col>2</xdr:col>
      <xdr:colOff>1676399</xdr:colOff>
      <xdr:row>25</xdr:row>
      <xdr:rowOff>83127</xdr:rowOff>
    </xdr:from>
    <xdr:to>
      <xdr:col>2</xdr:col>
      <xdr:colOff>2784762</xdr:colOff>
      <xdr:row>27</xdr:row>
      <xdr:rowOff>41564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3A00-000008000000}"/>
            </a:ext>
          </a:extLst>
        </xdr:cNvPr>
        <xdr:cNvSpPr/>
      </xdr:nvSpPr>
      <xdr:spPr>
        <a:xfrm>
          <a:off x="4059381" y="8866909"/>
          <a:ext cx="1108363" cy="762000"/>
        </a:xfrm>
        <a:prstGeom prst="rect">
          <a:avLst/>
        </a:prstGeom>
        <a:solidFill>
          <a:srgbClr val="C00000">
            <a:alpha val="30980"/>
          </a:srgb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371313</xdr:colOff>
      <xdr:row>0</xdr:row>
      <xdr:rowOff>113009</xdr:rowOff>
    </xdr:from>
    <xdr:to>
      <xdr:col>2</xdr:col>
      <xdr:colOff>4643666</xdr:colOff>
      <xdr:row>3</xdr:row>
      <xdr:rowOff>287071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3993" y="113009"/>
          <a:ext cx="4272353" cy="905582"/>
        </a:xfrm>
        <a:prstGeom prst="rect">
          <a:avLst/>
        </a:prstGeom>
      </xdr:spPr>
    </xdr:pic>
    <xdr:clientData/>
  </xdr:twoCellAnchor>
  <xdr:twoCellAnchor editAs="oneCell">
    <xdr:from>
      <xdr:col>0</xdr:col>
      <xdr:colOff>532755</xdr:colOff>
      <xdr:row>0</xdr:row>
      <xdr:rowOff>129152</xdr:rowOff>
    </xdr:from>
    <xdr:to>
      <xdr:col>1</xdr:col>
      <xdr:colOff>224190</xdr:colOff>
      <xdr:row>3</xdr:row>
      <xdr:rowOff>346542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2755" y="129152"/>
          <a:ext cx="956355" cy="948910"/>
        </a:xfrm>
        <a:prstGeom prst="rect">
          <a:avLst/>
        </a:prstGeom>
      </xdr:spPr>
    </xdr:pic>
    <xdr:clientData/>
  </xdr:twoCellAnchor>
  <xdr:twoCellAnchor editAs="oneCell">
    <xdr:from>
      <xdr:col>9</xdr:col>
      <xdr:colOff>167248</xdr:colOff>
      <xdr:row>40</xdr:row>
      <xdr:rowOff>3083</xdr:rowOff>
    </xdr:from>
    <xdr:to>
      <xdr:col>10</xdr:col>
      <xdr:colOff>165047</xdr:colOff>
      <xdr:row>41</xdr:row>
      <xdr:rowOff>825500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B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62648" y="14798583"/>
          <a:ext cx="1026499" cy="1000217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1733</xdr:colOff>
      <xdr:row>9</xdr:row>
      <xdr:rowOff>3973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3B00-000005000000}"/>
            </a:ext>
          </a:extLst>
        </xdr:cNvPr>
        <xdr:cNvSpPr txBox="1"/>
      </xdr:nvSpPr>
      <xdr:spPr>
        <a:xfrm>
          <a:off x="17373600" y="2133600"/>
          <a:ext cx="1817833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  <xdr:twoCellAnchor editAs="oneCell">
    <xdr:from>
      <xdr:col>0</xdr:col>
      <xdr:colOff>190500</xdr:colOff>
      <xdr:row>15</xdr:row>
      <xdr:rowOff>76201</xdr:rowOff>
    </xdr:from>
    <xdr:to>
      <xdr:col>2</xdr:col>
      <xdr:colOff>1244600</xdr:colOff>
      <xdr:row>18</xdr:row>
      <xdr:rowOff>190501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3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4292601"/>
          <a:ext cx="3454400" cy="1943100"/>
        </a:xfrm>
        <a:prstGeom prst="rect">
          <a:avLst/>
        </a:prstGeom>
      </xdr:spPr>
    </xdr:pic>
    <xdr:clientData/>
  </xdr:twoCellAnchor>
  <xdr:twoCellAnchor editAs="oneCell">
    <xdr:from>
      <xdr:col>2</xdr:col>
      <xdr:colOff>1283079</xdr:colOff>
      <xdr:row>15</xdr:row>
      <xdr:rowOff>69253</xdr:rowOff>
    </xdr:from>
    <xdr:to>
      <xdr:col>2</xdr:col>
      <xdr:colOff>3901875</xdr:colOff>
      <xdr:row>18</xdr:row>
      <xdr:rowOff>203200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3B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379" y="4285653"/>
          <a:ext cx="2618796" cy="1962747"/>
        </a:xfrm>
        <a:prstGeom prst="rect">
          <a:avLst/>
        </a:prstGeom>
      </xdr:spPr>
    </xdr:pic>
    <xdr:clientData/>
  </xdr:twoCellAnchor>
  <xdr:twoCellAnchor editAs="oneCell">
    <xdr:from>
      <xdr:col>2</xdr:col>
      <xdr:colOff>1023801</xdr:colOff>
      <xdr:row>19</xdr:row>
      <xdr:rowOff>116700</xdr:rowOff>
    </xdr:from>
    <xdr:to>
      <xdr:col>2</xdr:col>
      <xdr:colOff>2617481</xdr:colOff>
      <xdr:row>26</xdr:row>
      <xdr:rowOff>155909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3B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4101" y="6568300"/>
          <a:ext cx="1593680" cy="2833209"/>
        </a:xfrm>
        <a:prstGeom prst="rect">
          <a:avLst/>
        </a:prstGeom>
      </xdr:spPr>
    </xdr:pic>
    <xdr:clientData/>
  </xdr:twoCellAnchor>
  <xdr:twoCellAnchor editAs="oneCell">
    <xdr:from>
      <xdr:col>2</xdr:col>
      <xdr:colOff>2677800</xdr:colOff>
      <xdr:row>19</xdr:row>
      <xdr:rowOff>101600</xdr:rowOff>
    </xdr:from>
    <xdr:to>
      <xdr:col>3</xdr:col>
      <xdr:colOff>2107</xdr:colOff>
      <xdr:row>26</xdr:row>
      <xdr:rowOff>140809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3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8100" y="6553200"/>
          <a:ext cx="2124907" cy="2833209"/>
        </a:xfrm>
        <a:prstGeom prst="rect">
          <a:avLst/>
        </a:prstGeom>
      </xdr:spPr>
    </xdr:pic>
    <xdr:clientData/>
  </xdr:twoCellAnchor>
  <xdr:twoCellAnchor editAs="oneCell">
    <xdr:from>
      <xdr:col>0</xdr:col>
      <xdr:colOff>84600</xdr:colOff>
      <xdr:row>19</xdr:row>
      <xdr:rowOff>103284</xdr:rowOff>
    </xdr:from>
    <xdr:to>
      <xdr:col>2</xdr:col>
      <xdr:colOff>889986</xdr:colOff>
      <xdr:row>27</xdr:row>
      <xdr:rowOff>37342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3B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905" b="15218"/>
        <a:stretch/>
      </xdr:blipFill>
      <xdr:spPr>
        <a:xfrm>
          <a:off x="84600" y="6554884"/>
          <a:ext cx="3205686" cy="2943958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371313</xdr:colOff>
      <xdr:row>0</xdr:row>
      <xdr:rowOff>113009</xdr:rowOff>
    </xdr:from>
    <xdr:to>
      <xdr:col>2</xdr:col>
      <xdr:colOff>4643666</xdr:colOff>
      <xdr:row>3</xdr:row>
      <xdr:rowOff>287071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3993" y="113009"/>
          <a:ext cx="4272353" cy="905582"/>
        </a:xfrm>
        <a:prstGeom prst="rect">
          <a:avLst/>
        </a:prstGeom>
      </xdr:spPr>
    </xdr:pic>
    <xdr:clientData/>
  </xdr:twoCellAnchor>
  <xdr:twoCellAnchor editAs="oneCell">
    <xdr:from>
      <xdr:col>0</xdr:col>
      <xdr:colOff>532755</xdr:colOff>
      <xdr:row>0</xdr:row>
      <xdr:rowOff>129152</xdr:rowOff>
    </xdr:from>
    <xdr:to>
      <xdr:col>1</xdr:col>
      <xdr:colOff>224190</xdr:colOff>
      <xdr:row>3</xdr:row>
      <xdr:rowOff>346542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2755" y="129152"/>
          <a:ext cx="956355" cy="948910"/>
        </a:xfrm>
        <a:prstGeom prst="rect">
          <a:avLst/>
        </a:prstGeom>
      </xdr:spPr>
    </xdr:pic>
    <xdr:clientData/>
  </xdr:twoCellAnchor>
  <xdr:twoCellAnchor editAs="oneCell">
    <xdr:from>
      <xdr:col>1</xdr:col>
      <xdr:colOff>55418</xdr:colOff>
      <xdr:row>21</xdr:row>
      <xdr:rowOff>365020</xdr:rowOff>
    </xdr:from>
    <xdr:to>
      <xdr:col>2</xdr:col>
      <xdr:colOff>3205200</xdr:colOff>
      <xdr:row>29</xdr:row>
      <xdr:rowOff>368620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6182" y="7610947"/>
          <a:ext cx="4272000" cy="3204000"/>
        </a:xfrm>
        <a:prstGeom prst="rect">
          <a:avLst/>
        </a:prstGeom>
      </xdr:spPr>
    </xdr:pic>
    <xdr:clientData/>
  </xdr:twoCellAnchor>
  <xdr:twoCellAnchor editAs="oneCell">
    <xdr:from>
      <xdr:col>1</xdr:col>
      <xdr:colOff>64472</xdr:colOff>
      <xdr:row>15</xdr:row>
      <xdr:rowOff>27709</xdr:rowOff>
    </xdr:from>
    <xdr:to>
      <xdr:col>2</xdr:col>
      <xdr:colOff>3214254</xdr:colOff>
      <xdr:row>21</xdr:row>
      <xdr:rowOff>225273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3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236" y="4267200"/>
          <a:ext cx="4272000" cy="3204000"/>
        </a:xfrm>
        <a:prstGeom prst="rect">
          <a:avLst/>
        </a:prstGeom>
      </xdr:spPr>
    </xdr:pic>
    <xdr:clientData/>
  </xdr:twoCellAnchor>
  <xdr:twoCellAnchor editAs="oneCell">
    <xdr:from>
      <xdr:col>9</xdr:col>
      <xdr:colOff>167248</xdr:colOff>
      <xdr:row>45</xdr:row>
      <xdr:rowOff>3083</xdr:rowOff>
    </xdr:from>
    <xdr:to>
      <xdr:col>10</xdr:col>
      <xdr:colOff>165047</xdr:colOff>
      <xdr:row>46</xdr:row>
      <xdr:rowOff>749300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3C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62648" y="14798583"/>
          <a:ext cx="1026499" cy="924017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1733</xdr:colOff>
      <xdr:row>9</xdr:row>
      <xdr:rowOff>3973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3C00-000007000000}"/>
            </a:ext>
          </a:extLst>
        </xdr:cNvPr>
        <xdr:cNvSpPr txBox="1"/>
      </xdr:nvSpPr>
      <xdr:spPr>
        <a:xfrm>
          <a:off x="17373600" y="2133600"/>
          <a:ext cx="1817833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371313</xdr:colOff>
      <xdr:row>0</xdr:row>
      <xdr:rowOff>113009</xdr:rowOff>
    </xdr:from>
    <xdr:to>
      <xdr:col>2</xdr:col>
      <xdr:colOff>4643666</xdr:colOff>
      <xdr:row>3</xdr:row>
      <xdr:rowOff>287071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3993" y="113009"/>
          <a:ext cx="4272353" cy="905582"/>
        </a:xfrm>
        <a:prstGeom prst="rect">
          <a:avLst/>
        </a:prstGeom>
      </xdr:spPr>
    </xdr:pic>
    <xdr:clientData/>
  </xdr:twoCellAnchor>
  <xdr:twoCellAnchor editAs="oneCell">
    <xdr:from>
      <xdr:col>0</xdr:col>
      <xdr:colOff>532755</xdr:colOff>
      <xdr:row>0</xdr:row>
      <xdr:rowOff>129152</xdr:rowOff>
    </xdr:from>
    <xdr:to>
      <xdr:col>1</xdr:col>
      <xdr:colOff>224190</xdr:colOff>
      <xdr:row>3</xdr:row>
      <xdr:rowOff>346542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2755" y="129152"/>
          <a:ext cx="956355" cy="948910"/>
        </a:xfrm>
        <a:prstGeom prst="rect">
          <a:avLst/>
        </a:prstGeom>
      </xdr:spPr>
    </xdr:pic>
    <xdr:clientData/>
  </xdr:twoCellAnchor>
  <xdr:twoCellAnchor>
    <xdr:from>
      <xdr:col>0</xdr:col>
      <xdr:colOff>124691</xdr:colOff>
      <xdr:row>15</xdr:row>
      <xdr:rowOff>13854</xdr:rowOff>
    </xdr:from>
    <xdr:to>
      <xdr:col>2</xdr:col>
      <xdr:colOff>1638795</xdr:colOff>
      <xdr:row>23</xdr:row>
      <xdr:rowOff>232158</xdr:rowOff>
    </xdr:to>
    <xdr:grpSp>
      <xdr:nvGrpSpPr>
        <xdr:cNvPr id="16" name="Grupo 15">
          <a:extLst>
            <a:ext uri="{FF2B5EF4-FFF2-40B4-BE49-F238E27FC236}">
              <a16:creationId xmlns:a16="http://schemas.microsoft.com/office/drawing/2014/main" id="{00000000-0008-0000-3D00-000010000000}"/>
            </a:ext>
          </a:extLst>
        </xdr:cNvPr>
        <xdr:cNvGrpSpPr/>
      </xdr:nvGrpSpPr>
      <xdr:grpSpPr>
        <a:xfrm>
          <a:off x="124691" y="4268354"/>
          <a:ext cx="3831854" cy="4060054"/>
          <a:chOff x="14075228" y="5050972"/>
          <a:chExt cx="3907971" cy="4028304"/>
        </a:xfrm>
      </xdr:grpSpPr>
      <xdr:pic>
        <xdr:nvPicPr>
          <xdr:cNvPr id="17" name="Imagen 16">
            <a:extLst>
              <a:ext uri="{FF2B5EF4-FFF2-40B4-BE49-F238E27FC236}">
                <a16:creationId xmlns:a16="http://schemas.microsoft.com/office/drawing/2014/main" id="{00000000-0008-0000-3D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4075228" y="5050972"/>
            <a:ext cx="3907971" cy="4028304"/>
          </a:xfrm>
          <a:prstGeom prst="rect">
            <a:avLst/>
          </a:prstGeom>
        </xdr:spPr>
      </xdr:pic>
      <xdr:sp macro="" textlink="">
        <xdr:nvSpPr>
          <xdr:cNvPr id="18" name="Rectángulo 17">
            <a:extLst>
              <a:ext uri="{FF2B5EF4-FFF2-40B4-BE49-F238E27FC236}">
                <a16:creationId xmlns:a16="http://schemas.microsoft.com/office/drawing/2014/main" id="{00000000-0008-0000-3D00-000012000000}"/>
              </a:ext>
            </a:extLst>
          </xdr:cNvPr>
          <xdr:cNvSpPr/>
        </xdr:nvSpPr>
        <xdr:spPr>
          <a:xfrm>
            <a:off x="16785770" y="8469087"/>
            <a:ext cx="326571" cy="195943"/>
          </a:xfrm>
          <a:prstGeom prst="rect">
            <a:avLst/>
          </a:prstGeom>
          <a:solidFill>
            <a:srgbClr val="FF0000">
              <a:alpha val="72157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9" name="Rectángulo 18">
            <a:extLst>
              <a:ext uri="{FF2B5EF4-FFF2-40B4-BE49-F238E27FC236}">
                <a16:creationId xmlns:a16="http://schemas.microsoft.com/office/drawing/2014/main" id="{00000000-0008-0000-3D00-000013000000}"/>
              </a:ext>
            </a:extLst>
          </xdr:cNvPr>
          <xdr:cNvSpPr/>
        </xdr:nvSpPr>
        <xdr:spPr>
          <a:xfrm>
            <a:off x="16480970" y="8153401"/>
            <a:ext cx="326571" cy="195943"/>
          </a:xfrm>
          <a:prstGeom prst="rect">
            <a:avLst/>
          </a:prstGeom>
          <a:solidFill>
            <a:srgbClr val="FF0000">
              <a:alpha val="72157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20" name="Rectángulo 19">
            <a:extLst>
              <a:ext uri="{FF2B5EF4-FFF2-40B4-BE49-F238E27FC236}">
                <a16:creationId xmlns:a16="http://schemas.microsoft.com/office/drawing/2014/main" id="{00000000-0008-0000-3D00-000014000000}"/>
              </a:ext>
            </a:extLst>
          </xdr:cNvPr>
          <xdr:cNvSpPr/>
        </xdr:nvSpPr>
        <xdr:spPr>
          <a:xfrm>
            <a:off x="16470085" y="7620001"/>
            <a:ext cx="326571" cy="195943"/>
          </a:xfrm>
          <a:prstGeom prst="rect">
            <a:avLst/>
          </a:prstGeom>
          <a:solidFill>
            <a:srgbClr val="FF0000">
              <a:alpha val="72157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21" name="Rectángulo 20">
            <a:extLst>
              <a:ext uri="{FF2B5EF4-FFF2-40B4-BE49-F238E27FC236}">
                <a16:creationId xmlns:a16="http://schemas.microsoft.com/office/drawing/2014/main" id="{00000000-0008-0000-3D00-000015000000}"/>
              </a:ext>
            </a:extLst>
          </xdr:cNvPr>
          <xdr:cNvSpPr/>
        </xdr:nvSpPr>
        <xdr:spPr>
          <a:xfrm>
            <a:off x="16012885" y="7728858"/>
            <a:ext cx="326571" cy="195943"/>
          </a:xfrm>
          <a:prstGeom prst="rect">
            <a:avLst/>
          </a:prstGeom>
          <a:solidFill>
            <a:srgbClr val="FF0000">
              <a:alpha val="72157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22" name="Rectángulo 21">
            <a:extLst>
              <a:ext uri="{FF2B5EF4-FFF2-40B4-BE49-F238E27FC236}">
                <a16:creationId xmlns:a16="http://schemas.microsoft.com/office/drawing/2014/main" id="{00000000-0008-0000-3D00-000016000000}"/>
              </a:ext>
            </a:extLst>
          </xdr:cNvPr>
          <xdr:cNvSpPr/>
        </xdr:nvSpPr>
        <xdr:spPr>
          <a:xfrm>
            <a:off x="16176170" y="7097487"/>
            <a:ext cx="326571" cy="195943"/>
          </a:xfrm>
          <a:prstGeom prst="rect">
            <a:avLst/>
          </a:prstGeom>
          <a:solidFill>
            <a:srgbClr val="FF0000">
              <a:alpha val="72157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23" name="Rectángulo 22">
            <a:extLst>
              <a:ext uri="{FF2B5EF4-FFF2-40B4-BE49-F238E27FC236}">
                <a16:creationId xmlns:a16="http://schemas.microsoft.com/office/drawing/2014/main" id="{00000000-0008-0000-3D00-000017000000}"/>
              </a:ext>
            </a:extLst>
          </xdr:cNvPr>
          <xdr:cNvSpPr/>
        </xdr:nvSpPr>
        <xdr:spPr>
          <a:xfrm>
            <a:off x="15686313" y="6836229"/>
            <a:ext cx="326571" cy="195943"/>
          </a:xfrm>
          <a:prstGeom prst="rect">
            <a:avLst/>
          </a:prstGeom>
          <a:solidFill>
            <a:srgbClr val="FF0000">
              <a:alpha val="72157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24" name="Rectángulo 23">
            <a:extLst>
              <a:ext uri="{FF2B5EF4-FFF2-40B4-BE49-F238E27FC236}">
                <a16:creationId xmlns:a16="http://schemas.microsoft.com/office/drawing/2014/main" id="{00000000-0008-0000-3D00-000018000000}"/>
              </a:ext>
            </a:extLst>
          </xdr:cNvPr>
          <xdr:cNvSpPr/>
        </xdr:nvSpPr>
        <xdr:spPr>
          <a:xfrm>
            <a:off x="15523028" y="6411686"/>
            <a:ext cx="326571" cy="195943"/>
          </a:xfrm>
          <a:prstGeom prst="rect">
            <a:avLst/>
          </a:prstGeom>
          <a:solidFill>
            <a:srgbClr val="FF0000">
              <a:alpha val="72157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25" name="Rectángulo 24">
            <a:extLst>
              <a:ext uri="{FF2B5EF4-FFF2-40B4-BE49-F238E27FC236}">
                <a16:creationId xmlns:a16="http://schemas.microsoft.com/office/drawing/2014/main" id="{00000000-0008-0000-3D00-000019000000}"/>
              </a:ext>
            </a:extLst>
          </xdr:cNvPr>
          <xdr:cNvSpPr/>
        </xdr:nvSpPr>
        <xdr:spPr>
          <a:xfrm>
            <a:off x="15849599" y="5595257"/>
            <a:ext cx="326571" cy="195943"/>
          </a:xfrm>
          <a:prstGeom prst="rect">
            <a:avLst/>
          </a:prstGeom>
          <a:solidFill>
            <a:srgbClr val="FF0000">
              <a:alpha val="72157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26" name="Rectángulo 25">
            <a:extLst>
              <a:ext uri="{FF2B5EF4-FFF2-40B4-BE49-F238E27FC236}">
                <a16:creationId xmlns:a16="http://schemas.microsoft.com/office/drawing/2014/main" id="{00000000-0008-0000-3D00-00001A000000}"/>
              </a:ext>
            </a:extLst>
          </xdr:cNvPr>
          <xdr:cNvSpPr/>
        </xdr:nvSpPr>
        <xdr:spPr>
          <a:xfrm>
            <a:off x="15425056" y="5475515"/>
            <a:ext cx="326571" cy="195943"/>
          </a:xfrm>
          <a:prstGeom prst="rect">
            <a:avLst/>
          </a:prstGeom>
          <a:solidFill>
            <a:srgbClr val="FF0000">
              <a:alpha val="72157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1</xdr:col>
      <xdr:colOff>41563</xdr:colOff>
      <xdr:row>23</xdr:row>
      <xdr:rowOff>249382</xdr:rowOff>
    </xdr:from>
    <xdr:to>
      <xdr:col>2</xdr:col>
      <xdr:colOff>4843636</xdr:colOff>
      <xdr:row>31</xdr:row>
      <xdr:rowOff>63336</xdr:rowOff>
    </xdr:to>
    <xdr:grpSp>
      <xdr:nvGrpSpPr>
        <xdr:cNvPr id="27" name="Grupo 26">
          <a:extLst>
            <a:ext uri="{FF2B5EF4-FFF2-40B4-BE49-F238E27FC236}">
              <a16:creationId xmlns:a16="http://schemas.microsoft.com/office/drawing/2014/main" id="{00000000-0008-0000-3D00-00001B000000}"/>
            </a:ext>
          </a:extLst>
        </xdr:cNvPr>
        <xdr:cNvGrpSpPr/>
      </xdr:nvGrpSpPr>
      <xdr:grpSpPr>
        <a:xfrm>
          <a:off x="1263938" y="8345632"/>
          <a:ext cx="5783148" cy="2973079"/>
          <a:chOff x="402771" y="5431971"/>
          <a:chExt cx="5924291" cy="2917372"/>
        </a:xfrm>
      </xdr:grpSpPr>
      <xdr:pic>
        <xdr:nvPicPr>
          <xdr:cNvPr id="28" name="Imagen 27">
            <a:extLst>
              <a:ext uri="{FF2B5EF4-FFF2-40B4-BE49-F238E27FC236}">
                <a16:creationId xmlns:a16="http://schemas.microsoft.com/office/drawing/2014/main" id="{00000000-0008-0000-3D00-00001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402771" y="5431971"/>
            <a:ext cx="5924291" cy="2917372"/>
          </a:xfrm>
          <a:prstGeom prst="rect">
            <a:avLst/>
          </a:prstGeom>
        </xdr:spPr>
      </xdr:pic>
      <xdr:sp macro="" textlink="">
        <xdr:nvSpPr>
          <xdr:cNvPr id="29" name="Rectángulo 28">
            <a:extLst>
              <a:ext uri="{FF2B5EF4-FFF2-40B4-BE49-F238E27FC236}">
                <a16:creationId xmlns:a16="http://schemas.microsoft.com/office/drawing/2014/main" id="{00000000-0008-0000-3D00-00001D000000}"/>
              </a:ext>
            </a:extLst>
          </xdr:cNvPr>
          <xdr:cNvSpPr/>
        </xdr:nvSpPr>
        <xdr:spPr>
          <a:xfrm rot="517842">
            <a:off x="3798039" y="6667031"/>
            <a:ext cx="586438" cy="253362"/>
          </a:xfrm>
          <a:prstGeom prst="rect">
            <a:avLst/>
          </a:prstGeom>
          <a:solidFill>
            <a:srgbClr val="FF0000">
              <a:alpha val="72157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30" name="Rectángulo 29">
            <a:extLst>
              <a:ext uri="{FF2B5EF4-FFF2-40B4-BE49-F238E27FC236}">
                <a16:creationId xmlns:a16="http://schemas.microsoft.com/office/drawing/2014/main" id="{00000000-0008-0000-3D00-00001E000000}"/>
              </a:ext>
            </a:extLst>
          </xdr:cNvPr>
          <xdr:cNvSpPr/>
        </xdr:nvSpPr>
        <xdr:spPr>
          <a:xfrm rot="2011636">
            <a:off x="1194222" y="5692044"/>
            <a:ext cx="954103" cy="565721"/>
          </a:xfrm>
          <a:prstGeom prst="rect">
            <a:avLst/>
          </a:prstGeom>
          <a:solidFill>
            <a:srgbClr val="FF0000">
              <a:alpha val="72157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31" name="Rectángulo 30">
            <a:extLst>
              <a:ext uri="{FF2B5EF4-FFF2-40B4-BE49-F238E27FC236}">
                <a16:creationId xmlns:a16="http://schemas.microsoft.com/office/drawing/2014/main" id="{00000000-0008-0000-3D00-00001F000000}"/>
              </a:ext>
            </a:extLst>
          </xdr:cNvPr>
          <xdr:cNvSpPr/>
        </xdr:nvSpPr>
        <xdr:spPr>
          <a:xfrm rot="19334445">
            <a:off x="5003224" y="6284471"/>
            <a:ext cx="331363" cy="208586"/>
          </a:xfrm>
          <a:prstGeom prst="rect">
            <a:avLst/>
          </a:prstGeom>
          <a:solidFill>
            <a:srgbClr val="FF0000">
              <a:alpha val="72157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0</xdr:col>
      <xdr:colOff>110840</xdr:colOff>
      <xdr:row>23</xdr:row>
      <xdr:rowOff>244485</xdr:rowOff>
    </xdr:from>
    <xdr:to>
      <xdr:col>1</xdr:col>
      <xdr:colOff>169236</xdr:colOff>
      <xdr:row>29</xdr:row>
      <xdr:rowOff>193963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3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840" y="8293976"/>
          <a:ext cx="1319160" cy="2346314"/>
        </a:xfrm>
        <a:prstGeom prst="rect">
          <a:avLst/>
        </a:prstGeom>
      </xdr:spPr>
    </xdr:pic>
    <xdr:clientData/>
  </xdr:twoCellAnchor>
  <xdr:twoCellAnchor editAs="oneCell">
    <xdr:from>
      <xdr:col>2</xdr:col>
      <xdr:colOff>2952546</xdr:colOff>
      <xdr:row>15</xdr:row>
      <xdr:rowOff>25385</xdr:rowOff>
    </xdr:from>
    <xdr:to>
      <xdr:col>2</xdr:col>
      <xdr:colOff>4689570</xdr:colOff>
      <xdr:row>19</xdr:row>
      <xdr:rowOff>110835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3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5528" y="4264876"/>
          <a:ext cx="1737024" cy="2316032"/>
        </a:xfrm>
        <a:prstGeom prst="rect">
          <a:avLst/>
        </a:prstGeom>
      </xdr:spPr>
    </xdr:pic>
    <xdr:clientData/>
  </xdr:twoCellAnchor>
  <xdr:twoCellAnchor editAs="oneCell">
    <xdr:from>
      <xdr:col>2</xdr:col>
      <xdr:colOff>1079781</xdr:colOff>
      <xdr:row>19</xdr:row>
      <xdr:rowOff>119966</xdr:rowOff>
    </xdr:from>
    <xdr:to>
      <xdr:col>2</xdr:col>
      <xdr:colOff>2816805</xdr:colOff>
      <xdr:row>25</xdr:row>
      <xdr:rowOff>66871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3D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2763" y="6590039"/>
          <a:ext cx="1737024" cy="2316032"/>
        </a:xfrm>
        <a:prstGeom prst="rect">
          <a:avLst/>
        </a:prstGeom>
      </xdr:spPr>
    </xdr:pic>
    <xdr:clientData/>
  </xdr:twoCellAnchor>
  <xdr:twoCellAnchor editAs="oneCell">
    <xdr:from>
      <xdr:col>2</xdr:col>
      <xdr:colOff>1031891</xdr:colOff>
      <xdr:row>15</xdr:row>
      <xdr:rowOff>41562</xdr:rowOff>
    </xdr:from>
    <xdr:to>
      <xdr:col>2</xdr:col>
      <xdr:colOff>2824119</xdr:colOff>
      <xdr:row>19</xdr:row>
      <xdr:rowOff>200617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3D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4873" y="4281053"/>
          <a:ext cx="1792228" cy="2389637"/>
        </a:xfrm>
        <a:prstGeom prst="rect">
          <a:avLst/>
        </a:prstGeom>
      </xdr:spPr>
    </xdr:pic>
    <xdr:clientData/>
  </xdr:twoCellAnchor>
  <xdr:twoCellAnchor editAs="oneCell">
    <xdr:from>
      <xdr:col>2</xdr:col>
      <xdr:colOff>2923308</xdr:colOff>
      <xdr:row>19</xdr:row>
      <xdr:rowOff>122302</xdr:rowOff>
    </xdr:from>
    <xdr:to>
      <xdr:col>2</xdr:col>
      <xdr:colOff>4673963</xdr:colOff>
      <xdr:row>25</xdr:row>
      <xdr:rowOff>87381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3D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6290" y="6592375"/>
          <a:ext cx="1750655" cy="2334206"/>
        </a:xfrm>
        <a:prstGeom prst="rect">
          <a:avLst/>
        </a:prstGeom>
      </xdr:spPr>
    </xdr:pic>
    <xdr:clientData/>
  </xdr:twoCellAnchor>
  <xdr:twoCellAnchor editAs="oneCell">
    <xdr:from>
      <xdr:col>9</xdr:col>
      <xdr:colOff>167248</xdr:colOff>
      <xdr:row>45</xdr:row>
      <xdr:rowOff>3083</xdr:rowOff>
    </xdr:from>
    <xdr:to>
      <xdr:col>10</xdr:col>
      <xdr:colOff>165047</xdr:colOff>
      <xdr:row>46</xdr:row>
      <xdr:rowOff>774700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3D00-00002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62648" y="14798583"/>
          <a:ext cx="1026499" cy="949417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1733</xdr:colOff>
      <xdr:row>9</xdr:row>
      <xdr:rowOff>3973</xdr:rowOff>
    </xdr:to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00000000-0008-0000-3D00-000021000000}"/>
            </a:ext>
          </a:extLst>
        </xdr:cNvPr>
        <xdr:cNvSpPr txBox="1"/>
      </xdr:nvSpPr>
      <xdr:spPr>
        <a:xfrm>
          <a:off x="17373600" y="2133600"/>
          <a:ext cx="1817833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371313</xdr:colOff>
      <xdr:row>0</xdr:row>
      <xdr:rowOff>113009</xdr:rowOff>
    </xdr:from>
    <xdr:to>
      <xdr:col>2</xdr:col>
      <xdr:colOff>4643666</xdr:colOff>
      <xdr:row>3</xdr:row>
      <xdr:rowOff>287071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3993" y="113009"/>
          <a:ext cx="4272353" cy="905582"/>
        </a:xfrm>
        <a:prstGeom prst="rect">
          <a:avLst/>
        </a:prstGeom>
      </xdr:spPr>
    </xdr:pic>
    <xdr:clientData/>
  </xdr:twoCellAnchor>
  <xdr:twoCellAnchor editAs="oneCell">
    <xdr:from>
      <xdr:col>0</xdr:col>
      <xdr:colOff>532755</xdr:colOff>
      <xdr:row>0</xdr:row>
      <xdr:rowOff>129152</xdr:rowOff>
    </xdr:from>
    <xdr:to>
      <xdr:col>1</xdr:col>
      <xdr:colOff>224190</xdr:colOff>
      <xdr:row>3</xdr:row>
      <xdr:rowOff>346542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3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2755" y="129152"/>
          <a:ext cx="956355" cy="948910"/>
        </a:xfrm>
        <a:prstGeom prst="rect">
          <a:avLst/>
        </a:prstGeom>
      </xdr:spPr>
    </xdr:pic>
    <xdr:clientData/>
  </xdr:twoCellAnchor>
  <xdr:twoCellAnchor editAs="oneCell">
    <xdr:from>
      <xdr:col>0</xdr:col>
      <xdr:colOff>541482</xdr:colOff>
      <xdr:row>15</xdr:row>
      <xdr:rowOff>234371</xdr:rowOff>
    </xdr:from>
    <xdr:to>
      <xdr:col>2</xdr:col>
      <xdr:colOff>4157518</xdr:colOff>
      <xdr:row>22</xdr:row>
      <xdr:rowOff>312484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3E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2525" r="2740"/>
        <a:stretch/>
      </xdr:blipFill>
      <xdr:spPr>
        <a:xfrm>
          <a:off x="541482" y="4450771"/>
          <a:ext cx="6016336" cy="3494413"/>
        </a:xfrm>
        <a:prstGeom prst="rect">
          <a:avLst/>
        </a:prstGeom>
      </xdr:spPr>
    </xdr:pic>
    <xdr:clientData/>
  </xdr:twoCellAnchor>
  <xdr:twoCellAnchor>
    <xdr:from>
      <xdr:col>2</xdr:col>
      <xdr:colOff>1303577</xdr:colOff>
      <xdr:row>17</xdr:row>
      <xdr:rowOff>153158</xdr:rowOff>
    </xdr:from>
    <xdr:to>
      <xdr:col>2</xdr:col>
      <xdr:colOff>2077160</xdr:colOff>
      <xdr:row>18</xdr:row>
      <xdr:rowOff>151131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3E00-000005000000}"/>
            </a:ext>
          </a:extLst>
        </xdr:cNvPr>
        <xdr:cNvSpPr/>
      </xdr:nvSpPr>
      <xdr:spPr>
        <a:xfrm rot="517842">
          <a:off x="3703877" y="5893558"/>
          <a:ext cx="773583" cy="302773"/>
        </a:xfrm>
        <a:prstGeom prst="rect">
          <a:avLst/>
        </a:prstGeom>
        <a:solidFill>
          <a:srgbClr val="FF0000">
            <a:alpha val="72157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800100</xdr:colOff>
      <xdr:row>21</xdr:row>
      <xdr:rowOff>357908</xdr:rowOff>
    </xdr:from>
    <xdr:to>
      <xdr:col>2</xdr:col>
      <xdr:colOff>611910</xdr:colOff>
      <xdr:row>30</xdr:row>
      <xdr:rowOff>207421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3E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68885"/>
        <a:stretch/>
      </xdr:blipFill>
      <xdr:spPr>
        <a:xfrm>
          <a:off x="800100" y="7584208"/>
          <a:ext cx="2212110" cy="3494413"/>
        </a:xfrm>
        <a:prstGeom prst="rect">
          <a:avLst/>
        </a:prstGeom>
      </xdr:spPr>
    </xdr:pic>
    <xdr:clientData/>
  </xdr:twoCellAnchor>
  <xdr:twoCellAnchor>
    <xdr:from>
      <xdr:col>1</xdr:col>
      <xdr:colOff>774418</xdr:colOff>
      <xdr:row>28</xdr:row>
      <xdr:rowOff>253013</xdr:rowOff>
    </xdr:from>
    <xdr:to>
      <xdr:col>2</xdr:col>
      <xdr:colOff>193729</xdr:colOff>
      <xdr:row>29</xdr:row>
      <xdr:rowOff>145151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3E00-000007000000}"/>
            </a:ext>
          </a:extLst>
        </xdr:cNvPr>
        <xdr:cNvSpPr/>
      </xdr:nvSpPr>
      <xdr:spPr>
        <a:xfrm rot="517842">
          <a:off x="2044418" y="10311413"/>
          <a:ext cx="549611" cy="298538"/>
        </a:xfrm>
        <a:prstGeom prst="rect">
          <a:avLst/>
        </a:prstGeom>
        <a:solidFill>
          <a:srgbClr val="00FF00">
            <a:alpha val="72157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</xdr:col>
      <xdr:colOff>1130300</xdr:colOff>
      <xdr:row>22</xdr:row>
      <xdr:rowOff>292100</xdr:rowOff>
    </xdr:from>
    <xdr:to>
      <xdr:col>2</xdr:col>
      <xdr:colOff>3804229</xdr:colOff>
      <xdr:row>32</xdr:row>
      <xdr:rowOff>110906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3E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0600" y="7924800"/>
          <a:ext cx="2673929" cy="3578006"/>
        </a:xfrm>
        <a:prstGeom prst="rect">
          <a:avLst/>
        </a:prstGeom>
      </xdr:spPr>
    </xdr:pic>
    <xdr:clientData/>
  </xdr:twoCellAnchor>
  <xdr:twoCellAnchor editAs="oneCell">
    <xdr:from>
      <xdr:col>9</xdr:col>
      <xdr:colOff>167248</xdr:colOff>
      <xdr:row>45</xdr:row>
      <xdr:rowOff>3083</xdr:rowOff>
    </xdr:from>
    <xdr:to>
      <xdr:col>10</xdr:col>
      <xdr:colOff>165047</xdr:colOff>
      <xdr:row>46</xdr:row>
      <xdr:rowOff>787400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3E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b="6812"/>
        <a:stretch/>
      </xdr:blipFill>
      <xdr:spPr>
        <a:xfrm>
          <a:off x="14162648" y="14798583"/>
          <a:ext cx="1026499" cy="962117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8</xdr:row>
      <xdr:rowOff>0</xdr:rowOff>
    </xdr:from>
    <xdr:to>
      <xdr:col>14</xdr:col>
      <xdr:colOff>1733</xdr:colOff>
      <xdr:row>9</xdr:row>
      <xdr:rowOff>3973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3E00-00000A000000}"/>
            </a:ext>
          </a:extLst>
        </xdr:cNvPr>
        <xdr:cNvSpPr txBox="1"/>
      </xdr:nvSpPr>
      <xdr:spPr>
        <a:xfrm>
          <a:off x="17373600" y="2133600"/>
          <a:ext cx="1817833" cy="4865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05-12-2023</a:t>
          </a:r>
          <a:endParaRPr lang="es-CO" sz="1200">
            <a:effectLst/>
          </a:endParaRPr>
        </a:p>
      </xdr:txBody>
    </xdr:sp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950098</xdr:colOff>
      <xdr:row>0</xdr:row>
      <xdr:rowOff>108857</xdr:rowOff>
    </xdr:from>
    <xdr:ext cx="2274794" cy="1333500"/>
    <xdr:pic>
      <xdr:nvPicPr>
        <xdr:cNvPr id="17" name="4 Imagen" descr="ESCUDO SDIS NOV 08.jpg">
          <a:extLst>
            <a:ext uri="{FF2B5EF4-FFF2-40B4-BE49-F238E27FC236}">
              <a16:creationId xmlns:a16="http://schemas.microsoft.com/office/drawing/2014/main" id="{00000000-0008-0000-3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4741" y="108857"/>
          <a:ext cx="2274794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9</xdr:col>
      <xdr:colOff>987136</xdr:colOff>
      <xdr:row>47</xdr:row>
      <xdr:rowOff>34638</xdr:rowOff>
    </xdr:from>
    <xdr:to>
      <xdr:col>10</xdr:col>
      <xdr:colOff>1363807</xdr:colOff>
      <xdr:row>47</xdr:row>
      <xdr:rowOff>729963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3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76318" y="17248911"/>
          <a:ext cx="1381125" cy="695325"/>
        </a:xfrm>
        <a:prstGeom prst="rect">
          <a:avLst/>
        </a:prstGeom>
      </xdr:spPr>
    </xdr:pic>
    <xdr:clientData/>
  </xdr:twoCellAnchor>
  <xdr:twoCellAnchor editAs="oneCell">
    <xdr:from>
      <xdr:col>0</xdr:col>
      <xdr:colOff>398318</xdr:colOff>
      <xdr:row>19</xdr:row>
      <xdr:rowOff>450275</xdr:rowOff>
    </xdr:from>
    <xdr:to>
      <xdr:col>2</xdr:col>
      <xdr:colOff>1385455</xdr:colOff>
      <xdr:row>31</xdr:row>
      <xdr:rowOff>403284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51A2747-8DAB-4DE5-BF1C-0A25B31EE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318" y="10079184"/>
          <a:ext cx="3307773" cy="5356282"/>
        </a:xfrm>
        <a:prstGeom prst="rect">
          <a:avLst/>
        </a:prstGeom>
      </xdr:spPr>
    </xdr:pic>
    <xdr:clientData/>
  </xdr:twoCellAnchor>
  <xdr:twoCellAnchor editAs="oneCell">
    <xdr:from>
      <xdr:col>0</xdr:col>
      <xdr:colOff>675405</xdr:colOff>
      <xdr:row>15</xdr:row>
      <xdr:rowOff>173183</xdr:rowOff>
    </xdr:from>
    <xdr:to>
      <xdr:col>2</xdr:col>
      <xdr:colOff>4017818</xdr:colOff>
      <xdr:row>19</xdr:row>
      <xdr:rowOff>285288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E244436A-E818-430E-919B-FF1259EA8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405" y="6147956"/>
          <a:ext cx="5663049" cy="3766241"/>
        </a:xfrm>
        <a:prstGeom prst="rect">
          <a:avLst/>
        </a:prstGeom>
      </xdr:spPr>
    </xdr:pic>
    <xdr:clientData/>
  </xdr:twoCellAnchor>
  <xdr:twoCellAnchor editAs="oneCell">
    <xdr:from>
      <xdr:col>2</xdr:col>
      <xdr:colOff>1645227</xdr:colOff>
      <xdr:row>20</xdr:row>
      <xdr:rowOff>348063</xdr:rowOff>
    </xdr:from>
    <xdr:to>
      <xdr:col>2</xdr:col>
      <xdr:colOff>4464588</xdr:colOff>
      <xdr:row>29</xdr:row>
      <xdr:rowOff>311727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BFE7845B-6C74-47C6-954F-A2E79EFD62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2790"/>
        <a:stretch/>
      </xdr:blipFill>
      <xdr:spPr>
        <a:xfrm flipH="1">
          <a:off x="3965863" y="10808245"/>
          <a:ext cx="2819361" cy="3704391"/>
        </a:xfrm>
        <a:prstGeom prst="rect">
          <a:avLst/>
        </a:prstGeom>
      </xdr:spPr>
    </xdr:pic>
    <xdr:clientData/>
  </xdr:twoCellAnchor>
  <xdr:oneCellAnchor>
    <xdr:from>
      <xdr:col>2</xdr:col>
      <xdr:colOff>2545774</xdr:colOff>
      <xdr:row>46</xdr:row>
      <xdr:rowOff>103908</xdr:rowOff>
    </xdr:from>
    <xdr:ext cx="1823657" cy="865909"/>
    <xdr:pic>
      <xdr:nvPicPr>
        <xdr:cNvPr id="3" name="Imagen 4">
          <a:extLst>
            <a:ext uri="{FF2B5EF4-FFF2-40B4-BE49-F238E27FC236}">
              <a16:creationId xmlns:a16="http://schemas.microsoft.com/office/drawing/2014/main" id="{57393667-4F01-4CCD-A9FB-6BFB2B395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3261" b="96739" l="0" r="95683">
                      <a14:foregroundMark x1="33094" y1="34783" x2="719" y2="85870"/>
                      <a14:foregroundMark x1="719" y1="85870" x2="43885" y2="42391"/>
                      <a14:foregroundMark x1="43885" y1="42391" x2="33813" y2="41304"/>
                      <a14:foregroundMark x1="37410" y1="68478" x2="65468" y2="16304"/>
                      <a14:foregroundMark x1="65468" y1="16304" x2="53957" y2="48913"/>
                      <a14:foregroundMark x1="33094" y1="91304" x2="81295" y2="65217"/>
                      <a14:foregroundMark x1="81295" y1="65217" x2="80576" y2="23913"/>
                      <a14:foregroundMark x1="47482" y1="35870" x2="41727" y2="43478"/>
                      <a14:foregroundMark x1="53957" y1="41304" x2="59712" y2="57609"/>
                      <a14:foregroundMark x1="77698" y1="23913" x2="69784" y2="80435"/>
                      <a14:foregroundMark x1="48201" y1="81522" x2="45324" y2="96739"/>
                      <a14:foregroundMark x1="57554" y1="58696" x2="48921" y2="3261"/>
                      <a14:foregroundMark x1="92806" y1="91304" x2="70504" y2="83696"/>
                      <a14:foregroundMark x1="71942" y1="80435" x2="95683" y2="96739"/>
                      <a14:backgroundMark x1="10072" y1="19565" x2="10072" y2="19565"/>
                    </a14:backgroundRemoval>
                  </a14:imgEffect>
                  <a14:imgEffect>
                    <a14:artisticPhotocopy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874" y="21335133"/>
          <a:ext cx="1823657" cy="865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9</xdr:col>
      <xdr:colOff>889000</xdr:colOff>
      <xdr:row>48</xdr:row>
      <xdr:rowOff>132578</xdr:rowOff>
    </xdr:from>
    <xdr:to>
      <xdr:col>11</xdr:col>
      <xdr:colOff>254000</xdr:colOff>
      <xdr:row>52</xdr:row>
      <xdr:rowOff>113553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D6D0D91-99F3-4BDC-80C9-44EEA225A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4779625" y="20468453"/>
          <a:ext cx="1873250" cy="1901850"/>
        </a:xfrm>
        <a:prstGeom prst="rect">
          <a:avLst/>
        </a:prstGeom>
      </xdr:spPr>
    </xdr:pic>
    <xdr:clientData/>
  </xdr:twoCellAnchor>
  <xdr:twoCellAnchor editAs="oneCell">
    <xdr:from>
      <xdr:col>2</xdr:col>
      <xdr:colOff>2349500</xdr:colOff>
      <xdr:row>49</xdr:row>
      <xdr:rowOff>173828</xdr:rowOff>
    </xdr:from>
    <xdr:to>
      <xdr:col>3</xdr:col>
      <xdr:colOff>254000</xdr:colOff>
      <xdr:row>53</xdr:row>
      <xdr:rowOff>102627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F8A2AAC-0150-4DC5-8520-2F4E1CF26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667250" y="20700203"/>
          <a:ext cx="2635250" cy="1849674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950098</xdr:colOff>
      <xdr:row>0</xdr:row>
      <xdr:rowOff>108857</xdr:rowOff>
    </xdr:from>
    <xdr:ext cx="2274794" cy="1333500"/>
    <xdr:pic>
      <xdr:nvPicPr>
        <xdr:cNvPr id="2" name="4 Imagen" descr="ESCUDO SDIS NOV 08.jpg">
          <a:extLst>
            <a:ext uri="{FF2B5EF4-FFF2-40B4-BE49-F238E27FC236}">
              <a16:creationId xmlns:a16="http://schemas.microsoft.com/office/drawing/2014/main" id="{B8F5261B-57C0-4E79-9395-BA84C66E4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8823" y="108857"/>
          <a:ext cx="2274794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9</xdr:col>
      <xdr:colOff>987136</xdr:colOff>
      <xdr:row>49</xdr:row>
      <xdr:rowOff>34638</xdr:rowOff>
    </xdr:from>
    <xdr:to>
      <xdr:col>10</xdr:col>
      <xdr:colOff>1363807</xdr:colOff>
      <xdr:row>49</xdr:row>
      <xdr:rowOff>729963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EE094C9-F3FB-44E3-B911-65A0A8DC4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74586" y="21456363"/>
          <a:ext cx="1376796" cy="695325"/>
        </a:xfrm>
        <a:prstGeom prst="rect">
          <a:avLst/>
        </a:prstGeom>
      </xdr:spPr>
    </xdr:pic>
    <xdr:clientData/>
  </xdr:twoCellAnchor>
  <xdr:oneCellAnchor>
    <xdr:from>
      <xdr:col>2</xdr:col>
      <xdr:colOff>2545774</xdr:colOff>
      <xdr:row>48</xdr:row>
      <xdr:rowOff>103908</xdr:rowOff>
    </xdr:from>
    <xdr:ext cx="1823657" cy="865909"/>
    <xdr:pic>
      <xdr:nvPicPr>
        <xdr:cNvPr id="4" name="Imagen 4">
          <a:extLst>
            <a:ext uri="{FF2B5EF4-FFF2-40B4-BE49-F238E27FC236}">
              <a16:creationId xmlns:a16="http://schemas.microsoft.com/office/drawing/2014/main" id="{228588B5-D8F3-4518-B5AC-1CEB069D1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3261" b="96739" l="0" r="95683">
                      <a14:foregroundMark x1="33094" y1="34783" x2="719" y2="85870"/>
                      <a14:foregroundMark x1="719" y1="85870" x2="43885" y2="42391"/>
                      <a14:foregroundMark x1="43885" y1="42391" x2="33813" y2="41304"/>
                      <a14:foregroundMark x1="37410" y1="68478" x2="65468" y2="16304"/>
                      <a14:foregroundMark x1="65468" y1="16304" x2="53957" y2="48913"/>
                      <a14:foregroundMark x1="33094" y1="91304" x2="81295" y2="65217"/>
                      <a14:foregroundMark x1="81295" y1="65217" x2="80576" y2="23913"/>
                      <a14:foregroundMark x1="47482" y1="35870" x2="41727" y2="43478"/>
                      <a14:foregroundMark x1="53957" y1="41304" x2="59712" y2="57609"/>
                      <a14:foregroundMark x1="77698" y1="23913" x2="69784" y2="80435"/>
                      <a14:foregroundMark x1="48201" y1="81522" x2="45324" y2="96739"/>
                      <a14:foregroundMark x1="57554" y1="58696" x2="48921" y2="3261"/>
                      <a14:foregroundMark x1="92806" y1="91304" x2="70504" y2="83696"/>
                      <a14:foregroundMark x1="71942" y1="80435" x2="95683" y2="96739"/>
                      <a14:backgroundMark x1="10072" y1="19565" x2="10072" y2="19565"/>
                    </a14:backgroundRemoval>
                  </a14:imgEffect>
                  <a14:imgEffect>
                    <a14:artisticPhotocopy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6410" y="21405272"/>
          <a:ext cx="1823657" cy="865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277090</xdr:colOff>
      <xdr:row>15</xdr:row>
      <xdr:rowOff>190500</xdr:rowOff>
    </xdr:from>
    <xdr:to>
      <xdr:col>2</xdr:col>
      <xdr:colOff>4537363</xdr:colOff>
      <xdr:row>22</xdr:row>
      <xdr:rowOff>135660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C62866F-6F50-4609-BA5B-DC7DFF4F6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7090" y="6165273"/>
          <a:ext cx="6580909" cy="4935682"/>
        </a:xfrm>
        <a:prstGeom prst="rect">
          <a:avLst/>
        </a:prstGeom>
      </xdr:spPr>
    </xdr:pic>
    <xdr:clientData/>
  </xdr:twoCellAnchor>
  <xdr:twoCellAnchor editAs="oneCell">
    <xdr:from>
      <xdr:col>2</xdr:col>
      <xdr:colOff>2079625</xdr:colOff>
      <xdr:row>50</xdr:row>
      <xdr:rowOff>127000</xdr:rowOff>
    </xdr:from>
    <xdr:to>
      <xdr:col>10</xdr:col>
      <xdr:colOff>1492400</xdr:colOff>
      <xdr:row>55</xdr:row>
      <xdr:rowOff>94541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4DDFD58-90A1-45D7-B130-79DF09F4E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397375" y="20970875"/>
          <a:ext cx="11985775" cy="2078916"/>
        </a:xfrm>
        <a:prstGeom prst="rect">
          <a:avLst/>
        </a:prstGeom>
      </xdr:spPr>
    </xdr:pic>
    <xdr:clientData/>
  </xdr:twoCellAnchor>
  <xdr:twoCellAnchor editAs="oneCell">
    <xdr:from>
      <xdr:col>0</xdr:col>
      <xdr:colOff>349249</xdr:colOff>
      <xdr:row>22</xdr:row>
      <xdr:rowOff>380999</xdr:rowOff>
    </xdr:from>
    <xdr:to>
      <xdr:col>2</xdr:col>
      <xdr:colOff>4487332</xdr:colOff>
      <xdr:row>34</xdr:row>
      <xdr:rowOff>269874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AF56C4C-F688-DEB6-7136-D2E3515D4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49249" y="11366499"/>
          <a:ext cx="6455833" cy="4841875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950098</xdr:colOff>
      <xdr:row>0</xdr:row>
      <xdr:rowOff>108857</xdr:rowOff>
    </xdr:from>
    <xdr:ext cx="2274794" cy="1333500"/>
    <xdr:pic>
      <xdr:nvPicPr>
        <xdr:cNvPr id="2" name="4 Imagen" descr="ESCUDO SDIS NOV 08.jpg">
          <a:extLst>
            <a:ext uri="{FF2B5EF4-FFF2-40B4-BE49-F238E27FC236}">
              <a16:creationId xmlns:a16="http://schemas.microsoft.com/office/drawing/2014/main" id="{C6D580E3-F691-45EB-B66A-180D1B57C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8823" y="108857"/>
          <a:ext cx="2274794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9</xdr:col>
      <xdr:colOff>987136</xdr:colOff>
      <xdr:row>48</xdr:row>
      <xdr:rowOff>34638</xdr:rowOff>
    </xdr:from>
    <xdr:to>
      <xdr:col>10</xdr:col>
      <xdr:colOff>1363807</xdr:colOff>
      <xdr:row>48</xdr:row>
      <xdr:rowOff>729963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D1635B-AFBA-460A-8266-2412E5851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74586" y="19951413"/>
          <a:ext cx="1376796" cy="695325"/>
        </a:xfrm>
        <a:prstGeom prst="rect">
          <a:avLst/>
        </a:prstGeom>
      </xdr:spPr>
    </xdr:pic>
    <xdr:clientData/>
  </xdr:twoCellAnchor>
  <xdr:oneCellAnchor>
    <xdr:from>
      <xdr:col>2</xdr:col>
      <xdr:colOff>2545774</xdr:colOff>
      <xdr:row>47</xdr:row>
      <xdr:rowOff>103908</xdr:rowOff>
    </xdr:from>
    <xdr:ext cx="1823657" cy="865909"/>
    <xdr:pic>
      <xdr:nvPicPr>
        <xdr:cNvPr id="4" name="Imagen 4">
          <a:extLst>
            <a:ext uri="{FF2B5EF4-FFF2-40B4-BE49-F238E27FC236}">
              <a16:creationId xmlns:a16="http://schemas.microsoft.com/office/drawing/2014/main" id="{78021B8F-624B-44D9-BAC1-44C000376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3261" b="96739" l="0" r="95683">
                      <a14:foregroundMark x1="33094" y1="34783" x2="719" y2="85870"/>
                      <a14:foregroundMark x1="719" y1="85870" x2="43885" y2="42391"/>
                      <a14:foregroundMark x1="43885" y1="42391" x2="33813" y2="41304"/>
                      <a14:foregroundMark x1="37410" y1="68478" x2="65468" y2="16304"/>
                      <a14:foregroundMark x1="65468" y1="16304" x2="53957" y2="48913"/>
                      <a14:foregroundMark x1="33094" y1="91304" x2="81295" y2="65217"/>
                      <a14:foregroundMark x1="81295" y1="65217" x2="80576" y2="23913"/>
                      <a14:foregroundMark x1="47482" y1="35870" x2="41727" y2="43478"/>
                      <a14:foregroundMark x1="53957" y1="41304" x2="59712" y2="57609"/>
                      <a14:foregroundMark x1="77698" y1="23913" x2="69784" y2="80435"/>
                      <a14:foregroundMark x1="48201" y1="81522" x2="45324" y2="96739"/>
                      <a14:foregroundMark x1="57554" y1="58696" x2="48921" y2="3261"/>
                      <a14:foregroundMark x1="92806" y1="91304" x2="70504" y2="83696"/>
                      <a14:foregroundMark x1="71942" y1="80435" x2="95683" y2="96739"/>
                      <a14:backgroundMark x1="10072" y1="19565" x2="10072" y2="19565"/>
                    </a14:backgroundRemoval>
                  </a14:imgEffect>
                  <a14:imgEffect>
                    <a14:artisticPhotocopy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874" y="19830183"/>
          <a:ext cx="1823657" cy="865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476250</xdr:colOff>
      <xdr:row>15</xdr:row>
      <xdr:rowOff>301625</xdr:rowOff>
    </xdr:from>
    <xdr:to>
      <xdr:col>2</xdr:col>
      <xdr:colOff>4641172</xdr:colOff>
      <xdr:row>23</xdr:row>
      <xdr:rowOff>333375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9C4F8E1-1483-4B16-8952-F35B2024DB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6250" y="6286500"/>
          <a:ext cx="6482672" cy="4857750"/>
        </a:xfrm>
        <a:prstGeom prst="rect">
          <a:avLst/>
        </a:prstGeom>
      </xdr:spPr>
    </xdr:pic>
    <xdr:clientData/>
  </xdr:twoCellAnchor>
  <xdr:twoCellAnchor editAs="oneCell">
    <xdr:from>
      <xdr:col>2</xdr:col>
      <xdr:colOff>2016125</xdr:colOff>
      <xdr:row>49</xdr:row>
      <xdr:rowOff>142875</xdr:rowOff>
    </xdr:from>
    <xdr:to>
      <xdr:col>10</xdr:col>
      <xdr:colOff>1428900</xdr:colOff>
      <xdr:row>54</xdr:row>
      <xdr:rowOff>110416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B415F0D-33E2-46B6-8E74-1B8265D6B6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333875" y="19986625"/>
          <a:ext cx="11985775" cy="2078916"/>
        </a:xfrm>
        <a:prstGeom prst="rect">
          <a:avLst/>
        </a:prstGeom>
      </xdr:spPr>
    </xdr:pic>
    <xdr:clientData/>
  </xdr:twoCellAnchor>
  <xdr:twoCellAnchor editAs="oneCell">
    <xdr:from>
      <xdr:col>0</xdr:col>
      <xdr:colOff>539750</xdr:colOff>
      <xdr:row>24</xdr:row>
      <xdr:rowOff>95250</xdr:rowOff>
    </xdr:from>
    <xdr:to>
      <xdr:col>2</xdr:col>
      <xdr:colOff>4603750</xdr:colOff>
      <xdr:row>36</xdr:row>
      <xdr:rowOff>37640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FBE289F-9636-6A41-CC92-2AC25CA71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9750" y="11318875"/>
          <a:ext cx="6381750" cy="478426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f002\QA\OFERTAS\7417\STIMA\7417st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f002\QA\OFERTAS\7422\DPTO\CIVIL\7422CWX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Users\Laura\AppData\Local\Temp\SHARE\ESTIMA\P7020\PROYECTO\730\CAMBIOS\Z2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asly\buzon\Users\Usuario\Desktop\Documents%20and%20Settings\Juan%20Arrubla\APU%20Secundaria%20Corvid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ra%20presupuesto\Documents%20and%20Settings\67370\Configuraci&#243;n%20local\Archivos%20temporales%20de%20Internet\Content.IE5\UOTNRVQZ\Presupuesto%20correigio%20nora%20morales(1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BF69C4F\APU_CAM_2022_CAP.4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_PLANEACION\CONTROL-PROYECT\CONTRATOS\MOVIMIENTO%20DE%20TIERRAS\actas%20de%20reuni&#243;n%20diarias\INFORME%20DIARIO%20BERNARDO%2025%20%20DE%20AGOSTO%20%20%20DE%202002.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PROYECTOS\Ecopetrol\1.0_PROYECTO%20ACAPGR_NEGLP(2009-2011)\3.0_INGENIERIA\ACTUALIZACION%20I.B%20PGR%202010\ANEXO%202%20LISTADO%20DE%20ENTREGABLES\VRP-DPY-F-008%20Listado%20de%20Entregables%20El&#233;ctric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~1\e0927202\CONFIG~1\Temp\INT\Documents%20and%20Settings\ftamay01\Local%20Settings\Temporary%20Internet%20Files\OLK2\Formato%20interventorias%20%20VPR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27202\CONFIG~1\Temp\Documents%20and%20Settings\ftamay01\Local%20Settings\Temp\Documents%20and%20Settings\ftamay01\Local%20Settings\Temporary%20Internet%20Files\OLK2\Formato%20interventorias%20%20VPR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27202\CONFIG~1\Temp\Documents%20and%20Settings\ftamay01\Local%20Settings\Temp\Documents%20and%20Settings\c8008634.ECOPETROL\Configuraci&#243;n%20local\Temp\Formato%20Gasto%20ICP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68D049C5\partidas_cant_tub_final_04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genieriaysoluciones-my.sharepoint.com/personal/luis_ramirez_insolingenieria_co/Documents/PR/PROYECTOS/ALCALD&#205;A%20DE%20MEDELL&#205;N/COT_4600091283_2021_ALCALD&#205;A%20DE%20MEDELL&#205;N/INSUMO/APU/APUS_CAM_2021_1208202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genieriaysoluciones-my.sharepoint.com/Users/DIRECTOR%20DE%20PROYECTO/Desktop/GENERALES/PROYECTOS/3.%20Montenegro/ITEMIZADO%20Y%20APU'S/APUS%20Montenegro%20rev%20mel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8A4D9DF8\resumen_fin_mat_gl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30E356\resumen_fin_mat_glp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ACTA%20N&#186;%203%20LA%20VIRGINIA.%20OBRA%20ELECTRICA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POZOS"/>
      <sheetName val="Puntos"/>
      <sheetName val="Pag1"/>
      <sheetName val="IDATA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C3I4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INSUMO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avance campo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$Propuesta Final"/>
      <sheetName val="RESUMEN"/>
      <sheetName val="DIRECTOR"/>
      <sheetName val="0. GENERALES"/>
      <sheetName val="1. PROCESO"/>
      <sheetName val="2.1 INSTRUMENTOS Y CONTROL "/>
      <sheetName val="2.2 INSTOS - SEGURIDAD "/>
      <sheetName val="2.3 INSTOS - VOZ Y DATOS "/>
      <sheetName val="3. ELÉCTRICO"/>
      <sheetName val="4. CIVIL"/>
      <sheetName val="5. MCO - ESTÁTICA"/>
      <sheetName val="5. MCO - ROTATIVO"/>
      <sheetName val="5. MCO - TUBERIA"/>
      <sheetName val="5. MCO - ROTATIVO HVAC"/>
      <sheetName val="OBSERVACIONES"/>
      <sheetName val="LISTADO DE ENTREG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ventoría"/>
      <sheetName val="Tabla de información INT"/>
      <sheetName val="LISTA INT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ventoría"/>
      <sheetName val="Tabla de información INT"/>
      <sheetName val="LISTA INT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 Interventoría"/>
      <sheetName val="Tabla de información"/>
      <sheetName val="LISTA INT"/>
    </sheetNames>
    <sheetDataSet>
      <sheetData sheetId="0"/>
      <sheetData sheetId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b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MAT"/>
      <sheetName val="EQUIPER"/>
      <sheetName val="1.1"/>
      <sheetName val="2.1"/>
      <sheetName val="2.2"/>
      <sheetName val="2.3"/>
      <sheetName val="2.4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3.27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4.20"/>
      <sheetName val="4.21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7.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9.1"/>
      <sheetName val="9.2"/>
      <sheetName val="9.3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0.23"/>
      <sheetName val="10.24"/>
      <sheetName val="10.25"/>
      <sheetName val="10.26"/>
      <sheetName val="10.27"/>
      <sheetName val="10.28"/>
      <sheetName val="10.29"/>
      <sheetName val="10.30"/>
      <sheetName val="10.31"/>
      <sheetName val="10.32"/>
      <sheetName val="10.33"/>
      <sheetName val="10.34"/>
      <sheetName val="10.35"/>
      <sheetName val="10.36"/>
      <sheetName val="10.37"/>
      <sheetName val="10.38"/>
      <sheetName val="10.39"/>
      <sheetName val="10.40"/>
      <sheetName val="10.41"/>
      <sheetName val="10.42"/>
      <sheetName val="10.43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22"/>
      <sheetName val="11.23"/>
      <sheetName val="11.24"/>
      <sheetName val="11.25"/>
      <sheetName val="11.26"/>
      <sheetName val="11.27"/>
      <sheetName val="11.28"/>
      <sheetName val="11.29"/>
      <sheetName val="11.30"/>
      <sheetName val="11.31"/>
      <sheetName val="11.32"/>
      <sheetName val="11.33"/>
      <sheetName val="11.34"/>
      <sheetName val="11.35"/>
      <sheetName val="11.36"/>
      <sheetName val="11.37"/>
      <sheetName val="11.38"/>
      <sheetName val="11.39"/>
      <sheetName val="11.40"/>
      <sheetName val="11.41"/>
      <sheetName val="11.42"/>
      <sheetName val="11.43"/>
      <sheetName val="11.44"/>
      <sheetName val="11.45"/>
      <sheetName val="11.46"/>
      <sheetName val="11.47"/>
      <sheetName val="11.48"/>
      <sheetName val="11.49"/>
      <sheetName val="11.50"/>
      <sheetName val="11.51"/>
      <sheetName val="11.52"/>
      <sheetName val="11.53"/>
      <sheetName val="11.54"/>
      <sheetName val="11.55"/>
      <sheetName val="11.56"/>
      <sheetName val="11.57"/>
      <sheetName val="11.58"/>
      <sheetName val="11.59"/>
      <sheetName val="12.1"/>
      <sheetName val="13.1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4.15"/>
      <sheetName val="14.16"/>
      <sheetName val="14.17"/>
      <sheetName val="14.18"/>
      <sheetName val="14.19"/>
      <sheetName val="14.20"/>
      <sheetName val="14.21"/>
      <sheetName val="14.22"/>
      <sheetName val="14.23"/>
      <sheetName val="14.24"/>
      <sheetName val="14.25"/>
      <sheetName val="14.26"/>
      <sheetName val="14.27"/>
      <sheetName val="14.28"/>
      <sheetName val="14.29"/>
      <sheetName val="14.30"/>
      <sheetName val="14.31"/>
      <sheetName val="14.32"/>
      <sheetName val="14.33"/>
      <sheetName val="14.34"/>
      <sheetName val="14.35"/>
      <sheetName val="14.36"/>
      <sheetName val="14.37"/>
      <sheetName val="14.38"/>
      <sheetName val="14.39"/>
      <sheetName val="14.40"/>
      <sheetName val="14.41"/>
      <sheetName val="14.42"/>
      <sheetName val="14.43"/>
      <sheetName val="14.44"/>
      <sheetName val="14.45"/>
      <sheetName val="14.46"/>
      <sheetName val="14.47"/>
      <sheetName val="14.48"/>
      <sheetName val="14.49"/>
      <sheetName val="14.50"/>
      <sheetName val="14.51"/>
      <sheetName val="14.52"/>
      <sheetName val="14.53"/>
      <sheetName val="14.54"/>
      <sheetName val="14.55"/>
      <sheetName val="14.56"/>
      <sheetName val="14.57"/>
      <sheetName val="14.58"/>
      <sheetName val="14.59"/>
      <sheetName val="14.60"/>
      <sheetName val="14.61"/>
      <sheetName val="14.62"/>
      <sheetName val="14.63"/>
      <sheetName val="14.64"/>
      <sheetName val="14.65"/>
      <sheetName val="14.66"/>
      <sheetName val="14.67"/>
      <sheetName val="14.68"/>
      <sheetName val="14.69"/>
      <sheetName val="14.70"/>
      <sheetName val="14.71"/>
      <sheetName val="15.1"/>
      <sheetName val="15.2"/>
      <sheetName val="15.3"/>
      <sheetName val="15.4"/>
      <sheetName val="15.5"/>
      <sheetName val="15.6"/>
      <sheetName val="15.7"/>
      <sheetName val="15.8"/>
      <sheetName val="15.9"/>
      <sheetName val="15.10"/>
      <sheetName val="15.11"/>
      <sheetName val="15.12"/>
      <sheetName val="15.13"/>
      <sheetName val="15.14"/>
      <sheetName val="16.1"/>
      <sheetName val="16.2"/>
      <sheetName val="16.3"/>
      <sheetName val="16.4"/>
      <sheetName val="16.5"/>
      <sheetName val="16.6"/>
      <sheetName val="16.7"/>
      <sheetName val="16.8"/>
      <sheetName val="16.9"/>
      <sheetName val="16.10"/>
      <sheetName val="16.11"/>
      <sheetName val="16.12"/>
      <sheetName val="16.13"/>
      <sheetName val="16.14"/>
      <sheetName val="16.15"/>
      <sheetName val="16.16"/>
      <sheetName val="16.17"/>
      <sheetName val="16.18"/>
      <sheetName val="16.19"/>
      <sheetName val="16.20"/>
      <sheetName val="16.21"/>
      <sheetName val="17.1"/>
      <sheetName val="17.2"/>
      <sheetName val="17.3"/>
      <sheetName val="17.4"/>
      <sheetName val="17.5"/>
      <sheetName val="17.6"/>
      <sheetName val="17.7"/>
      <sheetName val="17.8"/>
      <sheetName val="17.9"/>
      <sheetName val="17.10"/>
      <sheetName val="17.11"/>
      <sheetName val="17.12"/>
      <sheetName val="17.13"/>
      <sheetName val="17.14"/>
      <sheetName val="17.15"/>
      <sheetName val="17.16"/>
      <sheetName val="17.17"/>
      <sheetName val="17.18"/>
      <sheetName val="18.1"/>
      <sheetName val="18.2"/>
      <sheetName val="18.3"/>
      <sheetName val="18.4"/>
      <sheetName val="18.5"/>
      <sheetName val="18.6"/>
      <sheetName val="19.1"/>
      <sheetName val="19.2"/>
      <sheetName val="19.3"/>
      <sheetName val="19.5"/>
      <sheetName val="19.4"/>
      <sheetName val="19.6"/>
      <sheetName val="19.7"/>
      <sheetName val="19.8"/>
      <sheetName val="19.9"/>
      <sheetName val="19.10"/>
      <sheetName val="19.11"/>
      <sheetName val="19.12"/>
      <sheetName val="19.13"/>
      <sheetName val="19.14"/>
      <sheetName val="19.15"/>
      <sheetName val="20.1"/>
      <sheetName val="20.2"/>
      <sheetName val="20.3"/>
      <sheetName val="20.4"/>
      <sheetName val="20.5"/>
      <sheetName val="20.6"/>
      <sheetName val="20.7"/>
      <sheetName val="20.8"/>
      <sheetName val="20.9"/>
      <sheetName val="20.10"/>
      <sheetName val="20.11"/>
      <sheetName val="20.12"/>
      <sheetName val="20.13"/>
      <sheetName val="20.14"/>
      <sheetName val="20.15"/>
      <sheetName val="20.16"/>
      <sheetName val="20.17"/>
      <sheetName val="20.18"/>
      <sheetName val="20.19"/>
      <sheetName val="20.20"/>
      <sheetName val="20.21"/>
      <sheetName val="20.22"/>
      <sheetName val="20.23"/>
      <sheetName val="20.24"/>
      <sheetName val="20.25"/>
      <sheetName val="20.26"/>
      <sheetName val="21.1"/>
      <sheetName val="21.2"/>
      <sheetName val="21.3"/>
      <sheetName val="21.4"/>
      <sheetName val="21.5"/>
      <sheetName val="21.6"/>
      <sheetName val="21.7"/>
      <sheetName val="21.8"/>
      <sheetName val="21.9"/>
      <sheetName val="21.10"/>
      <sheetName val="21.11"/>
      <sheetName val="21.12"/>
      <sheetName val="21.13"/>
      <sheetName val="21.14"/>
      <sheetName val="21.15"/>
      <sheetName val="21.16"/>
      <sheetName val="21.17"/>
      <sheetName val="21.18"/>
      <sheetName val="21.19"/>
      <sheetName val="21.20"/>
      <sheetName val="21.21"/>
      <sheetName val="22.1"/>
      <sheetName val="22.2"/>
      <sheetName val="22.3"/>
      <sheetName val="22.4"/>
      <sheetName val="22.5"/>
      <sheetName val="22.6"/>
      <sheetName val="22.7"/>
      <sheetName val="22.8"/>
      <sheetName val="22.9"/>
      <sheetName val="22.10"/>
      <sheetName val="22.11"/>
      <sheetName val="22.12"/>
      <sheetName val="22.13"/>
      <sheetName val="22.14"/>
      <sheetName val="22.15"/>
      <sheetName val="22.16"/>
      <sheetName val="22.17"/>
      <sheetName val="22.18"/>
      <sheetName val="22.19"/>
      <sheetName val="22.20"/>
      <sheetName val="22.21"/>
      <sheetName val="22.22"/>
      <sheetName val="22.23"/>
      <sheetName val="22.24"/>
      <sheetName val="22.25"/>
      <sheetName val="22.26"/>
      <sheetName val="22.27"/>
      <sheetName val="22.28"/>
      <sheetName val="22.29"/>
      <sheetName val="22.30"/>
      <sheetName val="23.1"/>
      <sheetName val="23.2"/>
      <sheetName val="23.3"/>
      <sheetName val="23.4"/>
      <sheetName val="23.5"/>
      <sheetName val="23.6"/>
      <sheetName val="23.7"/>
      <sheetName val="23.8"/>
      <sheetName val="23.9"/>
      <sheetName val="23.10"/>
      <sheetName val="23.11"/>
      <sheetName val="23.12"/>
      <sheetName val="23.13"/>
      <sheetName val="23.14"/>
      <sheetName val="23.15"/>
      <sheetName val="23.16"/>
      <sheetName val="23.17"/>
      <sheetName val="23.18"/>
      <sheetName val="23.19"/>
      <sheetName val="23.20"/>
      <sheetName val="23.21"/>
      <sheetName val="23.22"/>
      <sheetName val="23"/>
      <sheetName val="23.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FINAL INSOL"/>
      <sheetName val="11,1,1"/>
      <sheetName val="11,1,2"/>
      <sheetName val="11,1,3"/>
      <sheetName val="11,1,4"/>
      <sheetName val="11,1,5"/>
      <sheetName val="11,1,6"/>
      <sheetName val="11,1,7"/>
      <sheetName val="11.2.1"/>
      <sheetName val="11.2.2"/>
      <sheetName val="11.2.3"/>
      <sheetName val="11,3,1"/>
      <sheetName val="11,3,2"/>
      <sheetName val="11,3,3"/>
      <sheetName val="11,3,4"/>
      <sheetName val="11,3,5"/>
      <sheetName val="11,3,6"/>
      <sheetName val="11,3,7"/>
      <sheetName val="11,3,8"/>
      <sheetName val="11,3,9"/>
      <sheetName val="11,3,10"/>
      <sheetName val="11,3,11"/>
      <sheetName val="11,3,12"/>
      <sheetName val="11,3,13"/>
      <sheetName val="11,3,14"/>
      <sheetName val="11,4,1"/>
      <sheetName val="11,4,2"/>
      <sheetName val="11,4,3"/>
      <sheetName val="11,4,4"/>
      <sheetName val="11,4,5"/>
      <sheetName val="11,4,6"/>
      <sheetName val="11,4,7"/>
      <sheetName val="11,4,8"/>
      <sheetName val="11,4,9"/>
      <sheetName val="11,4,10"/>
      <sheetName val="11,4,11"/>
      <sheetName val="11,4,12"/>
      <sheetName val="11,5,1"/>
      <sheetName val="11,5,2"/>
      <sheetName val="11,5,3"/>
      <sheetName val="11,5,4"/>
      <sheetName val="11,5,5"/>
      <sheetName val="11,5,6"/>
      <sheetName val="11,5,7"/>
      <sheetName val="11,5,8"/>
      <sheetName val="11,5,9"/>
      <sheetName val="11.6.1"/>
      <sheetName val="11.6.2"/>
      <sheetName val="11.6.3"/>
      <sheetName val="11.6.4"/>
      <sheetName val="11.6.5"/>
      <sheetName val="11.6.6"/>
      <sheetName val="11.6.7"/>
      <sheetName val="11.6.8"/>
      <sheetName val="11.6.9"/>
      <sheetName val="11.6.10"/>
      <sheetName val="11.6.11"/>
      <sheetName val="11.6.12"/>
      <sheetName val="11.7.1"/>
      <sheetName val="11.7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S-F-09"/>
      <sheetName val="8.3.2"/>
      <sheetName val="8.3.4"/>
      <sheetName val="8.3.5 A"/>
      <sheetName val="8.4.2"/>
      <sheetName val="8.4.3A"/>
      <sheetName val="8.4.4B"/>
      <sheetName val="8.4.5A"/>
      <sheetName val="8.4.6 B"/>
      <sheetName val="8.4.8 B"/>
      <sheetName val="8.4.9"/>
      <sheetName val="8.4.10A"/>
      <sheetName val="8.4.11B"/>
      <sheetName val="8.5.1"/>
      <sheetName val="8.5.2"/>
      <sheetName val="8.5.4"/>
      <sheetName val="8.5.8"/>
      <sheetName val="8.5.9"/>
      <sheetName val="NP-13"/>
      <sheetName val="NP-15"/>
      <sheetName val="8.1.1"/>
      <sheetName val="8.3.5"/>
      <sheetName val="8.3.7"/>
      <sheetName val="8.3.7A"/>
      <sheetName val="8.3.9"/>
      <sheetName val="8.3.9A"/>
      <sheetName val="8.3.10"/>
      <sheetName val="8.3.10A"/>
      <sheetName val="8.4.3"/>
      <sheetName val="8.4.4"/>
      <sheetName val="8.4.4A"/>
      <sheetName val="8.4.6"/>
      <sheetName val="8.4.8"/>
      <sheetName val="8.4.10"/>
      <sheetName val="8.4.11"/>
      <sheetName val="8.4.11A"/>
      <sheetName val="NP-16"/>
      <sheetName val="NP-17"/>
    </sheetNames>
    <sheetDataSet>
      <sheetData sheetId="0">
        <row r="16">
          <cell r="B16">
            <v>8.1</v>
          </cell>
          <cell r="C16" t="str">
            <v>SUBESTACION Y RED MEDIA TENSION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B17" t="str">
            <v>8.1.1</v>
          </cell>
          <cell r="C17" t="str">
            <v>Tramite ante CHEC (OR) para Solicitud de Factibilidad del servicio de energia, presentacion de diseño y memorias de calculo, inspeccion en sitio, energizacion con cuadrilla de linea viva CHEC y entrega de obra electica al OR.</v>
          </cell>
          <cell r="D17">
            <v>0</v>
          </cell>
          <cell r="E17">
            <v>0</v>
          </cell>
          <cell r="F17">
            <v>0</v>
          </cell>
          <cell r="G17" t="str">
            <v>UN</v>
          </cell>
          <cell r="H17">
            <v>1</v>
          </cell>
          <cell r="I17">
            <v>3200000</v>
          </cell>
          <cell r="J17">
            <v>3200000</v>
          </cell>
        </row>
        <row r="18">
          <cell r="B18" t="str">
            <v>8.1.2</v>
          </cell>
          <cell r="C18" t="str">
            <v>Suminstro e instalación de Poste de concreto de 12 mt x 750 Kgs de ruptura según norma CHEC (OR)</v>
          </cell>
          <cell r="D18" t="str">
            <v>Suminstro e instalación de Poste de concreto de 12 mt x 750 Kgs de ruptura según norma CHEC (OR)</v>
          </cell>
          <cell r="E18" t="str">
            <v>Suminstro e instalación de Poste de concreto de 12 mt x 750 Kgs de ruptura según norma CHEC (OR)</v>
          </cell>
          <cell r="F18" t="str">
            <v>Suminstro e instalación de Poste de concreto de 12 mt x 750 Kgs de ruptura según norma CHEC (OR)</v>
          </cell>
          <cell r="G18" t="str">
            <v>UN</v>
          </cell>
          <cell r="H18">
            <v>3</v>
          </cell>
          <cell r="I18">
            <v>0</v>
          </cell>
          <cell r="J18">
            <v>0</v>
          </cell>
        </row>
        <row r="19">
          <cell r="B19" t="str">
            <v>8.1.3</v>
          </cell>
          <cell r="C19" t="str">
            <v>Suministro e instalación de Estructura de retencion sencilla con aisladores de retencion,  crucetas galvanizadas, diagonales, tornilleria y accesorios de fijacion según norma CHEC (OR)</v>
          </cell>
          <cell r="D19" t="str">
            <v>Suministro e instalación de Estructura de retencion sencilla con aisladores de retencion,  crucetas galvanizadas, diagonales, tornilleria y accesorios de fijacion según norma CHEC (OR)</v>
          </cell>
          <cell r="E19" t="str">
            <v>Suministro e instalación de Estructura de retencion sencilla con aisladores de retencion,  crucetas galvanizadas, diagonales, tornilleria y accesorios de fijacion según norma CHEC (OR)</v>
          </cell>
          <cell r="F19" t="str">
            <v>Suministro e instalación de Estructura de retencion sencilla con aisladores de retencion,  crucetas galvanizadas, diagonales, tornilleria y accesorios de fijacion según norma CHEC (OR)</v>
          </cell>
          <cell r="G19" t="str">
            <v>UN</v>
          </cell>
          <cell r="H19">
            <v>2</v>
          </cell>
          <cell r="I19">
            <v>0</v>
          </cell>
          <cell r="J19">
            <v>0</v>
          </cell>
        </row>
        <row r="20">
          <cell r="B20" t="str">
            <v>8.1.4</v>
          </cell>
          <cell r="C20" t="str">
            <v>Suministro e instalación de Estructura de retencion Doble con aisladores de retencion,  crucetas galvanizadas, diagonales, tornilleria y accesorios de fijacion según norma CHEC (OR)</v>
          </cell>
          <cell r="D20" t="str">
            <v>Suministro e instalación de Estructura de retencion Doble con aisladores de retencion,  crucetas galvanizadas, diagonales, tornilleria y accesorios de fijacion según norma CHEC (OR)</v>
          </cell>
          <cell r="E20" t="str">
            <v>Suministro e instalación de Estructura de retencion Doble con aisladores de retencion,  crucetas galvanizadas, diagonales, tornilleria y accesorios de fijacion según norma CHEC (OR)</v>
          </cell>
          <cell r="F20" t="str">
            <v>Suministro e instalación de Estructura de retencion Doble con aisladores de retencion,  crucetas galvanizadas, diagonales, tornilleria y accesorios de fijacion según norma CHEC (OR)</v>
          </cell>
          <cell r="G20" t="str">
            <v>UN</v>
          </cell>
          <cell r="H20">
            <v>1</v>
          </cell>
          <cell r="I20">
            <v>0</v>
          </cell>
          <cell r="J20">
            <v>0</v>
          </cell>
        </row>
        <row r="21">
          <cell r="B21" t="str">
            <v>8.1.5</v>
          </cell>
          <cell r="C21" t="str">
            <v>Suministro e instalación de Estructura de Suspension Sencilla con aisladores de retencion,  crucetas galvanizadas, diagonales, tornilleria y accesorios de fijacion según norma CHEC (OR)</v>
          </cell>
          <cell r="D21" t="str">
            <v>Suministro e instalación de Estructura de Suspension Sencilla con aisladores de retencion,  crucetas galvanizadas, diagonales, tornilleria y accesorios de fijacion según norma CHEC (OR)</v>
          </cell>
          <cell r="E21" t="str">
            <v>Suministro e instalación de Estructura de Suspension Sencilla con aisladores de retencion,  crucetas galvanizadas, diagonales, tornilleria y accesorios de fijacion según norma CHEC (OR)</v>
          </cell>
          <cell r="F21" t="str">
            <v>Suministro e instalación de Estructura de Suspension Sencilla con aisladores de retencion,  crucetas galvanizadas, diagonales, tornilleria y accesorios de fijacion según norma CHEC (OR)</v>
          </cell>
          <cell r="G21" t="str">
            <v>UN</v>
          </cell>
          <cell r="H21">
            <v>1</v>
          </cell>
          <cell r="I21">
            <v>0</v>
          </cell>
          <cell r="J21">
            <v>0</v>
          </cell>
        </row>
        <row r="22">
          <cell r="B22" t="str">
            <v>8.1.6</v>
          </cell>
          <cell r="C22" t="str">
            <v>Suministro e instalación de Templete Directo a tierra para Media tension con cable en acero alta resistencia, aisladores, grapas prensahilos, vigueta de concreto y demas accesorios según norma CHEC (OR)</v>
          </cell>
          <cell r="D22" t="str">
            <v>Suministro e instalación de Templete Directo a tierra para Media tension con cable en acero alta resistencia, aisladores, grapas prensahilos, vigueta de concreto y demas accesorios según norma CHEC (OR)</v>
          </cell>
          <cell r="E22" t="str">
            <v>Suministro e instalación de Templete Directo a tierra para Media tension con cable en acero alta resistencia, aisladores, grapas prensahilos, vigueta de concreto y demas accesorios según norma CHEC (OR)</v>
          </cell>
          <cell r="F22" t="str">
            <v>Suministro e instalación de Templete Directo a tierra para Media tension con cable en acero alta resistencia, aisladores, grapas prensahilos, vigueta de concreto y demas accesorios según norma CHEC (OR)</v>
          </cell>
          <cell r="G22" t="str">
            <v>UN</v>
          </cell>
          <cell r="H22">
            <v>2</v>
          </cell>
          <cell r="I22">
            <v>0</v>
          </cell>
          <cell r="J22">
            <v>0</v>
          </cell>
        </row>
        <row r="23">
          <cell r="B23" t="str">
            <v>8.1.7</v>
          </cell>
          <cell r="C23" t="str">
            <v>Suministro e instalación de Red de media tension en Cable de aluminio, ACSR 3 # 1/0 AWG con certificacion RETIE</v>
          </cell>
          <cell r="D23" t="str">
            <v>Suministro e instalación de Red de media tension en Cable de aluminio, ACSR 3 # 1/0 AWG con certificacion RETIE</v>
          </cell>
          <cell r="E23" t="str">
            <v>Suministro e instalación de Red de media tension en Cable de aluminio, ACSR 3 # 1/0 AWG con certificacion RETIE</v>
          </cell>
          <cell r="F23" t="str">
            <v>Suministro e instalación de Red de media tension en Cable de aluminio, ACSR 3 # 1/0 AWG con certificacion RETIE</v>
          </cell>
          <cell r="G23" t="str">
            <v>ML</v>
          </cell>
          <cell r="H23">
            <v>144.9</v>
          </cell>
          <cell r="I23">
            <v>0</v>
          </cell>
          <cell r="J23">
            <v>0</v>
          </cell>
        </row>
        <row r="24">
          <cell r="B24" t="str">
            <v>8.1.8</v>
          </cell>
          <cell r="C24" t="str">
            <v>Suminstro e Instalación de Seccion trifasica de corte y proteccion con cortacircuitos de 15 KV: pararrayos de 12 KV, crucetas galvanizadas y accesorios de fijacion según norma CHEC (OR)</v>
          </cell>
          <cell r="D24" t="str">
            <v>Suminstro e Instalación de Seccion trifasica de corte y proteccion con cortacircuitos de 15 KV: pararrayos de 12 KV, crucetas galvanizadas y accesorios de fijacion según norma CHEC (OR)</v>
          </cell>
          <cell r="E24" t="str">
            <v>Suminstro e Instalación de Seccion trifasica de corte y proteccion con cortacircuitos de 15 KV: pararrayos de 12 KV, crucetas galvanizadas y accesorios de fijacion según norma CHEC (OR)</v>
          </cell>
          <cell r="F24" t="str">
            <v>Suminstro e Instalación de Seccion trifasica de corte y proteccion con cortacircuitos de 15 KV: pararrayos de 12 KV, crucetas galvanizadas y accesorios de fijacion según norma CHEC (OR)</v>
          </cell>
          <cell r="G24" t="str">
            <v>UN</v>
          </cell>
          <cell r="H24">
            <v>1</v>
          </cell>
          <cell r="I24">
            <v>0</v>
          </cell>
          <cell r="J24">
            <v>0</v>
          </cell>
        </row>
        <row r="25">
          <cell r="B25" t="str">
            <v>8.1.9</v>
          </cell>
          <cell r="C25" t="str">
            <v>Suminsitro e instalalación de Transformador trifasico de 15 KVA, con bajante de linea a tierra según norma CHEC (OR)</v>
          </cell>
          <cell r="D25" t="str">
            <v>Suminsitro e instalalación de Transformador trifasico de 15 KVA, con bajante de linea a tierra según norma CHEC (OR)</v>
          </cell>
          <cell r="E25" t="str">
            <v>Suminsitro e instalalación de Transformador trifasico de 15 KVA, con bajante de linea a tierra según norma CHEC (OR)</v>
          </cell>
          <cell r="F25" t="str">
            <v>Suminsitro e instalalación de Transformador trifasico de 15 KVA, con bajante de linea a tierra según norma CHEC (OR)</v>
          </cell>
          <cell r="G25" t="str">
            <v>UN</v>
          </cell>
          <cell r="H25">
            <v>1</v>
          </cell>
          <cell r="I25">
            <v>0</v>
          </cell>
          <cell r="J25">
            <v>0</v>
          </cell>
        </row>
        <row r="26">
          <cell r="B26">
            <v>8.1999999999999993</v>
          </cell>
          <cell r="C26" t="str">
            <v>ACOMETIDA ELECTRICA PRINCIPAL</v>
          </cell>
          <cell r="D26" t="str">
            <v>ACOMETIDA ELECTRICA PRINCIPAL</v>
          </cell>
          <cell r="E26" t="str">
            <v>ACOMETIDA ELECTRICA PRINCIPAL</v>
          </cell>
          <cell r="F26" t="str">
            <v>ACOMETIDA ELECTRICA PRINCIPAL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B27" t="str">
            <v>8.2.1</v>
          </cell>
          <cell r="C27" t="str">
            <v>Suministro e instalacion de Acometida desde bornes de transformador, hasta tablero de Distribucion General y Medidores TDG, en tuberia galvanizada IMC de 1-1/2" con cable THHN No 4 x 4 AWG y accesorios de fijacion a poste.</v>
          </cell>
          <cell r="D27" t="str">
            <v>Suministro e instalacion de Acometida desde bornes de transformador, hasta tablero de Distribucion General y Medidores TDG, en tuberia galvanizada IMC de 1-1/2" con cable THHN No 4 x 4 AWG y accesorios de fijacion a poste.</v>
          </cell>
          <cell r="E27" t="str">
            <v>Suministro e instalacion de Acometida desde bornes de transformador, hasta tablero de Distribucion General y Medidores TDG, en tuberia galvanizada IMC de 1-1/2" con cable THHN No 4 x 4 AWG y accesorios de fijacion a poste.</v>
          </cell>
          <cell r="F27" t="str">
            <v>Suministro e instalacion de Acometida desde bornes de transformador, hasta tablero de Distribucion General y Medidores TDG, en tuberia galvanizada IMC de 1-1/2" con cable THHN No 4 x 4 AWG y accesorios de fijacion a poste.</v>
          </cell>
          <cell r="G27" t="str">
            <v>ML</v>
          </cell>
          <cell r="H27">
            <v>12</v>
          </cell>
          <cell r="I27">
            <v>0</v>
          </cell>
          <cell r="J27">
            <v>0</v>
          </cell>
        </row>
        <row r="28">
          <cell r="B28" t="str">
            <v>8.2.2</v>
          </cell>
          <cell r="C28" t="str">
            <v>Suministro e instalacion de recamara en concreto con tapa de 80x80x70 cm de acuerdo a norma CHEC (OR)</v>
          </cell>
          <cell r="D28" t="str">
            <v>Suministro e instalacion de recamara en concreto con tapa de 80x80x70 cm de acuerdo a norma CHEC (OR)</v>
          </cell>
          <cell r="E28" t="str">
            <v>Suministro e instalacion de recamara en concreto con tapa de 80x80x70 cm de acuerdo a norma CHEC (OR)</v>
          </cell>
          <cell r="F28" t="str">
            <v>Suministro e instalacion de recamara en concreto con tapa de 80x80x70 cm de acuerdo a norma CHEC (OR)</v>
          </cell>
          <cell r="G28" t="str">
            <v>UN</v>
          </cell>
          <cell r="H28">
            <v>18</v>
          </cell>
          <cell r="I28">
            <v>710000</v>
          </cell>
          <cell r="J28">
            <v>12780000</v>
          </cell>
        </row>
        <row r="29">
          <cell r="B29" t="str">
            <v>8.2.3</v>
          </cell>
          <cell r="C29" t="str">
            <v>Suministro e instalacion de barraje Premoldeado de 4 puertos sumergibles para baja tension.</v>
          </cell>
          <cell r="D29" t="str">
            <v>Suministro e instalacion de barraje Premoldeado de 4 puertos sumergibles para baja tension.</v>
          </cell>
          <cell r="E29" t="str">
            <v>Suministro e instalacion de barraje Premoldeado de 4 puertos sumergibles para baja tension.</v>
          </cell>
          <cell r="F29" t="str">
            <v>Suministro e instalacion de barraje Premoldeado de 4 puertos sumergibles para baja tension.</v>
          </cell>
          <cell r="G29" t="str">
            <v>UN</v>
          </cell>
          <cell r="H29">
            <v>110</v>
          </cell>
          <cell r="I29">
            <v>193723.82574999999</v>
          </cell>
          <cell r="J29">
            <v>21309620.8325</v>
          </cell>
        </row>
        <row r="30">
          <cell r="B30">
            <v>8.3000000000000007</v>
          </cell>
          <cell r="C30" t="str">
            <v>TABLEROS Y ACOMETIDAS PARCIALES</v>
          </cell>
          <cell r="D30" t="str">
            <v>TABLEROS Y ACOMETIDAS PARCIALES</v>
          </cell>
          <cell r="E30" t="str">
            <v>TABLEROS Y ACOMETIDAS PARCIALES</v>
          </cell>
          <cell r="F30" t="str">
            <v>TABLEROS Y ACOMETIDAS PARCIALES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B31" t="str">
            <v>8.3.1</v>
          </cell>
          <cell r="C31" t="str">
            <v>Tablero Metalico para Distribucion General y Medida, con gabinete autosoportado tipo exterior con IP 54, espacio para alojar en su interior un barraje trifasico tetrafilar, breakers tripolares, Bipolares y monopolares, medidor trifasico medida directa, DPS 1+2, cableado y conectorizado, de acuerdo al diagrama unifilar. Con certificado de Producto RETIE</v>
          </cell>
          <cell r="D31" t="str">
            <v>Tablero Metalico para Distribucion General y Medida, con gabinete autosoportado tipo exterior con IP 54, espacio para alojar en su interior un barraje trifasico tetrafilar, breakers tripolares, Bipolares y monopolares, medidor trifasico medida directa, DPS 1+2, cableado y conectorizado, de acuerdo al diagrama unifilar. Con certificado de Producto RETIE</v>
          </cell>
          <cell r="E31" t="str">
            <v>Tablero Metalico para Distribucion General y Medida, con gabinete autosoportado tipo exterior con IP 54, espacio para alojar en su interior un barraje trifasico tetrafilar, breakers tripolares, Bipolares y monopolares, medidor trifasico medida directa, DPS 1+2, cableado y conectorizado, de acuerdo al diagrama unifilar. Con certificado de Producto RETIE</v>
          </cell>
          <cell r="F31" t="str">
            <v>Tablero Metalico para Distribucion General y Medida, con gabinete autosoportado tipo exterior con IP 54, espacio para alojar en su interior un barraje trifasico tetrafilar, breakers tripolares, Bipolares y monopolares, medidor trifasico medida directa, DPS 1+2, cableado y conectorizado, de acuerdo al diagrama unifilar. Con certificado de Producto RETIE</v>
          </cell>
          <cell r="G31" t="str">
            <v>UN</v>
          </cell>
          <cell r="H31">
            <v>1</v>
          </cell>
          <cell r="I31">
            <v>7870631.6459999997</v>
          </cell>
          <cell r="J31">
            <v>7870631.6459999997</v>
          </cell>
        </row>
        <row r="32">
          <cell r="B32" t="str">
            <v>8.3.2</v>
          </cell>
          <cell r="C32" t="str">
            <v>Sistema de Medida Directo con Caja Medidor. Incluye Medidor de Energia Monofasico sencillo, Acoemtida en 3#8 AWG, Ducto EMT de 3/4" conaccesorios para su normal funcionamiento. Cumple norma Retie</v>
          </cell>
          <cell r="D32" t="str">
            <v>Sistema de Medida Directo con Caja Medidor. Incluye Medidor de Energia Monofasico sencillo, Acoemtida en 3#8 AWG, Ducto EMT de 3/4" conaccesorios para su normal funcionamiento. Cumple norma Retie</v>
          </cell>
          <cell r="E32" t="str">
            <v>Sistema de Medida Directo con Caja Medidor. Incluye Medidor de Energia Monofasico sencillo, Acoemtida en 3#8 AWG, Ducto EMT de 3/4" conaccesorios para su normal funcionamiento. Cumple norma Retie</v>
          </cell>
          <cell r="F32" t="str">
            <v>Sistema de Medida Directo con Caja Medidor. Incluye Medidor de Energia Monofasico sencillo, Acoemtida en 3#8 AWG, Ducto EMT de 3/4" conaccesorios para su normal funcionamiento. Cumple norma Retie</v>
          </cell>
          <cell r="G32" t="str">
            <v>UN</v>
          </cell>
          <cell r="H32">
            <v>6</v>
          </cell>
          <cell r="I32">
            <v>355622.24249999999</v>
          </cell>
          <cell r="J32">
            <v>2133733.4550000001</v>
          </cell>
        </row>
        <row r="33">
          <cell r="B33" t="str">
            <v>8.3.3</v>
          </cell>
          <cell r="C33" t="str">
            <v>Tablero de distribucion , T -Alumbrado  bifasico con puerta de 12 circuitos, incluye breakers de acuerdo a diagramas unifilares</v>
          </cell>
          <cell r="D33" t="str">
            <v>Tablero de distribucion , T -Alumbrado  bifasico con puerta de 12 circuitos, incluye breakers de acuerdo a diagramas unifilares</v>
          </cell>
          <cell r="E33" t="str">
            <v>Tablero de distribucion , T -Alumbrado  bifasico con puerta de 12 circuitos, incluye breakers de acuerdo a diagramas unifilares</v>
          </cell>
          <cell r="F33" t="str">
            <v>Tablero de distribucion , T -Alumbrado  bifasico con puerta de 12 circuitos, incluye breakers de acuerdo a diagramas unifilares</v>
          </cell>
          <cell r="G33" t="str">
            <v>UN</v>
          </cell>
          <cell r="H33">
            <v>1</v>
          </cell>
          <cell r="I33">
            <v>318155.02</v>
          </cell>
          <cell r="J33">
            <v>318155.02</v>
          </cell>
        </row>
        <row r="34">
          <cell r="B34" t="str">
            <v>8.3.4</v>
          </cell>
          <cell r="C34" t="str">
            <v>Tablero de distribucion , T - 1 al  T - 7  monofasico con tapa de 4 circuitos, incluye breakers de acuerdo a diagramas unifilares</v>
          </cell>
          <cell r="D34" t="str">
            <v>Tablero de distribucion , T - 1 al  T - 7  monofasico con tapa de 4 circuitos, incluye breakers de acuerdo a diagramas unifilares</v>
          </cell>
          <cell r="E34" t="str">
            <v>Tablero de distribucion , T - 1 al  T - 7  monofasico con tapa de 4 circuitos, incluye breakers de acuerdo a diagramas unifilares</v>
          </cell>
          <cell r="F34" t="str">
            <v>Tablero de distribucion , T - 1 al  T - 7  monofasico con tapa de 4 circuitos, incluye breakers de acuerdo a diagramas unifilares</v>
          </cell>
          <cell r="G34" t="str">
            <v>UN</v>
          </cell>
          <cell r="H34">
            <v>6</v>
          </cell>
          <cell r="I34">
            <v>95381.842499999999</v>
          </cell>
          <cell r="J34">
            <v>572291.05499999993</v>
          </cell>
        </row>
        <row r="35">
          <cell r="B35" t="str">
            <v>8.3.5</v>
          </cell>
          <cell r="C35" t="str">
            <v>Tablero de distribucion , Modulo Acceso T8, Oficina T9, Baños Publicos T10, Bifasico  con tapa de 8 circuitos, incluye breakers de acuerdo a diagramas unifilares</v>
          </cell>
          <cell r="D35" t="str">
            <v>Tablero de distribucion , Modulo Acceso T8, Oficina T9, Baños Publicos T10, Bifasico  con tapa de 8 circuitos, incluye breakers de acuerdo a diagramas unifilares</v>
          </cell>
          <cell r="E35" t="str">
            <v>Tablero de distribucion , Modulo Acceso T8, Oficina T9, Baños Publicos T10, Bifasico  con tapa de 8 circuitos, incluye breakers de acuerdo a diagramas unifilares</v>
          </cell>
          <cell r="F35" t="str">
            <v>Tablero de distribucion , Modulo Acceso T8, Oficina T9, Baños Publicos T10, Bifasico  con tapa de 8 circuitos, incluye breakers de acuerdo a diagramas unifilares</v>
          </cell>
          <cell r="G35" t="str">
            <v>UN</v>
          </cell>
          <cell r="H35">
            <v>3</v>
          </cell>
          <cell r="I35">
            <v>252301.035</v>
          </cell>
          <cell r="J35">
            <v>756903.10499999998</v>
          </cell>
        </row>
        <row r="36">
          <cell r="B36" t="str">
            <v>8.3.6</v>
          </cell>
          <cell r="C36" t="str">
            <v>Suminstro e instalacion de sistema On/Off con temporizador para control de iluminacion horario 24 horas, 7 dias a la semana.</v>
          </cell>
          <cell r="D36" t="str">
            <v>Suminstro e instalacion de sistema On/Off con temporizador para control de iluminacion horario 24 horas, 7 dias a la semana.</v>
          </cell>
          <cell r="E36" t="str">
            <v>Suminstro e instalacion de sistema On/Off con temporizador para control de iluminacion horario 24 horas, 7 dias a la semana.</v>
          </cell>
          <cell r="F36" t="str">
            <v>Suminstro e instalacion de sistema On/Off con temporizador para control de iluminacion horario 24 horas, 7 dias a la semana.</v>
          </cell>
          <cell r="G36" t="str">
            <v>UN</v>
          </cell>
          <cell r="H36">
            <v>1</v>
          </cell>
          <cell r="I36">
            <v>169577.52</v>
          </cell>
          <cell r="J36">
            <v>169577.52</v>
          </cell>
        </row>
        <row r="37">
          <cell r="B37" t="str">
            <v>8.3.7</v>
          </cell>
          <cell r="C37" t="str">
            <v xml:space="preserve">Acometida Bifasica para Sistema Iluminacion Sendero Peatonal con tuberia conduit PVC de 2Ø2" con cable THHN No 2 x 6 (F+N) + 1 x 8 (T), incluye brechas y tapada </v>
          </cell>
          <cell r="D37" t="str">
            <v xml:space="preserve">Acometida Bifasica para Sistema Iluminacion Sendero Peatonal con tuberia conduit PVC de 2Ø2" con cable THHN No 2 x 6 (F+N) + 1 x 8 (T), incluye brechas y tapada </v>
          </cell>
          <cell r="E37" t="str">
            <v xml:space="preserve">Acometida Bifasica para Sistema Iluminacion Sendero Peatonal con tuberia conduit PVC de 2Ø2" con cable THHN No 2 x 6 (F+N) + 1 x 8 (T), incluye brechas y tapada </v>
          </cell>
          <cell r="F37" t="str">
            <v xml:space="preserve">Acometida Bifasica para Sistema Iluminacion Sendero Peatonal con tuberia conduit PVC de 2Ø2" con cable THHN No 2 x 6 (F+N) + 1 x 8 (T), incluye brechas y tapada </v>
          </cell>
          <cell r="G37" t="str">
            <v>ML</v>
          </cell>
          <cell r="H37">
            <v>465</v>
          </cell>
          <cell r="I37">
            <v>60530.404766825006</v>
          </cell>
          <cell r="J37">
            <v>28146638.21657363</v>
          </cell>
        </row>
        <row r="38">
          <cell r="B38" t="str">
            <v>8.3.8</v>
          </cell>
          <cell r="C38" t="str">
            <v xml:space="preserve">Acometida trifasica para tableros de distribucion Modulos  T-1 al  T-7 con tuberia conduit PVC 1Ø2" con cable THHN No 4 x 6 (F+N) + 1 x 8 (T), incluye brechas y tapada </v>
          </cell>
          <cell r="D38" t="str">
            <v xml:space="preserve">Acometida trifasica para tableros de distribucion Modulos  T-1 al  T-7 con tuberia conduit PVC 1Ø2" con cable THHN No 4 x 6 (F+N) + 1 x 8 (T), incluye brechas y tapada </v>
          </cell>
          <cell r="E38" t="str">
            <v xml:space="preserve">Acometida trifasica para tableros de distribucion Modulos  T-1 al  T-7 con tuberia conduit PVC 1Ø2" con cable THHN No 4 x 6 (F+N) + 1 x 8 (T), incluye brechas y tapada </v>
          </cell>
          <cell r="F38" t="str">
            <v xml:space="preserve">Acometida trifasica para tableros de distribucion Modulos  T-1 al  T-7 con tuberia conduit PVC 1Ø2" con cable THHN No 4 x 6 (F+N) + 1 x 8 (T), incluye brechas y tapada </v>
          </cell>
          <cell r="G38" t="str">
            <v>ML</v>
          </cell>
          <cell r="H38">
            <v>197.4</v>
          </cell>
          <cell r="I38">
            <v>0</v>
          </cell>
          <cell r="J38">
            <v>0</v>
          </cell>
        </row>
        <row r="39">
          <cell r="B39" t="str">
            <v>8.3.9</v>
          </cell>
          <cell r="C39" t="str">
            <v xml:space="preserve">Acometida Bifasica para tableros de distribucion Modulo Acceso  T-8, Oficina Parque T9 y Baños publicos T10 con tuberia conduit PVC 1Ø2" con cable THHN No 3 x 4 (F+N) + 1 x 8 (T), incluye brechas y tapada de </v>
          </cell>
          <cell r="D39" t="str">
            <v xml:space="preserve">Acometida Bifasica para tableros de distribucion Modulo Acceso  T-8, Oficina Parque T9 y Baños publicos T10 con tuberia conduit PVC 1Ø2" con cable THHN No 3 x 4 (F+N) + 1 x 8 (T), incluye brechas y tapada de </v>
          </cell>
          <cell r="E39" t="str">
            <v xml:space="preserve">Acometida Bifasica para tableros de distribucion Modulo Acceso  T-8, Oficina Parque T9 y Baños publicos T10 con tuberia conduit PVC 1Ø2" con cable THHN No 3 x 4 (F+N) + 1 x 8 (T), incluye brechas y tapada de </v>
          </cell>
          <cell r="F39" t="str">
            <v xml:space="preserve">Acometida Bifasica para tableros de distribucion Modulo Acceso  T-8, Oficina Parque T9 y Baños publicos T10 con tuberia conduit PVC 1Ø2" con cable THHN No 3 x 4 (F+N) + 1 x 8 (T), incluye brechas y tapada de </v>
          </cell>
          <cell r="G39" t="str">
            <v>ML</v>
          </cell>
          <cell r="H39">
            <v>431.55</v>
          </cell>
          <cell r="I39">
            <v>88164.195704024984</v>
          </cell>
          <cell r="J39">
            <v>38047258.656071983</v>
          </cell>
        </row>
        <row r="40">
          <cell r="B40" t="str">
            <v>8.3.10</v>
          </cell>
          <cell r="C40" t="str">
            <v xml:space="preserve">Acometida Bifasica para tablero de distribucion Motobombas T11 con tuberia conduit PVC 1Ø2" con cable THHN No 3 x 2 (F+N) + 1 x 8 (T), incluye brechas y tapada de brecha </v>
          </cell>
          <cell r="D40" t="str">
            <v xml:space="preserve">Acometida Bifasica para tablero de distribucion Motobombas T11 con tuberia conduit PVC 1Ø2" con cable THHN No 3 x 2 (F+N) + 1 x 8 (T), incluye brechas y tapada de brecha </v>
          </cell>
          <cell r="E40" t="str">
            <v xml:space="preserve">Acometida Bifasica para tablero de distribucion Motobombas T11 con tuberia conduit PVC 1Ø2" con cable THHN No 3 x 2 (F+N) + 1 x 8 (T), incluye brechas y tapada de brecha </v>
          </cell>
          <cell r="F40" t="str">
            <v xml:space="preserve">Acometida Bifasica para tablero de distribucion Motobombas T11 con tuberia conduit PVC 1Ø2" con cable THHN No 3 x 2 (F+N) + 1 x 8 (T), incluye brechas y tapada de brecha </v>
          </cell>
          <cell r="G40" t="str">
            <v>Ml</v>
          </cell>
          <cell r="H40">
            <v>107</v>
          </cell>
          <cell r="I40">
            <v>117419.200059525</v>
          </cell>
          <cell r="J40">
            <v>12563854.406369176</v>
          </cell>
        </row>
        <row r="41">
          <cell r="B41" t="str">
            <v>8.3.11</v>
          </cell>
          <cell r="C41" t="str">
            <v>Suministro e instalacion de recamara en concreto con tapa de 40x40x50 cm de acuerdo a norma CHEC (OR)</v>
          </cell>
          <cell r="D41" t="str">
            <v>Suministro e instalacion de recamara en concreto con tapa de 40x40x50 cm de acuerdo a norma CHEC (OR)</v>
          </cell>
          <cell r="E41" t="str">
            <v>Suministro e instalacion de recamara en concreto con tapa de 40x40x50 cm de acuerdo a norma CHEC (OR)</v>
          </cell>
          <cell r="F41" t="str">
            <v>Suministro e instalacion de recamara en concreto con tapa de 40x40x50 cm de acuerdo a norma CHEC (OR)</v>
          </cell>
          <cell r="G41" t="str">
            <v>UN</v>
          </cell>
          <cell r="H41">
            <v>4</v>
          </cell>
          <cell r="I41">
            <v>322000</v>
          </cell>
          <cell r="J41">
            <v>1288000</v>
          </cell>
        </row>
        <row r="42">
          <cell r="B42" t="str">
            <v>8.3.12</v>
          </cell>
          <cell r="C42" t="str">
            <v>Suministro e instalacion de caja en PVC con tapa de 50 x 50 x 20 cms con normatividad Retie</v>
          </cell>
          <cell r="D42" t="str">
            <v>Suministro e instalacion de caja en PVC con tapa de 50 x 50 x 20 cms con normatividad Retie</v>
          </cell>
          <cell r="E42" t="str">
            <v>Suministro e instalacion de caja en PVC con tapa de 50 x 50 x 20 cms con normatividad Retie</v>
          </cell>
          <cell r="F42" t="str">
            <v>Suministro e instalacion de caja en PVC con tapa de 50 x 50 x 20 cms con normatividad Retie</v>
          </cell>
          <cell r="G42" t="str">
            <v>UN</v>
          </cell>
          <cell r="H42">
            <v>12</v>
          </cell>
          <cell r="I42">
            <v>307090.98</v>
          </cell>
          <cell r="J42">
            <v>3685091.76</v>
          </cell>
        </row>
        <row r="43">
          <cell r="B43" t="str">
            <v>8.3.13</v>
          </cell>
          <cell r="C43" t="str">
            <v>Suministro e instalacion de acople en coraza metalica flexible de 1-1/2" + Ducto IMC de 1-1/2" y Ducto PVC de 1 -1/2" para entrada a Caja de paso en PVC</v>
          </cell>
          <cell r="D43" t="str">
            <v>Suministro e instalacion de acople en coraza metalica flexible de 1-1/2" + Ducto IMC de 1-1/2" y Ducto PVC de 1 -1/2" para entrada a Caja de paso en PVC</v>
          </cell>
          <cell r="E43" t="str">
            <v>Suministro e instalacion de acople en coraza metalica flexible de 1-1/2" + Ducto IMC de 1-1/2" y Ducto PVC de 1 -1/2" para entrada a Caja de paso en PVC</v>
          </cell>
          <cell r="F43" t="str">
            <v>Suministro e instalacion de acople en coraza metalica flexible de 1-1/2" + Ducto IMC de 1-1/2" y Ducto PVC de 1 -1/2" para entrada a Caja de paso en PVC</v>
          </cell>
          <cell r="G43" t="str">
            <v>UN</v>
          </cell>
          <cell r="H43">
            <v>12</v>
          </cell>
          <cell r="I43">
            <v>148286.13943500002</v>
          </cell>
          <cell r="J43">
            <v>1779433.6732200002</v>
          </cell>
        </row>
        <row r="44">
          <cell r="B44" t="str">
            <v>8.3.14</v>
          </cell>
          <cell r="C44" t="str">
            <v>Suministro e instalacion de acople en coraza metalica flexible de 1-1/2" para entrada a Tablero de distribucion TDG</v>
          </cell>
          <cell r="D44" t="str">
            <v>Suministro e instalacion de acople en coraza metalica flexible de 1-1/2" para entrada a Tablero de distribucion TDG</v>
          </cell>
          <cell r="E44" t="str">
            <v>Suministro e instalacion de acople en coraza metalica flexible de 1-1/2" para entrada a Tablero de distribucion TDG</v>
          </cell>
          <cell r="F44" t="str">
            <v>Suministro e instalacion de acople en coraza metalica flexible de 1-1/2" para entrada a Tablero de distribucion TDG</v>
          </cell>
          <cell r="G44" t="str">
            <v>UN</v>
          </cell>
          <cell r="H44">
            <v>1</v>
          </cell>
          <cell r="I44">
            <v>111645.676485</v>
          </cell>
          <cell r="J44">
            <v>111645.676485</v>
          </cell>
        </row>
        <row r="45">
          <cell r="B45" t="str">
            <v>8.3.15</v>
          </cell>
          <cell r="C45" t="str">
            <v>Suministro e instalación de sistema de malla a tierra, incluye instalación de varillas coperweld, cable de cobre desnudo # 2/0, soldadura exotermica y todos los accesorios para su correcto funcionamiento y marcación respectiva. Con normatividad vigente (RETIE).</v>
          </cell>
          <cell r="D45" t="str">
            <v>Suministro e instalación de sistema de malla a tierra, incluye instalación de varillas coperweld, cable de cobre desnudo # 2/0, soldadura exotermica y todos los accesorios para su correcto funcionamiento y marcación respectiva. Con normatividad vigente (RETIE).</v>
          </cell>
          <cell r="E45" t="str">
            <v>Suministro e instalación de sistema de malla a tierra, incluye instalación de varillas coperweld, cable de cobre desnudo # 2/0, soldadura exotermica y todos los accesorios para su correcto funcionamiento y marcación respectiva. Con normatividad vigente (RETIE).</v>
          </cell>
          <cell r="F45" t="str">
            <v>Suministro e instalación de sistema de malla a tierra, incluye instalación de varillas coperweld, cable de cobre desnudo # 2/0, soldadura exotermica y todos los accesorios para su correcto funcionamiento y marcación respectiva. Con normatividad vigente (RETIE).</v>
          </cell>
          <cell r="G45" t="str">
            <v>UN</v>
          </cell>
          <cell r="H45">
            <v>1</v>
          </cell>
          <cell r="I45">
            <v>2302305.0939000002</v>
          </cell>
          <cell r="J45">
            <v>2302305.0939000002</v>
          </cell>
        </row>
        <row r="46">
          <cell r="B46">
            <v>8.4</v>
          </cell>
          <cell r="C46" t="str">
            <v>SALIDAS DE ILUMINACION Y TOMACORRIENTES</v>
          </cell>
          <cell r="D46" t="str">
            <v>SALIDAS DE ILUMINACION Y TOMACORRIENTES</v>
          </cell>
          <cell r="E46" t="str">
            <v>SALIDAS DE ILUMINACION Y TOMACORRIENTES</v>
          </cell>
          <cell r="F46" t="str">
            <v>SALIDAS DE ILUMINACION Y TOMACORRIENTES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B47" t="str">
            <v>8.4.1</v>
          </cell>
          <cell r="C47" t="str">
            <v>Suministro e instalación de salida de iluminacion a 220 V en arboles metalicos,  L=1,5 m. Incluye instalación de ducto metalico EMT cableado  No. 12 THHN,  hasta caja de conexion y marcación respectiva. Con normatividad vigente (RETIE).</v>
          </cell>
          <cell r="D47" t="str">
            <v>Suministro e instalación de salida de iluminacion a 220 V en arboles metalicos,  L=1,5 m. Incluye instalación de ducto metalico EMT cableado  No. 12 THHN,  hasta caja de conexion y marcación respectiva. Con normatividad vigente (RETIE).</v>
          </cell>
          <cell r="E47" t="str">
            <v>Suministro e instalación de salida de iluminacion a 220 V en arboles metalicos,  L=1,5 m. Incluye instalación de ducto metalico EMT cableado  No. 12 THHN,  hasta caja de conexion y marcación respectiva. Con normatividad vigente (RETIE).</v>
          </cell>
          <cell r="F47" t="str">
            <v>Suministro e instalación de salida de iluminacion a 220 V en arboles metalicos,  L=1,5 m. Incluye instalación de ducto metalico EMT cableado  No. 12 THHN,  hasta caja de conexion y marcación respectiva. Con normatividad vigente (RETIE).</v>
          </cell>
          <cell r="G47" t="str">
            <v>UN</v>
          </cell>
          <cell r="H47">
            <v>54</v>
          </cell>
          <cell r="I47">
            <v>72837.531585000004</v>
          </cell>
          <cell r="J47">
            <v>3933226.7055900004</v>
          </cell>
        </row>
        <row r="48">
          <cell r="B48" t="str">
            <v>8.4.2</v>
          </cell>
          <cell r="C48" t="str">
            <v>Suministro e instalación de salida de iluminacion a 220 V Lumiaria exterior,  L= 15 m. Incluye instalación de ducto metalico EMT cableado  No. 12 THHN,  hasta caja de conexion y marcación respectiva. Con normatividad vigente (RETIE).</v>
          </cell>
          <cell r="D48" t="str">
            <v>Suministro e instalación de salida de iluminacion a 220 V Lumiaria exterior,  L= 15 m. Incluye instalación de ducto metalico EMT cableado  No. 12 THHN,  hasta caja de conexion y marcación respectiva. Con normatividad vigente (RETIE).</v>
          </cell>
          <cell r="E48" t="str">
            <v>Suministro e instalación de salida de iluminacion a 220 V Lumiaria exterior,  L= 15 m. Incluye instalación de ducto metalico EMT cableado  No. 12 THHN,  hasta caja de conexion y marcación respectiva. Con normatividad vigente (RETIE).</v>
          </cell>
          <cell r="F48" t="str">
            <v>Suministro e instalación de salida de iluminacion a 220 V Lumiaria exterior,  L= 15 m. Incluye instalación de ducto metalico EMT cableado  No. 12 THHN,  hasta caja de conexion y marcación respectiva. Con normatividad vigente (RETIE).</v>
          </cell>
          <cell r="G48" t="str">
            <v>UN</v>
          </cell>
          <cell r="H48">
            <v>32</v>
          </cell>
          <cell r="I48">
            <v>232224</v>
          </cell>
          <cell r="J48">
            <v>7431168</v>
          </cell>
        </row>
        <row r="49">
          <cell r="B49" t="str">
            <v>8.4.3</v>
          </cell>
          <cell r="C49" t="str">
            <v>Suministro e instalación de salida de iluminacion ,  incluye instalación y regateo de ducto metalico EMT, cableado  No. 12 THHN,  hasta el tablero de distribucion y marcación respectiva. Con normatividad vigente (RETIE).</v>
          </cell>
          <cell r="D49" t="str">
            <v>Suministro e instalación de salida de iluminacion ,  incluye instalación y regateo de ducto metalico EMT, cableado  No. 12 THHN,  hasta el tablero de distribucion y marcación respectiva. Con normatividad vigente (RETIE).</v>
          </cell>
          <cell r="E49" t="str">
            <v>Suministro e instalación de salida de iluminacion ,  incluye instalación y regateo de ducto metalico EMT, cableado  No. 12 THHN,  hasta el tablero de distribucion y marcación respectiva. Con normatividad vigente (RETIE).</v>
          </cell>
          <cell r="F49" t="str">
            <v>Suministro e instalación de salida de iluminacion ,  incluye instalación y regateo de ducto metalico EMT, cableado  No. 12 THHN,  hasta el tablero de distribucion y marcación respectiva. Con normatividad vigente (RETIE).</v>
          </cell>
          <cell r="G49" t="str">
            <v>UN</v>
          </cell>
          <cell r="H49">
            <v>36</v>
          </cell>
          <cell r="I49">
            <v>118585.00450445955</v>
          </cell>
          <cell r="J49">
            <v>4269060.1621605437</v>
          </cell>
        </row>
        <row r="50">
          <cell r="B50" t="str">
            <v>8.4.4</v>
          </cell>
          <cell r="C50" t="str">
            <v>Suministro e instalación de salida para interruptor sencillo , incluye instalación y regateo de ducto metalico EMT, cableado  No. 12 THHN / THWN,  interruptor sencillo y marcación respectiva. Con normatividad vigente (RETIE).</v>
          </cell>
          <cell r="D50" t="str">
            <v>Suministro e instalación de salida para interruptor sencillo , incluye instalación y regateo de ducto metalico EMT, cableado  No. 12 THHN / THWN,  interruptor sencillo y marcación respectiva. Con normatividad vigente (RETIE).</v>
          </cell>
          <cell r="E50" t="str">
            <v>Suministro e instalación de salida para interruptor sencillo , incluye instalación y regateo de ducto metalico EMT, cableado  No. 12 THHN / THWN,  interruptor sencillo y marcación respectiva. Con normatividad vigente (RETIE).</v>
          </cell>
          <cell r="F50" t="str">
            <v>Suministro e instalación de salida para interruptor sencillo , incluye instalación y regateo de ducto metalico EMT, cableado  No. 12 THHN / THWN,  interruptor sencillo y marcación respectiva. Con normatividad vigente (RETIE).</v>
          </cell>
          <cell r="G50" t="str">
            <v>UN</v>
          </cell>
          <cell r="H50">
            <v>16</v>
          </cell>
          <cell r="I50">
            <v>122076.80982000002</v>
          </cell>
          <cell r="J50">
            <v>1953228.9571200004</v>
          </cell>
        </row>
        <row r="51">
          <cell r="B51" t="str">
            <v>8.4.5</v>
          </cell>
          <cell r="C51" t="str">
            <v>Suministro e instalación de salida para interruptor Doble , incluye instalación y regateo de ducto metalico EMT, cableado  No. 12 THHN / THWN,  interruptor Doble y marcación respectiva. Con normatividad vigente (RETIE).</v>
          </cell>
          <cell r="D51" t="str">
            <v>Suministro e instalación de salida para interruptor Doble , incluye instalación y regateo de ducto metalico EMT, cableado  No. 12 THHN / THWN,  interruptor Doble y marcación respectiva. Con normatividad vigente (RETIE).</v>
          </cell>
          <cell r="E51" t="str">
            <v>Suministro e instalación de salida para interruptor Doble , incluye instalación y regateo de ducto metalico EMT, cableado  No. 12 THHN / THWN,  interruptor Doble y marcación respectiva. Con normatividad vigente (RETIE).</v>
          </cell>
          <cell r="F51" t="str">
            <v>Suministro e instalación de salida para interruptor Doble , incluye instalación y regateo de ducto metalico EMT, cableado  No. 12 THHN / THWN,  interruptor Doble y marcación respectiva. Con normatividad vigente (RETIE).</v>
          </cell>
          <cell r="G51" t="str">
            <v>UN</v>
          </cell>
          <cell r="H51">
            <v>1</v>
          </cell>
          <cell r="I51">
            <v>124279.29538500002</v>
          </cell>
          <cell r="J51">
            <v>124279.29538500002</v>
          </cell>
        </row>
        <row r="52">
          <cell r="B52" t="str">
            <v>8.4.6</v>
          </cell>
          <cell r="C52" t="str">
            <v>Suministro e instalación de salida para tomacorriente doble, con polo a tierra , incluye instalación y regateo de ducto metalico EMT, cableado  No. 12 THHN / THWN,  tomacorriente doble linea Leviton   y marcación respectiva. Con normatividad vigente (RETIE).</v>
          </cell>
          <cell r="D52" t="str">
            <v>Suministro e instalación de salida para tomacorriente doble, con polo a tierra , incluye instalación y regateo de ducto metalico EMT, cableado  No. 12 THHN / THWN,  tomacorriente doble linea Leviton   y marcación respectiva. Con normatividad vigente (RETIE).</v>
          </cell>
          <cell r="E52" t="str">
            <v>Suministro e instalación de salida para tomacorriente doble, con polo a tierra , incluye instalación y regateo de ducto metalico EMT, cableado  No. 12 THHN / THWN,  tomacorriente doble linea Leviton   y marcación respectiva. Con normatividad vigente (RETIE).</v>
          </cell>
          <cell r="F52" t="str">
            <v>Suministro e instalación de salida para tomacorriente doble, con polo a tierra , incluye instalación y regateo de ducto metalico EMT, cableado  No. 12 THHN / THWN,  tomacorriente doble linea Leviton   y marcación respectiva. Con normatividad vigente (RETIE).</v>
          </cell>
          <cell r="G52" t="str">
            <v>UN</v>
          </cell>
          <cell r="H52">
            <v>27</v>
          </cell>
          <cell r="I52">
            <v>122290.41688500001</v>
          </cell>
          <cell r="J52">
            <v>3301841.2558950004</v>
          </cell>
        </row>
        <row r="53">
          <cell r="B53" t="str">
            <v>8.4.7</v>
          </cell>
          <cell r="C53" t="str">
            <v>Suminstro e instalacion de Acometida para alumbrado exterior con cable THHN No 2 # 8 (F) + 1 # 10(T), No Incluye Ducto</v>
          </cell>
          <cell r="D53" t="str">
            <v>Suminstro e instalacion de Acometida para alumbrado exterior con cable THHN No 2 # 8 (F) + 1 # 10(T), No Incluye Ducto</v>
          </cell>
          <cell r="E53" t="str">
            <v>Suminstro e instalacion de Acometida para alumbrado exterior con cable THHN No 2 # 8 (F) + 1 # 10(T), No Incluye Ducto</v>
          </cell>
          <cell r="F53" t="str">
            <v>Suminstro e instalacion de Acometida para alumbrado exterior con cable THHN No 2 # 8 (F) + 1 # 10(T), No Incluye Ducto</v>
          </cell>
          <cell r="G53" t="str">
            <v>ML</v>
          </cell>
          <cell r="H53">
            <v>123</v>
          </cell>
          <cell r="I53">
            <v>23279.268838000004</v>
          </cell>
          <cell r="J53">
            <v>2863350.0670740004</v>
          </cell>
        </row>
        <row r="54">
          <cell r="B54" t="str">
            <v>8.4.8</v>
          </cell>
          <cell r="C54" t="str">
            <v xml:space="preserve">Suminstro e instalacion de Acometida para alumbrado exterior en  conduit PVC de 2" con cable THHN No 2 # 8 (F) + 1 # 10(T), </v>
          </cell>
          <cell r="D54" t="str">
            <v xml:space="preserve">Suminstro e instalacion de Acometida para alumbrado exterior en  conduit PVC de 2" con cable THHN No 2 # 8 (F) + 1 # 10(T), </v>
          </cell>
          <cell r="E54" t="str">
            <v xml:space="preserve">Suminstro e instalacion de Acometida para alumbrado exterior en  conduit PVC de 2" con cable THHN No 2 # 8 (F) + 1 # 10(T), </v>
          </cell>
          <cell r="F54" t="str">
            <v xml:space="preserve">Suminstro e instalacion de Acometida para alumbrado exterior en  conduit PVC de 2" con cable THHN No 2 # 8 (F) + 1 # 10(T), </v>
          </cell>
          <cell r="G54" t="str">
            <v>ML</v>
          </cell>
          <cell r="H54">
            <v>100</v>
          </cell>
          <cell r="I54">
            <v>44135.666802473475</v>
          </cell>
          <cell r="J54">
            <v>4413566.6802473478</v>
          </cell>
        </row>
        <row r="55">
          <cell r="B55" t="str">
            <v>8.4.9</v>
          </cell>
          <cell r="C55" t="str">
            <v xml:space="preserve">Suminstro e instalacion de Acometida para alumbrado exterior en  conduit PVC de 3/4" con cable THHN No 2 # 12 (F) + 1 # 12(T), </v>
          </cell>
          <cell r="D55" t="str">
            <v xml:space="preserve">Suminstro e instalacion de Acometida para alumbrado exterior en  conduit PVC de 3/4" con cable THHN No 2 # 12 (F) + 1 # 12(T), </v>
          </cell>
          <cell r="E55" t="str">
            <v xml:space="preserve">Suminstro e instalacion de Acometida para alumbrado exterior en  conduit PVC de 3/4" con cable THHN No 2 # 12 (F) + 1 # 12(T), </v>
          </cell>
          <cell r="F55" t="str">
            <v xml:space="preserve">Suminstro e instalacion de Acometida para alumbrado exterior en  conduit PVC de 3/4" con cable THHN No 2 # 12 (F) + 1 # 12(T), </v>
          </cell>
          <cell r="G55" t="str">
            <v>ML</v>
          </cell>
          <cell r="H55">
            <v>260</v>
          </cell>
          <cell r="I55">
            <v>19275.554476500001</v>
          </cell>
          <cell r="J55">
            <v>5011644.1638900004</v>
          </cell>
        </row>
        <row r="56">
          <cell r="B56" t="str">
            <v>8.4.10</v>
          </cell>
          <cell r="C56" t="str">
            <v>Suministro e instalación de salida para tomacorriente doble, GFCI , incluye instalación y regateo de ducto metalico EMT, cableado  No. 12 THHN / THWN,  tomacorriente doble  GFCI, linea Leviton   y marcación respectiva. Con normatividad vigente (RETIE).</v>
          </cell>
          <cell r="D56" t="str">
            <v>Suministro e instalación de salida para tomacorriente doble, GFCI , incluye instalación y regateo de ducto metalico EMT, cableado  No. 12 THHN / THWN,  tomacorriente doble  GFCI, linea Leviton   y marcación respectiva. Con normatividad vigente (RETIE).</v>
          </cell>
          <cell r="E56" t="str">
            <v>Suministro e instalación de salida para tomacorriente doble, GFCI , incluye instalación y regateo de ducto metalico EMT, cableado  No. 12 THHN / THWN,  tomacorriente doble  GFCI, linea Leviton   y marcación respectiva. Con normatividad vigente (RETIE).</v>
          </cell>
          <cell r="F56" t="str">
            <v>Suministro e instalación de salida para tomacorriente doble, GFCI , incluye instalación y regateo de ducto metalico EMT, cableado  No. 12 THHN / THWN,  tomacorriente doble  GFCI, linea Leviton   y marcación respectiva. Con normatividad vigente (RETIE).</v>
          </cell>
          <cell r="G56" t="str">
            <v>UN</v>
          </cell>
          <cell r="H56">
            <v>2</v>
          </cell>
          <cell r="I56">
            <v>149161.63626</v>
          </cell>
          <cell r="J56">
            <v>298323.27252</v>
          </cell>
        </row>
        <row r="57">
          <cell r="B57" t="str">
            <v>8.4.11</v>
          </cell>
          <cell r="C57" t="str">
            <v>Suministro e instalación de salida para tomacorriente doble, con polo a tierra circuito de emergencia , incluye instalación y regateo de ducto metalico EMT, cableado  No. 12 THHN / THWN,  tomacorriente doble linea Leviton   y marcación respectiva. Con normatividad vigente (RETIE).</v>
          </cell>
          <cell r="D57" t="str">
            <v>Suministro e instalación de salida para tomacorriente doble, con polo a tierra circuito de emergencia , incluye instalación y regateo de ducto metalico EMT, cableado  No. 12 THHN / THWN,  tomacorriente doble linea Leviton   y marcación respectiva. Con normatividad vigente (RETIE).</v>
          </cell>
          <cell r="E57" t="str">
            <v>Suministro e instalación de salida para tomacorriente doble, con polo a tierra circuito de emergencia , incluye instalación y regateo de ducto metalico EMT, cableado  No. 12 THHN / THWN,  tomacorriente doble linea Leviton   y marcación respectiva. Con normatividad vigente (RETIE).</v>
          </cell>
          <cell r="F57" t="str">
            <v>Suministro e instalación de salida para tomacorriente doble, con polo a tierra circuito de emergencia , incluye instalación y regateo de ducto metalico EMT, cableado  No. 12 THHN / THWN,  tomacorriente doble linea Leviton   y marcación respectiva. Con normatividad vigente (RETIE).</v>
          </cell>
          <cell r="G57" t="str">
            <v>UN</v>
          </cell>
          <cell r="H57">
            <v>18</v>
          </cell>
          <cell r="I57">
            <v>173699.20438500005</v>
          </cell>
          <cell r="J57">
            <v>3126585.6789300009</v>
          </cell>
        </row>
        <row r="58">
          <cell r="B58" t="str">
            <v>8.4.12</v>
          </cell>
          <cell r="C58" t="str">
            <v>Suministro e instalación de salida trifilar 214 V modulo especial, incluye instalación y regateo de ducto metalico EMT, cableado  No. 12 THHN / THWN,  tomacorriente trifilar de 30 amp.I, linea Corelca   y marcación respectiva. Con normatividad vigente (RETIE).</v>
          </cell>
          <cell r="D58" t="str">
            <v>Suministro e instalación de salida trifilar 214 V modulo especial, incluye instalación y regateo de ducto metalico EMT, cableado  No. 12 THHN / THWN,  tomacorriente trifilar de 30 amp.I, linea Corelca   y marcación respectiva. Con normatividad vigente (RETIE).</v>
          </cell>
          <cell r="E58" t="str">
            <v>Suministro e instalación de salida trifilar 214 V modulo especial, incluye instalación y regateo de ducto metalico EMT, cableado  No. 12 THHN / THWN,  tomacorriente trifilar de 30 amp.I, linea Corelca   y marcación respectiva. Con normatividad vigente (RETIE).</v>
          </cell>
          <cell r="F58" t="str">
            <v>Suministro e instalación de salida trifilar 214 V modulo especial, incluye instalación y regateo de ducto metalico EMT, cableado  No. 12 THHN / THWN,  tomacorriente trifilar de 30 amp.I, linea Corelca   y marcación respectiva. Con normatividad vigente (RETIE).</v>
          </cell>
          <cell r="G58" t="str">
            <v>UN</v>
          </cell>
          <cell r="H58">
            <v>2</v>
          </cell>
          <cell r="I58">
            <v>168670.54438500002</v>
          </cell>
          <cell r="J58">
            <v>337341.08877000003</v>
          </cell>
        </row>
        <row r="59">
          <cell r="B59">
            <v>8.5</v>
          </cell>
          <cell r="C59" t="str">
            <v>LUMINARIAS</v>
          </cell>
          <cell r="D59" t="str">
            <v>LUMINARIAS</v>
          </cell>
          <cell r="E59" t="str">
            <v>LUMINARIAS</v>
          </cell>
          <cell r="F59" t="str">
            <v>LUMINARIAS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</row>
        <row r="60">
          <cell r="B60" t="str">
            <v>8.5.1</v>
          </cell>
          <cell r="C60" t="str">
            <v>Suminstro e instalacion de Luminaria tipo Campana LED de 23 W de Sobreponer y/o Descolgar en techo circular. Housing elaborado en aluminio inyectado. Acabado Blanco. Diametro 31 cms.  Con bombilla E27 de 23 W. Clavija y cable encauchetado 3 x 16 AWG. Con normatividad vigente (RETILAP).</v>
          </cell>
          <cell r="D60" t="str">
            <v>Suminstro e instalacion de Luminaria tipo Campana LED de 23 W de Sobreponer y/o Descolgar en techo circular. Housing elaborado en aluminio inyectado. Acabado Blanco. Diametro 31 cms.  Con bombilla E27 de 23 W. Clavija y cable encauchetado 3 x 16 AWG. Con normatividad vigente (RETILAP).</v>
          </cell>
          <cell r="E60" t="str">
            <v>Suminstro e instalacion de Luminaria tipo Campana LED de 23 W de Sobreponer y/o Descolgar en techo circular. Housing elaborado en aluminio inyectado. Acabado Blanco. Diametro 31 cms.  Con bombilla E27 de 23 W. Clavija y cable encauchetado 3 x 16 AWG. Con normatividad vigente (RETILAP).</v>
          </cell>
          <cell r="F60" t="str">
            <v>Suminstro e instalacion de Luminaria tipo Campana LED de 23 W de Sobreponer y/o Descolgar en techo circular. Housing elaborado en aluminio inyectado. Acabado Blanco. Diametro 31 cms.  Con bombilla E27 de 23 W. Clavija y cable encauchetado 3 x 16 AWG. Con normatividad vigente (RETILAP).</v>
          </cell>
          <cell r="G60" t="str">
            <v>UN</v>
          </cell>
          <cell r="H60">
            <v>8</v>
          </cell>
          <cell r="I60">
            <v>139650.56700000001</v>
          </cell>
          <cell r="J60">
            <v>1117204.5360000001</v>
          </cell>
        </row>
        <row r="61">
          <cell r="B61" t="str">
            <v>8.5.2</v>
          </cell>
          <cell r="C61" t="str">
            <v>Suminstro e instalacion de Luminaria Hermetica de 2x18 W tubo T8 de Sobreponer IP 65. Elaborado en policarbonato con difusor acrilico.Dimension: 120 x 15 x 10  Cmts.  Multivoltaje 120 - 277 V. Vida util 35 horas. Marca Sylvania. Con clavija y cable encauchetado 3 x 16 AWG. Con normatividad vigente (RETILAP)</v>
          </cell>
          <cell r="D61" t="str">
            <v>Suminstro e instalacion de Luminaria Hermetica de 2x18 W tubo T8 de Sobreponer IP 65. Elaborado en policarbonato con difusor acrilico.Dimension: 120 x 15 x 10  Cmts.  Multivoltaje 120 - 277 V. Vida util 35 horas. Marca Sylvania. Con clavija y cable encauchetado 3 x 16 AWG. Con normatividad vigente (RETILAP)</v>
          </cell>
          <cell r="E61" t="str">
            <v>Suminstro e instalacion de Luminaria Hermetica de 2x18 W tubo T8 de Sobreponer IP 65. Elaborado en policarbonato con difusor acrilico.Dimension: 120 x 15 x 10  Cmts.  Multivoltaje 120 - 277 V. Vida util 35 horas. Marca Sylvania. Con clavija y cable encauchetado 3 x 16 AWG. Con normatividad vigente (RETILAP)</v>
          </cell>
          <cell r="F61" t="str">
            <v>Suminstro e instalacion de Luminaria Hermetica de 2x18 W tubo T8 de Sobreponer IP 65. Elaborado en policarbonato con difusor acrilico.Dimension: 120 x 15 x 10  Cmts.  Multivoltaje 120 - 277 V. Vida util 35 horas. Marca Sylvania. Con clavija y cable encauchetado 3 x 16 AWG. Con normatividad vigente (RETILAP)</v>
          </cell>
          <cell r="G61" t="str">
            <v>UN</v>
          </cell>
          <cell r="H61">
            <v>24</v>
          </cell>
          <cell r="I61">
            <v>126005.60595</v>
          </cell>
          <cell r="J61">
            <v>3024134.5427999999</v>
          </cell>
        </row>
        <row r="62">
          <cell r="B62" t="str">
            <v>8.5.3</v>
          </cell>
          <cell r="C62" t="str">
            <v>Suminstro e instalacion de Luminaria tipo Proyector LED de 30 W. Uso Exterior IP 65. Chasis Negro. Marca Sylvania. Con clavija y cable encauchetado 3 x 16 AWG. Con normatividad vigente (RETILAP)</v>
          </cell>
          <cell r="D62" t="str">
            <v>Suminstro e instalacion de Luminaria tipo Proyector LED de 30 W. Uso Exterior IP 65. Chasis Negro. Marca Sylvania. Con clavija y cable encauchetado 3 x 16 AWG. Con normatividad vigente (RETILAP)</v>
          </cell>
          <cell r="E62" t="str">
            <v>Suminstro e instalacion de Luminaria tipo Proyector LED de 30 W. Uso Exterior IP 65. Chasis Negro. Marca Sylvania. Con clavija y cable encauchetado 3 x 16 AWG. Con normatividad vigente (RETILAP)</v>
          </cell>
          <cell r="F62" t="str">
            <v>Suminstro e instalacion de Luminaria tipo Proyector LED de 30 W. Uso Exterior IP 65. Chasis Negro. Marca Sylvania. Con clavija y cable encauchetado 3 x 16 AWG. Con normatividad vigente (RETILAP)</v>
          </cell>
          <cell r="G62" t="str">
            <v>UN</v>
          </cell>
          <cell r="H62">
            <v>54</v>
          </cell>
          <cell r="I62">
            <v>116102.25637500001</v>
          </cell>
          <cell r="J62">
            <v>6269521.844250001</v>
          </cell>
        </row>
        <row r="63">
          <cell r="B63" t="str">
            <v>8.5.4</v>
          </cell>
          <cell r="C63" t="str">
            <v>Suminstro e instalacion de Luminaria Lineal Hera de 58 W de Sobreponer IP 65. Elaborado en Aluminio acabado color negro. Dimension: 112 x 7 x 4,5  Cmts.  Multivoltaje 120 - 277 V. Vida util 35 horas. Marca Distecsa. Con clavija y cable encauchetado 3 x 16 AWG. Con normatividad vigente (RETILAP)</v>
          </cell>
          <cell r="D63" t="str">
            <v>Suminstro e instalacion de Luminaria Lineal Hera de 58 W de Sobreponer IP 65. Elaborado en Aluminio acabado color negro. Dimension: 112 x 7 x 4,5  Cmts.  Multivoltaje 120 - 277 V. Vida util 35 horas. Marca Distecsa. Con clavija y cable encauchetado 3 x 16 AWG. Con normatividad vigente (RETILAP)</v>
          </cell>
          <cell r="E63" t="str">
            <v>Suminstro e instalacion de Luminaria Lineal Hera de 58 W de Sobreponer IP 65. Elaborado en Aluminio acabado color negro. Dimension: 112 x 7 x 4,5  Cmts.  Multivoltaje 120 - 277 V. Vida util 35 horas. Marca Distecsa. Con clavija y cable encauchetado 3 x 16 AWG. Con normatividad vigente (RETILAP)</v>
          </cell>
          <cell r="F63" t="str">
            <v>Suminstro e instalacion de Luminaria Lineal Hera de 58 W de Sobreponer IP 65. Elaborado en Aluminio acabado color negro. Dimension: 112 x 7 x 4,5  Cmts.  Multivoltaje 120 - 277 V. Vida util 35 horas. Marca Distecsa. Con clavija y cable encauchetado 3 x 16 AWG. Con normatividad vigente (RETILAP)</v>
          </cell>
          <cell r="G63" t="str">
            <v>UN</v>
          </cell>
          <cell r="H63">
            <v>2</v>
          </cell>
          <cell r="I63">
            <v>433991.60700000002</v>
          </cell>
          <cell r="J63">
            <v>867983.21400000004</v>
          </cell>
        </row>
        <row r="64">
          <cell r="B64" t="str">
            <v>8.5.5</v>
          </cell>
          <cell r="C64" t="str">
            <v>Luminaria de Alumbrado Cenit LED 2 x 50 W. Elaborada tubo cuadrado de acero. Acabado Negro. Sello IP65. Sistema LED Integrado, Luz Neutra (4K). Vida Util 50.000 Horas. Garantia 2 años. Voltaje 120V - 240 V. Doble Brazo. Incluye Poste Metalico de 4 mt con Base placa instalacion. Marca American Light. Cable encauchetado 3 x 14 AWG. Con normatividad vigente (RETILAP)</v>
          </cell>
          <cell r="D64" t="str">
            <v>Luminaria de Alumbrado Cenit LED 2 x 50 W. Elaborada tubo cuadrado de acero. Acabado Negro. Sello IP65. Sistema LED Integrado, Luz Neutra (4K). Vida Util 50.000 Horas. Garantia 2 años. Voltaje 120V - 240 V. Doble Brazo. Incluye Poste Metalico de 4 mt con Base placa instalacion. Marca American Light. Cable encauchetado 3 x 14 AWG. Con normatividad vigente (RETILAP)</v>
          </cell>
          <cell r="E64" t="str">
            <v>Luminaria de Alumbrado Cenit LED 2 x 50 W. Elaborada tubo cuadrado de acero. Acabado Negro. Sello IP65. Sistema LED Integrado, Luz Neutra (4K). Vida Util 50.000 Horas. Garantia 2 años. Voltaje 120V - 240 V. Doble Brazo. Incluye Poste Metalico de 4 mt con Base placa instalacion. Marca American Light. Cable encauchetado 3 x 14 AWG. Con normatividad vigente (RETILAP)</v>
          </cell>
          <cell r="F64" t="str">
            <v>Luminaria de Alumbrado Cenit LED 2 x 50 W. Elaborada tubo cuadrado de acero. Acabado Negro. Sello IP65. Sistema LED Integrado, Luz Neutra (4K). Vida Util 50.000 Horas. Garantia 2 años. Voltaje 120V - 240 V. Doble Brazo. Incluye Poste Metalico de 4 mt con Base placa instalacion. Marca American Light. Cable encauchetado 3 x 14 AWG. Con normatividad vigente (RETILAP)</v>
          </cell>
          <cell r="G64" t="str">
            <v>UN</v>
          </cell>
          <cell r="H64">
            <v>16</v>
          </cell>
          <cell r="I64">
            <v>989738</v>
          </cell>
          <cell r="J64">
            <v>15835808</v>
          </cell>
        </row>
        <row r="65">
          <cell r="B65" t="str">
            <v>8.5.6</v>
          </cell>
          <cell r="C65" t="str">
            <v>Luminaria de Alumbrado Cenit LED 2 x 50 W. Elaborada tubo cuadrado de acero. Acabado Negro. Sello IP65. Sistema LED Integrado, Luz Neutra (4K). Vida Util 50.000 Horas. Garantia 2 años. Voltaje 120V - 240 V. Doble Brazo con doble altura. Incluye Poste Metalico de 4 mt con Base placa instalacion. Marca American Light. Cable encauchetado 3 x 14 AWG. Con normatividad vigente (RETILAP)</v>
          </cell>
          <cell r="D65" t="str">
            <v>Luminaria de Alumbrado Cenit LED 2 x 50 W. Elaborada tubo cuadrado de acero. Acabado Negro. Sello IP65. Sistema LED Integrado, Luz Neutra (4K). Vida Util 50.000 Horas. Garantia 2 años. Voltaje 120V - 240 V. Doble Brazo con doble altura. Incluye Poste Metalico de 4 mt con Base placa instalacion. Marca American Light. Cable encauchetado 3 x 14 AWG. Con normatividad vigente (RETILAP)</v>
          </cell>
          <cell r="E65" t="str">
            <v>Luminaria de Alumbrado Cenit LED 2 x 50 W. Elaborada tubo cuadrado de acero. Acabado Negro. Sello IP65. Sistema LED Integrado, Luz Neutra (4K). Vida Util 50.000 Horas. Garantia 2 años. Voltaje 120V - 240 V. Doble Brazo con doble altura. Incluye Poste Metalico de 4 mt con Base placa instalacion. Marca American Light. Cable encauchetado 3 x 14 AWG. Con normatividad vigente (RETILAP)</v>
          </cell>
          <cell r="F65" t="str">
            <v>Luminaria de Alumbrado Cenit LED 2 x 50 W. Elaborada tubo cuadrado de acero. Acabado Negro. Sello IP65. Sistema LED Integrado, Luz Neutra (4K). Vida Util 50.000 Horas. Garantia 2 años. Voltaje 120V - 240 V. Doble Brazo con doble altura. Incluye Poste Metalico de 4 mt con Base placa instalacion. Marca American Light. Cable encauchetado 3 x 14 AWG. Con normatividad vigente (RETILAP)</v>
          </cell>
          <cell r="G65" t="str">
            <v>UN</v>
          </cell>
          <cell r="H65">
            <v>13</v>
          </cell>
          <cell r="I65">
            <v>989738</v>
          </cell>
          <cell r="J65">
            <v>12866594</v>
          </cell>
        </row>
        <row r="66">
          <cell r="B66" t="str">
            <v>8.5.7</v>
          </cell>
          <cell r="C66" t="str">
            <v>Luminaria de Alumbrado Cenit LED 1 x 50 W. Elaborada tubo cuadrado de acero. Acabado Negro. Sello IP65. Sistema LED Integrado, Luz Neutra (4K). Vida Util 50.000 Horas. Garantia 2 años. Voltaje 120V - 240 V. Brazo Sencillo. Incluye Poste Metalico de 4 mt con Base placa instalacion. Marca American Light. Cable encauchetado 3 x 14 AWG. Con normatividad vigente (RETILAP)</v>
          </cell>
          <cell r="D66" t="str">
            <v>Luminaria de Alumbrado Cenit LED 1 x 50 W. Elaborada tubo cuadrado de acero. Acabado Negro. Sello IP65. Sistema LED Integrado, Luz Neutra (4K). Vida Util 50.000 Horas. Garantia 2 años. Voltaje 120V - 240 V. Brazo Sencillo. Incluye Poste Metalico de 4 mt con Base placa instalacion. Marca American Light. Cable encauchetado 3 x 14 AWG. Con normatividad vigente (RETILAP)</v>
          </cell>
          <cell r="E66" t="str">
            <v>Luminaria de Alumbrado Cenit LED 1 x 50 W. Elaborada tubo cuadrado de acero. Acabado Negro. Sello IP65. Sistema LED Integrado, Luz Neutra (4K). Vida Util 50.000 Horas. Garantia 2 años. Voltaje 120V - 240 V. Brazo Sencillo. Incluye Poste Metalico de 4 mt con Base placa instalacion. Marca American Light. Cable encauchetado 3 x 14 AWG. Con normatividad vigente (RETILAP)</v>
          </cell>
          <cell r="F66" t="str">
            <v>Luminaria de Alumbrado Cenit LED 1 x 50 W. Elaborada tubo cuadrado de acero. Acabado Negro. Sello IP65. Sistema LED Integrado, Luz Neutra (4K). Vida Util 50.000 Horas. Garantia 2 años. Voltaje 120V - 240 V. Brazo Sencillo. Incluye Poste Metalico de 4 mt con Base placa instalacion. Marca American Light. Cable encauchetado 3 x 14 AWG. Con normatividad vigente (RETILAP)</v>
          </cell>
          <cell r="G66" t="str">
            <v>UN</v>
          </cell>
          <cell r="H66">
            <v>3</v>
          </cell>
          <cell r="I66">
            <v>961858.77899999998</v>
          </cell>
          <cell r="J66">
            <v>2885576.3369999998</v>
          </cell>
        </row>
        <row r="67">
          <cell r="B67" t="str">
            <v>8.5.8</v>
          </cell>
          <cell r="C67" t="str">
            <v>Suministro e instalacion de aviso salida de emergencia Led de 3,8 W elaborado en policarbonato. Letras color verde. Multivoltaje. Multi-instalacion. Sistema LED SMD. Autonomia 90 minutos. Vida Util 50,000 horas. Diemnsiones 30 x 20 x 6 cms. Marca America Light. Con clavija y cable encauchetado 3 x 16 AWG. Con normatividad vigente (RETILAP)</v>
          </cell>
          <cell r="D67" t="str">
            <v>Suministro e instalacion de aviso salida de emergencia Led de 3,8 W elaborado en policarbonato. Letras color verde. Multivoltaje. Multi-instalacion. Sistema LED SMD. Autonomia 90 minutos. Vida Util 50,000 horas. Diemnsiones 30 x 20 x 6 cms. Marca America Light. Con clavija y cable encauchetado 3 x 16 AWG. Con normatividad vigente (RETILAP)</v>
          </cell>
          <cell r="E67" t="str">
            <v>Suministro e instalacion de aviso salida de emergencia Led de 3,8 W elaborado en policarbonato. Letras color verde. Multivoltaje. Multi-instalacion. Sistema LED SMD. Autonomia 90 minutos. Vida Util 50,000 horas. Diemnsiones 30 x 20 x 6 cms. Marca America Light. Con clavija y cable encauchetado 3 x 16 AWG. Con normatividad vigente (RETILAP)</v>
          </cell>
          <cell r="F67" t="str">
            <v>Suministro e instalacion de aviso salida de emergencia Led de 3,8 W elaborado en policarbonato. Letras color verde. Multivoltaje. Multi-instalacion. Sistema LED SMD. Autonomia 90 minutos. Vida Util 50,000 horas. Diemnsiones 30 x 20 x 6 cms. Marca America Light. Con clavija y cable encauchetado 3 x 16 AWG. Con normatividad vigente (RETILAP)</v>
          </cell>
          <cell r="G67" t="str">
            <v>UN</v>
          </cell>
          <cell r="H67">
            <v>1</v>
          </cell>
          <cell r="I67">
            <v>111802.25700000001</v>
          </cell>
          <cell r="J67">
            <v>111802.25700000001</v>
          </cell>
        </row>
        <row r="68">
          <cell r="B68" t="str">
            <v>8.5.9</v>
          </cell>
          <cell r="C68" t="str">
            <v>Suministro e instalacion de Luminaria de emergencia Led de 2x2 W de sobrepooner  elaborado en plastico acabado color crema. Multivoltaje. Sistema de emergencia con bateria recargable. Autonomia 90 minutos. Dispone de 2 cabezales de Iluminacion de 160 Lm cada uno. Marca Ecolite. Con clavija y cable encauchetado 3 x 16 AWG. Con normatividad vigente (RETILAP)</v>
          </cell>
          <cell r="D68" t="str">
            <v>Suministro e instalacion de Luminaria de emergencia Led de 2x2 W de sobrepooner  elaborado en plastico acabado color crema. Multivoltaje. Sistema de emergencia con bateria recargable. Autonomia 90 minutos. Dispone de 2 cabezales de Iluminacion de 160 Lm cada uno. Marca Ecolite. Con clavija y cable encauchetado 3 x 16 AWG. Con normatividad vigente (RETILAP)</v>
          </cell>
          <cell r="E68" t="str">
            <v>Suministro e instalacion de Luminaria de emergencia Led de 2x2 W de sobrepooner  elaborado en plastico acabado color crema. Multivoltaje. Sistema de emergencia con bateria recargable. Autonomia 90 minutos. Dispone de 2 cabezales de Iluminacion de 160 Lm cada uno. Marca Ecolite. Con clavija y cable encauchetado 3 x 16 AWG. Con normatividad vigente (RETILAP)</v>
          </cell>
          <cell r="F68" t="str">
            <v>Suministro e instalacion de Luminaria de emergencia Led de 2x2 W de sobrepooner  elaborado en plastico acabado color crema. Multivoltaje. Sistema de emergencia con bateria recargable. Autonomia 90 minutos. Dispone de 2 cabezales de Iluminacion de 160 Lm cada uno. Marca Ecolite. Con clavija y cable encauchetado 3 x 16 AWG. Con normatividad vigente (RETILAP)</v>
          </cell>
          <cell r="G68" t="str">
            <v>UN</v>
          </cell>
          <cell r="H68">
            <v>17</v>
          </cell>
          <cell r="I68">
            <v>118246.64512500001</v>
          </cell>
          <cell r="J68">
            <v>2010192.9671250002</v>
          </cell>
        </row>
        <row r="69">
          <cell r="B69">
            <v>8.6</v>
          </cell>
          <cell r="C69" t="str">
            <v>CERTIFICACION DE OBRA  ELECTRICA E ILUMINACION</v>
          </cell>
          <cell r="D69" t="str">
            <v>CERTIFICACION DE OBRA  ELECTRICA E ILUMINACION</v>
          </cell>
          <cell r="E69" t="str">
            <v>CERTIFICACION DE OBRA  ELECTRICA E ILUMINACION</v>
          </cell>
          <cell r="F69" t="str">
            <v>CERTIFICACION DE OBRA  ELECTRICA E ILUMINACION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B70" t="str">
            <v>8.6.1</v>
          </cell>
          <cell r="C70" t="str">
            <v>Certificacion RETIE con organismo acreditado por la ONAC</v>
          </cell>
          <cell r="D70" t="str">
            <v>Certificacion RETIE con organismo acreditado por la ONAC</v>
          </cell>
          <cell r="E70" t="str">
            <v>Certificacion RETIE con organismo acreditado por la ONAC</v>
          </cell>
          <cell r="F70" t="str">
            <v>Certificacion RETIE con organismo acreditado por la ONAC</v>
          </cell>
          <cell r="G70" t="str">
            <v>UN</v>
          </cell>
          <cell r="H70">
            <v>1</v>
          </cell>
          <cell r="I70">
            <v>4550000</v>
          </cell>
          <cell r="J70">
            <v>4550000</v>
          </cell>
        </row>
        <row r="71">
          <cell r="B71" t="str">
            <v>8.6.2</v>
          </cell>
          <cell r="C71" t="str">
            <v>Certificacion RETILAP con organismo acreditado por la ONAC</v>
          </cell>
          <cell r="D71" t="str">
            <v>Certificacion RETILAP con organismo acreditado por la ONAC</v>
          </cell>
          <cell r="E71" t="str">
            <v>Certificacion RETILAP con organismo acreditado por la ONAC</v>
          </cell>
          <cell r="F71" t="str">
            <v>Certificacion RETILAP con organismo acreditado por la ONAC</v>
          </cell>
          <cell r="G71" t="str">
            <v>UN</v>
          </cell>
          <cell r="H71">
            <v>1</v>
          </cell>
          <cell r="I71">
            <v>4550000</v>
          </cell>
          <cell r="J71">
            <v>4550000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1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2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4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5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16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7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18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19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20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21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1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23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24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25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6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27.bin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8.bin"/><Relationship Id="rId4" Type="http://schemas.openxmlformats.org/officeDocument/2006/relationships/comments" Target="../comments2.xml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29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30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3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32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33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34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35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36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37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38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39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40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41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42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43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tabColor rgb="FFFFC000"/>
  </sheetPr>
  <dimension ref="A1:P42"/>
  <sheetViews>
    <sheetView view="pageBreakPreview" topLeftCell="A16" zoomScale="60" zoomScaleNormal="55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21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24</v>
      </c>
      <c r="C12" s="396" t="s">
        <v>25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26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31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24" customHeight="1">
      <c r="A16" s="385"/>
      <c r="B16" s="386"/>
      <c r="C16" s="387"/>
      <c r="D16" s="59" t="s">
        <v>41</v>
      </c>
      <c r="E16" s="20"/>
      <c r="F16" s="21"/>
      <c r="G16" s="21"/>
      <c r="H16" s="21"/>
      <c r="I16" s="21"/>
      <c r="J16" s="21"/>
      <c r="K16" s="1">
        <v>2097.8599999999997</v>
      </c>
      <c r="L16" s="23" t="str">
        <f>$M$12</f>
        <v>M2</v>
      </c>
      <c r="M16" s="23">
        <v>1</v>
      </c>
      <c r="N16" s="24" t="s">
        <v>42</v>
      </c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ht="17.649999999999999" customHeight="1">
      <c r="A30" s="4"/>
      <c r="B30" s="4"/>
      <c r="C30" s="4"/>
      <c r="D30" s="5"/>
      <c r="E30" s="4"/>
      <c r="F30" s="4"/>
      <c r="G30" s="379"/>
      <c r="H30" s="380"/>
      <c r="I30" s="379"/>
      <c r="J30" s="379"/>
      <c r="K30" s="31"/>
      <c r="L30" s="7"/>
      <c r="M30" s="7"/>
      <c r="N30" s="7"/>
    </row>
    <row r="31" spans="1:14" ht="15" customHeight="1">
      <c r="A31" s="381" t="s">
        <v>44</v>
      </c>
      <c r="B31" s="382"/>
      <c r="C31" s="382"/>
      <c r="D31" s="382"/>
      <c r="E31" s="382"/>
      <c r="F31" s="382"/>
      <c r="G31" s="382"/>
      <c r="H31" s="382"/>
      <c r="I31" s="382"/>
      <c r="J31" s="383"/>
      <c r="K31" s="32">
        <f>SUM(K16:K29)</f>
        <v>2097.8599999999997</v>
      </c>
      <c r="L31" s="23" t="str">
        <f>M12</f>
        <v>M2</v>
      </c>
      <c r="M31" s="33"/>
      <c r="N31" s="7"/>
    </row>
    <row r="32" spans="1:14" ht="15" customHeight="1">
      <c r="A32" s="381" t="s">
        <v>45</v>
      </c>
      <c r="B32" s="382"/>
      <c r="C32" s="382"/>
      <c r="D32" s="382"/>
      <c r="E32" s="382"/>
      <c r="F32" s="382"/>
      <c r="G32" s="382"/>
      <c r="H32" s="382"/>
      <c r="I32" s="382"/>
      <c r="J32" s="383"/>
      <c r="K32" s="32">
        <v>0</v>
      </c>
      <c r="L32" s="23" t="str">
        <f>L31</f>
        <v>M2</v>
      </c>
      <c r="M32" s="33"/>
      <c r="N32" s="7"/>
    </row>
    <row r="33" spans="1:14" ht="15" customHeight="1">
      <c r="A33" s="381" t="s">
        <v>46</v>
      </c>
      <c r="B33" s="382"/>
      <c r="C33" s="382"/>
      <c r="D33" s="382"/>
      <c r="E33" s="382"/>
      <c r="F33" s="382"/>
      <c r="G33" s="382"/>
      <c r="H33" s="382"/>
      <c r="I33" s="382"/>
      <c r="J33" s="383"/>
      <c r="K33" s="32">
        <v>0</v>
      </c>
      <c r="L33" s="23" t="str">
        <f>L31</f>
        <v>M2</v>
      </c>
      <c r="M33" s="33"/>
      <c r="N33" s="7"/>
    </row>
    <row r="34" spans="1:14" ht="15" customHeight="1">
      <c r="A34" s="381" t="s">
        <v>47</v>
      </c>
      <c r="B34" s="382"/>
      <c r="C34" s="382"/>
      <c r="D34" s="382"/>
      <c r="E34" s="382"/>
      <c r="F34" s="382"/>
      <c r="G34" s="382"/>
      <c r="H34" s="382"/>
      <c r="I34" s="382"/>
      <c r="J34" s="383"/>
      <c r="K34" s="34">
        <f>K31-K32-K33</f>
        <v>2097.8599999999997</v>
      </c>
      <c r="L34" s="23" t="str">
        <f>L31</f>
        <v>M2</v>
      </c>
      <c r="M34" s="33"/>
      <c r="N34" s="7"/>
    </row>
    <row r="35" spans="1:14" ht="17.649999999999999" customHeight="1">
      <c r="A35" s="4"/>
      <c r="B35" s="4"/>
      <c r="C35" s="4"/>
      <c r="D35" s="5"/>
      <c r="E35" s="4"/>
      <c r="F35" s="4"/>
      <c r="G35" s="6"/>
      <c r="H35" s="6"/>
      <c r="I35" s="4"/>
      <c r="J35" s="4"/>
      <c r="K35" s="7"/>
      <c r="L35" s="7"/>
      <c r="M35" s="7"/>
      <c r="N35" s="7"/>
    </row>
    <row r="36" spans="1:14" ht="30.4" customHeight="1" thickBot="1">
      <c r="A36" s="410" t="s">
        <v>47</v>
      </c>
      <c r="B36" s="410"/>
      <c r="C36" s="410"/>
      <c r="D36" s="411" t="s">
        <v>48</v>
      </c>
      <c r="E36" s="411"/>
      <c r="F36" s="411"/>
      <c r="G36" s="411"/>
      <c r="H36" s="411"/>
      <c r="I36" s="412" t="s">
        <v>49</v>
      </c>
      <c r="J36" s="413"/>
      <c r="K36" s="413"/>
      <c r="L36" s="413"/>
      <c r="M36" s="413"/>
      <c r="N36" s="414"/>
    </row>
    <row r="37" spans="1:14" ht="30.4" customHeight="1" thickBot="1">
      <c r="A37" s="399">
        <f>+K34</f>
        <v>2097.8599999999997</v>
      </c>
      <c r="B37" s="400"/>
      <c r="C37" s="400"/>
      <c r="D37" s="401">
        <f>K32</f>
        <v>0</v>
      </c>
      <c r="E37" s="401"/>
      <c r="F37" s="401"/>
      <c r="G37" s="401"/>
      <c r="H37" s="401"/>
      <c r="I37" s="402">
        <f>+A37+D37</f>
        <v>2097.8599999999997</v>
      </c>
      <c r="J37" s="403"/>
      <c r="K37" s="403"/>
      <c r="L37" s="403"/>
      <c r="M37" s="403"/>
      <c r="N37" s="404"/>
    </row>
    <row r="38" spans="1:14" ht="26.65" customHeight="1" thickBot="1">
      <c r="A38" s="296"/>
      <c r="B38" s="296"/>
      <c r="C38" s="296"/>
      <c r="D38" s="35"/>
      <c r="E38" s="296"/>
      <c r="F38" s="296"/>
      <c r="G38" s="296"/>
      <c r="H38" s="296"/>
      <c r="I38" s="296"/>
      <c r="J38" s="296"/>
      <c r="K38" s="295"/>
      <c r="L38" s="31"/>
      <c r="M38" s="31"/>
      <c r="N38" s="31"/>
    </row>
    <row r="39" spans="1:14" ht="14.25" customHeight="1">
      <c r="A39" s="405" t="s">
        <v>50</v>
      </c>
      <c r="B39" s="406"/>
      <c r="C39" s="406"/>
      <c r="D39" s="406"/>
      <c r="E39" s="407"/>
      <c r="F39" s="36"/>
      <c r="G39" s="408" t="s">
        <v>51</v>
      </c>
      <c r="H39" s="409"/>
      <c r="I39" s="409"/>
      <c r="J39" s="409"/>
      <c r="K39" s="409"/>
      <c r="L39" s="409"/>
      <c r="M39" s="409"/>
      <c r="N39" s="409"/>
    </row>
    <row r="40" spans="1:14" ht="18.75" customHeight="1">
      <c r="A40" s="290" t="s">
        <v>52</v>
      </c>
      <c r="B40" s="418" t="s">
        <v>53</v>
      </c>
      <c r="C40" s="418"/>
      <c r="D40" s="418"/>
      <c r="E40" s="419"/>
      <c r="F40" s="37"/>
      <c r="G40" s="428" t="s">
        <v>52</v>
      </c>
      <c r="H40" s="366"/>
      <c r="I40" s="356"/>
      <c r="J40" s="415" t="s">
        <v>54</v>
      </c>
      <c r="K40" s="366"/>
      <c r="L40" s="366"/>
      <c r="M40" s="366"/>
      <c r="N40" s="366"/>
    </row>
    <row r="41" spans="1:14" ht="16.5" customHeight="1">
      <c r="A41" s="416" t="s">
        <v>55</v>
      </c>
      <c r="B41" s="418"/>
      <c r="C41" s="418"/>
      <c r="D41" s="418"/>
      <c r="E41" s="419"/>
      <c r="F41" s="37"/>
      <c r="G41" s="422" t="s">
        <v>55</v>
      </c>
      <c r="H41" s="364"/>
      <c r="I41" s="365"/>
      <c r="J41" s="426"/>
      <c r="K41" s="364"/>
      <c r="L41" s="364"/>
      <c r="M41" s="364"/>
      <c r="N41" s="364"/>
    </row>
    <row r="42" spans="1:14" ht="58.9" customHeight="1" thickBot="1">
      <c r="A42" s="417"/>
      <c r="B42" s="420"/>
      <c r="C42" s="420"/>
      <c r="D42" s="420"/>
      <c r="E42" s="421"/>
      <c r="F42" s="37"/>
      <c r="G42" s="423"/>
      <c r="H42" s="424"/>
      <c r="I42" s="425"/>
      <c r="J42" s="427"/>
      <c r="K42" s="424"/>
      <c r="L42" s="424"/>
      <c r="M42" s="424"/>
      <c r="N42" s="424"/>
    </row>
  </sheetData>
  <mergeCells count="55">
    <mergeCell ref="J40:N40"/>
    <mergeCell ref="A41:A42"/>
    <mergeCell ref="B41:E42"/>
    <mergeCell ref="G41:I42"/>
    <mergeCell ref="J41:N42"/>
    <mergeCell ref="B40:E40"/>
    <mergeCell ref="G40:I40"/>
    <mergeCell ref="A33:J33"/>
    <mergeCell ref="A34:J34"/>
    <mergeCell ref="A36:C36"/>
    <mergeCell ref="D36:H36"/>
    <mergeCell ref="I36:N36"/>
    <mergeCell ref="A37:C37"/>
    <mergeCell ref="D37:H37"/>
    <mergeCell ref="I37:N37"/>
    <mergeCell ref="A39:E39"/>
    <mergeCell ref="G39:N39"/>
    <mergeCell ref="L11:N11"/>
    <mergeCell ref="G30:H30"/>
    <mergeCell ref="I30:J30"/>
    <mergeCell ref="A31:J31"/>
    <mergeCell ref="A32:J32"/>
    <mergeCell ref="N14:N15"/>
    <mergeCell ref="A16:C16"/>
    <mergeCell ref="A14:C15"/>
    <mergeCell ref="E14:I14"/>
    <mergeCell ref="J14:J15"/>
    <mergeCell ref="K14:K15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pageSetup orientation="portrait" r:id="rId1"/>
  <ignoredErrors>
    <ignoredError sqref="N9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>
    <tabColor rgb="FFFFC000"/>
    <pageSetUpPr fitToPage="1"/>
  </sheetPr>
  <dimension ref="A1:P46"/>
  <sheetViews>
    <sheetView view="pageBreakPreview" topLeftCell="A7" zoomScale="55" zoomScaleNormal="55" zoomScaleSheetLayoutView="55" zoomScalePageLayoutView="25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73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21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2</v>
      </c>
      <c r="M11" s="377"/>
      <c r="N11" s="378"/>
    </row>
    <row r="12" spans="1:16" ht="35.65" customHeight="1">
      <c r="A12" s="298" t="s">
        <v>23</v>
      </c>
      <c r="B12" s="16" t="s">
        <v>56</v>
      </c>
      <c r="C12" s="396" t="s">
        <v>57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58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31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24" customHeight="1">
      <c r="A16" s="385"/>
      <c r="B16" s="386"/>
      <c r="C16" s="387"/>
      <c r="D16" s="19" t="s">
        <v>59</v>
      </c>
      <c r="E16" s="116"/>
      <c r="F16" s="21"/>
      <c r="G16" s="21"/>
      <c r="H16" s="21"/>
      <c r="I16" s="21"/>
      <c r="J16" s="21">
        <v>1</v>
      </c>
      <c r="K16" s="1">
        <f>J16</f>
        <v>1</v>
      </c>
      <c r="L16" s="76" t="s">
        <v>60</v>
      </c>
      <c r="M16" s="76">
        <v>1</v>
      </c>
      <c r="N16" s="24" t="s">
        <v>61</v>
      </c>
    </row>
    <row r="17" spans="1:14" s="25" customFormat="1" ht="29.65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31.9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76"/>
    </row>
    <row r="30" spans="1:14" ht="17.649999999999999" customHeight="1">
      <c r="A30" s="4"/>
      <c r="B30" s="4"/>
      <c r="C30" s="4"/>
      <c r="D30" s="5"/>
      <c r="E30" s="4"/>
      <c r="F30" s="4"/>
      <c r="G30" s="379"/>
      <c r="H30" s="380"/>
      <c r="I30" s="379"/>
      <c r="J30" s="379"/>
      <c r="K30" s="31"/>
      <c r="L30" s="7"/>
      <c r="M30" s="7"/>
      <c r="N30" s="7"/>
    </row>
    <row r="31" spans="1:14" ht="15" customHeight="1">
      <c r="A31" s="381" t="s">
        <v>44</v>
      </c>
      <c r="B31" s="382"/>
      <c r="C31" s="382"/>
      <c r="D31" s="382"/>
      <c r="E31" s="382"/>
      <c r="F31" s="382"/>
      <c r="G31" s="382"/>
      <c r="H31" s="382"/>
      <c r="I31" s="382"/>
      <c r="J31" s="383"/>
      <c r="K31" s="32">
        <f>SUM(K16:K29)</f>
        <v>1</v>
      </c>
      <c r="L31" s="23" t="str">
        <f>M12</f>
        <v>GL</v>
      </c>
      <c r="M31" s="33"/>
      <c r="N31" s="64"/>
    </row>
    <row r="32" spans="1:14" ht="15" customHeight="1">
      <c r="A32" s="381" t="s">
        <v>45</v>
      </c>
      <c r="B32" s="382"/>
      <c r="C32" s="382"/>
      <c r="D32" s="382"/>
      <c r="E32" s="382"/>
      <c r="F32" s="382"/>
      <c r="G32" s="382"/>
      <c r="H32" s="382"/>
      <c r="I32" s="382"/>
      <c r="J32" s="383"/>
      <c r="K32" s="32">
        <v>0</v>
      </c>
      <c r="L32" s="23" t="str">
        <f>L31</f>
        <v>GL</v>
      </c>
      <c r="M32" s="33"/>
      <c r="N32" s="64"/>
    </row>
    <row r="33" spans="1:14" ht="15" customHeight="1">
      <c r="A33" s="381" t="s">
        <v>46</v>
      </c>
      <c r="B33" s="382"/>
      <c r="C33" s="382"/>
      <c r="D33" s="382"/>
      <c r="E33" s="382"/>
      <c r="F33" s="382"/>
      <c r="G33" s="382"/>
      <c r="H33" s="382"/>
      <c r="I33" s="382"/>
      <c r="J33" s="383"/>
      <c r="K33" s="32">
        <v>0</v>
      </c>
      <c r="L33" s="23" t="str">
        <f>L31</f>
        <v>GL</v>
      </c>
      <c r="M33" s="33"/>
      <c r="N33" s="64"/>
    </row>
    <row r="34" spans="1:14" ht="15" customHeight="1">
      <c r="A34" s="381" t="s">
        <v>47</v>
      </c>
      <c r="B34" s="382"/>
      <c r="C34" s="382"/>
      <c r="D34" s="382"/>
      <c r="E34" s="382"/>
      <c r="F34" s="382"/>
      <c r="G34" s="382"/>
      <c r="H34" s="382"/>
      <c r="I34" s="382"/>
      <c r="J34" s="383"/>
      <c r="K34" s="34">
        <f>K31-K32-K33</f>
        <v>1</v>
      </c>
      <c r="L34" s="23" t="str">
        <f>L31</f>
        <v>GL</v>
      </c>
      <c r="M34" s="33"/>
      <c r="N34" s="64"/>
    </row>
    <row r="35" spans="1:14" ht="17.649999999999999" customHeight="1">
      <c r="A35" s="4"/>
      <c r="B35" s="4"/>
      <c r="C35" s="4"/>
      <c r="D35" s="5"/>
      <c r="E35" s="4"/>
      <c r="F35" s="4"/>
      <c r="G35" s="6"/>
      <c r="H35" s="6"/>
      <c r="I35" s="4"/>
      <c r="J35" s="4"/>
      <c r="K35" s="7"/>
      <c r="L35" s="7"/>
      <c r="M35" s="7"/>
      <c r="N35" s="7"/>
    </row>
    <row r="36" spans="1:14" ht="30.4" customHeight="1" thickBot="1">
      <c r="A36" s="410" t="s">
        <v>47</v>
      </c>
      <c r="B36" s="410"/>
      <c r="C36" s="410"/>
      <c r="D36" s="411" t="s">
        <v>48</v>
      </c>
      <c r="E36" s="411"/>
      <c r="F36" s="411"/>
      <c r="G36" s="411"/>
      <c r="H36" s="411"/>
      <c r="I36" s="412" t="s">
        <v>49</v>
      </c>
      <c r="J36" s="413"/>
      <c r="K36" s="413"/>
      <c r="L36" s="413"/>
      <c r="M36" s="413"/>
      <c r="N36" s="414"/>
    </row>
    <row r="37" spans="1:14" ht="30.4" customHeight="1" thickBot="1">
      <c r="A37" s="399">
        <f>+K34</f>
        <v>1</v>
      </c>
      <c r="B37" s="400"/>
      <c r="C37" s="400"/>
      <c r="D37" s="401">
        <f>K32</f>
        <v>0</v>
      </c>
      <c r="E37" s="401"/>
      <c r="F37" s="401"/>
      <c r="G37" s="401"/>
      <c r="H37" s="401"/>
      <c r="I37" s="402">
        <f>+A37+D37</f>
        <v>1</v>
      </c>
      <c r="J37" s="403"/>
      <c r="K37" s="403"/>
      <c r="L37" s="403"/>
      <c r="M37" s="403"/>
      <c r="N37" s="404"/>
    </row>
    <row r="38" spans="1:14" ht="26.65" customHeight="1" thickBot="1">
      <c r="A38" s="296"/>
      <c r="B38" s="296"/>
      <c r="C38" s="296"/>
      <c r="D38" s="35"/>
      <c r="E38" s="296"/>
      <c r="F38" s="296"/>
      <c r="G38" s="296"/>
      <c r="H38" s="296"/>
      <c r="I38" s="296"/>
      <c r="J38" s="296"/>
      <c r="K38" s="295"/>
      <c r="L38" s="31"/>
      <c r="M38" s="31"/>
      <c r="N38" s="31"/>
    </row>
    <row r="39" spans="1:14" ht="14.25" customHeight="1">
      <c r="A39" s="449" t="s">
        <v>50</v>
      </c>
      <c r="B39" s="450"/>
      <c r="C39" s="450"/>
      <c r="D39" s="450"/>
      <c r="E39" s="451"/>
      <c r="F39" s="452"/>
      <c r="G39" s="453" t="s">
        <v>51</v>
      </c>
      <c r="H39" s="453"/>
      <c r="I39" s="453"/>
      <c r="J39" s="453"/>
      <c r="K39" s="453"/>
      <c r="L39" s="453"/>
      <c r="M39" s="453"/>
      <c r="N39" s="454"/>
    </row>
    <row r="40" spans="1:14" ht="18.75" customHeight="1">
      <c r="A40" s="290" t="s">
        <v>52</v>
      </c>
      <c r="B40" s="455" t="s">
        <v>53</v>
      </c>
      <c r="C40" s="456"/>
      <c r="D40" s="457"/>
      <c r="E40" s="458" t="s">
        <v>52</v>
      </c>
      <c r="F40" s="459"/>
      <c r="G40" s="460" t="s">
        <v>62</v>
      </c>
      <c r="H40" s="460"/>
      <c r="I40" s="460"/>
      <c r="J40" s="460"/>
      <c r="K40" s="460"/>
      <c r="L40" s="460"/>
      <c r="M40" s="460"/>
      <c r="N40" s="461"/>
    </row>
    <row r="41" spans="1:14" ht="16.5" customHeight="1">
      <c r="A41" s="416" t="s">
        <v>55</v>
      </c>
      <c r="B41" s="437"/>
      <c r="C41" s="438"/>
      <c r="D41" s="438"/>
      <c r="E41" s="441" t="s">
        <v>55</v>
      </c>
      <c r="F41" s="442"/>
      <c r="G41" s="467"/>
      <c r="H41" s="467"/>
      <c r="I41" s="467"/>
      <c r="J41" s="467"/>
      <c r="K41" s="467"/>
      <c r="L41" s="467"/>
      <c r="M41" s="467"/>
      <c r="N41" s="468"/>
    </row>
    <row r="42" spans="1:14" ht="58.9" customHeight="1">
      <c r="A42" s="462"/>
      <c r="B42" s="463"/>
      <c r="C42" s="464"/>
      <c r="D42" s="464"/>
      <c r="E42" s="465"/>
      <c r="F42" s="466"/>
      <c r="G42" s="469"/>
      <c r="H42" s="469"/>
      <c r="I42" s="469"/>
      <c r="J42" s="469"/>
      <c r="K42" s="469"/>
      <c r="L42" s="469"/>
      <c r="M42" s="469"/>
      <c r="N42" s="470"/>
    </row>
    <row r="43" spans="1:14" ht="14.25" customHeight="1">
      <c r="A43" s="180"/>
      <c r="B43" s="471" t="s">
        <v>63</v>
      </c>
      <c r="C43" s="471"/>
      <c r="D43" s="471"/>
      <c r="E43" s="181"/>
      <c r="F43" s="181"/>
      <c r="G43" s="471" t="s">
        <v>64</v>
      </c>
      <c r="H43" s="471"/>
      <c r="I43" s="471"/>
      <c r="J43" s="471"/>
      <c r="K43" s="471"/>
      <c r="L43" s="471"/>
      <c r="M43" s="471"/>
      <c r="N43" s="472"/>
    </row>
    <row r="44" spans="1:14" ht="18.75" customHeight="1">
      <c r="A44" s="301" t="s">
        <v>52</v>
      </c>
      <c r="B44" s="431" t="s">
        <v>65</v>
      </c>
      <c r="C44" s="432"/>
      <c r="D44" s="432"/>
      <c r="E44" s="433" t="s">
        <v>52</v>
      </c>
      <c r="F44" s="434"/>
      <c r="G44" s="435" t="s">
        <v>66</v>
      </c>
      <c r="H44" s="435"/>
      <c r="I44" s="435"/>
      <c r="J44" s="435"/>
      <c r="K44" s="435"/>
      <c r="L44" s="435"/>
      <c r="M44" s="435"/>
      <c r="N44" s="436"/>
    </row>
    <row r="45" spans="1:14" ht="16.5" customHeight="1">
      <c r="A45" s="416" t="s">
        <v>55</v>
      </c>
      <c r="B45" s="437"/>
      <c r="C45" s="438"/>
      <c r="D45" s="438"/>
      <c r="E45" s="441" t="s">
        <v>55</v>
      </c>
      <c r="F45" s="442"/>
      <c r="G45" s="445" t="s">
        <v>67</v>
      </c>
      <c r="H45" s="445"/>
      <c r="I45" s="445"/>
      <c r="J45" s="445"/>
      <c r="K45" s="445"/>
      <c r="L45" s="445"/>
      <c r="M45" s="445"/>
      <c r="N45" s="446"/>
    </row>
    <row r="46" spans="1:14" ht="79.900000000000006" customHeight="1" thickBot="1">
      <c r="A46" s="417"/>
      <c r="B46" s="439"/>
      <c r="C46" s="440"/>
      <c r="D46" s="440"/>
      <c r="E46" s="443"/>
      <c r="F46" s="444"/>
      <c r="G46" s="447"/>
      <c r="H46" s="447"/>
      <c r="I46" s="447"/>
      <c r="J46" s="447"/>
      <c r="K46" s="447"/>
      <c r="L46" s="447"/>
      <c r="M46" s="447"/>
      <c r="N46" s="448"/>
    </row>
  </sheetData>
  <mergeCells count="65">
    <mergeCell ref="A45:A46"/>
    <mergeCell ref="B45:D46"/>
    <mergeCell ref="E45:F46"/>
    <mergeCell ref="G45:N46"/>
    <mergeCell ref="A39:D39"/>
    <mergeCell ref="E39:F39"/>
    <mergeCell ref="G39:N39"/>
    <mergeCell ref="B40:D40"/>
    <mergeCell ref="E40:F40"/>
    <mergeCell ref="G40:N40"/>
    <mergeCell ref="A41:A42"/>
    <mergeCell ref="B41:D42"/>
    <mergeCell ref="E41:F42"/>
    <mergeCell ref="G41:N42"/>
    <mergeCell ref="B43:D43"/>
    <mergeCell ref="G43:N43"/>
    <mergeCell ref="B44:D44"/>
    <mergeCell ref="E44:F44"/>
    <mergeCell ref="G44:N44"/>
    <mergeCell ref="A33:J33"/>
    <mergeCell ref="A34:J34"/>
    <mergeCell ref="A36:C36"/>
    <mergeCell ref="D36:H36"/>
    <mergeCell ref="I36:N36"/>
    <mergeCell ref="A37:C37"/>
    <mergeCell ref="D37:H37"/>
    <mergeCell ref="I37:N37"/>
    <mergeCell ref="L11:N11"/>
    <mergeCell ref="A32:J32"/>
    <mergeCell ref="A14:C15"/>
    <mergeCell ref="E14:I14"/>
    <mergeCell ref="J14:J15"/>
    <mergeCell ref="K14:K15"/>
    <mergeCell ref="N14:N15"/>
    <mergeCell ref="A16:C16"/>
    <mergeCell ref="G30:H30"/>
    <mergeCell ref="I30:J30"/>
    <mergeCell ref="A31:J31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51181102362204722" right="0.51181102362204722" top="0.74803149606299213" bottom="0.19685039370078741" header="0.31496062992125984" footer="0.31496062992125984"/>
  <pageSetup scale="34" fitToHeight="3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>
    <tabColor rgb="FFFFC000"/>
  </sheetPr>
  <dimension ref="A1:P48"/>
  <sheetViews>
    <sheetView zoomScale="55" zoomScaleNormal="55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21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68</v>
      </c>
      <c r="C12" s="396" t="s">
        <v>69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70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24" customHeight="1">
      <c r="A16" s="385"/>
      <c r="B16" s="386"/>
      <c r="C16" s="387"/>
      <c r="D16" s="59" t="str">
        <f>C12</f>
        <v>Cerramiento provisional en malla polisec y guadua.</v>
      </c>
      <c r="E16" s="20"/>
      <c r="F16" s="21"/>
      <c r="G16" s="21"/>
      <c r="H16" s="21"/>
      <c r="I16" s="21"/>
      <c r="J16" s="21"/>
      <c r="K16" s="1">
        <v>100</v>
      </c>
      <c r="L16" s="23" t="str">
        <f>$M$12</f>
        <v>M</v>
      </c>
      <c r="M16" s="23">
        <v>1</v>
      </c>
      <c r="N16" s="24" t="s">
        <v>42</v>
      </c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100</v>
      </c>
      <c r="L37" s="23" t="str">
        <f>M12</f>
        <v>M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M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100</v>
      </c>
      <c r="L40" s="23" t="str">
        <f>L37</f>
        <v>M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100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100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>
    <tabColor rgb="FFFFC000"/>
  </sheetPr>
  <dimension ref="A1:P48"/>
  <sheetViews>
    <sheetView topLeftCell="A4" zoomScale="60" zoomScaleNormal="60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21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72</v>
      </c>
      <c r="C12" s="396" t="s">
        <v>73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26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53" t="str">
        <f>C12</f>
        <v>Valla de identificación en lámina galvanizada calibre 22, incluye estructura de soporte en madera o guadua anclada al terreno mediante muertos en concreto largo 3.0m alto 2.0m.</v>
      </c>
      <c r="E16" s="20"/>
      <c r="F16" s="21"/>
      <c r="G16" s="21"/>
      <c r="H16" s="21"/>
      <c r="I16" s="21"/>
      <c r="J16" s="21"/>
      <c r="K16" s="1">
        <v>6</v>
      </c>
      <c r="L16" s="23" t="str">
        <f>$M$12</f>
        <v>M2</v>
      </c>
      <c r="M16" s="23">
        <v>1</v>
      </c>
      <c r="N16" s="24" t="s">
        <v>42</v>
      </c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6</v>
      </c>
      <c r="L37" s="23" t="str">
        <f>M12</f>
        <v>M2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M2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M2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6</v>
      </c>
      <c r="L40" s="23" t="str">
        <f>L37</f>
        <v>M2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6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6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>
    <tabColor rgb="FFFFC000"/>
  </sheetPr>
  <dimension ref="A1:P48"/>
  <sheetViews>
    <sheetView topLeftCell="A4" zoomScale="69" zoomScaleNormal="69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21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74</v>
      </c>
      <c r="C12" s="396" t="s">
        <v>75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26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31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41" t="str">
        <f>C12</f>
        <v>Campamento incluye teja en lamina de zinc, piso en concreto de 1.500 psi, esterilla techo, puertas y ventanas.</v>
      </c>
      <c r="E16" s="20"/>
      <c r="F16" s="21"/>
      <c r="G16" s="21"/>
      <c r="H16" s="21"/>
      <c r="I16" s="21"/>
      <c r="J16" s="21"/>
      <c r="K16" s="1">
        <v>40</v>
      </c>
      <c r="L16" s="23" t="str">
        <f>$M$12</f>
        <v>M2</v>
      </c>
      <c r="M16" s="23">
        <v>1</v>
      </c>
      <c r="N16" s="24" t="s">
        <v>42</v>
      </c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 t="s">
        <v>43</v>
      </c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40</v>
      </c>
      <c r="L37" s="23" t="str">
        <f>M12</f>
        <v>M2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M2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M2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40</v>
      </c>
      <c r="L40" s="23" t="str">
        <f>L37</f>
        <v>M2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40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40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7">
    <tabColor theme="2"/>
    <pageSetUpPr fitToPage="1"/>
  </sheetPr>
  <dimension ref="A1:P46"/>
  <sheetViews>
    <sheetView view="pageBreakPreview" topLeftCell="A16" zoomScale="55" zoomScaleNormal="59" zoomScaleSheetLayoutView="55" zoomScalePageLayoutView="2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76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77</v>
      </c>
      <c r="C12" s="396" t="s">
        <v>78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79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80</v>
      </c>
      <c r="K14" s="392" t="s">
        <v>31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81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 t="s">
        <v>82</v>
      </c>
      <c r="E16" s="20"/>
      <c r="F16" s="40">
        <v>600000</v>
      </c>
      <c r="G16" s="21"/>
      <c r="H16" s="21"/>
      <c r="I16" s="21"/>
      <c r="J16" s="21"/>
      <c r="K16" s="21">
        <v>0.4</v>
      </c>
      <c r="L16" s="23" t="s">
        <v>83</v>
      </c>
      <c r="M16" s="23">
        <v>1</v>
      </c>
      <c r="N16" s="24" t="s">
        <v>42</v>
      </c>
    </row>
    <row r="17" spans="1:14" s="25" customFormat="1" ht="24" customHeight="1">
      <c r="A17" s="26"/>
      <c r="B17" s="27"/>
      <c r="C17" s="28"/>
      <c r="D17" s="476" t="s">
        <v>84</v>
      </c>
      <c r="E17" s="477"/>
      <c r="F17" s="477"/>
      <c r="G17" s="477"/>
      <c r="H17" s="477"/>
      <c r="I17" s="477"/>
      <c r="J17" s="477"/>
      <c r="K17" s="477"/>
      <c r="L17" s="477"/>
      <c r="M17" s="477"/>
      <c r="N17" s="478"/>
    </row>
    <row r="18" spans="1:14" s="25" customFormat="1" ht="60" customHeight="1">
      <c r="A18" s="474"/>
      <c r="B18" s="474"/>
      <c r="C18" s="474"/>
      <c r="D18" s="60" t="s">
        <v>82</v>
      </c>
      <c r="E18" s="118"/>
      <c r="F18" s="40">
        <v>600000</v>
      </c>
      <c r="G18" s="21"/>
      <c r="H18" s="21"/>
      <c r="I18" s="21"/>
      <c r="J18" s="21"/>
      <c r="K18" s="21">
        <v>0.4</v>
      </c>
      <c r="L18" s="23" t="s">
        <v>83</v>
      </c>
      <c r="M18" s="23">
        <v>1</v>
      </c>
      <c r="N18" s="24" t="s">
        <v>85</v>
      </c>
    </row>
    <row r="19" spans="1:14" s="25" customFormat="1" ht="24" customHeight="1">
      <c r="A19" s="26"/>
      <c r="B19" s="27"/>
      <c r="C19" s="28"/>
      <c r="D19" s="19"/>
      <c r="E19" s="206"/>
      <c r="F19" s="55"/>
      <c r="G19" s="55"/>
      <c r="H19" s="55"/>
      <c r="I19" s="55"/>
      <c r="J19" s="55"/>
      <c r="K19" s="207"/>
      <c r="L19" s="57"/>
      <c r="M19" s="57"/>
      <c r="N19" s="24"/>
    </row>
    <row r="20" spans="1:14" s="25" customFormat="1" ht="32.25" customHeight="1">
      <c r="A20" s="26"/>
      <c r="B20" s="27"/>
      <c r="C20" s="27"/>
      <c r="D20" s="208"/>
      <c r="E20" s="209"/>
      <c r="F20" s="209"/>
      <c r="G20" s="209"/>
      <c r="H20" s="213" t="s">
        <v>86</v>
      </c>
      <c r="I20" s="209"/>
      <c r="J20" s="209"/>
      <c r="K20" s="210"/>
      <c r="L20" s="211"/>
      <c r="M20" s="211"/>
      <c r="N20" s="212"/>
    </row>
    <row r="21" spans="1:14" s="25" customFormat="1" ht="46.15" customHeight="1">
      <c r="A21" s="26"/>
      <c r="B21" s="27"/>
      <c r="C21" s="28"/>
      <c r="D21" s="60" t="s">
        <v>82</v>
      </c>
      <c r="E21" s="118"/>
      <c r="F21" s="40">
        <v>600000</v>
      </c>
      <c r="G21" s="21"/>
      <c r="H21" s="21"/>
      <c r="I21" s="21"/>
      <c r="J21" s="21"/>
      <c r="K21" s="21">
        <v>0.2</v>
      </c>
      <c r="L21" s="23" t="s">
        <v>83</v>
      </c>
      <c r="M21" s="23">
        <v>1</v>
      </c>
      <c r="N21" s="24" t="s">
        <v>87</v>
      </c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 t="s">
        <v>43</v>
      </c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473"/>
      <c r="B28" s="474"/>
      <c r="C28" s="475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24" customHeight="1">
      <c r="A29" s="26"/>
      <c r="B29" s="27"/>
      <c r="C29" s="28"/>
      <c r="D29" s="30"/>
      <c r="E29" s="29"/>
      <c r="F29" s="21"/>
      <c r="G29" s="21"/>
      <c r="H29" s="21"/>
      <c r="I29" s="21"/>
      <c r="J29" s="21"/>
      <c r="K29" s="22"/>
      <c r="L29" s="23"/>
      <c r="M29" s="163"/>
      <c r="N29" s="76"/>
    </row>
    <row r="30" spans="1:14" ht="17.649999999999999" customHeight="1">
      <c r="A30" s="4"/>
      <c r="B30" s="4"/>
      <c r="C30" s="4"/>
      <c r="D30" s="5"/>
      <c r="E30" s="4"/>
      <c r="F30" s="4"/>
      <c r="G30" s="379"/>
      <c r="H30" s="380"/>
      <c r="I30" s="379"/>
      <c r="J30" s="379"/>
      <c r="K30" s="31"/>
      <c r="L30" s="7"/>
      <c r="M30" s="7"/>
      <c r="N30" s="64"/>
    </row>
    <row r="31" spans="1:14" ht="15" customHeight="1">
      <c r="A31" s="381" t="s">
        <v>44</v>
      </c>
      <c r="B31" s="382"/>
      <c r="C31" s="382"/>
      <c r="D31" s="382"/>
      <c r="E31" s="382"/>
      <c r="F31" s="382"/>
      <c r="G31" s="382"/>
      <c r="H31" s="382"/>
      <c r="I31" s="382"/>
      <c r="J31" s="383"/>
      <c r="K31" s="32">
        <f>SUM(K16:K29)</f>
        <v>1</v>
      </c>
      <c r="L31" s="23" t="s">
        <v>83</v>
      </c>
      <c r="M31" s="33"/>
      <c r="N31" s="64"/>
    </row>
    <row r="32" spans="1:14" ht="15" customHeight="1">
      <c r="A32" s="381" t="s">
        <v>45</v>
      </c>
      <c r="B32" s="382"/>
      <c r="C32" s="382"/>
      <c r="D32" s="382"/>
      <c r="E32" s="382"/>
      <c r="F32" s="382"/>
      <c r="G32" s="382"/>
      <c r="H32" s="382"/>
      <c r="I32" s="382"/>
      <c r="J32" s="383"/>
      <c r="K32" s="32">
        <f>K16+K18</f>
        <v>0.8</v>
      </c>
      <c r="L32" s="23" t="str">
        <f>L31</f>
        <v>MES</v>
      </c>
      <c r="M32" s="33"/>
      <c r="N32" s="64"/>
    </row>
    <row r="33" spans="1:14" ht="15" customHeight="1">
      <c r="A33" s="381" t="s">
        <v>46</v>
      </c>
      <c r="B33" s="382"/>
      <c r="C33" s="382"/>
      <c r="D33" s="382"/>
      <c r="E33" s="382"/>
      <c r="F33" s="382"/>
      <c r="G33" s="382"/>
      <c r="H33" s="382"/>
      <c r="I33" s="382"/>
      <c r="J33" s="383"/>
      <c r="K33" s="32">
        <v>0</v>
      </c>
      <c r="L33" s="23" t="str">
        <f>L31</f>
        <v>MES</v>
      </c>
      <c r="M33" s="33"/>
      <c r="N33" s="64"/>
    </row>
    <row r="34" spans="1:14" ht="15" customHeight="1">
      <c r="A34" s="381" t="s">
        <v>47</v>
      </c>
      <c r="B34" s="382"/>
      <c r="C34" s="382"/>
      <c r="D34" s="382"/>
      <c r="E34" s="382"/>
      <c r="F34" s="382"/>
      <c r="G34" s="382"/>
      <c r="H34" s="382"/>
      <c r="I34" s="382"/>
      <c r="J34" s="383"/>
      <c r="K34" s="40">
        <f>K31-K32-K33</f>
        <v>0.19999999999999996</v>
      </c>
      <c r="L34" s="23" t="str">
        <f>L31</f>
        <v>MES</v>
      </c>
      <c r="M34" s="33"/>
      <c r="N34" s="300"/>
    </row>
    <row r="35" spans="1:14" ht="17.649999999999999" customHeight="1">
      <c r="A35" s="4"/>
      <c r="B35" s="4"/>
      <c r="C35" s="4"/>
      <c r="D35" s="5"/>
      <c r="E35" s="4"/>
      <c r="F35" s="4"/>
      <c r="G35" s="6"/>
      <c r="H35" s="6"/>
      <c r="I35" s="4"/>
      <c r="J35" s="4"/>
      <c r="K35" s="7"/>
      <c r="L35" s="7"/>
      <c r="M35" s="7"/>
      <c r="N35" s="64"/>
    </row>
    <row r="36" spans="1:14" ht="30.4" customHeight="1" thickBot="1">
      <c r="A36" s="410" t="s">
        <v>47</v>
      </c>
      <c r="B36" s="410"/>
      <c r="C36" s="410"/>
      <c r="D36" s="411" t="s">
        <v>48</v>
      </c>
      <c r="E36" s="411"/>
      <c r="F36" s="411"/>
      <c r="G36" s="411"/>
      <c r="H36" s="411"/>
      <c r="I36" s="412" t="s">
        <v>49</v>
      </c>
      <c r="J36" s="413"/>
      <c r="K36" s="413"/>
      <c r="L36" s="413"/>
      <c r="M36" s="413"/>
      <c r="N36" s="414"/>
    </row>
    <row r="37" spans="1:14" ht="30.4" customHeight="1" thickBot="1">
      <c r="A37" s="399">
        <f>+K34</f>
        <v>0.19999999999999996</v>
      </c>
      <c r="B37" s="400"/>
      <c r="C37" s="400"/>
      <c r="D37" s="401">
        <f>K32</f>
        <v>0.8</v>
      </c>
      <c r="E37" s="401"/>
      <c r="F37" s="401"/>
      <c r="G37" s="401"/>
      <c r="H37" s="401"/>
      <c r="I37" s="402">
        <f>+A37+D37</f>
        <v>1</v>
      </c>
      <c r="J37" s="403"/>
      <c r="K37" s="403"/>
      <c r="L37" s="403"/>
      <c r="M37" s="403"/>
      <c r="N37" s="404"/>
    </row>
    <row r="38" spans="1:14" ht="13.9" customHeight="1" thickBot="1">
      <c r="A38" s="296"/>
      <c r="B38" s="296"/>
      <c r="C38" s="296"/>
      <c r="D38" s="35"/>
      <c r="E38" s="296"/>
      <c r="F38" s="296"/>
      <c r="G38" s="296"/>
      <c r="H38" s="296"/>
      <c r="I38" s="296"/>
      <c r="J38" s="296"/>
      <c r="K38" s="295"/>
      <c r="L38" s="31"/>
      <c r="M38" s="31"/>
      <c r="N38" s="31"/>
    </row>
    <row r="39" spans="1:14" ht="33" customHeight="1">
      <c r="A39" s="449" t="s">
        <v>50</v>
      </c>
      <c r="B39" s="450"/>
      <c r="C39" s="450"/>
      <c r="D39" s="450"/>
      <c r="E39" s="451"/>
      <c r="F39" s="452"/>
      <c r="G39" s="453" t="s">
        <v>51</v>
      </c>
      <c r="H39" s="453"/>
      <c r="I39" s="453"/>
      <c r="J39" s="453"/>
      <c r="K39" s="453"/>
      <c r="L39" s="453"/>
      <c r="M39" s="453"/>
      <c r="N39" s="454"/>
    </row>
    <row r="40" spans="1:14" ht="33" customHeight="1">
      <c r="A40" s="290" t="s">
        <v>52</v>
      </c>
      <c r="B40" s="455" t="s">
        <v>53</v>
      </c>
      <c r="C40" s="456"/>
      <c r="D40" s="457"/>
      <c r="E40" s="458" t="s">
        <v>52</v>
      </c>
      <c r="F40" s="459"/>
      <c r="G40" s="460" t="s">
        <v>62</v>
      </c>
      <c r="H40" s="460"/>
      <c r="I40" s="460"/>
      <c r="J40" s="460"/>
      <c r="K40" s="460"/>
      <c r="L40" s="460"/>
      <c r="M40" s="460"/>
      <c r="N40" s="461"/>
    </row>
    <row r="41" spans="1:14" ht="33" customHeight="1">
      <c r="A41" s="416" t="s">
        <v>55</v>
      </c>
      <c r="B41" s="437"/>
      <c r="C41" s="438"/>
      <c r="D41" s="438"/>
      <c r="E41" s="441" t="s">
        <v>55</v>
      </c>
      <c r="F41" s="442"/>
      <c r="G41" s="467"/>
      <c r="H41" s="467"/>
      <c r="I41" s="467"/>
      <c r="J41" s="467"/>
      <c r="K41" s="467"/>
      <c r="L41" s="467"/>
      <c r="M41" s="467"/>
      <c r="N41" s="468"/>
    </row>
    <row r="42" spans="1:14" ht="44.65" customHeight="1">
      <c r="A42" s="462"/>
      <c r="B42" s="463"/>
      <c r="C42" s="464"/>
      <c r="D42" s="464"/>
      <c r="E42" s="465"/>
      <c r="F42" s="466"/>
      <c r="G42" s="469"/>
      <c r="H42" s="469"/>
      <c r="I42" s="469"/>
      <c r="J42" s="469"/>
      <c r="K42" s="469"/>
      <c r="L42" s="469"/>
      <c r="M42" s="469"/>
      <c r="N42" s="470"/>
    </row>
    <row r="43" spans="1:14" ht="33" customHeight="1">
      <c r="A43" s="180"/>
      <c r="B43" s="471" t="s">
        <v>63</v>
      </c>
      <c r="C43" s="471"/>
      <c r="D43" s="471"/>
      <c r="E43" s="181"/>
      <c r="F43" s="181"/>
      <c r="G43" s="471" t="s">
        <v>64</v>
      </c>
      <c r="H43" s="471"/>
      <c r="I43" s="471"/>
      <c r="J43" s="471"/>
      <c r="K43" s="471"/>
      <c r="L43" s="471"/>
      <c r="M43" s="471"/>
      <c r="N43" s="472"/>
    </row>
    <row r="44" spans="1:14">
      <c r="A44" s="301" t="s">
        <v>52</v>
      </c>
      <c r="B44" s="431" t="s">
        <v>88</v>
      </c>
      <c r="C44" s="432"/>
      <c r="D44" s="432"/>
      <c r="E44" s="433" t="s">
        <v>52</v>
      </c>
      <c r="F44" s="434"/>
      <c r="G44" s="435" t="s">
        <v>66</v>
      </c>
      <c r="H44" s="435"/>
      <c r="I44" s="435"/>
      <c r="J44" s="435"/>
      <c r="K44" s="435"/>
      <c r="L44" s="435"/>
      <c r="M44" s="435"/>
      <c r="N44" s="436"/>
    </row>
    <row r="45" spans="1:14">
      <c r="A45" s="416" t="s">
        <v>55</v>
      </c>
      <c r="B45" s="437" t="s">
        <v>89</v>
      </c>
      <c r="C45" s="438"/>
      <c r="D45" s="438"/>
      <c r="E45" s="441" t="s">
        <v>55</v>
      </c>
      <c r="F45" s="442"/>
      <c r="G45" s="445" t="s">
        <v>67</v>
      </c>
      <c r="H45" s="445"/>
      <c r="I45" s="445"/>
      <c r="J45" s="445"/>
      <c r="K45" s="445"/>
      <c r="L45" s="445"/>
      <c r="M45" s="445"/>
      <c r="N45" s="446"/>
    </row>
    <row r="46" spans="1:14" ht="72.75" customHeight="1" thickBot="1">
      <c r="A46" s="417"/>
      <c r="B46" s="439"/>
      <c r="C46" s="440"/>
      <c r="D46" s="440"/>
      <c r="E46" s="443"/>
      <c r="F46" s="444"/>
      <c r="G46" s="447"/>
      <c r="H46" s="447"/>
      <c r="I46" s="447"/>
      <c r="J46" s="447"/>
      <c r="K46" s="447"/>
      <c r="L46" s="447"/>
      <c r="M46" s="447"/>
      <c r="N46" s="448"/>
    </row>
  </sheetData>
  <mergeCells count="68">
    <mergeCell ref="B44:D44"/>
    <mergeCell ref="E44:F44"/>
    <mergeCell ref="G44:N44"/>
    <mergeCell ref="A45:A46"/>
    <mergeCell ref="B45:D46"/>
    <mergeCell ref="E45:F46"/>
    <mergeCell ref="G45:N46"/>
    <mergeCell ref="A41:A42"/>
    <mergeCell ref="B41:D42"/>
    <mergeCell ref="E41:F42"/>
    <mergeCell ref="G41:N42"/>
    <mergeCell ref="B43:D43"/>
    <mergeCell ref="G43:N43"/>
    <mergeCell ref="A39:D39"/>
    <mergeCell ref="E39:F39"/>
    <mergeCell ref="G39:N39"/>
    <mergeCell ref="B40:D40"/>
    <mergeCell ref="E40:F40"/>
    <mergeCell ref="G40:N40"/>
    <mergeCell ref="D17:N17"/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A31:J31"/>
    <mergeCell ref="A14:C15"/>
    <mergeCell ref="E14:I14"/>
    <mergeCell ref="J14:J15"/>
    <mergeCell ref="K14:K15"/>
    <mergeCell ref="N14:N15"/>
    <mergeCell ref="A16:C16"/>
    <mergeCell ref="A28:C28"/>
    <mergeCell ref="G30:H30"/>
    <mergeCell ref="I30:J30"/>
    <mergeCell ref="L14:L15"/>
    <mergeCell ref="M14:M15"/>
    <mergeCell ref="C12:L12"/>
    <mergeCell ref="M12:N12"/>
    <mergeCell ref="A37:C37"/>
    <mergeCell ref="D37:H37"/>
    <mergeCell ref="I37:N37"/>
    <mergeCell ref="A18:C18"/>
    <mergeCell ref="A32:J32"/>
    <mergeCell ref="A33:J33"/>
    <mergeCell ref="A34:J34"/>
    <mergeCell ref="A36:C36"/>
    <mergeCell ref="D36:H36"/>
    <mergeCell ref="I36:N36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>
    <tabColor rgb="FF00B050"/>
    <pageSetUpPr fitToPage="1"/>
  </sheetPr>
  <dimension ref="A1:P39"/>
  <sheetViews>
    <sheetView view="pageBreakPreview" topLeftCell="A7" zoomScale="55" zoomScaleNormal="55" zoomScaleSheetLayoutView="55" zoomScalePageLayoutView="25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90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2</v>
      </c>
      <c r="M11" s="377"/>
      <c r="N11" s="378"/>
    </row>
    <row r="12" spans="1:16" ht="35.65" customHeight="1">
      <c r="A12" s="298" t="s">
        <v>23</v>
      </c>
      <c r="B12" s="16" t="s">
        <v>91</v>
      </c>
      <c r="C12" s="396" t="s">
        <v>92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83"/>
      <c r="E16" s="184"/>
      <c r="F16" s="185"/>
      <c r="G16" s="185"/>
      <c r="H16" s="185"/>
      <c r="I16" s="185"/>
      <c r="J16" s="185"/>
      <c r="K16" s="186"/>
      <c r="L16" s="23" t="str">
        <f>$M$12</f>
        <v>M3</v>
      </c>
      <c r="M16" s="23">
        <v>1</v>
      </c>
      <c r="N16" s="24" t="s">
        <v>42</v>
      </c>
      <c r="O16" s="119"/>
    </row>
    <row r="17" spans="1:15" s="25" customFormat="1" ht="60" customHeight="1">
      <c r="A17" s="291"/>
      <c r="B17" s="292"/>
      <c r="C17" s="293"/>
      <c r="D17" s="183"/>
      <c r="E17" s="184"/>
      <c r="F17" s="185"/>
      <c r="G17" s="185"/>
      <c r="H17" s="185"/>
      <c r="I17" s="185"/>
      <c r="J17" s="185"/>
      <c r="K17" s="186"/>
      <c r="L17" s="23"/>
      <c r="M17" s="23"/>
      <c r="N17" s="24"/>
      <c r="O17" s="51"/>
    </row>
    <row r="18" spans="1:15" s="25" customFormat="1" ht="60" customHeight="1">
      <c r="A18" s="291"/>
      <c r="B18" s="292"/>
      <c r="C18" s="293"/>
      <c r="D18" s="183"/>
      <c r="E18" s="184"/>
      <c r="F18" s="185"/>
      <c r="G18" s="185"/>
      <c r="H18" s="185"/>
      <c r="I18" s="185"/>
      <c r="J18" s="185"/>
      <c r="K18" s="186"/>
      <c r="L18" s="23"/>
      <c r="M18" s="23"/>
      <c r="N18" s="24"/>
    </row>
    <row r="19" spans="1:15" s="25" customFormat="1" ht="60" customHeight="1">
      <c r="A19" s="291"/>
      <c r="B19" s="292"/>
      <c r="C19" s="293"/>
      <c r="D19" s="183"/>
      <c r="E19" s="184"/>
      <c r="F19" s="185"/>
      <c r="G19" s="185"/>
      <c r="H19" s="185"/>
      <c r="I19" s="185"/>
      <c r="J19" s="185"/>
      <c r="K19" s="186"/>
      <c r="L19" s="23"/>
      <c r="M19" s="23"/>
      <c r="N19" s="24"/>
    </row>
    <row r="20" spans="1:15" s="25" customFormat="1" ht="60" customHeight="1">
      <c r="A20" s="291"/>
      <c r="B20" s="292"/>
      <c r="C20" s="293"/>
      <c r="D20" s="183"/>
      <c r="E20" s="184"/>
      <c r="F20" s="185"/>
      <c r="G20" s="185"/>
      <c r="H20" s="185"/>
      <c r="I20" s="185"/>
      <c r="J20" s="185"/>
      <c r="K20" s="186"/>
      <c r="L20" s="23"/>
      <c r="M20" s="23"/>
      <c r="N20" s="24"/>
    </row>
    <row r="21" spans="1:15" s="25" customFormat="1" ht="60" customHeight="1">
      <c r="A21" s="291"/>
      <c r="B21" s="292"/>
      <c r="C21" s="293"/>
      <c r="D21" s="183"/>
      <c r="E21" s="184"/>
      <c r="F21" s="185"/>
      <c r="G21" s="185"/>
      <c r="H21" s="185"/>
      <c r="I21" s="185"/>
      <c r="J21" s="185"/>
      <c r="K21" s="186"/>
      <c r="L21" s="23"/>
      <c r="M21" s="23"/>
      <c r="N21" s="24"/>
    </row>
    <row r="22" spans="1:15" s="25" customFormat="1" ht="24" customHeight="1">
      <c r="A22" s="26"/>
      <c r="B22" s="27"/>
      <c r="C22" s="28"/>
      <c r="D22" s="30"/>
      <c r="E22" s="29"/>
      <c r="F22" s="21"/>
      <c r="G22" s="21"/>
      <c r="H22" s="21"/>
      <c r="I22" s="21"/>
      <c r="J22" s="21"/>
      <c r="K22" s="22"/>
      <c r="L22" s="23"/>
      <c r="M22" s="163"/>
      <c r="N22" s="76"/>
    </row>
    <row r="23" spans="1:15" ht="17.649999999999999" customHeight="1">
      <c r="A23" s="4"/>
      <c r="B23" s="4"/>
      <c r="C23" s="4"/>
      <c r="D23" s="5"/>
      <c r="E23" s="4"/>
      <c r="F23" s="4"/>
      <c r="G23" s="379"/>
      <c r="H23" s="380"/>
      <c r="I23" s="379"/>
      <c r="J23" s="379"/>
      <c r="K23" s="31"/>
      <c r="L23" s="7"/>
      <c r="M23" s="7"/>
      <c r="N23" s="64"/>
    </row>
    <row r="24" spans="1:15" ht="15" customHeight="1">
      <c r="A24" s="381" t="s">
        <v>44</v>
      </c>
      <c r="B24" s="382"/>
      <c r="C24" s="382"/>
      <c r="D24" s="382"/>
      <c r="E24" s="382"/>
      <c r="F24" s="382"/>
      <c r="G24" s="382"/>
      <c r="H24" s="382"/>
      <c r="I24" s="382"/>
      <c r="J24" s="383"/>
      <c r="K24" s="32">
        <f>SUM(K16:K22)</f>
        <v>0</v>
      </c>
      <c r="L24" s="23" t="str">
        <f>M12</f>
        <v>M3</v>
      </c>
      <c r="M24" s="33"/>
      <c r="N24" s="64"/>
    </row>
    <row r="25" spans="1:15" ht="15" customHeight="1">
      <c r="A25" s="381" t="s">
        <v>45</v>
      </c>
      <c r="B25" s="382"/>
      <c r="C25" s="382"/>
      <c r="D25" s="382"/>
      <c r="E25" s="382"/>
      <c r="F25" s="382"/>
      <c r="G25" s="382"/>
      <c r="H25" s="382"/>
      <c r="I25" s="382"/>
      <c r="J25" s="383"/>
      <c r="K25" s="32">
        <f>SUM(K16:K21)</f>
        <v>0</v>
      </c>
      <c r="L25" s="23" t="str">
        <f>L24</f>
        <v>M3</v>
      </c>
      <c r="M25" s="33"/>
      <c r="N25" s="64"/>
    </row>
    <row r="26" spans="1:15" ht="15" customHeight="1">
      <c r="A26" s="381" t="s">
        <v>46</v>
      </c>
      <c r="B26" s="382"/>
      <c r="C26" s="382"/>
      <c r="D26" s="382"/>
      <c r="E26" s="382"/>
      <c r="F26" s="382"/>
      <c r="G26" s="382"/>
      <c r="H26" s="382"/>
      <c r="I26" s="382"/>
      <c r="J26" s="383"/>
      <c r="K26" s="32">
        <v>0</v>
      </c>
      <c r="L26" s="23" t="str">
        <f>L24</f>
        <v>M3</v>
      </c>
      <c r="M26" s="33"/>
      <c r="N26" s="64"/>
    </row>
    <row r="27" spans="1:15" ht="15" customHeight="1">
      <c r="A27" s="381" t="s">
        <v>47</v>
      </c>
      <c r="B27" s="382"/>
      <c r="C27" s="382"/>
      <c r="D27" s="382"/>
      <c r="E27" s="382"/>
      <c r="F27" s="382"/>
      <c r="G27" s="382"/>
      <c r="H27" s="382"/>
      <c r="I27" s="382"/>
      <c r="J27" s="383"/>
      <c r="K27" s="34">
        <f>K24-K25-K26</f>
        <v>0</v>
      </c>
      <c r="L27" s="23" t="str">
        <f>L24</f>
        <v>M3</v>
      </c>
      <c r="M27" s="33"/>
      <c r="N27" s="64"/>
    </row>
    <row r="28" spans="1:15" ht="17.649999999999999" customHeight="1">
      <c r="A28" s="4"/>
      <c r="B28" s="4"/>
      <c r="C28" s="4"/>
      <c r="D28" s="5"/>
      <c r="E28" s="4"/>
      <c r="F28" s="4"/>
      <c r="G28" s="6"/>
      <c r="H28" s="6"/>
      <c r="I28" s="4"/>
      <c r="J28" s="4"/>
      <c r="K28" s="7"/>
      <c r="L28" s="7"/>
      <c r="M28" s="7"/>
      <c r="N28" s="64"/>
    </row>
    <row r="29" spans="1:15" ht="30.4" customHeight="1" thickBot="1">
      <c r="A29" s="410" t="s">
        <v>47</v>
      </c>
      <c r="B29" s="410"/>
      <c r="C29" s="410"/>
      <c r="D29" s="411" t="s">
        <v>48</v>
      </c>
      <c r="E29" s="411"/>
      <c r="F29" s="411"/>
      <c r="G29" s="411"/>
      <c r="H29" s="411"/>
      <c r="I29" s="412" t="s">
        <v>49</v>
      </c>
      <c r="J29" s="413"/>
      <c r="K29" s="413"/>
      <c r="L29" s="413"/>
      <c r="M29" s="413"/>
      <c r="N29" s="414"/>
    </row>
    <row r="30" spans="1:15" ht="30.4" customHeight="1" thickBot="1">
      <c r="A30" s="399">
        <f>+K27</f>
        <v>0</v>
      </c>
      <c r="B30" s="400"/>
      <c r="C30" s="400"/>
      <c r="D30" s="401">
        <f>K25</f>
        <v>0</v>
      </c>
      <c r="E30" s="401"/>
      <c r="F30" s="401"/>
      <c r="G30" s="401"/>
      <c r="H30" s="401"/>
      <c r="I30" s="402">
        <f>+A30+D30</f>
        <v>0</v>
      </c>
      <c r="J30" s="403"/>
      <c r="K30" s="403"/>
      <c r="L30" s="403"/>
      <c r="M30" s="403"/>
      <c r="N30" s="404"/>
    </row>
    <row r="31" spans="1:15" ht="15" customHeight="1" thickBot="1">
      <c r="A31" s="296"/>
      <c r="B31" s="296"/>
      <c r="C31" s="296"/>
      <c r="D31" s="35"/>
      <c r="E31" s="296"/>
      <c r="F31" s="296"/>
      <c r="G31" s="296"/>
      <c r="H31" s="296"/>
      <c r="I31" s="296"/>
      <c r="J31" s="296"/>
      <c r="K31" s="295"/>
      <c r="L31" s="31"/>
      <c r="M31" s="31"/>
      <c r="N31" s="31"/>
    </row>
    <row r="32" spans="1:15">
      <c r="A32" s="449" t="s">
        <v>50</v>
      </c>
      <c r="B32" s="450"/>
      <c r="C32" s="450"/>
      <c r="D32" s="450"/>
      <c r="E32" s="451"/>
      <c r="F32" s="452"/>
      <c r="G32" s="453" t="s">
        <v>51</v>
      </c>
      <c r="H32" s="453"/>
      <c r="I32" s="453"/>
      <c r="J32" s="453"/>
      <c r="K32" s="453"/>
      <c r="L32" s="453"/>
      <c r="M32" s="453"/>
      <c r="N32" s="454"/>
    </row>
    <row r="33" spans="1:14">
      <c r="A33" s="290" t="s">
        <v>52</v>
      </c>
      <c r="B33" s="455" t="s">
        <v>53</v>
      </c>
      <c r="C33" s="456"/>
      <c r="D33" s="457"/>
      <c r="E33" s="458" t="s">
        <v>52</v>
      </c>
      <c r="F33" s="459"/>
      <c r="G33" s="460" t="s">
        <v>62</v>
      </c>
      <c r="H33" s="460"/>
      <c r="I33" s="460"/>
      <c r="J33" s="460"/>
      <c r="K33" s="460"/>
      <c r="L33" s="460"/>
      <c r="M33" s="460"/>
      <c r="N33" s="461"/>
    </row>
    <row r="34" spans="1:14">
      <c r="A34" s="416" t="s">
        <v>55</v>
      </c>
      <c r="B34" s="437"/>
      <c r="C34" s="438"/>
      <c r="D34" s="438"/>
      <c r="E34" s="441" t="s">
        <v>55</v>
      </c>
      <c r="F34" s="442"/>
      <c r="G34" s="467"/>
      <c r="H34" s="467"/>
      <c r="I34" s="467"/>
      <c r="J34" s="467"/>
      <c r="K34" s="467"/>
      <c r="L34" s="467"/>
      <c r="M34" s="467"/>
      <c r="N34" s="468"/>
    </row>
    <row r="35" spans="1:14" ht="66.400000000000006" customHeight="1">
      <c r="A35" s="462"/>
      <c r="B35" s="463"/>
      <c r="C35" s="464"/>
      <c r="D35" s="464"/>
      <c r="E35" s="465"/>
      <c r="F35" s="466"/>
      <c r="G35" s="469"/>
      <c r="H35" s="469"/>
      <c r="I35" s="469"/>
      <c r="J35" s="469"/>
      <c r="K35" s="469"/>
      <c r="L35" s="469"/>
      <c r="M35" s="469"/>
      <c r="N35" s="470"/>
    </row>
    <row r="36" spans="1:14">
      <c r="A36" s="180"/>
      <c r="B36" s="471" t="s">
        <v>63</v>
      </c>
      <c r="C36" s="471"/>
      <c r="D36" s="471"/>
      <c r="E36" s="181"/>
      <c r="F36" s="181"/>
      <c r="G36" s="471" t="s">
        <v>64</v>
      </c>
      <c r="H36" s="471"/>
      <c r="I36" s="471"/>
      <c r="J36" s="471"/>
      <c r="K36" s="471"/>
      <c r="L36" s="471"/>
      <c r="M36" s="471"/>
      <c r="N36" s="472"/>
    </row>
    <row r="37" spans="1:14">
      <c r="A37" s="301" t="s">
        <v>52</v>
      </c>
      <c r="B37" s="431" t="s">
        <v>65</v>
      </c>
      <c r="C37" s="432"/>
      <c r="D37" s="432"/>
      <c r="E37" s="433" t="s">
        <v>52</v>
      </c>
      <c r="F37" s="434"/>
      <c r="G37" s="435" t="s">
        <v>66</v>
      </c>
      <c r="H37" s="435"/>
      <c r="I37" s="435"/>
      <c r="J37" s="435"/>
      <c r="K37" s="435"/>
      <c r="L37" s="435"/>
      <c r="M37" s="435"/>
      <c r="N37" s="436"/>
    </row>
    <row r="38" spans="1:14">
      <c r="A38" s="416" t="s">
        <v>55</v>
      </c>
      <c r="B38" s="437"/>
      <c r="C38" s="438"/>
      <c r="D38" s="438"/>
      <c r="E38" s="441" t="s">
        <v>55</v>
      </c>
      <c r="F38" s="442"/>
      <c r="G38" s="445" t="s">
        <v>67</v>
      </c>
      <c r="H38" s="445"/>
      <c r="I38" s="445"/>
      <c r="J38" s="445"/>
      <c r="K38" s="445"/>
      <c r="L38" s="445"/>
      <c r="M38" s="445"/>
      <c r="N38" s="446"/>
    </row>
    <row r="39" spans="1:14" ht="75.400000000000006" customHeight="1" thickBot="1">
      <c r="A39" s="417"/>
      <c r="B39" s="439"/>
      <c r="C39" s="440"/>
      <c r="D39" s="440"/>
      <c r="E39" s="443"/>
      <c r="F39" s="444"/>
      <c r="G39" s="447"/>
      <c r="H39" s="447"/>
      <c r="I39" s="447"/>
      <c r="J39" s="447"/>
      <c r="K39" s="447"/>
      <c r="L39" s="447"/>
      <c r="M39" s="447"/>
      <c r="N39" s="448"/>
    </row>
  </sheetData>
  <mergeCells count="65">
    <mergeCell ref="A38:A39"/>
    <mergeCell ref="B38:D39"/>
    <mergeCell ref="E38:F39"/>
    <mergeCell ref="G38:N39"/>
    <mergeCell ref="B33:D33"/>
    <mergeCell ref="E33:F33"/>
    <mergeCell ref="G33:N33"/>
    <mergeCell ref="A34:A35"/>
    <mergeCell ref="B34:D35"/>
    <mergeCell ref="E34:F35"/>
    <mergeCell ref="G34:N35"/>
    <mergeCell ref="B36:D36"/>
    <mergeCell ref="G36:N36"/>
    <mergeCell ref="B37:D37"/>
    <mergeCell ref="E37:F37"/>
    <mergeCell ref="G37:N37"/>
    <mergeCell ref="A30:C30"/>
    <mergeCell ref="D30:H30"/>
    <mergeCell ref="I30:N30"/>
    <mergeCell ref="A32:D32"/>
    <mergeCell ref="E32:F32"/>
    <mergeCell ref="G32:N32"/>
    <mergeCell ref="A24:J24"/>
    <mergeCell ref="A25:J25"/>
    <mergeCell ref="A26:J26"/>
    <mergeCell ref="A27:J27"/>
    <mergeCell ref="A29:C29"/>
    <mergeCell ref="D29:H29"/>
    <mergeCell ref="I29:N29"/>
    <mergeCell ref="L11:N11"/>
    <mergeCell ref="N14:N15"/>
    <mergeCell ref="A16:C16"/>
    <mergeCell ref="G23:H23"/>
    <mergeCell ref="I23:J23"/>
    <mergeCell ref="A14:C15"/>
    <mergeCell ref="E14:I14"/>
    <mergeCell ref="J14:J15"/>
    <mergeCell ref="K14:K15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3">
    <tabColor rgb="FF00CC00"/>
    <pageSetUpPr fitToPage="1"/>
  </sheetPr>
  <dimension ref="A1:P81"/>
  <sheetViews>
    <sheetView view="pageBreakPreview" topLeftCell="A43" zoomScale="55" zoomScaleNormal="70" zoomScaleSheetLayoutView="55" zoomScalePageLayoutView="25" workbookViewId="0">
      <selection activeCell="Q41" sqref="Q41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479" t="s">
        <v>94</v>
      </c>
      <c r="C11" s="480"/>
      <c r="D11" s="480"/>
      <c r="E11" s="480"/>
      <c r="F11" s="480"/>
      <c r="G11" s="480"/>
      <c r="H11" s="480"/>
      <c r="I11" s="363" t="s">
        <v>22</v>
      </c>
      <c r="J11" s="364"/>
      <c r="K11" s="365"/>
      <c r="L11" s="376">
        <v>4</v>
      </c>
      <c r="M11" s="377"/>
      <c r="N11" s="378"/>
    </row>
    <row r="12" spans="1:16" ht="49.9" customHeight="1">
      <c r="A12" s="298" t="s">
        <v>23</v>
      </c>
      <c r="B12" s="16" t="s">
        <v>95</v>
      </c>
      <c r="C12" s="396" t="s">
        <v>96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26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32.25" customHeight="1">
      <c r="A16" s="292"/>
      <c r="B16" s="292"/>
      <c r="C16" s="292"/>
      <c r="D16" s="487" t="s">
        <v>97</v>
      </c>
      <c r="E16" s="485"/>
      <c r="F16" s="485"/>
      <c r="G16" s="485"/>
      <c r="H16" s="485"/>
      <c r="I16" s="485"/>
      <c r="J16" s="485"/>
      <c r="K16" s="485"/>
      <c r="L16" s="485"/>
      <c r="M16" s="485"/>
      <c r="N16" s="486"/>
    </row>
    <row r="17" spans="1:15" ht="21.75" customHeight="1">
      <c r="A17" s="44"/>
      <c r="B17" s="44"/>
      <c r="C17" s="44"/>
      <c r="D17" s="162" t="s">
        <v>98</v>
      </c>
      <c r="E17" s="44"/>
      <c r="F17" s="21">
        <v>2</v>
      </c>
      <c r="G17" s="76">
        <v>10.4</v>
      </c>
      <c r="H17" s="286"/>
      <c r="I17" s="286"/>
      <c r="J17" s="128">
        <f>F17*G17</f>
        <v>20.8</v>
      </c>
      <c r="K17" s="129">
        <f>J17</f>
        <v>20.8</v>
      </c>
      <c r="L17" s="288"/>
      <c r="M17" s="289"/>
      <c r="N17" s="24" t="s">
        <v>61</v>
      </c>
    </row>
    <row r="18" spans="1:15" s="25" customFormat="1" ht="32.25" customHeight="1">
      <c r="A18" s="292"/>
      <c r="B18" s="292"/>
      <c r="C18" s="292"/>
      <c r="D18" s="60" t="s">
        <v>99</v>
      </c>
      <c r="E18" s="21"/>
      <c r="F18" s="21">
        <v>2</v>
      </c>
      <c r="G18" s="21">
        <v>4.2</v>
      </c>
      <c r="H18" s="21"/>
      <c r="I18" s="21"/>
      <c r="J18" s="128">
        <f>F18*G18</f>
        <v>8.4</v>
      </c>
      <c r="K18" s="129">
        <f t="shared" ref="K18:K27" si="0">J18</f>
        <v>8.4</v>
      </c>
      <c r="L18" s="288"/>
      <c r="M18" s="33"/>
      <c r="N18" s="24" t="s">
        <v>61</v>
      </c>
    </row>
    <row r="19" spans="1:15" ht="24" customHeight="1">
      <c r="A19" s="4"/>
      <c r="B19" s="4"/>
      <c r="C19" s="4"/>
      <c r="D19" s="61" t="s">
        <v>100</v>
      </c>
      <c r="E19" s="62"/>
      <c r="F19" s="21">
        <v>2</v>
      </c>
      <c r="G19" s="63">
        <v>3.7</v>
      </c>
      <c r="H19" s="73"/>
      <c r="I19" s="72"/>
      <c r="J19" s="128">
        <f>F19*G19</f>
        <v>7.4</v>
      </c>
      <c r="K19" s="129">
        <f t="shared" si="0"/>
        <v>7.4</v>
      </c>
      <c r="L19" s="288"/>
      <c r="M19" s="7"/>
      <c r="N19" s="24" t="s">
        <v>61</v>
      </c>
    </row>
    <row r="20" spans="1:15" ht="21.4" customHeight="1">
      <c r="A20" s="4"/>
      <c r="B20" s="4"/>
      <c r="C20" s="4"/>
      <c r="D20" s="61" t="s">
        <v>101</v>
      </c>
      <c r="E20" s="62"/>
      <c r="F20" s="21">
        <v>2</v>
      </c>
      <c r="G20" s="63">
        <v>4</v>
      </c>
      <c r="H20" s="299"/>
      <c r="I20" s="71"/>
      <c r="J20" s="128">
        <f t="shared" ref="J20:J27" si="1">F20*G20</f>
        <v>8</v>
      </c>
      <c r="K20" s="129">
        <f t="shared" si="0"/>
        <v>8</v>
      </c>
      <c r="L20" s="288"/>
      <c r="M20" s="7"/>
      <c r="N20" s="24" t="s">
        <v>61</v>
      </c>
    </row>
    <row r="21" spans="1:15" ht="21.4" customHeight="1">
      <c r="A21" s="4"/>
      <c r="B21" s="4"/>
      <c r="C21" s="4"/>
      <c r="D21" s="61" t="s">
        <v>102</v>
      </c>
      <c r="E21" s="62"/>
      <c r="F21" s="21">
        <v>2</v>
      </c>
      <c r="G21" s="63">
        <v>5.07</v>
      </c>
      <c r="H21" s="299"/>
      <c r="I21" s="71"/>
      <c r="J21" s="128">
        <f t="shared" si="1"/>
        <v>10.14</v>
      </c>
      <c r="K21" s="129">
        <f t="shared" si="0"/>
        <v>10.14</v>
      </c>
      <c r="L21" s="288"/>
      <c r="M21" s="7"/>
      <c r="N21" s="24" t="s">
        <v>61</v>
      </c>
    </row>
    <row r="22" spans="1:15" ht="24" customHeight="1">
      <c r="A22" s="4"/>
      <c r="B22" s="4"/>
      <c r="C22" s="4"/>
      <c r="D22" s="61" t="s">
        <v>103</v>
      </c>
      <c r="E22" s="62"/>
      <c r="F22" s="21">
        <v>2</v>
      </c>
      <c r="G22" s="63">
        <v>3</v>
      </c>
      <c r="H22" s="299"/>
      <c r="I22" s="71"/>
      <c r="J22" s="128">
        <f t="shared" si="1"/>
        <v>6</v>
      </c>
      <c r="K22" s="129">
        <f t="shared" si="0"/>
        <v>6</v>
      </c>
      <c r="L22" s="288"/>
      <c r="M22" s="7"/>
      <c r="N22" s="24" t="s">
        <v>61</v>
      </c>
    </row>
    <row r="23" spans="1:15" s="25" customFormat="1" ht="32.25" customHeight="1">
      <c r="A23" s="292"/>
      <c r="B23" s="292"/>
      <c r="C23" s="292"/>
      <c r="D23" s="61" t="s">
        <v>104</v>
      </c>
      <c r="E23" s="21"/>
      <c r="F23" s="21">
        <v>2</v>
      </c>
      <c r="G23" s="21">
        <v>6.06</v>
      </c>
      <c r="H23" s="21"/>
      <c r="I23" s="21"/>
      <c r="J23" s="128">
        <f t="shared" si="1"/>
        <v>12.12</v>
      </c>
      <c r="K23" s="129">
        <f t="shared" si="0"/>
        <v>12.12</v>
      </c>
      <c r="L23" s="288"/>
      <c r="M23" s="33"/>
      <c r="N23" s="24" t="s">
        <v>61</v>
      </c>
    </row>
    <row r="24" spans="1:15" s="25" customFormat="1" ht="32.25" customHeight="1">
      <c r="A24" s="292"/>
      <c r="B24" s="292"/>
      <c r="C24" s="292"/>
      <c r="D24" s="61" t="s">
        <v>105</v>
      </c>
      <c r="E24" s="21"/>
      <c r="F24" s="21">
        <v>2</v>
      </c>
      <c r="G24" s="21">
        <v>8.93</v>
      </c>
      <c r="H24" s="21"/>
      <c r="I24" s="21"/>
      <c r="J24" s="128">
        <f t="shared" si="1"/>
        <v>17.86</v>
      </c>
      <c r="K24" s="129">
        <f t="shared" si="0"/>
        <v>17.86</v>
      </c>
      <c r="L24" s="288"/>
      <c r="M24" s="33"/>
      <c r="N24" s="24" t="s">
        <v>61</v>
      </c>
    </row>
    <row r="25" spans="1:15" ht="33" customHeight="1">
      <c r="A25" s="4"/>
      <c r="B25" s="4"/>
      <c r="C25" s="4"/>
      <c r="D25" s="61" t="s">
        <v>106</v>
      </c>
      <c r="E25" s="62"/>
      <c r="F25" s="21">
        <v>2</v>
      </c>
      <c r="G25" s="77">
        <v>3</v>
      </c>
      <c r="H25" s="72"/>
      <c r="I25" s="72"/>
      <c r="J25" s="128">
        <f t="shared" si="1"/>
        <v>6</v>
      </c>
      <c r="K25" s="129">
        <f t="shared" si="0"/>
        <v>6</v>
      </c>
      <c r="L25" s="288"/>
      <c r="M25" s="7"/>
      <c r="N25" s="24" t="s">
        <v>61</v>
      </c>
    </row>
    <row r="26" spans="1:15" ht="25.9" customHeight="1">
      <c r="A26" s="4"/>
      <c r="B26" s="4"/>
      <c r="C26" s="4"/>
      <c r="D26" s="61" t="s">
        <v>107</v>
      </c>
      <c r="E26" s="62"/>
      <c r="F26" s="21">
        <v>2</v>
      </c>
      <c r="G26" s="63">
        <v>2.8</v>
      </c>
      <c r="H26" s="299"/>
      <c r="I26" s="71"/>
      <c r="J26" s="128">
        <f t="shared" si="1"/>
        <v>5.6</v>
      </c>
      <c r="K26" s="129">
        <f t="shared" si="0"/>
        <v>5.6</v>
      </c>
      <c r="L26" s="288"/>
      <c r="M26" s="7"/>
      <c r="N26" s="24" t="s">
        <v>61</v>
      </c>
    </row>
    <row r="27" spans="1:15" ht="22.9" customHeight="1">
      <c r="A27" s="4"/>
      <c r="B27" s="4"/>
      <c r="C27" s="4"/>
      <c r="D27" s="61" t="s">
        <v>108</v>
      </c>
      <c r="E27" s="62"/>
      <c r="F27" s="21">
        <v>2</v>
      </c>
      <c r="G27" s="63">
        <v>1.2250000000000001</v>
      </c>
      <c r="H27" s="299"/>
      <c r="I27" s="71"/>
      <c r="J27" s="128">
        <f t="shared" si="1"/>
        <v>2.4500000000000002</v>
      </c>
      <c r="K27" s="129">
        <f t="shared" si="0"/>
        <v>2.4500000000000002</v>
      </c>
      <c r="L27" s="288"/>
      <c r="M27" s="7"/>
      <c r="N27" s="76" t="s">
        <v>61</v>
      </c>
    </row>
    <row r="28" spans="1:15" ht="17.649999999999999" customHeight="1">
      <c r="A28" s="4"/>
      <c r="B28" s="4"/>
      <c r="C28" s="4"/>
      <c r="D28" s="61"/>
      <c r="E28" s="62"/>
      <c r="F28" s="62"/>
      <c r="G28" s="71"/>
      <c r="H28" s="299"/>
      <c r="I28" s="71"/>
      <c r="J28" s="71"/>
      <c r="K28" s="63"/>
      <c r="L28" s="64"/>
      <c r="M28" s="7"/>
      <c r="N28" s="64"/>
    </row>
    <row r="29" spans="1:15" s="25" customFormat="1" ht="32.25" customHeight="1">
      <c r="A29" s="292"/>
      <c r="B29" s="292"/>
      <c r="C29" s="292"/>
      <c r="D29" s="485" t="s">
        <v>109</v>
      </c>
      <c r="E29" s="485"/>
      <c r="F29" s="485"/>
      <c r="G29" s="485"/>
      <c r="H29" s="485"/>
      <c r="I29" s="485"/>
      <c r="J29" s="485"/>
      <c r="K29" s="485"/>
      <c r="L29" s="485"/>
      <c r="M29" s="485"/>
      <c r="N29" s="486"/>
    </row>
    <row r="30" spans="1:15" ht="21.75" customHeight="1">
      <c r="A30" s="160"/>
      <c r="B30" s="43"/>
      <c r="C30" s="161"/>
      <c r="D30" s="178" t="s">
        <v>98</v>
      </c>
      <c r="E30" s="44"/>
      <c r="F30" s="21">
        <v>2</v>
      </c>
      <c r="G30" s="76">
        <f>0.93+0.48+9</f>
        <v>10.41</v>
      </c>
      <c r="H30" s="286"/>
      <c r="I30" s="286"/>
      <c r="J30" s="128">
        <f>F30*G30</f>
        <v>20.82</v>
      </c>
      <c r="K30" s="129">
        <f>+J30*80%</f>
        <v>16.656000000000002</v>
      </c>
      <c r="L30" s="288"/>
      <c r="M30" s="289"/>
      <c r="N30" s="24" t="s">
        <v>61</v>
      </c>
    </row>
    <row r="31" spans="1:15" s="25" customFormat="1" ht="32.25" customHeight="1">
      <c r="A31" s="292"/>
      <c r="B31" s="292"/>
      <c r="C31" s="292"/>
      <c r="D31" s="179" t="s">
        <v>99</v>
      </c>
      <c r="E31" s="124"/>
      <c r="F31" s="21">
        <v>2</v>
      </c>
      <c r="G31" s="159">
        <f>4.28+1.01+4.75</f>
        <v>10.039999999999999</v>
      </c>
      <c r="H31" s="126"/>
      <c r="I31" s="125"/>
      <c r="J31" s="128">
        <f>F31*G31</f>
        <v>20.079999999999998</v>
      </c>
      <c r="K31" s="129">
        <f>+J31*80%</f>
        <v>16.064</v>
      </c>
      <c r="L31" s="288"/>
      <c r="M31" s="141"/>
      <c r="N31" s="24" t="s">
        <v>61</v>
      </c>
      <c r="O31" s="3"/>
    </row>
    <row r="32" spans="1:15" ht="24" customHeight="1">
      <c r="A32" s="4"/>
      <c r="B32" s="4"/>
      <c r="C32" s="4"/>
      <c r="D32" s="174" t="s">
        <v>110</v>
      </c>
      <c r="E32" s="55"/>
      <c r="F32" s="55">
        <v>2</v>
      </c>
      <c r="G32" s="55">
        <f>10.6+0.355</f>
        <v>10.955</v>
      </c>
      <c r="H32" s="55"/>
      <c r="I32" s="55"/>
      <c r="J32" s="175">
        <f>F32*G32</f>
        <v>21.91</v>
      </c>
      <c r="K32" s="129">
        <f>+J32*85%</f>
        <v>18.6235</v>
      </c>
      <c r="L32" s="176"/>
      <c r="M32" s="133"/>
      <c r="N32" s="24" t="s">
        <v>61</v>
      </c>
    </row>
    <row r="33" spans="1:15" ht="21.4" customHeight="1">
      <c r="A33" s="4"/>
      <c r="B33" s="4"/>
      <c r="C33" s="4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</row>
    <row r="34" spans="1:15" ht="21.4" customHeight="1">
      <c r="A34" s="483" t="s">
        <v>86</v>
      </c>
      <c r="B34" s="483"/>
      <c r="C34" s="483"/>
      <c r="D34" s="483"/>
      <c r="E34" s="483"/>
      <c r="F34" s="483"/>
      <c r="G34" s="483"/>
      <c r="H34" s="483"/>
      <c r="I34" s="483"/>
      <c r="J34" s="483"/>
      <c r="K34" s="483"/>
      <c r="L34" s="483"/>
      <c r="M34" s="483"/>
      <c r="N34" s="484"/>
    </row>
    <row r="35" spans="1:15" ht="21.4" customHeight="1">
      <c r="A35" s="4"/>
      <c r="B35" s="4"/>
      <c r="C35" s="4"/>
      <c r="D35" s="178" t="s">
        <v>98</v>
      </c>
      <c r="E35" s="44"/>
      <c r="F35" s="21">
        <v>2</v>
      </c>
      <c r="G35" s="76">
        <v>2.08</v>
      </c>
      <c r="H35" s="286"/>
      <c r="I35" s="286"/>
      <c r="J35" s="128">
        <f>F35*G35</f>
        <v>4.16</v>
      </c>
      <c r="K35" s="288">
        <v>4.16</v>
      </c>
      <c r="M35" s="289"/>
      <c r="N35" s="24" t="s">
        <v>111</v>
      </c>
      <c r="O35" s="3" t="s">
        <v>112</v>
      </c>
    </row>
    <row r="36" spans="1:15" ht="21.4" customHeight="1">
      <c r="A36" s="4"/>
      <c r="B36" s="4"/>
      <c r="C36" s="4"/>
      <c r="D36" s="225" t="s">
        <v>99</v>
      </c>
      <c r="E36" s="226"/>
      <c r="F36" s="55">
        <v>2</v>
      </c>
      <c r="G36" s="227">
        <v>2.008</v>
      </c>
      <c r="H36" s="228"/>
      <c r="I36" s="229"/>
      <c r="J36" s="175">
        <f>F36*G36</f>
        <v>4.016</v>
      </c>
      <c r="K36" s="176">
        <v>4.0199999999999996</v>
      </c>
      <c r="M36" s="141"/>
      <c r="N36" s="24" t="s">
        <v>111</v>
      </c>
    </row>
    <row r="37" spans="1:15" ht="21.4" customHeight="1">
      <c r="A37" s="4"/>
      <c r="B37" s="4"/>
      <c r="C37" s="4"/>
      <c r="D37" s="230" t="s">
        <v>110</v>
      </c>
      <c r="E37" s="21"/>
      <c r="F37" s="21">
        <v>2</v>
      </c>
      <c r="G37" s="21">
        <v>2.19</v>
      </c>
      <c r="H37" s="21"/>
      <c r="I37" s="21"/>
      <c r="J37" s="128">
        <f>F37*G37</f>
        <v>4.38</v>
      </c>
      <c r="K37" s="288">
        <v>4.38</v>
      </c>
      <c r="M37" s="76"/>
      <c r="N37" s="24" t="s">
        <v>111</v>
      </c>
    </row>
    <row r="38" spans="1:15" ht="24" customHeight="1">
      <c r="A38" s="4"/>
      <c r="B38" s="4"/>
      <c r="C38" s="4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</row>
    <row r="39" spans="1:15" s="25" customFormat="1" ht="32.25" customHeight="1">
      <c r="A39" s="292"/>
      <c r="B39" s="292"/>
      <c r="C39" s="292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3"/>
    </row>
    <row r="40" spans="1:15" s="25" customFormat="1" ht="32.25" customHeight="1">
      <c r="A40" s="292"/>
      <c r="B40" s="292"/>
      <c r="C40" s="292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3"/>
    </row>
    <row r="41" spans="1:15" ht="33" customHeight="1">
      <c r="A41" s="4"/>
      <c r="B41" s="4"/>
      <c r="C41" s="4"/>
      <c r="D41" s="482" t="s">
        <v>113</v>
      </c>
      <c r="E41" s="482"/>
      <c r="F41" s="482"/>
      <c r="G41" s="482"/>
      <c r="H41" s="482"/>
      <c r="I41" s="482"/>
      <c r="J41" s="482"/>
      <c r="K41" s="482"/>
      <c r="L41" s="482"/>
      <c r="M41" s="482"/>
      <c r="N41" s="482"/>
    </row>
    <row r="42" spans="1:15" ht="25.9" customHeight="1">
      <c r="A42" s="4"/>
      <c r="B42" s="4"/>
      <c r="C42" s="4"/>
      <c r="D42" s="219" t="s">
        <v>114</v>
      </c>
      <c r="E42" s="219"/>
      <c r="F42" s="214">
        <v>2</v>
      </c>
      <c r="G42" s="214">
        <v>18</v>
      </c>
      <c r="H42" s="157"/>
      <c r="I42" s="157"/>
      <c r="J42" s="215"/>
      <c r="K42" s="259">
        <f>(G42*F42)</f>
        <v>36</v>
      </c>
      <c r="L42" s="220"/>
      <c r="M42" s="221"/>
      <c r="N42" s="24" t="s">
        <v>111</v>
      </c>
    </row>
    <row r="43" spans="1:15" ht="22.9" customHeight="1">
      <c r="A43" s="4"/>
      <c r="B43" s="4"/>
      <c r="C43" s="4"/>
      <c r="D43" s="217" t="s">
        <v>115</v>
      </c>
      <c r="E43" s="217"/>
      <c r="F43" s="81">
        <v>2</v>
      </c>
      <c r="G43" s="81">
        <v>18</v>
      </c>
      <c r="H43" s="300"/>
      <c r="I43" s="300"/>
      <c r="J43" s="216"/>
      <c r="K43" s="260">
        <f>(G43*F43)</f>
        <v>36</v>
      </c>
      <c r="L43" s="288"/>
      <c r="M43" s="127"/>
      <c r="N43" s="24" t="s">
        <v>111</v>
      </c>
    </row>
    <row r="44" spans="1:15" s="25" customFormat="1" ht="32.25" customHeight="1">
      <c r="A44" s="292"/>
      <c r="B44" s="292"/>
      <c r="C44" s="292"/>
      <c r="D44" s="218" t="s">
        <v>116</v>
      </c>
      <c r="E44" s="218"/>
      <c r="F44" s="81">
        <v>2</v>
      </c>
      <c r="G44" s="81">
        <v>14.6</v>
      </c>
      <c r="H44" s="58"/>
      <c r="I44" s="58"/>
      <c r="J44" s="216"/>
      <c r="K44" s="260">
        <f>(G44*F44)</f>
        <v>29.2</v>
      </c>
      <c r="L44" s="23"/>
      <c r="M44" s="23"/>
      <c r="N44" s="24" t="s">
        <v>111</v>
      </c>
    </row>
    <row r="45" spans="1:15" ht="17.649999999999999" customHeight="1">
      <c r="A45" s="4"/>
      <c r="B45" s="4"/>
      <c r="C45" s="4"/>
      <c r="D45" s="222" t="s">
        <v>117</v>
      </c>
      <c r="E45" s="222"/>
      <c r="F45" s="123">
        <v>2</v>
      </c>
      <c r="G45" s="94">
        <v>19.600000000000001</v>
      </c>
      <c r="H45" s="223"/>
      <c r="I45" s="223"/>
      <c r="J45" s="224"/>
      <c r="K45" s="261">
        <f>(G45*F45)</f>
        <v>39.200000000000003</v>
      </c>
      <c r="L45" s="172"/>
      <c r="M45" s="172"/>
      <c r="N45" s="24" t="s">
        <v>111</v>
      </c>
    </row>
    <row r="46" spans="1:15" ht="28.15" customHeight="1">
      <c r="A46" s="4"/>
      <c r="B46" s="4"/>
      <c r="C46" s="4"/>
      <c r="D46" s="481" t="s">
        <v>118</v>
      </c>
      <c r="E46" s="481"/>
      <c r="F46" s="481"/>
      <c r="G46" s="481"/>
      <c r="H46" s="481"/>
      <c r="I46" s="481"/>
      <c r="J46" s="481"/>
      <c r="K46" s="481"/>
      <c r="L46" s="481"/>
      <c r="M46" s="481"/>
      <c r="N46" s="481"/>
    </row>
    <row r="47" spans="1:15" ht="27" customHeight="1">
      <c r="A47" s="4"/>
      <c r="B47" s="4"/>
      <c r="C47" s="4"/>
      <c r="D47" s="262" t="s">
        <v>118</v>
      </c>
      <c r="E47" s="124"/>
      <c r="F47" s="21">
        <v>2</v>
      </c>
      <c r="G47" s="128">
        <v>15.3</v>
      </c>
      <c r="H47" s="263"/>
      <c r="I47" s="263"/>
      <c r="J47" s="128"/>
      <c r="K47" s="264">
        <f>F47*G47</f>
        <v>30.6</v>
      </c>
      <c r="L47" s="288"/>
      <c r="M47" s="127"/>
      <c r="N47" s="24" t="s">
        <v>111</v>
      </c>
    </row>
    <row r="48" spans="1:15" ht="31.9" customHeight="1">
      <c r="A48" s="4"/>
      <c r="B48" s="4"/>
      <c r="C48" s="4"/>
      <c r="D48" s="61"/>
      <c r="E48" s="62"/>
      <c r="F48" s="62"/>
      <c r="G48" s="71"/>
      <c r="H48" s="299"/>
      <c r="I48" s="71"/>
      <c r="J48" s="300"/>
      <c r="K48" s="287"/>
      <c r="L48" s="64"/>
      <c r="M48" s="7"/>
      <c r="N48" s="64"/>
    </row>
    <row r="49" spans="1:14" s="25" customFormat="1" ht="32.25" customHeight="1">
      <c r="A49" s="292"/>
      <c r="B49" s="292"/>
      <c r="C49" s="292"/>
      <c r="D49" s="60"/>
      <c r="E49" s="21"/>
      <c r="F49" s="21"/>
      <c r="G49" s="21"/>
      <c r="H49" s="21"/>
      <c r="I49" s="21"/>
      <c r="J49" s="21"/>
      <c r="K49" s="1"/>
      <c r="L49" s="23"/>
      <c r="M49" s="33"/>
      <c r="N49" s="76"/>
    </row>
    <row r="50" spans="1:14" s="25" customFormat="1" ht="32.25" customHeight="1">
      <c r="A50" s="292"/>
      <c r="B50" s="292"/>
      <c r="C50" s="292"/>
      <c r="D50" s="231"/>
      <c r="E50" s="231"/>
      <c r="F50" s="231"/>
      <c r="G50" s="95"/>
      <c r="H50" s="81"/>
      <c r="I50" s="81"/>
      <c r="J50" s="216"/>
      <c r="K50" s="1"/>
      <c r="L50" s="23"/>
      <c r="M50" s="33"/>
      <c r="N50" s="76"/>
    </row>
    <row r="51" spans="1:14" ht="28.15" customHeight="1">
      <c r="A51" s="4"/>
      <c r="B51" s="4"/>
      <c r="C51" s="4"/>
      <c r="D51" s="61"/>
      <c r="E51" s="62"/>
      <c r="F51" s="62"/>
      <c r="G51" s="95"/>
      <c r="H51" s="81"/>
      <c r="I51" s="81"/>
      <c r="J51" s="216"/>
      <c r="K51" s="63"/>
      <c r="L51" s="64"/>
      <c r="M51" s="7"/>
      <c r="N51" s="64"/>
    </row>
    <row r="52" spans="1:14" ht="30.4" customHeight="1">
      <c r="A52" s="4"/>
      <c r="B52" s="4"/>
      <c r="C52" s="4"/>
      <c r="D52" s="61"/>
      <c r="E52" s="62"/>
      <c r="F52" s="62"/>
      <c r="G52" s="95"/>
      <c r="H52" s="81"/>
      <c r="I52" s="81"/>
      <c r="J52" s="216"/>
      <c r="K52" s="63"/>
      <c r="L52" s="64"/>
      <c r="M52" s="7"/>
      <c r="N52" s="64"/>
    </row>
    <row r="53" spans="1:14" ht="32.65" customHeight="1">
      <c r="A53" s="4"/>
      <c r="B53" s="4"/>
      <c r="C53" s="4"/>
      <c r="D53" s="61"/>
      <c r="E53" s="62"/>
      <c r="F53" s="62"/>
      <c r="G53" s="71"/>
      <c r="H53" s="299"/>
      <c r="I53" s="71"/>
      <c r="J53" s="71"/>
      <c r="K53" s="63"/>
      <c r="L53" s="64"/>
      <c r="M53" s="7"/>
      <c r="N53" s="64"/>
    </row>
    <row r="54" spans="1:14" ht="29.65" customHeight="1">
      <c r="A54" s="4"/>
      <c r="B54" s="4"/>
      <c r="C54" s="4"/>
      <c r="D54" s="61"/>
      <c r="E54" s="62"/>
      <c r="F54" s="62"/>
      <c r="G54" s="71"/>
      <c r="H54" s="299"/>
      <c r="I54" s="71"/>
      <c r="J54" s="71"/>
      <c r="K54" s="63"/>
      <c r="L54" s="64"/>
      <c r="M54" s="7"/>
      <c r="N54" s="64"/>
    </row>
    <row r="55" spans="1:14" ht="28.15" customHeight="1">
      <c r="A55" s="4"/>
      <c r="B55" s="4"/>
      <c r="C55" s="4"/>
      <c r="D55" s="61"/>
      <c r="E55" s="62"/>
      <c r="F55" s="62"/>
      <c r="G55" s="71"/>
      <c r="H55" s="299"/>
      <c r="I55" s="71"/>
      <c r="J55" s="71"/>
      <c r="K55" s="63"/>
      <c r="L55" s="64"/>
      <c r="M55" s="7"/>
      <c r="N55" s="64"/>
    </row>
    <row r="56" spans="1:14" ht="28.15" customHeight="1">
      <c r="A56" s="4"/>
      <c r="B56" s="4"/>
      <c r="C56" s="4"/>
      <c r="D56" s="61"/>
      <c r="E56" s="62"/>
      <c r="F56" s="62"/>
      <c r="G56" s="71"/>
      <c r="H56" s="299"/>
      <c r="I56" s="71"/>
      <c r="J56" s="71"/>
      <c r="K56" s="63"/>
      <c r="L56" s="64"/>
      <c r="M56" s="7"/>
      <c r="N56" s="64"/>
    </row>
    <row r="57" spans="1:14" ht="26.65" customHeight="1">
      <c r="A57" s="4"/>
      <c r="B57" s="4"/>
      <c r="C57" s="4"/>
      <c r="D57" s="61"/>
      <c r="E57" s="62"/>
      <c r="F57" s="62"/>
      <c r="G57" s="71"/>
      <c r="H57" s="299"/>
      <c r="I57" s="71"/>
      <c r="J57" s="71"/>
      <c r="K57" s="63"/>
      <c r="L57" s="64"/>
      <c r="M57" s="7"/>
      <c r="N57" s="64"/>
    </row>
    <row r="58" spans="1:14" ht="22.9" customHeight="1">
      <c r="A58" s="4"/>
      <c r="B58" s="4"/>
      <c r="C58" s="4"/>
      <c r="D58" s="61"/>
      <c r="E58" s="62"/>
      <c r="F58" s="62"/>
      <c r="G58" s="71"/>
      <c r="H58" s="299"/>
      <c r="I58" s="71"/>
      <c r="J58" s="71"/>
      <c r="K58" s="63"/>
      <c r="L58" s="64"/>
      <c r="M58" s="7"/>
      <c r="N58" s="64"/>
    </row>
    <row r="59" spans="1:14" ht="30.4" customHeight="1">
      <c r="A59" s="4"/>
      <c r="B59" s="4"/>
      <c r="C59" s="4"/>
      <c r="D59" s="61"/>
      <c r="E59" s="62"/>
      <c r="F59" s="62"/>
      <c r="G59" s="71"/>
      <c r="H59" s="299"/>
      <c r="I59" s="71"/>
      <c r="J59" s="71"/>
      <c r="K59" s="63"/>
      <c r="L59" s="64"/>
      <c r="M59" s="7"/>
      <c r="N59" s="64"/>
    </row>
    <row r="60" spans="1:14" ht="29.65" customHeight="1">
      <c r="A60" s="4"/>
      <c r="B60" s="4"/>
      <c r="C60" s="4"/>
      <c r="D60" s="61"/>
      <c r="E60" s="62"/>
      <c r="F60" s="62"/>
      <c r="G60" s="71"/>
      <c r="H60" s="299"/>
      <c r="I60" s="71"/>
      <c r="J60" s="71"/>
      <c r="K60" s="63"/>
      <c r="L60" s="64"/>
      <c r="M60" s="7"/>
      <c r="N60" s="64"/>
    </row>
    <row r="61" spans="1:14" ht="29.65" customHeight="1">
      <c r="A61" s="4"/>
      <c r="B61" s="4"/>
      <c r="C61" s="4"/>
      <c r="D61" s="61"/>
      <c r="E61" s="62"/>
      <c r="F61" s="62"/>
      <c r="G61" s="71"/>
      <c r="H61" s="299"/>
      <c r="I61" s="71"/>
      <c r="J61" s="71"/>
      <c r="K61" s="63"/>
      <c r="L61" s="64"/>
      <c r="M61" s="7"/>
      <c r="N61" s="64"/>
    </row>
    <row r="62" spans="1:14" ht="32.65" customHeight="1">
      <c r="A62" s="4"/>
      <c r="B62" s="4"/>
      <c r="C62" s="4"/>
      <c r="D62" s="61"/>
      <c r="E62" s="62"/>
      <c r="F62" s="62"/>
      <c r="G62" s="71"/>
      <c r="H62" s="299"/>
      <c r="I62" s="71"/>
      <c r="J62" s="71"/>
      <c r="K62" s="63"/>
      <c r="L62" s="64"/>
      <c r="M62" s="7"/>
      <c r="N62" s="64"/>
    </row>
    <row r="63" spans="1:14" ht="28.15" customHeight="1">
      <c r="A63" s="4"/>
      <c r="B63" s="4"/>
      <c r="C63" s="4"/>
      <c r="D63" s="61"/>
      <c r="E63" s="62"/>
      <c r="F63" s="62"/>
      <c r="G63" s="71"/>
      <c r="H63" s="299"/>
      <c r="I63" s="71"/>
      <c r="J63" s="71"/>
      <c r="K63" s="63"/>
      <c r="L63" s="64"/>
      <c r="M63" s="7"/>
      <c r="N63" s="64"/>
    </row>
    <row r="64" spans="1:14" ht="29.65" customHeight="1">
      <c r="A64" s="4"/>
      <c r="B64" s="4"/>
      <c r="C64" s="4"/>
      <c r="D64" s="61"/>
      <c r="E64" s="62"/>
      <c r="F64" s="62"/>
      <c r="G64" s="71"/>
      <c r="H64" s="299"/>
      <c r="I64" s="71"/>
      <c r="J64" s="71"/>
      <c r="K64" s="63"/>
      <c r="L64" s="64"/>
      <c r="M64" s="7"/>
      <c r="N64" s="64"/>
    </row>
    <row r="65" spans="1:14" ht="18.399999999999999" customHeight="1">
      <c r="A65" s="4"/>
      <c r="B65" s="4"/>
      <c r="C65" s="4"/>
      <c r="D65" s="5"/>
      <c r="E65" s="4"/>
      <c r="F65" s="4"/>
      <c r="G65" s="284"/>
      <c r="H65" s="285"/>
      <c r="I65" s="284"/>
      <c r="J65" s="284"/>
      <c r="K65" s="31"/>
      <c r="L65" s="7"/>
      <c r="M65" s="7"/>
      <c r="N65" s="64"/>
    </row>
    <row r="66" spans="1:14" ht="15" customHeight="1">
      <c r="A66" s="381" t="s">
        <v>44</v>
      </c>
      <c r="B66" s="382"/>
      <c r="C66" s="382"/>
      <c r="D66" s="382"/>
      <c r="E66" s="382"/>
      <c r="F66" s="382"/>
      <c r="G66" s="382"/>
      <c r="H66" s="382"/>
      <c r="I66" s="382"/>
      <c r="J66" s="383"/>
      <c r="K66" s="32">
        <f>SUM(K17:K64)</f>
        <v>339.67350000000005</v>
      </c>
      <c r="L66" s="23" t="str">
        <f>M12</f>
        <v>M2</v>
      </c>
      <c r="M66" s="33"/>
      <c r="N66" s="64"/>
    </row>
    <row r="67" spans="1:14" ht="15" customHeight="1">
      <c r="A67" s="381" t="s">
        <v>45</v>
      </c>
      <c r="B67" s="382"/>
      <c r="C67" s="382"/>
      <c r="D67" s="382"/>
      <c r="E67" s="382"/>
      <c r="F67" s="382"/>
      <c r="G67" s="382"/>
      <c r="H67" s="382"/>
      <c r="I67" s="382"/>
      <c r="J67" s="383"/>
      <c r="K67" s="32">
        <f>SUM(K17:K33)</f>
        <v>156.11350000000002</v>
      </c>
      <c r="L67" s="23" t="str">
        <f>L66</f>
        <v>M2</v>
      </c>
      <c r="M67" s="33"/>
      <c r="N67" s="64"/>
    </row>
    <row r="68" spans="1:14" ht="15" customHeight="1">
      <c r="A68" s="381" t="s">
        <v>46</v>
      </c>
      <c r="B68" s="382"/>
      <c r="C68" s="382"/>
      <c r="D68" s="382"/>
      <c r="E68" s="382"/>
      <c r="F68" s="382"/>
      <c r="G68" s="382"/>
      <c r="H68" s="382"/>
      <c r="I68" s="382"/>
      <c r="J68" s="383"/>
      <c r="K68" s="32">
        <v>0</v>
      </c>
      <c r="L68" s="23" t="str">
        <f>L66</f>
        <v>M2</v>
      </c>
      <c r="M68" s="33"/>
      <c r="N68" s="64"/>
    </row>
    <row r="69" spans="1:14" ht="15" customHeight="1">
      <c r="A69" s="381" t="s">
        <v>47</v>
      </c>
      <c r="B69" s="382"/>
      <c r="C69" s="382"/>
      <c r="D69" s="382"/>
      <c r="E69" s="382"/>
      <c r="F69" s="382"/>
      <c r="G69" s="382"/>
      <c r="H69" s="382"/>
      <c r="I69" s="382"/>
      <c r="J69" s="383"/>
      <c r="K69" s="34">
        <f>K66-K67-K68</f>
        <v>183.56000000000003</v>
      </c>
      <c r="L69" s="23" t="str">
        <f>L66</f>
        <v>M2</v>
      </c>
      <c r="M69" s="33"/>
      <c r="N69" s="64"/>
    </row>
    <row r="70" spans="1:14" ht="17.649999999999999" customHeight="1">
      <c r="A70" s="4"/>
      <c r="B70" s="4"/>
      <c r="C70" s="4"/>
      <c r="D70" s="5"/>
      <c r="E70" s="4"/>
      <c r="F70" s="4"/>
      <c r="G70" s="6"/>
      <c r="H70" s="6"/>
      <c r="I70" s="4"/>
      <c r="J70" s="4"/>
      <c r="K70" s="7"/>
      <c r="L70" s="7"/>
      <c r="M70" s="7"/>
      <c r="N70" s="7"/>
    </row>
    <row r="71" spans="1:14" ht="30.4" customHeight="1" thickBot="1">
      <c r="A71" s="410" t="s">
        <v>47</v>
      </c>
      <c r="B71" s="410"/>
      <c r="C71" s="410"/>
      <c r="D71" s="411" t="s">
        <v>48</v>
      </c>
      <c r="E71" s="411"/>
      <c r="F71" s="411"/>
      <c r="G71" s="411"/>
      <c r="H71" s="411"/>
      <c r="I71" s="412" t="s">
        <v>49</v>
      </c>
      <c r="J71" s="413"/>
      <c r="K71" s="413"/>
      <c r="L71" s="413"/>
      <c r="M71" s="413"/>
      <c r="N71" s="414"/>
    </row>
    <row r="72" spans="1:14" ht="30.4" customHeight="1" thickBot="1">
      <c r="A72" s="399">
        <f>+K69</f>
        <v>183.56000000000003</v>
      </c>
      <c r="B72" s="400"/>
      <c r="C72" s="400"/>
      <c r="D72" s="401">
        <f>K67</f>
        <v>156.11350000000002</v>
      </c>
      <c r="E72" s="401"/>
      <c r="F72" s="401"/>
      <c r="G72" s="401"/>
      <c r="H72" s="401"/>
      <c r="I72" s="402">
        <f>+A72+D72</f>
        <v>339.67350000000005</v>
      </c>
      <c r="J72" s="403"/>
      <c r="K72" s="403"/>
      <c r="L72" s="403"/>
      <c r="M72" s="403"/>
      <c r="N72" s="404"/>
    </row>
    <row r="73" spans="1:14" ht="16.899999999999999" customHeight="1" thickBot="1">
      <c r="A73" s="296"/>
      <c r="B73" s="296"/>
      <c r="C73" s="296"/>
      <c r="D73" s="35"/>
      <c r="E73" s="296"/>
      <c r="F73" s="296"/>
      <c r="G73" s="296"/>
      <c r="H73" s="296"/>
      <c r="I73" s="296"/>
      <c r="J73" s="296"/>
      <c r="K73" s="295"/>
      <c r="L73" s="31"/>
      <c r="M73" s="31"/>
      <c r="N73" s="31"/>
    </row>
    <row r="74" spans="1:14">
      <c r="A74" s="449" t="s">
        <v>50</v>
      </c>
      <c r="B74" s="450"/>
      <c r="C74" s="450"/>
      <c r="D74" s="450"/>
      <c r="E74" s="451"/>
      <c r="F74" s="452"/>
      <c r="G74" s="453" t="s">
        <v>51</v>
      </c>
      <c r="H74" s="453"/>
      <c r="I74" s="453"/>
      <c r="J74" s="453"/>
      <c r="K74" s="453"/>
      <c r="L74" s="453"/>
      <c r="M74" s="453"/>
      <c r="N74" s="454"/>
    </row>
    <row r="75" spans="1:14">
      <c r="A75" s="290" t="s">
        <v>52</v>
      </c>
      <c r="B75" s="455" t="s">
        <v>53</v>
      </c>
      <c r="C75" s="456"/>
      <c r="D75" s="457"/>
      <c r="E75" s="458" t="s">
        <v>52</v>
      </c>
      <c r="F75" s="459"/>
      <c r="G75" s="460" t="s">
        <v>62</v>
      </c>
      <c r="H75" s="460"/>
      <c r="I75" s="460"/>
      <c r="J75" s="460"/>
      <c r="K75" s="460"/>
      <c r="L75" s="460"/>
      <c r="M75" s="460"/>
      <c r="N75" s="461"/>
    </row>
    <row r="76" spans="1:14">
      <c r="A76" s="416" t="s">
        <v>55</v>
      </c>
      <c r="B76" s="437"/>
      <c r="C76" s="438"/>
      <c r="D76" s="438"/>
      <c r="E76" s="441" t="s">
        <v>55</v>
      </c>
      <c r="F76" s="442"/>
      <c r="G76" s="467"/>
      <c r="H76" s="467"/>
      <c r="I76" s="467"/>
      <c r="J76" s="467"/>
      <c r="K76" s="467"/>
      <c r="L76" s="467"/>
      <c r="M76" s="467"/>
      <c r="N76" s="468"/>
    </row>
    <row r="77" spans="1:14" ht="57" customHeight="1">
      <c r="A77" s="462"/>
      <c r="B77" s="463"/>
      <c r="C77" s="464"/>
      <c r="D77" s="464"/>
      <c r="E77" s="465"/>
      <c r="F77" s="466"/>
      <c r="G77" s="469"/>
      <c r="H77" s="469"/>
      <c r="I77" s="469"/>
      <c r="J77" s="469"/>
      <c r="K77" s="469"/>
      <c r="L77" s="469"/>
      <c r="M77" s="469"/>
      <c r="N77" s="470"/>
    </row>
    <row r="78" spans="1:14">
      <c r="A78" s="180"/>
      <c r="B78" s="471" t="s">
        <v>63</v>
      </c>
      <c r="C78" s="471"/>
      <c r="D78" s="471"/>
      <c r="E78" s="181"/>
      <c r="F78" s="181"/>
      <c r="G78" s="471" t="s">
        <v>64</v>
      </c>
      <c r="H78" s="471"/>
      <c r="I78" s="471"/>
      <c r="J78" s="471"/>
      <c r="K78" s="471"/>
      <c r="L78" s="471"/>
      <c r="M78" s="471"/>
      <c r="N78" s="472"/>
    </row>
    <row r="79" spans="1:14">
      <c r="A79" s="301" t="s">
        <v>52</v>
      </c>
      <c r="B79" s="431" t="s">
        <v>88</v>
      </c>
      <c r="C79" s="432"/>
      <c r="D79" s="432"/>
      <c r="E79" s="433" t="s">
        <v>52</v>
      </c>
      <c r="F79" s="434"/>
      <c r="G79" s="435" t="s">
        <v>66</v>
      </c>
      <c r="H79" s="435"/>
      <c r="I79" s="435"/>
      <c r="J79" s="435"/>
      <c r="K79" s="435"/>
      <c r="L79" s="435"/>
      <c r="M79" s="435"/>
      <c r="N79" s="436"/>
    </row>
    <row r="80" spans="1:14">
      <c r="A80" s="416" t="s">
        <v>55</v>
      </c>
      <c r="B80" s="437" t="s">
        <v>89</v>
      </c>
      <c r="C80" s="438"/>
      <c r="D80" s="438"/>
      <c r="E80" s="441" t="s">
        <v>55</v>
      </c>
      <c r="F80" s="442"/>
      <c r="G80" s="445" t="s">
        <v>67</v>
      </c>
      <c r="H80" s="445"/>
      <c r="I80" s="445"/>
      <c r="J80" s="445"/>
      <c r="K80" s="445"/>
      <c r="L80" s="445"/>
      <c r="M80" s="445"/>
      <c r="N80" s="446"/>
    </row>
    <row r="81" spans="1:14" ht="70.150000000000006" customHeight="1" thickBot="1">
      <c r="A81" s="417"/>
      <c r="B81" s="439"/>
      <c r="C81" s="440"/>
      <c r="D81" s="440"/>
      <c r="E81" s="443"/>
      <c r="F81" s="444"/>
      <c r="G81" s="447"/>
      <c r="H81" s="447"/>
      <c r="I81" s="447"/>
      <c r="J81" s="447"/>
      <c r="K81" s="447"/>
      <c r="L81" s="447"/>
      <c r="M81" s="447"/>
      <c r="N81" s="448"/>
    </row>
  </sheetData>
  <mergeCells count="67">
    <mergeCell ref="A76:A77"/>
    <mergeCell ref="B76:D77"/>
    <mergeCell ref="E76:F77"/>
    <mergeCell ref="G76:N77"/>
    <mergeCell ref="A80:A81"/>
    <mergeCell ref="B80:D81"/>
    <mergeCell ref="E80:F81"/>
    <mergeCell ref="G80:N81"/>
    <mergeCell ref="B78:D78"/>
    <mergeCell ref="G78:N78"/>
    <mergeCell ref="B79:D79"/>
    <mergeCell ref="E79:F79"/>
    <mergeCell ref="G79:N79"/>
    <mergeCell ref="A74:D74"/>
    <mergeCell ref="E74:F74"/>
    <mergeCell ref="G74:N74"/>
    <mergeCell ref="B75:D75"/>
    <mergeCell ref="E75:F75"/>
    <mergeCell ref="G75:N75"/>
    <mergeCell ref="A67:J67"/>
    <mergeCell ref="A14:C15"/>
    <mergeCell ref="E14:I14"/>
    <mergeCell ref="J14:J15"/>
    <mergeCell ref="A66:J66"/>
    <mergeCell ref="D46:N46"/>
    <mergeCell ref="D41:N41"/>
    <mergeCell ref="A34:N34"/>
    <mergeCell ref="L14:L15"/>
    <mergeCell ref="N14:N15"/>
    <mergeCell ref="D29:N29"/>
    <mergeCell ref="D16:N16"/>
    <mergeCell ref="K14:K15"/>
    <mergeCell ref="A72:C72"/>
    <mergeCell ref="D72:H72"/>
    <mergeCell ref="I72:N72"/>
    <mergeCell ref="A68:J68"/>
    <mergeCell ref="A69:J69"/>
    <mergeCell ref="A71:C71"/>
    <mergeCell ref="D71:H71"/>
    <mergeCell ref="I71:N71"/>
    <mergeCell ref="L7:L8"/>
    <mergeCell ref="A9:B9"/>
    <mergeCell ref="C9:K9"/>
    <mergeCell ref="B11:H11"/>
    <mergeCell ref="I11:K11"/>
    <mergeCell ref="L11:N11"/>
    <mergeCell ref="H8:K8"/>
    <mergeCell ref="A7:B7"/>
    <mergeCell ref="C7:D7"/>
    <mergeCell ref="E7:G7"/>
    <mergeCell ref="H7:K7"/>
    <mergeCell ref="C12:L12"/>
    <mergeCell ref="M12:N12"/>
    <mergeCell ref="M14:M15"/>
    <mergeCell ref="A1:C4"/>
    <mergeCell ref="D1:J3"/>
    <mergeCell ref="K1:N2"/>
    <mergeCell ref="K3:N4"/>
    <mergeCell ref="D4:J4"/>
    <mergeCell ref="A6:B6"/>
    <mergeCell ref="C6:D6"/>
    <mergeCell ref="E6:G6"/>
    <mergeCell ref="H6:K6"/>
    <mergeCell ref="N7:N8"/>
    <mergeCell ref="A8:B8"/>
    <mergeCell ref="C8:D8"/>
    <mergeCell ref="E8:G8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5">
    <tabColor rgb="FF00B050"/>
  </sheetPr>
  <dimension ref="A1:P48"/>
  <sheetViews>
    <sheetView topLeftCell="A25" zoomScale="53" zoomScaleNormal="53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119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75.400000000000006" customHeight="1">
      <c r="A12" s="298" t="s">
        <v>23</v>
      </c>
      <c r="B12" s="16" t="s">
        <v>120</v>
      </c>
      <c r="C12" s="396" t="s">
        <v>121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79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06" t="s">
        <v>122</v>
      </c>
      <c r="E16" s="107">
        <v>0.2</v>
      </c>
      <c r="F16" s="102"/>
      <c r="G16" s="102"/>
      <c r="H16" s="102"/>
      <c r="I16" s="102"/>
      <c r="J16" s="102">
        <v>6</v>
      </c>
      <c r="K16" s="108">
        <f>+E16*J16</f>
        <v>1.2000000000000002</v>
      </c>
      <c r="L16" s="104" t="str">
        <f>$M$12</f>
        <v>UND</v>
      </c>
      <c r="M16" s="104">
        <v>1</v>
      </c>
      <c r="N16" s="105" t="s">
        <v>123</v>
      </c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1.2000000000000002</v>
      </c>
      <c r="L37" s="23" t="str">
        <f>M12</f>
        <v>UND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UND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UND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1.2000000000000002</v>
      </c>
      <c r="L40" s="23" t="str">
        <f>L37</f>
        <v>UND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1.2000000000000002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1.2000000000000002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20">
    <tabColor rgb="FF00B050"/>
  </sheetPr>
  <dimension ref="A1:P68"/>
  <sheetViews>
    <sheetView topLeftCell="B36" zoomScale="70" zoomScaleNormal="70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119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124</v>
      </c>
      <c r="C12" s="396" t="s">
        <v>125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126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8" t="s">
        <v>127</v>
      </c>
      <c r="E16" s="20"/>
      <c r="F16" s="21"/>
      <c r="G16" s="21"/>
      <c r="H16" s="21"/>
      <c r="I16" s="21"/>
      <c r="J16" s="21"/>
      <c r="K16" s="1">
        <f t="shared" ref="K16:K40" si="0">H16*J16</f>
        <v>0</v>
      </c>
      <c r="L16" s="23" t="str">
        <f t="shared" ref="L16:L37" si="1">$M$12</f>
        <v>ML</v>
      </c>
      <c r="M16" s="23">
        <v>1</v>
      </c>
      <c r="N16" s="24" t="s">
        <v>42</v>
      </c>
    </row>
    <row r="17" spans="1:14" s="25" customFormat="1" ht="24" customHeight="1">
      <c r="A17" s="26"/>
      <c r="B17" s="27"/>
      <c r="C17" s="28"/>
      <c r="D17" s="19" t="s">
        <v>128</v>
      </c>
      <c r="E17" s="20"/>
      <c r="F17" s="21"/>
      <c r="G17" s="21"/>
      <c r="H17" s="21">
        <v>1.51</v>
      </c>
      <c r="I17" s="21"/>
      <c r="J17" s="21">
        <v>10</v>
      </c>
      <c r="K17" s="1">
        <f t="shared" si="0"/>
        <v>15.1</v>
      </c>
      <c r="L17" s="23" t="str">
        <f t="shared" si="1"/>
        <v>ML</v>
      </c>
      <c r="M17" s="23"/>
      <c r="N17" s="24" t="s">
        <v>42</v>
      </c>
    </row>
    <row r="18" spans="1:14" s="25" customFormat="1" ht="24" customHeight="1">
      <c r="A18" s="26"/>
      <c r="B18" s="27"/>
      <c r="C18" s="28"/>
      <c r="D18" s="19" t="s">
        <v>129</v>
      </c>
      <c r="E18" s="29"/>
      <c r="F18" s="21"/>
      <c r="G18" s="21"/>
      <c r="H18" s="21">
        <v>1.51</v>
      </c>
      <c r="I18" s="21"/>
      <c r="J18" s="21">
        <v>10</v>
      </c>
      <c r="K18" s="1">
        <f t="shared" si="0"/>
        <v>15.1</v>
      </c>
      <c r="L18" s="23" t="str">
        <f t="shared" si="1"/>
        <v>ML</v>
      </c>
      <c r="M18" s="23"/>
      <c r="N18" s="24" t="s">
        <v>42</v>
      </c>
    </row>
    <row r="19" spans="1:14" s="25" customFormat="1" ht="32.25" customHeight="1">
      <c r="A19" s="26"/>
      <c r="B19" s="27"/>
      <c r="C19" s="28"/>
      <c r="D19" s="19" t="s">
        <v>130</v>
      </c>
      <c r="E19" s="21"/>
      <c r="F19" s="21"/>
      <c r="G19" s="21"/>
      <c r="H19" s="21">
        <v>1.51</v>
      </c>
      <c r="I19" s="21"/>
      <c r="J19" s="21">
        <v>10</v>
      </c>
      <c r="K19" s="1">
        <f t="shared" si="0"/>
        <v>15.1</v>
      </c>
      <c r="L19" s="23" t="str">
        <f t="shared" si="1"/>
        <v>ML</v>
      </c>
      <c r="M19" s="23"/>
      <c r="N19" s="24" t="s">
        <v>42</v>
      </c>
    </row>
    <row r="20" spans="1:14" s="25" customFormat="1" ht="32.25" customHeight="1">
      <c r="A20" s="26"/>
      <c r="B20" s="27"/>
      <c r="C20" s="28"/>
      <c r="D20" s="19" t="s">
        <v>131</v>
      </c>
      <c r="E20" s="21"/>
      <c r="F20" s="21"/>
      <c r="G20" s="21"/>
      <c r="H20" s="21">
        <v>1.51</v>
      </c>
      <c r="I20" s="21"/>
      <c r="J20" s="21">
        <v>10</v>
      </c>
      <c r="K20" s="1">
        <f t="shared" si="0"/>
        <v>15.1</v>
      </c>
      <c r="L20" s="23" t="str">
        <f t="shared" si="1"/>
        <v>ML</v>
      </c>
      <c r="M20" s="23"/>
      <c r="N20" s="24" t="s">
        <v>42</v>
      </c>
    </row>
    <row r="21" spans="1:14" s="25" customFormat="1" ht="32.25" customHeight="1">
      <c r="A21" s="26"/>
      <c r="B21" s="27"/>
      <c r="C21" s="28"/>
      <c r="D21" s="19" t="s">
        <v>132</v>
      </c>
      <c r="E21" s="21"/>
      <c r="F21" s="21"/>
      <c r="G21" s="21"/>
      <c r="H21" s="21">
        <v>1.51</v>
      </c>
      <c r="I21" s="21"/>
      <c r="J21" s="21">
        <v>9</v>
      </c>
      <c r="K21" s="1">
        <f t="shared" si="0"/>
        <v>13.59</v>
      </c>
      <c r="L21" s="23" t="str">
        <f t="shared" si="1"/>
        <v>ML</v>
      </c>
      <c r="M21" s="23"/>
      <c r="N21" s="24" t="s">
        <v>42</v>
      </c>
    </row>
    <row r="22" spans="1:14" s="25" customFormat="1" ht="32.25" customHeight="1">
      <c r="A22" s="26"/>
      <c r="B22" s="27"/>
      <c r="C22" s="28"/>
      <c r="D22" s="19" t="s">
        <v>133</v>
      </c>
      <c r="E22" s="21"/>
      <c r="F22" s="21"/>
      <c r="G22" s="21"/>
      <c r="H22" s="21">
        <v>1.51</v>
      </c>
      <c r="I22" s="21"/>
      <c r="J22" s="21">
        <v>8</v>
      </c>
      <c r="K22" s="1">
        <f t="shared" si="0"/>
        <v>12.08</v>
      </c>
      <c r="L22" s="23" t="str">
        <f t="shared" si="1"/>
        <v>ML</v>
      </c>
      <c r="M22" s="23"/>
      <c r="N22" s="24" t="s">
        <v>42</v>
      </c>
    </row>
    <row r="23" spans="1:14" s="25" customFormat="1" ht="32.25" customHeight="1">
      <c r="A23" s="26"/>
      <c r="B23" s="27"/>
      <c r="C23" s="28"/>
      <c r="D23" s="19" t="s">
        <v>134</v>
      </c>
      <c r="E23" s="21"/>
      <c r="F23" s="21"/>
      <c r="G23" s="21"/>
      <c r="H23" s="21">
        <v>1.51</v>
      </c>
      <c r="I23" s="21"/>
      <c r="J23" s="21">
        <v>7</v>
      </c>
      <c r="K23" s="1">
        <f t="shared" si="0"/>
        <v>10.57</v>
      </c>
      <c r="L23" s="23" t="str">
        <f t="shared" si="1"/>
        <v>ML</v>
      </c>
      <c r="M23" s="23"/>
      <c r="N23" s="24" t="s">
        <v>42</v>
      </c>
    </row>
    <row r="24" spans="1:14" s="25" customFormat="1" ht="32.25" customHeight="1">
      <c r="A24" s="26"/>
      <c r="B24" s="27"/>
      <c r="C24" s="28"/>
      <c r="D24" s="19" t="s">
        <v>135</v>
      </c>
      <c r="E24" s="21"/>
      <c r="F24" s="21"/>
      <c r="G24" s="21"/>
      <c r="H24" s="21">
        <v>1.51</v>
      </c>
      <c r="I24" s="21"/>
      <c r="J24" s="21">
        <v>7</v>
      </c>
      <c r="K24" s="1">
        <f t="shared" si="0"/>
        <v>10.57</v>
      </c>
      <c r="L24" s="23" t="str">
        <f t="shared" si="1"/>
        <v>ML</v>
      </c>
      <c r="M24" s="23"/>
      <c r="N24" s="24" t="s">
        <v>42</v>
      </c>
    </row>
    <row r="25" spans="1:14" s="25" customFormat="1" ht="32.25" customHeight="1">
      <c r="A25" s="26"/>
      <c r="B25" s="27"/>
      <c r="C25" s="28"/>
      <c r="D25" s="46" t="s">
        <v>136</v>
      </c>
      <c r="E25" s="21"/>
      <c r="F25" s="21"/>
      <c r="G25" s="21"/>
      <c r="H25" s="21">
        <v>1.51</v>
      </c>
      <c r="I25" s="21"/>
      <c r="J25" s="21">
        <v>24</v>
      </c>
      <c r="K25" s="1">
        <f t="shared" si="0"/>
        <v>36.24</v>
      </c>
      <c r="L25" s="23" t="str">
        <f t="shared" si="1"/>
        <v>ML</v>
      </c>
      <c r="M25" s="23"/>
      <c r="N25" s="24" t="s">
        <v>42</v>
      </c>
    </row>
    <row r="26" spans="1:14" s="25" customFormat="1" ht="32.25" customHeight="1">
      <c r="A26" s="26"/>
      <c r="B26" s="27"/>
      <c r="C26" s="28"/>
      <c r="D26" s="30" t="s">
        <v>137</v>
      </c>
      <c r="E26" s="21"/>
      <c r="F26" s="21"/>
      <c r="G26" s="21"/>
      <c r="H26" s="21">
        <v>1.51</v>
      </c>
      <c r="I26" s="21"/>
      <c r="J26" s="21">
        <v>9</v>
      </c>
      <c r="K26" s="1">
        <f t="shared" si="0"/>
        <v>13.59</v>
      </c>
      <c r="L26" s="23" t="str">
        <f t="shared" si="1"/>
        <v>ML</v>
      </c>
      <c r="M26" s="23"/>
      <c r="N26" s="24" t="s">
        <v>42</v>
      </c>
    </row>
    <row r="27" spans="1:14" s="25" customFormat="1" ht="32.25" customHeight="1">
      <c r="A27" s="26"/>
      <c r="B27" s="27"/>
      <c r="C27" s="28"/>
      <c r="D27" s="30" t="s">
        <v>138</v>
      </c>
      <c r="E27" s="21"/>
      <c r="F27" s="21"/>
      <c r="G27" s="21"/>
      <c r="H27" s="21">
        <v>1.51</v>
      </c>
      <c r="I27" s="21"/>
      <c r="J27" s="21">
        <v>6</v>
      </c>
      <c r="K27" s="1">
        <f t="shared" si="0"/>
        <v>9.06</v>
      </c>
      <c r="L27" s="23" t="s">
        <v>43</v>
      </c>
      <c r="M27" s="23"/>
      <c r="N27" s="24" t="s">
        <v>42</v>
      </c>
    </row>
    <row r="28" spans="1:14" s="25" customFormat="1" ht="32.25" customHeight="1">
      <c r="A28" s="26"/>
      <c r="B28" s="27"/>
      <c r="C28" s="28"/>
      <c r="D28" s="30" t="s">
        <v>139</v>
      </c>
      <c r="E28" s="21"/>
      <c r="F28" s="21"/>
      <c r="G28" s="21"/>
      <c r="H28" s="21">
        <v>1.51</v>
      </c>
      <c r="I28" s="21"/>
      <c r="J28" s="21">
        <v>40</v>
      </c>
      <c r="K28" s="1">
        <f t="shared" si="0"/>
        <v>60.4</v>
      </c>
      <c r="L28" s="23" t="str">
        <f t="shared" si="1"/>
        <v>ML</v>
      </c>
      <c r="M28" s="23"/>
      <c r="N28" s="24" t="s">
        <v>42</v>
      </c>
    </row>
    <row r="29" spans="1:14" s="25" customFormat="1" ht="32.25" customHeight="1">
      <c r="A29" s="26"/>
      <c r="B29" s="27"/>
      <c r="C29" s="28"/>
      <c r="D29" s="30" t="s">
        <v>140</v>
      </c>
      <c r="E29" s="21"/>
      <c r="F29" s="21"/>
      <c r="G29" s="21"/>
      <c r="H29" s="21">
        <v>1.51</v>
      </c>
      <c r="I29" s="21"/>
      <c r="J29" s="21">
        <v>24</v>
      </c>
      <c r="K29" s="1">
        <f t="shared" si="0"/>
        <v>36.24</v>
      </c>
      <c r="L29" s="23" t="str">
        <f t="shared" si="1"/>
        <v>ML</v>
      </c>
      <c r="M29" s="23"/>
      <c r="N29" s="24" t="s">
        <v>42</v>
      </c>
    </row>
    <row r="30" spans="1:14" s="25" customFormat="1" ht="32.25" customHeight="1">
      <c r="A30" s="26"/>
      <c r="B30" s="27"/>
      <c r="C30" s="28"/>
      <c r="D30" s="30" t="s">
        <v>141</v>
      </c>
      <c r="E30" s="21"/>
      <c r="F30" s="21"/>
      <c r="G30" s="21"/>
      <c r="H30" s="21">
        <v>1.51</v>
      </c>
      <c r="I30" s="21"/>
      <c r="J30" s="21">
        <v>17</v>
      </c>
      <c r="K30" s="1">
        <f t="shared" si="0"/>
        <v>25.67</v>
      </c>
      <c r="L30" s="23" t="str">
        <f t="shared" si="1"/>
        <v>ML</v>
      </c>
      <c r="M30" s="23"/>
      <c r="N30" s="24" t="s">
        <v>42</v>
      </c>
    </row>
    <row r="31" spans="1:14" s="25" customFormat="1" ht="32.25" customHeight="1">
      <c r="A31" s="26"/>
      <c r="B31" s="27"/>
      <c r="C31" s="28"/>
      <c r="D31" s="46" t="s">
        <v>142</v>
      </c>
      <c r="E31" s="21"/>
      <c r="F31" s="21"/>
      <c r="G31" s="21"/>
      <c r="H31" s="21">
        <v>1.51</v>
      </c>
      <c r="I31" s="21"/>
      <c r="J31" s="21">
        <v>48</v>
      </c>
      <c r="K31" s="1">
        <f t="shared" si="0"/>
        <v>72.48</v>
      </c>
      <c r="L31" s="23" t="str">
        <f t="shared" si="1"/>
        <v>ML</v>
      </c>
      <c r="M31" s="23"/>
      <c r="N31" s="24" t="s">
        <v>42</v>
      </c>
    </row>
    <row r="32" spans="1:14" s="25" customFormat="1" ht="32.25" customHeight="1">
      <c r="A32" s="26"/>
      <c r="B32" s="27"/>
      <c r="C32" s="28"/>
      <c r="D32" s="30" t="s">
        <v>143</v>
      </c>
      <c r="E32" s="21"/>
      <c r="F32" s="21"/>
      <c r="G32" s="21"/>
      <c r="H32" s="21">
        <v>1.51</v>
      </c>
      <c r="I32" s="21"/>
      <c r="J32" s="21">
        <v>17</v>
      </c>
      <c r="K32" s="1">
        <f t="shared" si="0"/>
        <v>25.67</v>
      </c>
      <c r="L32" s="23" t="str">
        <f t="shared" si="1"/>
        <v>ML</v>
      </c>
      <c r="M32" s="23"/>
      <c r="N32" s="24" t="s">
        <v>42</v>
      </c>
    </row>
    <row r="33" spans="1:16" s="25" customFormat="1" ht="32.25" customHeight="1">
      <c r="A33" s="26"/>
      <c r="B33" s="27"/>
      <c r="C33" s="28"/>
      <c r="D33" s="30" t="s">
        <v>144</v>
      </c>
      <c r="E33" s="21"/>
      <c r="F33" s="21"/>
      <c r="G33" s="21"/>
      <c r="H33" s="21">
        <v>1.51</v>
      </c>
      <c r="I33" s="21"/>
      <c r="J33" s="21">
        <v>111</v>
      </c>
      <c r="K33" s="1">
        <f t="shared" si="0"/>
        <v>167.61</v>
      </c>
      <c r="L33" s="23" t="str">
        <f t="shared" si="1"/>
        <v>ML</v>
      </c>
      <c r="M33" s="23"/>
      <c r="N33" s="24" t="s">
        <v>42</v>
      </c>
    </row>
    <row r="34" spans="1:16" s="25" customFormat="1" ht="32.25" customHeight="1">
      <c r="A34" s="26"/>
      <c r="B34" s="27"/>
      <c r="C34" s="28"/>
      <c r="D34" s="67"/>
      <c r="E34" s="65"/>
      <c r="F34" s="65"/>
      <c r="G34" s="65"/>
      <c r="H34" s="65"/>
      <c r="I34" s="65"/>
      <c r="J34" s="65"/>
      <c r="K34" s="65"/>
      <c r="L34" s="65"/>
      <c r="M34" s="65"/>
      <c r="N34" s="69"/>
    </row>
    <row r="35" spans="1:16" s="25" customFormat="1" ht="32.25" customHeight="1">
      <c r="A35" s="26"/>
      <c r="B35" s="27"/>
      <c r="C35" s="28"/>
      <c r="D35" s="30" t="s">
        <v>145</v>
      </c>
      <c r="E35" s="21"/>
      <c r="F35" s="21"/>
      <c r="G35" s="21"/>
      <c r="H35" s="21">
        <v>1.51</v>
      </c>
      <c r="I35" s="21"/>
      <c r="J35" s="21">
        <v>91</v>
      </c>
      <c r="K35" s="1">
        <f t="shared" si="0"/>
        <v>137.41</v>
      </c>
      <c r="L35" s="23" t="str">
        <f t="shared" si="1"/>
        <v>ML</v>
      </c>
      <c r="M35" s="23"/>
      <c r="N35" s="24"/>
    </row>
    <row r="36" spans="1:16" s="25" customFormat="1" ht="32.25" customHeight="1">
      <c r="A36" s="26"/>
      <c r="B36" s="27"/>
      <c r="C36" s="28"/>
      <c r="D36" s="30" t="s">
        <v>146</v>
      </c>
      <c r="E36" s="21"/>
      <c r="F36" s="21"/>
      <c r="G36" s="21"/>
      <c r="H36" s="21">
        <v>1.51</v>
      </c>
      <c r="I36" s="21"/>
      <c r="J36" s="21">
        <v>60</v>
      </c>
      <c r="K36" s="85">
        <f t="shared" si="0"/>
        <v>90.6</v>
      </c>
      <c r="L36" s="23" t="str">
        <f t="shared" si="1"/>
        <v>ML</v>
      </c>
      <c r="M36" s="23"/>
      <c r="N36" s="24" t="s">
        <v>147</v>
      </c>
      <c r="P36" s="51"/>
    </row>
    <row r="37" spans="1:16" s="25" customFormat="1" ht="32.25" customHeight="1">
      <c r="A37" s="26"/>
      <c r="B37" s="27"/>
      <c r="C37" s="28"/>
      <c r="D37" s="30" t="s">
        <v>148</v>
      </c>
      <c r="E37" s="21"/>
      <c r="F37" s="21"/>
      <c r="G37" s="21"/>
      <c r="H37" s="21">
        <v>1.51</v>
      </c>
      <c r="I37" s="21"/>
      <c r="J37" s="21">
        <v>21</v>
      </c>
      <c r="K37" s="85">
        <f t="shared" si="0"/>
        <v>31.71</v>
      </c>
      <c r="L37" s="23" t="str">
        <f t="shared" si="1"/>
        <v>ML</v>
      </c>
      <c r="M37" s="23"/>
      <c r="N37" s="24" t="s">
        <v>149</v>
      </c>
    </row>
    <row r="38" spans="1:16" s="25" customFormat="1" ht="32.25" customHeight="1">
      <c r="A38" s="26"/>
      <c r="B38" s="27"/>
      <c r="C38" s="28"/>
      <c r="D38" s="30" t="s">
        <v>150</v>
      </c>
      <c r="E38" s="21"/>
      <c r="F38" s="21"/>
      <c r="G38" s="21"/>
      <c r="H38" s="21">
        <v>1.51</v>
      </c>
      <c r="I38" s="21"/>
      <c r="J38" s="21">
        <v>34</v>
      </c>
      <c r="K38" s="85">
        <f t="shared" si="0"/>
        <v>51.34</v>
      </c>
      <c r="L38" s="23"/>
      <c r="M38" s="23"/>
      <c r="N38" s="24" t="s">
        <v>151</v>
      </c>
    </row>
    <row r="39" spans="1:16" s="25" customFormat="1" ht="32.25" customHeight="1">
      <c r="A39" s="26"/>
      <c r="B39" s="27"/>
      <c r="C39" s="28"/>
      <c r="D39" s="30" t="s">
        <v>146</v>
      </c>
      <c r="E39" s="21"/>
      <c r="F39" s="21"/>
      <c r="G39" s="21"/>
      <c r="H39" s="21">
        <v>1.51</v>
      </c>
      <c r="I39" s="21"/>
      <c r="J39" s="21">
        <v>22</v>
      </c>
      <c r="K39" s="85">
        <f t="shared" si="0"/>
        <v>33.22</v>
      </c>
      <c r="L39" s="23"/>
      <c r="M39" s="23"/>
      <c r="N39" s="24" t="s">
        <v>151</v>
      </c>
    </row>
    <row r="40" spans="1:16" s="25" customFormat="1" ht="32.25" customHeight="1">
      <c r="A40" s="26"/>
      <c r="B40" s="27"/>
      <c r="C40" s="28"/>
      <c r="D40" s="30" t="s">
        <v>152</v>
      </c>
      <c r="E40" s="21"/>
      <c r="F40" s="21"/>
      <c r="G40" s="21"/>
      <c r="H40" s="21">
        <v>1.51</v>
      </c>
      <c r="I40" s="21"/>
      <c r="J40" s="21">
        <v>95</v>
      </c>
      <c r="K40" s="85">
        <f t="shared" si="0"/>
        <v>143.44999999999999</v>
      </c>
      <c r="L40" s="23"/>
      <c r="M40" s="23"/>
      <c r="N40" s="24" t="s">
        <v>151</v>
      </c>
    </row>
    <row r="41" spans="1:16" s="25" customFormat="1" ht="32.25" customHeight="1">
      <c r="A41" s="26"/>
      <c r="B41" s="27"/>
      <c r="C41" s="28"/>
      <c r="D41" s="30" t="s">
        <v>152</v>
      </c>
      <c r="E41" s="21"/>
      <c r="F41" s="21"/>
      <c r="G41" s="21"/>
      <c r="H41" s="21">
        <v>1.51</v>
      </c>
      <c r="I41" s="21"/>
      <c r="J41" s="21">
        <f>141-J40</f>
        <v>46</v>
      </c>
      <c r="K41" s="85">
        <f>H41*J41</f>
        <v>69.459999999999994</v>
      </c>
      <c r="L41" s="76"/>
      <c r="M41" s="76"/>
      <c r="N41" s="24" t="s">
        <v>153</v>
      </c>
    </row>
    <row r="42" spans="1:16" s="25" customFormat="1" ht="32.25" customHeight="1">
      <c r="A42" s="26"/>
      <c r="B42" s="27"/>
      <c r="C42" s="28"/>
      <c r="D42" s="30" t="s">
        <v>150</v>
      </c>
      <c r="E42" s="21"/>
      <c r="F42" s="21"/>
      <c r="G42" s="21"/>
      <c r="H42" s="21">
        <v>1.51</v>
      </c>
      <c r="I42" s="21"/>
      <c r="J42" s="21">
        <f>69-J38</f>
        <v>35</v>
      </c>
      <c r="K42" s="85">
        <f>H42*J42</f>
        <v>52.85</v>
      </c>
      <c r="L42" s="76"/>
      <c r="M42" s="76"/>
      <c r="N42" s="24" t="s">
        <v>153</v>
      </c>
    </row>
    <row r="43" spans="1:16" s="25" customFormat="1" ht="32.25" customHeight="1">
      <c r="A43" s="26"/>
      <c r="B43" s="27"/>
      <c r="C43" s="28"/>
      <c r="D43" s="30" t="s">
        <v>154</v>
      </c>
      <c r="E43" s="21"/>
      <c r="F43" s="21"/>
      <c r="G43" s="21"/>
      <c r="H43" s="21">
        <v>1.51</v>
      </c>
      <c r="I43" s="21"/>
      <c r="J43" s="21">
        <v>37</v>
      </c>
      <c r="K43" s="85">
        <f>H43*J43</f>
        <v>55.87</v>
      </c>
      <c r="L43" s="76"/>
      <c r="M43" s="76"/>
      <c r="N43" s="24" t="s">
        <v>153</v>
      </c>
    </row>
    <row r="44" spans="1:16" s="25" customFormat="1" ht="32.25" customHeight="1">
      <c r="A44" s="26"/>
      <c r="B44" s="27"/>
      <c r="C44" s="28"/>
      <c r="D44" s="30"/>
      <c r="E44" s="21"/>
      <c r="F44" s="21"/>
      <c r="G44" s="21"/>
      <c r="H44" s="21"/>
      <c r="I44" s="21"/>
      <c r="J44" s="21"/>
      <c r="K44" s="114"/>
      <c r="L44" s="76"/>
      <c r="M44" s="76"/>
      <c r="N44" s="24"/>
    </row>
    <row r="45" spans="1:16" s="25" customFormat="1" ht="32.25" customHeight="1">
      <c r="A45" s="26"/>
      <c r="B45" s="27"/>
      <c r="C45" s="28"/>
      <c r="D45" s="101" t="s">
        <v>154</v>
      </c>
      <c r="E45" s="102"/>
      <c r="F45" s="102"/>
      <c r="G45" s="102"/>
      <c r="H45" s="102">
        <v>1.51</v>
      </c>
      <c r="I45" s="102"/>
      <c r="J45" s="102">
        <v>33</v>
      </c>
      <c r="K45" s="103">
        <f>H45*J45</f>
        <v>49.83</v>
      </c>
      <c r="L45" s="115"/>
      <c r="M45" s="76"/>
      <c r="N45" s="105" t="s">
        <v>123</v>
      </c>
    </row>
    <row r="46" spans="1:16" s="25" customFormat="1" ht="32.25" customHeight="1">
      <c r="A46" s="26"/>
      <c r="B46" s="27"/>
      <c r="C46" s="28"/>
      <c r="D46" s="101" t="s">
        <v>155</v>
      </c>
      <c r="E46" s="102"/>
      <c r="F46" s="102"/>
      <c r="G46" s="102"/>
      <c r="H46" s="102">
        <v>1.51</v>
      </c>
      <c r="I46" s="102"/>
      <c r="J46" s="102">
        <v>20</v>
      </c>
      <c r="K46" s="103">
        <f>H46*J46</f>
        <v>30.2</v>
      </c>
      <c r="L46" s="104" t="str">
        <f>$M$12</f>
        <v>ML</v>
      </c>
      <c r="M46" s="23"/>
      <c r="N46" s="105" t="s">
        <v>123</v>
      </c>
    </row>
    <row r="47" spans="1:16" s="25" customFormat="1" ht="32.25" customHeight="1">
      <c r="A47" s="26"/>
      <c r="B47" s="27"/>
      <c r="C47" s="28"/>
      <c r="D47" s="30"/>
      <c r="E47" s="21"/>
      <c r="F47" s="21"/>
      <c r="G47" s="21"/>
      <c r="H47" s="488" t="s">
        <v>71</v>
      </c>
      <c r="I47" s="489"/>
      <c r="J47" s="109">
        <f>K45+K46</f>
        <v>80.03</v>
      </c>
      <c r="K47" s="113"/>
      <c r="L47" s="23"/>
      <c r="M47" s="23"/>
      <c r="N47" s="24"/>
    </row>
    <row r="48" spans="1:16" s="25" customFormat="1" ht="32.25" customHeight="1">
      <c r="A48" s="26"/>
      <c r="B48" s="27"/>
      <c r="C48" s="28"/>
      <c r="D48" s="30"/>
      <c r="E48" s="21"/>
      <c r="F48" s="21"/>
      <c r="G48" s="21"/>
      <c r="H48" s="21"/>
      <c r="I48" s="21"/>
      <c r="J48" s="58"/>
      <c r="L48" s="23"/>
      <c r="M48" s="23"/>
      <c r="N48" s="24"/>
    </row>
    <row r="49" spans="1:14" s="25" customFormat="1" ht="32.25" customHeight="1">
      <c r="A49" s="26"/>
      <c r="B49" s="27"/>
      <c r="C49" s="28"/>
      <c r="D49" s="30"/>
      <c r="E49" s="21"/>
      <c r="F49" s="21"/>
      <c r="G49" s="21"/>
      <c r="H49" s="21"/>
      <c r="I49" s="21"/>
      <c r="K49" s="22"/>
      <c r="L49" s="23"/>
      <c r="M49" s="23"/>
      <c r="N49" s="24"/>
    </row>
    <row r="50" spans="1:14" s="25" customFormat="1" ht="32.25" customHeight="1">
      <c r="A50" s="26"/>
      <c r="B50" s="27"/>
      <c r="C50" s="28"/>
      <c r="D50" s="67" t="s">
        <v>156</v>
      </c>
      <c r="E50" s="92">
        <v>1.51</v>
      </c>
      <c r="F50" s="93">
        <v>200</v>
      </c>
      <c r="G50" s="92"/>
      <c r="H50" s="92">
        <f>E50*F50</f>
        <v>302</v>
      </c>
      <c r="I50" s="21"/>
      <c r="J50" s="21"/>
      <c r="K50" s="22"/>
      <c r="L50" s="23"/>
      <c r="M50" s="23"/>
      <c r="N50" s="24"/>
    </row>
    <row r="51" spans="1:14" s="25" customFormat="1" ht="32.25" customHeight="1">
      <c r="A51" s="26"/>
      <c r="B51" s="27"/>
      <c r="C51" s="28"/>
      <c r="D51" s="67" t="s">
        <v>157</v>
      </c>
      <c r="E51" s="92">
        <v>1.51</v>
      </c>
      <c r="F51" s="93">
        <v>400</v>
      </c>
      <c r="G51" s="92"/>
      <c r="H51" s="92">
        <f>E51*F51</f>
        <v>604</v>
      </c>
      <c r="I51" s="21"/>
      <c r="J51" s="21"/>
      <c r="K51" s="22"/>
      <c r="L51" s="23"/>
      <c r="M51" s="23"/>
      <c r="N51" s="24"/>
    </row>
    <row r="52" spans="1:14" s="25" customFormat="1" ht="32.25" customHeight="1">
      <c r="A52" s="26"/>
      <c r="B52" s="27"/>
      <c r="C52" s="28"/>
      <c r="D52" s="67" t="s">
        <v>158</v>
      </c>
      <c r="E52" s="92">
        <v>1.51</v>
      </c>
      <c r="F52" s="93">
        <v>150</v>
      </c>
      <c r="G52" s="92"/>
      <c r="H52" s="92">
        <f>E52*F52</f>
        <v>226.5</v>
      </c>
      <c r="I52" s="21"/>
      <c r="J52" s="21"/>
      <c r="K52" s="22"/>
      <c r="L52" s="23"/>
      <c r="M52" s="23"/>
      <c r="N52" s="24"/>
    </row>
    <row r="53" spans="1:14" s="25" customFormat="1" ht="32.25" customHeight="1">
      <c r="A53" s="26"/>
      <c r="B53" s="27"/>
      <c r="C53" s="28"/>
      <c r="D53" s="30"/>
      <c r="E53" s="21"/>
      <c r="F53" s="21"/>
      <c r="G53" s="21"/>
      <c r="H53" s="21"/>
      <c r="I53" s="21"/>
      <c r="J53" s="21"/>
      <c r="K53" s="22"/>
      <c r="L53" s="23"/>
      <c r="M53" s="23"/>
      <c r="N53" s="24"/>
    </row>
    <row r="54" spans="1:14" s="25" customFormat="1" ht="32.25" customHeight="1">
      <c r="A54" s="473"/>
      <c r="B54" s="474"/>
      <c r="C54" s="475"/>
      <c r="D54" s="30"/>
      <c r="E54" s="21"/>
      <c r="F54" s="22">
        <f>1940/1.5</f>
        <v>1293.3333333333333</v>
      </c>
      <c r="G54" s="21"/>
      <c r="H54" s="21"/>
      <c r="I54" s="21"/>
      <c r="J54" s="21"/>
      <c r="K54" s="22"/>
      <c r="L54" s="23"/>
      <c r="M54" s="23"/>
      <c r="N54" s="24"/>
    </row>
    <row r="55" spans="1:14" s="25" customFormat="1" ht="24" customHeight="1">
      <c r="A55" s="26"/>
      <c r="B55" s="27"/>
      <c r="C55" s="28"/>
      <c r="D55" s="30"/>
      <c r="E55" s="29"/>
      <c r="F55" s="21"/>
      <c r="G55" s="21"/>
      <c r="H55" s="21"/>
      <c r="I55" s="21"/>
      <c r="J55" s="21">
        <f>SUM(J17:J54)</f>
        <v>941.03</v>
      </c>
      <c r="K55" s="22"/>
      <c r="L55" s="23"/>
      <c r="M55" s="23"/>
      <c r="N55" s="24"/>
    </row>
    <row r="56" spans="1:14" ht="17.649999999999999" customHeight="1">
      <c r="A56" s="4"/>
      <c r="B56" s="4"/>
      <c r="C56" s="4"/>
      <c r="D56" s="5"/>
      <c r="E56" s="4"/>
      <c r="F56" s="4"/>
      <c r="G56" s="379"/>
      <c r="H56" s="380"/>
      <c r="I56" s="379"/>
      <c r="J56" s="379"/>
      <c r="K56" s="31"/>
      <c r="L56" s="7"/>
      <c r="M56" s="7"/>
      <c r="N56" s="7"/>
    </row>
    <row r="57" spans="1:14" ht="15" customHeight="1">
      <c r="A57" s="381" t="s">
        <v>44</v>
      </c>
      <c r="B57" s="382"/>
      <c r="C57" s="382"/>
      <c r="D57" s="382"/>
      <c r="E57" s="382"/>
      <c r="F57" s="382"/>
      <c r="G57" s="382"/>
      <c r="H57" s="382"/>
      <c r="I57" s="382"/>
      <c r="J57" s="383"/>
      <c r="K57" s="32">
        <f>SUM(K16:K55)</f>
        <v>1300.1099999999999</v>
      </c>
      <c r="L57" s="23" t="str">
        <f>M12</f>
        <v>ML</v>
      </c>
      <c r="M57" s="33"/>
      <c r="N57" s="7"/>
    </row>
    <row r="58" spans="1:14" ht="15" customHeight="1">
      <c r="A58" s="381" t="s">
        <v>45</v>
      </c>
      <c r="B58" s="382"/>
      <c r="C58" s="382"/>
      <c r="D58" s="382"/>
      <c r="E58" s="382"/>
      <c r="F58" s="382"/>
      <c r="G58" s="382"/>
      <c r="H58" s="382"/>
      <c r="I58" s="382"/>
      <c r="J58" s="383"/>
      <c r="K58" s="32">
        <v>0</v>
      </c>
      <c r="L58" s="23" t="str">
        <f>L57</f>
        <v>ML</v>
      </c>
      <c r="M58" s="33"/>
      <c r="N58" s="7"/>
    </row>
    <row r="59" spans="1:14" ht="15" customHeight="1">
      <c r="A59" s="381" t="s">
        <v>46</v>
      </c>
      <c r="B59" s="382"/>
      <c r="C59" s="382"/>
      <c r="D59" s="382"/>
      <c r="E59" s="382"/>
      <c r="F59" s="382"/>
      <c r="G59" s="382"/>
      <c r="H59" s="382"/>
      <c r="I59" s="382"/>
      <c r="J59" s="383"/>
      <c r="K59" s="32">
        <v>0</v>
      </c>
      <c r="L59" s="23" t="str">
        <f>L57</f>
        <v>ML</v>
      </c>
      <c r="M59" s="33"/>
      <c r="N59" s="7"/>
    </row>
    <row r="60" spans="1:14" ht="15" customHeight="1">
      <c r="A60" s="381" t="s">
        <v>47</v>
      </c>
      <c r="B60" s="382"/>
      <c r="C60" s="382"/>
      <c r="D60" s="382"/>
      <c r="E60" s="382"/>
      <c r="F60" s="382"/>
      <c r="G60" s="382"/>
      <c r="H60" s="382"/>
      <c r="I60" s="382"/>
      <c r="J60" s="383"/>
      <c r="K60" s="34">
        <f>K57-K58-K59</f>
        <v>1300.1099999999999</v>
      </c>
      <c r="L60" s="23" t="str">
        <f>L57</f>
        <v>ML</v>
      </c>
      <c r="M60" s="33"/>
      <c r="N60" s="7"/>
    </row>
    <row r="61" spans="1:14" ht="17.649999999999999" customHeight="1">
      <c r="A61" s="4"/>
      <c r="B61" s="4"/>
      <c r="C61" s="4"/>
      <c r="D61" s="5"/>
      <c r="E61" s="4"/>
      <c r="F61" s="4"/>
      <c r="G61" s="6"/>
      <c r="H61" s="6"/>
      <c r="I61" s="4"/>
      <c r="J61" s="4"/>
      <c r="K61" s="7"/>
      <c r="L61" s="7"/>
      <c r="M61" s="7"/>
      <c r="N61" s="7"/>
    </row>
    <row r="62" spans="1:14" ht="30.4" customHeight="1" thickBot="1">
      <c r="A62" s="410" t="s">
        <v>47</v>
      </c>
      <c r="B62" s="410"/>
      <c r="C62" s="410"/>
      <c r="D62" s="411" t="s">
        <v>48</v>
      </c>
      <c r="E62" s="411"/>
      <c r="F62" s="411"/>
      <c r="G62" s="411"/>
      <c r="H62" s="411"/>
      <c r="I62" s="412" t="s">
        <v>49</v>
      </c>
      <c r="J62" s="413"/>
      <c r="K62" s="413"/>
      <c r="L62" s="413"/>
      <c r="M62" s="413"/>
      <c r="N62" s="414"/>
    </row>
    <row r="63" spans="1:14" ht="30.4" customHeight="1" thickBot="1">
      <c r="A63" s="399">
        <f>+K60</f>
        <v>1300.1099999999999</v>
      </c>
      <c r="B63" s="400"/>
      <c r="C63" s="400"/>
      <c r="D63" s="401">
        <f>K58</f>
        <v>0</v>
      </c>
      <c r="E63" s="401"/>
      <c r="F63" s="401"/>
      <c r="G63" s="401"/>
      <c r="H63" s="401"/>
      <c r="I63" s="402">
        <f>+A63+D63</f>
        <v>1300.1099999999999</v>
      </c>
      <c r="J63" s="403"/>
      <c r="K63" s="403"/>
      <c r="L63" s="403"/>
      <c r="M63" s="403"/>
      <c r="N63" s="404"/>
    </row>
    <row r="64" spans="1:14" ht="26.65" customHeight="1" thickBot="1">
      <c r="A64" s="296"/>
      <c r="B64" s="296"/>
      <c r="C64" s="296"/>
      <c r="D64" s="35"/>
      <c r="E64" s="296"/>
      <c r="F64" s="296"/>
      <c r="G64" s="296"/>
      <c r="H64" s="296"/>
      <c r="I64" s="296"/>
      <c r="J64" s="296"/>
      <c r="K64" s="295"/>
      <c r="L64" s="31"/>
      <c r="M64" s="31"/>
      <c r="N64" s="31"/>
    </row>
    <row r="65" spans="1:14" ht="14.25" customHeight="1">
      <c r="A65" s="405" t="s">
        <v>50</v>
      </c>
      <c r="B65" s="406"/>
      <c r="C65" s="406"/>
      <c r="D65" s="406"/>
      <c r="E65" s="407"/>
      <c r="F65" s="36"/>
      <c r="G65" s="408" t="s">
        <v>51</v>
      </c>
      <c r="H65" s="409"/>
      <c r="I65" s="409"/>
      <c r="J65" s="409"/>
      <c r="K65" s="409"/>
      <c r="L65" s="409"/>
      <c r="M65" s="409"/>
      <c r="N65" s="409"/>
    </row>
    <row r="66" spans="1:14" ht="18.75" customHeight="1">
      <c r="A66" s="290" t="s">
        <v>52</v>
      </c>
      <c r="B66" s="418" t="s">
        <v>53</v>
      </c>
      <c r="C66" s="418"/>
      <c r="D66" s="418"/>
      <c r="E66" s="419"/>
      <c r="F66" s="37"/>
      <c r="G66" s="428" t="s">
        <v>52</v>
      </c>
      <c r="H66" s="366"/>
      <c r="I66" s="356"/>
      <c r="J66" s="415" t="s">
        <v>54</v>
      </c>
      <c r="K66" s="366"/>
      <c r="L66" s="366"/>
      <c r="M66" s="366"/>
      <c r="N66" s="366"/>
    </row>
    <row r="67" spans="1:14" ht="16.5" customHeight="1">
      <c r="A67" s="416" t="s">
        <v>55</v>
      </c>
      <c r="B67" s="418"/>
      <c r="C67" s="418"/>
      <c r="D67" s="418"/>
      <c r="E67" s="419"/>
      <c r="F67" s="37"/>
      <c r="G67" s="422" t="s">
        <v>55</v>
      </c>
      <c r="H67" s="364"/>
      <c r="I67" s="365"/>
      <c r="J67" s="426"/>
      <c r="K67" s="364"/>
      <c r="L67" s="364"/>
      <c r="M67" s="364"/>
      <c r="N67" s="364"/>
    </row>
    <row r="68" spans="1:14" ht="58.9" customHeight="1" thickBot="1">
      <c r="A68" s="417"/>
      <c r="B68" s="420"/>
      <c r="C68" s="420"/>
      <c r="D68" s="420"/>
      <c r="E68" s="421"/>
      <c r="F68" s="37"/>
      <c r="G68" s="423"/>
      <c r="H68" s="424"/>
      <c r="I68" s="425"/>
      <c r="J68" s="427"/>
      <c r="K68" s="424"/>
      <c r="L68" s="424"/>
      <c r="M68" s="424"/>
      <c r="N68" s="424"/>
    </row>
  </sheetData>
  <mergeCells count="57">
    <mergeCell ref="A67:A68"/>
    <mergeCell ref="B67:E68"/>
    <mergeCell ref="G67:I68"/>
    <mergeCell ref="J67:N68"/>
    <mergeCell ref="A63:C63"/>
    <mergeCell ref="D63:H63"/>
    <mergeCell ref="I63:N63"/>
    <mergeCell ref="A65:E65"/>
    <mergeCell ref="G65:N65"/>
    <mergeCell ref="B66:E66"/>
    <mergeCell ref="G66:I66"/>
    <mergeCell ref="J66:N66"/>
    <mergeCell ref="A58:J58"/>
    <mergeCell ref="A59:J59"/>
    <mergeCell ref="A60:J60"/>
    <mergeCell ref="A62:C62"/>
    <mergeCell ref="D62:H62"/>
    <mergeCell ref="I62:N62"/>
    <mergeCell ref="L11:N11"/>
    <mergeCell ref="A57:J57"/>
    <mergeCell ref="A14:C15"/>
    <mergeCell ref="E14:I14"/>
    <mergeCell ref="J14:J15"/>
    <mergeCell ref="K14:K15"/>
    <mergeCell ref="N14:N15"/>
    <mergeCell ref="A16:C16"/>
    <mergeCell ref="A54:C54"/>
    <mergeCell ref="G56:H56"/>
    <mergeCell ref="I56:J56"/>
    <mergeCell ref="L14:L15"/>
    <mergeCell ref="M14:M15"/>
    <mergeCell ref="C12:L12"/>
    <mergeCell ref="M12:N12"/>
    <mergeCell ref="H47:I47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honeticPr fontId="22" type="noConversion"/>
  <pageMargins left="0.7" right="0.7" top="0.75" bottom="0.75" header="0.3" footer="0.3"/>
  <pageSetup paperSize="9" orientation="portrait" horizontalDpi="360" verticalDpi="36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22">
    <tabColor rgb="FF00FF00"/>
  </sheetPr>
  <dimension ref="A1:P55"/>
  <sheetViews>
    <sheetView topLeftCell="A26" zoomScale="55" zoomScaleNormal="55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54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119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159</v>
      </c>
      <c r="C12" s="396" t="s">
        <v>160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79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 t="s">
        <v>161</v>
      </c>
      <c r="E16" s="20"/>
      <c r="F16" s="21"/>
      <c r="G16" s="21"/>
      <c r="H16" s="21"/>
      <c r="I16" s="21"/>
      <c r="J16" s="21">
        <v>71</v>
      </c>
      <c r="K16" s="1">
        <f t="shared" ref="K16:K25" si="0">J16</f>
        <v>71</v>
      </c>
      <c r="L16" s="23" t="str">
        <f t="shared" ref="L16:L25" si="1">$M$12</f>
        <v>UND</v>
      </c>
      <c r="M16" s="23">
        <v>1</v>
      </c>
      <c r="N16" s="24" t="s">
        <v>42</v>
      </c>
    </row>
    <row r="17" spans="1:14" s="25" customFormat="1" ht="24" customHeight="1">
      <c r="A17" s="26"/>
      <c r="B17" s="27"/>
      <c r="C17" s="28"/>
      <c r="D17" s="19" t="s">
        <v>162</v>
      </c>
      <c r="E17" s="20"/>
      <c r="F17" s="21"/>
      <c r="G17" s="21"/>
      <c r="H17" s="21"/>
      <c r="I17" s="21"/>
      <c r="J17" s="21">
        <v>24</v>
      </c>
      <c r="K17" s="1">
        <f t="shared" si="0"/>
        <v>24</v>
      </c>
      <c r="L17" s="23" t="str">
        <f t="shared" si="1"/>
        <v>UND</v>
      </c>
      <c r="M17" s="23"/>
      <c r="N17" s="24" t="s">
        <v>42</v>
      </c>
    </row>
    <row r="18" spans="1:14" s="25" customFormat="1" ht="24" customHeight="1">
      <c r="A18" s="26"/>
      <c r="B18" s="27"/>
      <c r="C18" s="28"/>
      <c r="D18" s="19" t="s">
        <v>163</v>
      </c>
      <c r="E18" s="29"/>
      <c r="F18" s="21"/>
      <c r="G18" s="21"/>
      <c r="H18" s="21"/>
      <c r="I18" s="21"/>
      <c r="J18" s="21">
        <v>9</v>
      </c>
      <c r="K18" s="1">
        <f t="shared" si="0"/>
        <v>9</v>
      </c>
      <c r="L18" s="23" t="str">
        <f t="shared" si="1"/>
        <v>UND</v>
      </c>
      <c r="M18" s="23"/>
      <c r="N18" s="24" t="s">
        <v>42</v>
      </c>
    </row>
    <row r="19" spans="1:14" s="25" customFormat="1" ht="24" customHeight="1">
      <c r="A19" s="26"/>
      <c r="B19" s="27"/>
      <c r="C19" s="28"/>
      <c r="D19" s="30" t="s">
        <v>138</v>
      </c>
      <c r="E19" s="29"/>
      <c r="F19" s="21"/>
      <c r="G19" s="21"/>
      <c r="H19" s="21"/>
      <c r="I19" s="21"/>
      <c r="J19" s="21">
        <v>6</v>
      </c>
      <c r="K19" s="1">
        <f t="shared" si="0"/>
        <v>6</v>
      </c>
      <c r="L19" s="23" t="str">
        <f t="shared" si="1"/>
        <v>UND</v>
      </c>
      <c r="M19" s="23"/>
      <c r="N19" s="24" t="s">
        <v>42</v>
      </c>
    </row>
    <row r="20" spans="1:14" s="25" customFormat="1" ht="24" customHeight="1">
      <c r="A20" s="26"/>
      <c r="B20" s="27"/>
      <c r="C20" s="28"/>
      <c r="D20" s="30" t="s">
        <v>139</v>
      </c>
      <c r="E20" s="29"/>
      <c r="F20" s="21"/>
      <c r="G20" s="21"/>
      <c r="H20" s="21"/>
      <c r="I20" s="21"/>
      <c r="J20" s="21">
        <v>40</v>
      </c>
      <c r="K20" s="1">
        <f t="shared" si="0"/>
        <v>40</v>
      </c>
      <c r="L20" s="23" t="str">
        <f t="shared" si="1"/>
        <v>UND</v>
      </c>
      <c r="M20" s="23"/>
      <c r="N20" s="24" t="s">
        <v>42</v>
      </c>
    </row>
    <row r="21" spans="1:14" s="25" customFormat="1" ht="24" customHeight="1">
      <c r="A21" s="26"/>
      <c r="B21" s="27"/>
      <c r="C21" s="28"/>
      <c r="D21" s="30" t="s">
        <v>140</v>
      </c>
      <c r="E21" s="29"/>
      <c r="F21" s="21"/>
      <c r="G21" s="21"/>
      <c r="H21" s="21"/>
      <c r="I21" s="21"/>
      <c r="J21" s="21">
        <v>24</v>
      </c>
      <c r="K21" s="1">
        <f t="shared" si="0"/>
        <v>24</v>
      </c>
      <c r="L21" s="23" t="str">
        <f t="shared" si="1"/>
        <v>UND</v>
      </c>
      <c r="M21" s="23"/>
      <c r="N21" s="24" t="s">
        <v>42</v>
      </c>
    </row>
    <row r="22" spans="1:14" s="25" customFormat="1" ht="24" customHeight="1">
      <c r="A22" s="26"/>
      <c r="B22" s="27"/>
      <c r="C22" s="28"/>
      <c r="D22" s="30" t="s">
        <v>141</v>
      </c>
      <c r="E22" s="29"/>
      <c r="F22" s="21"/>
      <c r="G22" s="21"/>
      <c r="H22" s="21"/>
      <c r="I22" s="21"/>
      <c r="J22" s="21">
        <v>17</v>
      </c>
      <c r="K22" s="1">
        <f t="shared" si="0"/>
        <v>17</v>
      </c>
      <c r="L22" s="23" t="str">
        <f t="shared" si="1"/>
        <v>UND</v>
      </c>
      <c r="M22" s="23"/>
      <c r="N22" s="24" t="s">
        <v>42</v>
      </c>
    </row>
    <row r="23" spans="1:14" s="25" customFormat="1" ht="32.25" customHeight="1">
      <c r="A23" s="26"/>
      <c r="B23" s="27"/>
      <c r="C23" s="28"/>
      <c r="D23" s="30" t="s">
        <v>164</v>
      </c>
      <c r="E23" s="21"/>
      <c r="F23" s="21"/>
      <c r="G23" s="21"/>
      <c r="H23" s="21"/>
      <c r="I23" s="21"/>
      <c r="J23" s="21">
        <v>48</v>
      </c>
      <c r="K23" s="1">
        <f t="shared" si="0"/>
        <v>48</v>
      </c>
      <c r="L23" s="23" t="str">
        <f t="shared" si="1"/>
        <v>UND</v>
      </c>
      <c r="M23" s="23"/>
      <c r="N23" s="24" t="s">
        <v>42</v>
      </c>
    </row>
    <row r="24" spans="1:14" s="25" customFormat="1" ht="32.25" customHeight="1">
      <c r="A24" s="26"/>
      <c r="B24" s="27"/>
      <c r="C24" s="28"/>
      <c r="D24" s="30" t="s">
        <v>165</v>
      </c>
      <c r="E24" s="21"/>
      <c r="F24" s="21"/>
      <c r="G24" s="21"/>
      <c r="H24" s="21"/>
      <c r="I24" s="21"/>
      <c r="J24" s="21">
        <v>17</v>
      </c>
      <c r="K24" s="1">
        <f t="shared" si="0"/>
        <v>17</v>
      </c>
      <c r="L24" s="23" t="str">
        <f t="shared" si="1"/>
        <v>UND</v>
      </c>
      <c r="M24" s="23"/>
      <c r="N24" s="24" t="s">
        <v>42</v>
      </c>
    </row>
    <row r="25" spans="1:14" s="25" customFormat="1" ht="32.25" customHeight="1">
      <c r="A25" s="26"/>
      <c r="B25" s="27"/>
      <c r="C25" s="28"/>
      <c r="D25" s="58" t="s">
        <v>166</v>
      </c>
      <c r="E25" s="21"/>
      <c r="F25" s="21"/>
      <c r="G25" s="21"/>
      <c r="H25" s="21"/>
      <c r="I25" s="21"/>
      <c r="J25" s="21">
        <v>111</v>
      </c>
      <c r="K25" s="1">
        <f t="shared" si="0"/>
        <v>111</v>
      </c>
      <c r="L25" s="23" t="str">
        <f t="shared" si="1"/>
        <v>UND</v>
      </c>
      <c r="M25" s="23"/>
      <c r="N25" s="24" t="s">
        <v>42</v>
      </c>
    </row>
    <row r="26" spans="1:14" s="25" customFormat="1" ht="32.25" customHeight="1">
      <c r="A26" s="26"/>
      <c r="B26" s="27"/>
      <c r="C26" s="28"/>
      <c r="D26" s="70"/>
      <c r="E26" s="65"/>
      <c r="F26" s="65"/>
      <c r="G26" s="65"/>
      <c r="H26" s="65"/>
      <c r="I26" s="65"/>
      <c r="J26" s="65"/>
      <c r="K26" s="68"/>
      <c r="L26" s="66"/>
      <c r="M26" s="66"/>
      <c r="N26" s="69"/>
    </row>
    <row r="27" spans="1:14" s="25" customFormat="1" ht="32.25" customHeight="1">
      <c r="A27" s="26"/>
      <c r="B27" s="27"/>
      <c r="C27" s="28"/>
      <c r="D27" s="30" t="s">
        <v>145</v>
      </c>
      <c r="E27" s="21"/>
      <c r="F27" s="21"/>
      <c r="G27" s="21"/>
      <c r="H27" s="21"/>
      <c r="I27" s="21"/>
      <c r="J27" s="21">
        <v>91</v>
      </c>
      <c r="K27" s="1">
        <v>0</v>
      </c>
      <c r="L27" s="23" t="str">
        <f t="shared" ref="L27:L33" si="2">$M$12</f>
        <v>UND</v>
      </c>
      <c r="M27" s="23"/>
      <c r="N27" s="24"/>
    </row>
    <row r="28" spans="1:14" s="25" customFormat="1" ht="32.25" customHeight="1">
      <c r="A28" s="26"/>
      <c r="B28" s="27"/>
      <c r="C28" s="28"/>
      <c r="D28" s="30" t="s">
        <v>146</v>
      </c>
      <c r="E28" s="21"/>
      <c r="F28" s="21"/>
      <c r="G28" s="21"/>
      <c r="H28" s="21"/>
      <c r="I28" s="21"/>
      <c r="J28" s="21">
        <v>30</v>
      </c>
      <c r="K28" s="85">
        <f t="shared" ref="K28:K34" si="3">J28</f>
        <v>30</v>
      </c>
      <c r="L28" s="23" t="str">
        <f t="shared" si="2"/>
        <v>UND</v>
      </c>
      <c r="M28" s="23"/>
      <c r="N28" s="24" t="s">
        <v>147</v>
      </c>
    </row>
    <row r="29" spans="1:14" s="25" customFormat="1" ht="32.25" customHeight="1">
      <c r="A29" s="26"/>
      <c r="B29" s="27"/>
      <c r="C29" s="28"/>
      <c r="D29" s="30" t="s">
        <v>146</v>
      </c>
      <c r="E29" s="21"/>
      <c r="F29" s="21"/>
      <c r="G29" s="21"/>
      <c r="H29" s="21"/>
      <c r="I29" s="21"/>
      <c r="J29" s="21">
        <v>51</v>
      </c>
      <c r="K29" s="85">
        <f t="shared" si="3"/>
        <v>51</v>
      </c>
      <c r="L29" s="23" t="str">
        <f t="shared" si="2"/>
        <v>UND</v>
      </c>
      <c r="M29" s="23"/>
      <c r="N29" s="24" t="s">
        <v>149</v>
      </c>
    </row>
    <row r="30" spans="1:14" s="25" customFormat="1" ht="32.25" customHeight="1">
      <c r="A30" s="26"/>
      <c r="B30" s="27"/>
      <c r="C30" s="28"/>
      <c r="D30" s="30" t="s">
        <v>148</v>
      </c>
      <c r="E30" s="21"/>
      <c r="F30" s="21"/>
      <c r="G30" s="21"/>
      <c r="H30" s="21"/>
      <c r="I30" s="21"/>
      <c r="J30" s="21">
        <v>34</v>
      </c>
      <c r="K30" s="85">
        <f t="shared" si="3"/>
        <v>34</v>
      </c>
      <c r="L30" s="23" t="str">
        <f t="shared" si="2"/>
        <v>UND</v>
      </c>
      <c r="M30" s="23"/>
      <c r="N30" s="24" t="s">
        <v>151</v>
      </c>
    </row>
    <row r="31" spans="1:14" s="25" customFormat="1" ht="32.25" customHeight="1">
      <c r="A31" s="26"/>
      <c r="B31" s="27"/>
      <c r="C31" s="28"/>
      <c r="D31" s="30" t="s">
        <v>150</v>
      </c>
      <c r="E31" s="21"/>
      <c r="F31" s="21"/>
      <c r="G31" s="21"/>
      <c r="H31" s="21"/>
      <c r="I31" s="21"/>
      <c r="J31" s="21">
        <v>21</v>
      </c>
      <c r="K31" s="85">
        <f t="shared" si="3"/>
        <v>21</v>
      </c>
      <c r="L31" s="23" t="str">
        <f t="shared" si="2"/>
        <v>UND</v>
      </c>
      <c r="M31" s="23"/>
      <c r="N31" s="24" t="s">
        <v>151</v>
      </c>
    </row>
    <row r="32" spans="1:14" s="25" customFormat="1" ht="32.25" customHeight="1">
      <c r="A32" s="26"/>
      <c r="B32" s="27"/>
      <c r="C32" s="28"/>
      <c r="D32" s="30" t="s">
        <v>152</v>
      </c>
      <c r="E32" s="21"/>
      <c r="F32" s="21"/>
      <c r="G32" s="21"/>
      <c r="H32" s="21"/>
      <c r="I32" s="21"/>
      <c r="J32" s="21">
        <v>95</v>
      </c>
      <c r="K32" s="85">
        <f t="shared" si="3"/>
        <v>95</v>
      </c>
      <c r="L32" s="23" t="str">
        <f t="shared" si="2"/>
        <v>UND</v>
      </c>
      <c r="M32" s="23"/>
      <c r="N32" s="24" t="s">
        <v>151</v>
      </c>
    </row>
    <row r="33" spans="1:14" s="25" customFormat="1" ht="32.25" customHeight="1">
      <c r="A33" s="26"/>
      <c r="B33" s="27"/>
      <c r="C33" s="28"/>
      <c r="D33" s="30" t="s">
        <v>152</v>
      </c>
      <c r="E33" s="21"/>
      <c r="F33" s="21"/>
      <c r="G33" s="21"/>
      <c r="H33" s="21"/>
      <c r="I33" s="21"/>
      <c r="J33" s="21">
        <v>46</v>
      </c>
      <c r="K33" s="85">
        <f t="shared" si="3"/>
        <v>46</v>
      </c>
      <c r="L33" s="76" t="str">
        <f t="shared" si="2"/>
        <v>UND</v>
      </c>
      <c r="M33" s="76"/>
      <c r="N33" s="24" t="s">
        <v>153</v>
      </c>
    </row>
    <row r="34" spans="1:14" s="25" customFormat="1" ht="32.25" customHeight="1">
      <c r="A34" s="26"/>
      <c r="B34" s="27"/>
      <c r="C34" s="28"/>
      <c r="D34" s="30" t="s">
        <v>154</v>
      </c>
      <c r="E34" s="21"/>
      <c r="F34" s="21"/>
      <c r="G34" s="21"/>
      <c r="H34" s="21"/>
      <c r="I34" s="21"/>
      <c r="J34" s="21">
        <v>35</v>
      </c>
      <c r="K34" s="85">
        <f t="shared" si="3"/>
        <v>35</v>
      </c>
      <c r="L34" s="76"/>
      <c r="M34" s="76"/>
      <c r="N34" s="24" t="s">
        <v>153</v>
      </c>
    </row>
    <row r="35" spans="1:14" s="25" customFormat="1" ht="32.25" customHeight="1">
      <c r="A35" s="26"/>
      <c r="B35" s="27"/>
      <c r="C35" s="28"/>
      <c r="D35" s="30"/>
      <c r="E35" s="21"/>
      <c r="F35" s="21"/>
      <c r="G35" s="21"/>
      <c r="H35" s="21"/>
      <c r="I35" s="21"/>
      <c r="J35" s="21"/>
      <c r="K35" s="22"/>
      <c r="L35" s="23"/>
      <c r="M35" s="23"/>
      <c r="N35" s="24"/>
    </row>
    <row r="36" spans="1:14" s="25" customFormat="1" ht="32.25" customHeight="1">
      <c r="A36" s="26"/>
      <c r="B36" s="27"/>
      <c r="C36" s="28"/>
      <c r="D36" s="101" t="s">
        <v>154</v>
      </c>
      <c r="E36" s="102"/>
      <c r="F36" s="102"/>
      <c r="G36" s="102"/>
      <c r="H36" s="102"/>
      <c r="I36" s="102"/>
      <c r="J36" s="102">
        <v>33</v>
      </c>
      <c r="K36" s="103">
        <f>J36</f>
        <v>33</v>
      </c>
      <c r="L36" s="115"/>
      <c r="M36" s="76"/>
      <c r="N36" s="105" t="s">
        <v>123</v>
      </c>
    </row>
    <row r="37" spans="1:14" s="25" customFormat="1" ht="32.25" customHeight="1">
      <c r="A37" s="26"/>
      <c r="B37" s="27"/>
      <c r="C37" s="28"/>
      <c r="D37" s="101" t="s">
        <v>155</v>
      </c>
      <c r="E37" s="102"/>
      <c r="F37" s="102"/>
      <c r="G37" s="102"/>
      <c r="H37" s="102"/>
      <c r="I37" s="102"/>
      <c r="J37" s="102">
        <v>20</v>
      </c>
      <c r="K37" s="103">
        <f>J37</f>
        <v>20</v>
      </c>
      <c r="L37" s="104" t="str">
        <f>$M$12</f>
        <v>UND</v>
      </c>
      <c r="M37" s="23"/>
      <c r="N37" s="105" t="s">
        <v>123</v>
      </c>
    </row>
    <row r="38" spans="1:14" s="25" customFormat="1" ht="32.25" customHeight="1">
      <c r="A38" s="26"/>
      <c r="B38" s="27"/>
      <c r="C38" s="28"/>
      <c r="D38" s="30"/>
      <c r="E38" s="21"/>
      <c r="F38" s="21"/>
      <c r="G38" s="21"/>
      <c r="H38" s="21"/>
      <c r="I38" s="21"/>
      <c r="J38" s="21"/>
      <c r="K38" s="22"/>
      <c r="L38" s="23"/>
      <c r="M38" s="23"/>
      <c r="N38" s="24"/>
    </row>
    <row r="39" spans="1:14" s="25" customFormat="1" ht="32.25" customHeight="1">
      <c r="A39" s="26"/>
      <c r="B39" s="27"/>
      <c r="C39" s="28"/>
      <c r="D39" s="30"/>
      <c r="E39" s="21"/>
      <c r="F39" s="21"/>
      <c r="G39" s="21"/>
      <c r="H39" s="21"/>
      <c r="I39" s="21"/>
      <c r="J39" s="102">
        <f>K36+K37</f>
        <v>53</v>
      </c>
      <c r="K39" s="22"/>
      <c r="L39" s="23"/>
      <c r="M39" s="23"/>
      <c r="N39" s="24"/>
    </row>
    <row r="40" spans="1:14" s="25" customFormat="1" ht="32.25" customHeight="1">
      <c r="A40" s="26"/>
      <c r="B40" s="27"/>
      <c r="C40" s="28"/>
      <c r="D40" s="30"/>
      <c r="E40" s="21"/>
      <c r="F40" s="21"/>
      <c r="G40" s="21"/>
      <c r="H40" s="21"/>
      <c r="I40" s="21"/>
      <c r="J40" s="21"/>
      <c r="K40" s="22"/>
      <c r="L40" s="23"/>
      <c r="M40" s="23"/>
      <c r="N40" s="24"/>
    </row>
    <row r="41" spans="1:14" s="25" customFormat="1" ht="32.25" customHeight="1">
      <c r="A41" s="473"/>
      <c r="B41" s="474"/>
      <c r="C41" s="475"/>
      <c r="D41" s="30"/>
      <c r="E41" s="21"/>
      <c r="F41" s="21"/>
      <c r="G41" s="21"/>
      <c r="H41" s="21"/>
      <c r="I41" s="21"/>
      <c r="J41" s="21"/>
      <c r="K41" s="22"/>
      <c r="L41" s="23"/>
      <c r="M41" s="23"/>
      <c r="N41" s="24"/>
    </row>
    <row r="42" spans="1:14" s="25" customFormat="1" ht="24" customHeight="1">
      <c r="A42" s="26"/>
      <c r="B42" s="27"/>
      <c r="C42" s="28"/>
      <c r="D42" s="30"/>
      <c r="E42" s="29"/>
      <c r="F42" s="21"/>
      <c r="G42" s="21"/>
      <c r="H42" s="21"/>
      <c r="I42" s="21"/>
      <c r="J42" s="21"/>
      <c r="K42" s="22"/>
      <c r="L42" s="23"/>
      <c r="M42" s="23"/>
      <c r="N42" s="24"/>
    </row>
    <row r="43" spans="1:14" ht="17.649999999999999" customHeight="1">
      <c r="A43" s="4"/>
      <c r="B43" s="4"/>
      <c r="C43" s="4"/>
      <c r="D43" s="5"/>
      <c r="E43" s="4"/>
      <c r="F43" s="4"/>
      <c r="G43" s="379"/>
      <c r="H43" s="380"/>
      <c r="I43" s="379"/>
      <c r="J43" s="379"/>
      <c r="K43" s="31"/>
      <c r="L43" s="7"/>
      <c r="M43" s="7"/>
      <c r="N43" s="7"/>
    </row>
    <row r="44" spans="1:14" ht="15" customHeight="1">
      <c r="A44" s="381" t="s">
        <v>44</v>
      </c>
      <c r="B44" s="382"/>
      <c r="C44" s="382"/>
      <c r="D44" s="382"/>
      <c r="E44" s="382"/>
      <c r="F44" s="382"/>
      <c r="G44" s="382"/>
      <c r="H44" s="382"/>
      <c r="I44" s="382"/>
      <c r="J44" s="383"/>
      <c r="K44" s="32">
        <f>SUM(K16:K42)</f>
        <v>732</v>
      </c>
      <c r="L44" s="23" t="str">
        <f>M12</f>
        <v>UND</v>
      </c>
      <c r="M44" s="33"/>
      <c r="N44" s="7"/>
    </row>
    <row r="45" spans="1:14" ht="15" customHeight="1">
      <c r="A45" s="381" t="s">
        <v>45</v>
      </c>
      <c r="B45" s="382"/>
      <c r="C45" s="382"/>
      <c r="D45" s="382"/>
      <c r="E45" s="382"/>
      <c r="F45" s="382"/>
      <c r="G45" s="382"/>
      <c r="H45" s="382"/>
      <c r="I45" s="382"/>
      <c r="J45" s="383"/>
      <c r="K45" s="32">
        <f>SUM(K16:K25)</f>
        <v>367</v>
      </c>
      <c r="L45" s="23" t="str">
        <f>L44</f>
        <v>UND</v>
      </c>
      <c r="M45" s="33"/>
      <c r="N45" s="7"/>
    </row>
    <row r="46" spans="1:14" ht="15" customHeight="1">
      <c r="A46" s="381" t="s">
        <v>46</v>
      </c>
      <c r="B46" s="382"/>
      <c r="C46" s="382"/>
      <c r="D46" s="382"/>
      <c r="E46" s="382"/>
      <c r="F46" s="382"/>
      <c r="G46" s="382"/>
      <c r="H46" s="382"/>
      <c r="I46" s="382"/>
      <c r="J46" s="383"/>
      <c r="K46" s="32">
        <v>0</v>
      </c>
      <c r="L46" s="23" t="str">
        <f>L44</f>
        <v>UND</v>
      </c>
      <c r="M46" s="33"/>
      <c r="N46" s="7"/>
    </row>
    <row r="47" spans="1:14" ht="15" customHeight="1">
      <c r="A47" s="381" t="s">
        <v>47</v>
      </c>
      <c r="B47" s="382"/>
      <c r="C47" s="382"/>
      <c r="D47" s="382"/>
      <c r="E47" s="382"/>
      <c r="F47" s="382"/>
      <c r="G47" s="382"/>
      <c r="H47" s="382"/>
      <c r="I47" s="382"/>
      <c r="J47" s="383"/>
      <c r="K47" s="34">
        <f>K44-K45-K46</f>
        <v>365</v>
      </c>
      <c r="L47" s="23" t="str">
        <f>L44</f>
        <v>UND</v>
      </c>
      <c r="M47" s="33"/>
      <c r="N47" s="7"/>
    </row>
    <row r="48" spans="1:14" ht="17.649999999999999" customHeight="1">
      <c r="A48" s="4"/>
      <c r="B48" s="4"/>
      <c r="C48" s="4"/>
      <c r="D48" s="5"/>
      <c r="E48" s="4"/>
      <c r="F48" s="4"/>
      <c r="G48" s="6"/>
      <c r="H48" s="6"/>
      <c r="I48" s="4"/>
      <c r="J48" s="4"/>
      <c r="K48" s="7"/>
      <c r="L48" s="7"/>
      <c r="M48" s="7"/>
      <c r="N48" s="7"/>
    </row>
    <row r="49" spans="1:14" ht="30.4" customHeight="1" thickBot="1">
      <c r="A49" s="410" t="s">
        <v>47</v>
      </c>
      <c r="B49" s="410"/>
      <c r="C49" s="410"/>
      <c r="D49" s="411" t="s">
        <v>48</v>
      </c>
      <c r="E49" s="411"/>
      <c r="F49" s="411"/>
      <c r="G49" s="411"/>
      <c r="H49" s="411"/>
      <c r="I49" s="412" t="s">
        <v>49</v>
      </c>
      <c r="J49" s="413"/>
      <c r="K49" s="413"/>
      <c r="L49" s="413"/>
      <c r="M49" s="413"/>
      <c r="N49" s="414"/>
    </row>
    <row r="50" spans="1:14" ht="30.4" customHeight="1" thickBot="1">
      <c r="A50" s="399">
        <f>+K47</f>
        <v>365</v>
      </c>
      <c r="B50" s="400"/>
      <c r="C50" s="400"/>
      <c r="D50" s="401">
        <f>K45</f>
        <v>367</v>
      </c>
      <c r="E50" s="401"/>
      <c r="F50" s="401"/>
      <c r="G50" s="401"/>
      <c r="H50" s="401"/>
      <c r="I50" s="402">
        <f>+A50+D50</f>
        <v>732</v>
      </c>
      <c r="J50" s="403"/>
      <c r="K50" s="403"/>
      <c r="L50" s="403"/>
      <c r="M50" s="403"/>
      <c r="N50" s="404"/>
    </row>
    <row r="51" spans="1:14" ht="26.65" customHeight="1" thickBot="1">
      <c r="A51" s="296"/>
      <c r="B51" s="296"/>
      <c r="C51" s="296"/>
      <c r="D51" s="35"/>
      <c r="E51" s="296"/>
      <c r="F51" s="296"/>
      <c r="G51" s="296"/>
      <c r="H51" s="296"/>
      <c r="I51" s="296"/>
      <c r="J51" s="296"/>
      <c r="K51" s="295"/>
      <c r="L51" s="31"/>
      <c r="M51" s="31"/>
      <c r="N51" s="31"/>
    </row>
    <row r="52" spans="1:14" ht="14.25" customHeight="1">
      <c r="A52" s="405" t="s">
        <v>50</v>
      </c>
      <c r="B52" s="406"/>
      <c r="C52" s="406"/>
      <c r="D52" s="406"/>
      <c r="E52" s="407"/>
      <c r="F52" s="36"/>
      <c r="G52" s="408" t="s">
        <v>51</v>
      </c>
      <c r="H52" s="409"/>
      <c r="I52" s="409"/>
      <c r="J52" s="409"/>
      <c r="K52" s="409"/>
      <c r="L52" s="409"/>
      <c r="M52" s="409"/>
      <c r="N52" s="409"/>
    </row>
    <row r="53" spans="1:14" ht="18.75" customHeight="1">
      <c r="A53" s="290" t="s">
        <v>52</v>
      </c>
      <c r="B53" s="418" t="s">
        <v>53</v>
      </c>
      <c r="C53" s="418"/>
      <c r="D53" s="418"/>
      <c r="E53" s="419"/>
      <c r="F53" s="37"/>
      <c r="G53" s="428" t="s">
        <v>52</v>
      </c>
      <c r="H53" s="366"/>
      <c r="I53" s="356"/>
      <c r="J53" s="415" t="s">
        <v>54</v>
      </c>
      <c r="K53" s="366"/>
      <c r="L53" s="366"/>
      <c r="M53" s="366"/>
      <c r="N53" s="366"/>
    </row>
    <row r="54" spans="1:14" ht="16.5" customHeight="1">
      <c r="A54" s="416" t="s">
        <v>55</v>
      </c>
      <c r="B54" s="418"/>
      <c r="C54" s="418"/>
      <c r="D54" s="418"/>
      <c r="E54" s="419"/>
      <c r="F54" s="37"/>
      <c r="G54" s="422" t="s">
        <v>55</v>
      </c>
      <c r="H54" s="364"/>
      <c r="I54" s="365"/>
      <c r="J54" s="426"/>
      <c r="K54" s="364"/>
      <c r="L54" s="364"/>
      <c r="M54" s="364"/>
      <c r="N54" s="364"/>
    </row>
    <row r="55" spans="1:14" ht="58.9" customHeight="1" thickBot="1">
      <c r="A55" s="417"/>
      <c r="B55" s="420"/>
      <c r="C55" s="420"/>
      <c r="D55" s="420"/>
      <c r="E55" s="421"/>
      <c r="F55" s="37"/>
      <c r="G55" s="423"/>
      <c r="H55" s="424"/>
      <c r="I55" s="425"/>
      <c r="J55" s="427"/>
      <c r="K55" s="424"/>
      <c r="L55" s="424"/>
      <c r="M55" s="424"/>
      <c r="N55" s="424"/>
    </row>
  </sheetData>
  <mergeCells count="56">
    <mergeCell ref="A54:A55"/>
    <mergeCell ref="B54:E55"/>
    <mergeCell ref="G54:I55"/>
    <mergeCell ref="J54:N55"/>
    <mergeCell ref="A50:C50"/>
    <mergeCell ref="D50:H50"/>
    <mergeCell ref="I50:N50"/>
    <mergeCell ref="A52:E52"/>
    <mergeCell ref="G52:N52"/>
    <mergeCell ref="B53:E53"/>
    <mergeCell ref="G53:I53"/>
    <mergeCell ref="J53:N53"/>
    <mergeCell ref="A45:J45"/>
    <mergeCell ref="A46:J46"/>
    <mergeCell ref="A47:J47"/>
    <mergeCell ref="A49:C49"/>
    <mergeCell ref="D49:H49"/>
    <mergeCell ref="I49:N49"/>
    <mergeCell ref="L11:N11"/>
    <mergeCell ref="A44:J44"/>
    <mergeCell ref="A14:C15"/>
    <mergeCell ref="E14:I14"/>
    <mergeCell ref="J14:J15"/>
    <mergeCell ref="K14:K15"/>
    <mergeCell ref="N14:N15"/>
    <mergeCell ref="A16:C16"/>
    <mergeCell ref="A41:C41"/>
    <mergeCell ref="G43:H43"/>
    <mergeCell ref="I43:J43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honeticPr fontId="22" type="noConversion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30">
    <tabColor rgb="FF00B050"/>
  </sheetPr>
  <dimension ref="A1:P48"/>
  <sheetViews>
    <sheetView topLeftCell="A4" zoomScale="64" zoomScaleNormal="64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>
        <v>5.6</v>
      </c>
      <c r="C12" s="396" t="s">
        <v>168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 t="s">
        <v>169</v>
      </c>
      <c r="E16" s="20"/>
      <c r="F16" s="21">
        <v>2</v>
      </c>
      <c r="G16" s="21">
        <v>2</v>
      </c>
      <c r="H16" s="21">
        <v>0.45</v>
      </c>
      <c r="I16" s="21"/>
      <c r="J16" s="21">
        <v>9</v>
      </c>
      <c r="K16" s="1">
        <f>F16*G16*H16*J16</f>
        <v>16.2</v>
      </c>
      <c r="L16" s="23" t="str">
        <f>M12</f>
        <v>M3</v>
      </c>
      <c r="M16" s="23">
        <v>1</v>
      </c>
      <c r="N16" s="24" t="s">
        <v>42</v>
      </c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16.2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f>SUM(K16)</f>
        <v>16.2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16.2</v>
      </c>
      <c r="E43" s="401"/>
      <c r="F43" s="401"/>
      <c r="G43" s="401"/>
      <c r="H43" s="401"/>
      <c r="I43" s="402">
        <f>+A43+D43</f>
        <v>16.2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A38:J38"/>
    <mergeCell ref="A39:J39"/>
    <mergeCell ref="A40:J40"/>
    <mergeCell ref="A42:C42"/>
    <mergeCell ref="D42:H42"/>
    <mergeCell ref="I42:N42"/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31">
    <tabColor rgb="FF00B050"/>
  </sheetPr>
  <dimension ref="A1:P48"/>
  <sheetViews>
    <sheetView topLeftCell="A6" zoomScale="55" zoomScaleNormal="55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>
        <v>5.7</v>
      </c>
      <c r="C12" s="396" t="s">
        <v>170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50" t="s">
        <v>171</v>
      </c>
      <c r="E16" s="20" t="s">
        <v>172</v>
      </c>
      <c r="F16" s="21" t="s">
        <v>173</v>
      </c>
      <c r="G16" s="21" t="s">
        <v>173</v>
      </c>
      <c r="H16" s="21"/>
      <c r="I16" s="21" t="s">
        <v>71</v>
      </c>
      <c r="J16" s="21"/>
      <c r="K16" s="22"/>
      <c r="L16" s="23"/>
      <c r="M16" s="23"/>
      <c r="N16" s="24"/>
    </row>
    <row r="17" spans="1:14" s="25" customFormat="1" ht="24" customHeight="1">
      <c r="A17" s="26"/>
      <c r="B17" s="27"/>
      <c r="C17" s="28"/>
      <c r="D17" s="47" t="s">
        <v>171</v>
      </c>
      <c r="E17" s="42">
        <v>3.1415999999999999</v>
      </c>
      <c r="F17" s="21">
        <v>0.2</v>
      </c>
      <c r="G17" s="21">
        <v>0.2</v>
      </c>
      <c r="H17" s="21">
        <v>6</v>
      </c>
      <c r="I17" s="21">
        <f>((E17*F17*G17)*H17)</f>
        <v>0.75398399999999999</v>
      </c>
      <c r="J17" s="21">
        <v>36</v>
      </c>
      <c r="K17" s="1">
        <f>I17*J17</f>
        <v>27.143424</v>
      </c>
      <c r="L17" s="23" t="str">
        <f>M12</f>
        <v>M3</v>
      </c>
      <c r="M17" s="23"/>
      <c r="N17" s="24" t="s">
        <v>42</v>
      </c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86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27.143424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f>SUM(K16:K19)</f>
        <v>27.143424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27.143424</v>
      </c>
      <c r="E43" s="401"/>
      <c r="F43" s="401"/>
      <c r="G43" s="401"/>
      <c r="H43" s="401"/>
      <c r="I43" s="402">
        <f>+A43+D43</f>
        <v>27.143424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A38:J38"/>
    <mergeCell ref="A39:J39"/>
    <mergeCell ref="A40:J40"/>
    <mergeCell ref="A42:C42"/>
    <mergeCell ref="D42:H42"/>
    <mergeCell ref="I42:N42"/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32">
    <tabColor rgb="FF00B050"/>
    <pageSetUpPr fitToPage="1"/>
  </sheetPr>
  <dimension ref="A1:P47"/>
  <sheetViews>
    <sheetView showGridLines="0" view="pageBreakPreview" topLeftCell="A10" zoomScale="55" zoomScaleNormal="55" zoomScaleSheetLayoutView="55" zoomScalePageLayoutView="25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512"/>
      <c r="B1" s="393"/>
      <c r="C1" s="393"/>
      <c r="D1" s="410" t="s">
        <v>0</v>
      </c>
      <c r="E1" s="393"/>
      <c r="F1" s="393"/>
      <c r="G1" s="393"/>
      <c r="H1" s="393"/>
      <c r="I1" s="393"/>
      <c r="J1" s="393"/>
      <c r="K1" s="514"/>
      <c r="L1" s="514"/>
      <c r="M1" s="514"/>
      <c r="N1" s="514"/>
    </row>
    <row r="2" spans="1:16" ht="19.5" customHeight="1">
      <c r="A2" s="393"/>
      <c r="B2" s="513"/>
      <c r="C2" s="393"/>
      <c r="D2" s="393"/>
      <c r="E2" s="513"/>
      <c r="F2" s="513"/>
      <c r="G2" s="513"/>
      <c r="H2" s="513"/>
      <c r="I2" s="513"/>
      <c r="J2" s="393"/>
      <c r="K2" s="514"/>
      <c r="L2" s="514"/>
      <c r="M2" s="514"/>
      <c r="N2" s="514"/>
    </row>
    <row r="3" spans="1:16" ht="19.5" customHeight="1">
      <c r="A3" s="393"/>
      <c r="B3" s="513"/>
      <c r="C3" s="393"/>
      <c r="D3" s="393"/>
      <c r="E3" s="393"/>
      <c r="F3" s="393"/>
      <c r="G3" s="393"/>
      <c r="H3" s="393"/>
      <c r="I3" s="393"/>
      <c r="J3" s="393"/>
      <c r="K3" s="515"/>
      <c r="L3" s="515"/>
      <c r="M3" s="515"/>
      <c r="N3" s="515"/>
    </row>
    <row r="4" spans="1:16" ht="36" customHeight="1">
      <c r="A4" s="393"/>
      <c r="B4" s="393"/>
      <c r="C4" s="393"/>
      <c r="D4" s="516" t="s">
        <v>174</v>
      </c>
      <c r="E4" s="517"/>
      <c r="F4" s="517"/>
      <c r="G4" s="517"/>
      <c r="H4" s="517"/>
      <c r="I4" s="517"/>
      <c r="J4" s="517"/>
      <c r="K4" s="515"/>
      <c r="L4" s="515"/>
      <c r="M4" s="515"/>
      <c r="N4" s="515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507" t="s">
        <v>4</v>
      </c>
      <c r="B6" s="368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120"/>
      <c r="M6" s="120"/>
      <c r="N6" s="75"/>
    </row>
    <row r="7" spans="1:16" ht="19.149999999999999" customHeight="1">
      <c r="A7" s="507" t="s">
        <v>8</v>
      </c>
      <c r="B7" s="368"/>
      <c r="C7" s="367" t="s">
        <v>175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508" t="s">
        <v>12</v>
      </c>
      <c r="M7" s="297"/>
      <c r="N7" s="430"/>
    </row>
    <row r="8" spans="1:16" ht="19.149999999999999" customHeight="1">
      <c r="A8" s="507" t="s">
        <v>13</v>
      </c>
      <c r="B8" s="368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480"/>
      <c r="M8" s="294"/>
      <c r="N8" s="430"/>
    </row>
    <row r="9" spans="1:16" ht="38.25" customHeight="1">
      <c r="A9" s="507" t="s">
        <v>17</v>
      </c>
      <c r="B9" s="368"/>
      <c r="C9" s="509" t="s">
        <v>18</v>
      </c>
      <c r="D9" s="510"/>
      <c r="E9" s="510"/>
      <c r="F9" s="510"/>
      <c r="G9" s="510"/>
      <c r="H9" s="510"/>
      <c r="I9" s="510"/>
      <c r="J9" s="510"/>
      <c r="K9" s="510"/>
      <c r="L9" s="121" t="s">
        <v>19</v>
      </c>
      <c r="M9" s="121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98" t="s">
        <v>20</v>
      </c>
      <c r="B11" s="479" t="s">
        <v>176</v>
      </c>
      <c r="C11" s="480"/>
      <c r="D11" s="480"/>
      <c r="E11" s="480"/>
      <c r="F11" s="480"/>
      <c r="G11" s="480"/>
      <c r="H11" s="480"/>
      <c r="I11" s="511" t="s">
        <v>22</v>
      </c>
      <c r="J11" s="368"/>
      <c r="K11" s="368"/>
      <c r="L11" s="504">
        <v>2</v>
      </c>
      <c r="M11" s="504"/>
      <c r="N11" s="504"/>
    </row>
    <row r="12" spans="1:16" ht="35.65" customHeight="1">
      <c r="A12" s="298" t="s">
        <v>23</v>
      </c>
      <c r="B12" s="16">
        <v>5.8</v>
      </c>
      <c r="C12" s="396" t="s">
        <v>177</v>
      </c>
      <c r="D12" s="396"/>
      <c r="E12" s="396"/>
      <c r="F12" s="396"/>
      <c r="G12" s="396"/>
      <c r="H12" s="396"/>
      <c r="I12" s="396"/>
      <c r="J12" s="396"/>
      <c r="K12" s="396"/>
      <c r="L12" s="396"/>
      <c r="M12" s="506" t="s">
        <v>178</v>
      </c>
      <c r="N12" s="506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4" t="s">
        <v>29</v>
      </c>
      <c r="F14" s="384"/>
      <c r="G14" s="384"/>
      <c r="H14" s="384"/>
      <c r="I14" s="384"/>
      <c r="J14" s="391" t="s">
        <v>30</v>
      </c>
      <c r="K14" s="392" t="s">
        <v>71</v>
      </c>
      <c r="L14" s="384" t="s">
        <v>32</v>
      </c>
      <c r="M14" s="505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179</v>
      </c>
      <c r="F15" s="286" t="s">
        <v>180</v>
      </c>
      <c r="G15" s="286" t="s">
        <v>38</v>
      </c>
      <c r="H15" s="388" t="s">
        <v>40</v>
      </c>
      <c r="I15" s="390"/>
      <c r="J15" s="391"/>
      <c r="K15" s="393"/>
      <c r="L15" s="393"/>
      <c r="M15" s="505"/>
      <c r="N15" s="384"/>
    </row>
    <row r="16" spans="1:16" s="25" customFormat="1" ht="60" customHeight="1">
      <c r="A16" s="385"/>
      <c r="B16" s="386"/>
      <c r="C16" s="387"/>
      <c r="D16" s="135" t="s">
        <v>181</v>
      </c>
      <c r="E16" s="136">
        <v>24</v>
      </c>
      <c r="F16" s="21" t="s">
        <v>182</v>
      </c>
      <c r="G16" s="21">
        <v>2.2000000000000002</v>
      </c>
      <c r="H16" s="499">
        <v>1.552</v>
      </c>
      <c r="I16" s="500"/>
      <c r="J16" s="21">
        <v>9</v>
      </c>
      <c r="K16" s="22">
        <f>+H16*G16*E16*J16</f>
        <v>737.51040000000012</v>
      </c>
      <c r="L16" s="23" t="s">
        <v>178</v>
      </c>
      <c r="M16" s="23"/>
      <c r="N16" s="76" t="s">
        <v>42</v>
      </c>
    </row>
    <row r="17" spans="1:14" s="25" customFormat="1" ht="24" customHeight="1">
      <c r="A17" s="26"/>
      <c r="B17" s="27"/>
      <c r="C17" s="28"/>
      <c r="D17" s="135" t="s">
        <v>183</v>
      </c>
      <c r="E17" s="138">
        <v>24</v>
      </c>
      <c r="F17" s="21" t="s">
        <v>184</v>
      </c>
      <c r="G17" s="21">
        <v>2.2000000000000002</v>
      </c>
      <c r="H17" s="499">
        <v>0.99399999999999999</v>
      </c>
      <c r="I17" s="500"/>
      <c r="J17" s="21">
        <v>9</v>
      </c>
      <c r="K17" s="22">
        <f>+H17*G17*E17*J17</f>
        <v>472.3488000000001</v>
      </c>
      <c r="L17" s="23" t="str">
        <f>M12</f>
        <v>KG</v>
      </c>
      <c r="M17" s="23"/>
      <c r="N17" s="76" t="s">
        <v>42</v>
      </c>
    </row>
    <row r="18" spans="1:14" s="25" customFormat="1" ht="24" customHeight="1">
      <c r="A18" s="26"/>
      <c r="B18" s="27"/>
      <c r="C18" s="28"/>
      <c r="D18" s="60" t="s">
        <v>185</v>
      </c>
      <c r="E18" s="29">
        <v>5</v>
      </c>
      <c r="F18" s="21" t="s">
        <v>182</v>
      </c>
      <c r="G18" s="21">
        <v>5</v>
      </c>
      <c r="H18" s="499">
        <v>1.552</v>
      </c>
      <c r="I18" s="500"/>
      <c r="J18" s="21">
        <v>36</v>
      </c>
      <c r="K18" s="22">
        <f>+H18*G18*E18*J18</f>
        <v>1396.8</v>
      </c>
      <c r="L18" s="23" t="s">
        <v>178</v>
      </c>
      <c r="M18" s="23"/>
      <c r="N18" s="76" t="s">
        <v>42</v>
      </c>
    </row>
    <row r="19" spans="1:14" s="25" customFormat="1" ht="32.25" customHeight="1">
      <c r="A19" s="26"/>
      <c r="B19" s="27"/>
      <c r="C19" s="28"/>
      <c r="D19" s="30" t="s">
        <v>186</v>
      </c>
      <c r="E19" s="21">
        <v>1</v>
      </c>
      <c r="F19" s="21" t="s">
        <v>187</v>
      </c>
      <c r="G19" s="21">
        <v>25.28</v>
      </c>
      <c r="H19" s="495">
        <v>0.56000000000000005</v>
      </c>
      <c r="I19" s="496"/>
      <c r="J19" s="21">
        <v>36</v>
      </c>
      <c r="K19" s="22">
        <f>+H19*G19*E19*J19</f>
        <v>509.64480000000009</v>
      </c>
      <c r="L19" s="23" t="s">
        <v>178</v>
      </c>
      <c r="M19" s="23"/>
      <c r="N19" s="76" t="s">
        <v>42</v>
      </c>
    </row>
    <row r="20" spans="1:14" s="25" customFormat="1" ht="32.25" customHeight="1">
      <c r="A20" s="26"/>
      <c r="B20" s="27"/>
      <c r="C20" s="28"/>
      <c r="D20" s="501" t="s">
        <v>188</v>
      </c>
      <c r="E20" s="502"/>
      <c r="F20" s="502"/>
      <c r="G20" s="502"/>
      <c r="H20" s="502"/>
      <c r="I20" s="502"/>
      <c r="J20" s="502"/>
      <c r="K20" s="502"/>
      <c r="L20" s="502"/>
      <c r="M20" s="502"/>
      <c r="N20" s="503"/>
    </row>
    <row r="21" spans="1:14" s="25" customFormat="1" ht="32.25" customHeight="1">
      <c r="A21" s="26"/>
      <c r="B21" s="27"/>
      <c r="C21" s="28"/>
      <c r="D21" s="165" t="s">
        <v>189</v>
      </c>
      <c r="E21" s="155">
        <v>1</v>
      </c>
      <c r="F21" s="21" t="s">
        <v>184</v>
      </c>
      <c r="G21" s="155">
        <v>12</v>
      </c>
      <c r="H21" s="499">
        <v>0.99660000000000004</v>
      </c>
      <c r="I21" s="500"/>
      <c r="J21" s="152">
        <v>9</v>
      </c>
      <c r="K21" s="22">
        <f>+H21*G21*E21*J21</f>
        <v>107.6328</v>
      </c>
      <c r="L21" s="153"/>
      <c r="M21" s="154" t="s">
        <v>190</v>
      </c>
      <c r="N21" s="76" t="s">
        <v>85</v>
      </c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495"/>
      <c r="I22" s="496"/>
      <c r="J22" s="21"/>
      <c r="K22" s="22"/>
      <c r="L22" s="23"/>
      <c r="M22" s="23"/>
      <c r="N22" s="76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495"/>
      <c r="I23" s="496"/>
      <c r="J23" s="21"/>
      <c r="K23" s="22"/>
      <c r="L23" s="23"/>
      <c r="M23" s="23"/>
      <c r="N23" s="76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495"/>
      <c r="I24" s="496"/>
      <c r="J24" s="21"/>
      <c r="K24" s="22"/>
      <c r="L24" s="23"/>
      <c r="M24" s="23"/>
      <c r="N24" s="76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495"/>
      <c r="I25" s="496"/>
      <c r="J25" s="21"/>
      <c r="K25" s="22"/>
      <c r="L25" s="23"/>
      <c r="M25" s="23"/>
      <c r="N25" s="76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495"/>
      <c r="I26" s="496"/>
      <c r="J26" s="21"/>
      <c r="K26" s="22"/>
      <c r="L26" s="23"/>
      <c r="M26" s="23"/>
      <c r="N26" s="76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495"/>
      <c r="I27" s="496"/>
      <c r="J27" s="21"/>
      <c r="K27" s="22"/>
      <c r="L27" s="23"/>
      <c r="M27" s="23"/>
      <c r="N27" s="76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495"/>
      <c r="I28" s="496"/>
      <c r="J28" s="21"/>
      <c r="K28" s="22"/>
      <c r="L28" s="23"/>
      <c r="M28" s="23"/>
      <c r="N28" s="76"/>
    </row>
    <row r="29" spans="1:14" s="25" customFormat="1" ht="34.15" customHeight="1">
      <c r="A29" s="26"/>
      <c r="B29" s="27"/>
      <c r="C29" s="28"/>
      <c r="D29" s="30"/>
      <c r="E29" s="21"/>
      <c r="F29" s="21"/>
      <c r="G29" s="21"/>
      <c r="H29" s="495"/>
      <c r="I29" s="496"/>
      <c r="J29" s="21"/>
      <c r="K29" s="22"/>
      <c r="L29" s="23"/>
      <c r="M29" s="23"/>
      <c r="N29" s="76"/>
    </row>
    <row r="30" spans="1:14" s="25" customFormat="1" ht="34.15" customHeight="1">
      <c r="A30" s="130"/>
      <c r="B30" s="131"/>
      <c r="C30" s="132"/>
      <c r="D30" s="30"/>
      <c r="E30" s="29"/>
      <c r="F30" s="21"/>
      <c r="G30" s="21"/>
      <c r="H30" s="495"/>
      <c r="I30" s="496"/>
      <c r="J30" s="21"/>
      <c r="K30" s="22"/>
      <c r="L30" s="23"/>
      <c r="M30" s="23"/>
      <c r="N30" s="76"/>
    </row>
    <row r="31" spans="1:14" ht="17.649999999999999" customHeight="1">
      <c r="A31" s="4"/>
      <c r="B31" s="4"/>
      <c r="C31" s="4"/>
      <c r="D31" s="5"/>
      <c r="E31" s="4"/>
      <c r="F31" s="4"/>
      <c r="G31" s="497"/>
      <c r="H31" s="498"/>
      <c r="I31" s="497"/>
      <c r="J31" s="497"/>
      <c r="K31" s="31"/>
      <c r="L31" s="7"/>
      <c r="M31" s="7"/>
      <c r="N31" s="7"/>
    </row>
    <row r="32" spans="1:14" ht="15" customHeight="1">
      <c r="A32" s="494" t="s">
        <v>44</v>
      </c>
      <c r="B32" s="494"/>
      <c r="C32" s="494"/>
      <c r="D32" s="494"/>
      <c r="E32" s="494"/>
      <c r="F32" s="494"/>
      <c r="G32" s="494"/>
      <c r="H32" s="494"/>
      <c r="I32" s="494"/>
      <c r="J32" s="494"/>
      <c r="K32" s="32">
        <f>SUM(K16:K30)</f>
        <v>3223.9367999999999</v>
      </c>
      <c r="L32" s="23" t="str">
        <f>M12</f>
        <v>KG</v>
      </c>
      <c r="M32" s="23"/>
      <c r="N32" s="64"/>
    </row>
    <row r="33" spans="1:14" ht="15" customHeight="1">
      <c r="A33" s="494" t="s">
        <v>45</v>
      </c>
      <c r="B33" s="494"/>
      <c r="C33" s="494"/>
      <c r="D33" s="494"/>
      <c r="E33" s="494"/>
      <c r="F33" s="494"/>
      <c r="G33" s="494"/>
      <c r="H33" s="494"/>
      <c r="I33" s="494"/>
      <c r="J33" s="494"/>
      <c r="K33" s="32">
        <f>SUM(K16:K21)</f>
        <v>3223.9367999999999</v>
      </c>
      <c r="L33" s="23" t="str">
        <f>L32</f>
        <v>KG</v>
      </c>
      <c r="M33" s="23"/>
      <c r="N33" s="64"/>
    </row>
    <row r="34" spans="1:14" ht="15" customHeight="1">
      <c r="A34" s="494" t="s">
        <v>46</v>
      </c>
      <c r="B34" s="494"/>
      <c r="C34" s="494"/>
      <c r="D34" s="494"/>
      <c r="E34" s="494"/>
      <c r="F34" s="494"/>
      <c r="G34" s="494"/>
      <c r="H34" s="494"/>
      <c r="I34" s="494"/>
      <c r="J34" s="494"/>
      <c r="K34" s="32">
        <v>0</v>
      </c>
      <c r="L34" s="23" t="str">
        <f>L32</f>
        <v>KG</v>
      </c>
      <c r="M34" s="23"/>
      <c r="N34" s="64"/>
    </row>
    <row r="35" spans="1:14" ht="15" customHeight="1">
      <c r="A35" s="494" t="s">
        <v>47</v>
      </c>
      <c r="B35" s="494"/>
      <c r="C35" s="494"/>
      <c r="D35" s="494"/>
      <c r="E35" s="494"/>
      <c r="F35" s="494"/>
      <c r="G35" s="494"/>
      <c r="H35" s="494"/>
      <c r="I35" s="494"/>
      <c r="J35" s="494"/>
      <c r="K35" s="34">
        <f>K32-K33-K34</f>
        <v>0</v>
      </c>
      <c r="L35" s="23" t="str">
        <f>L32</f>
        <v>KG</v>
      </c>
      <c r="M35" s="23"/>
      <c r="N35" s="64"/>
    </row>
    <row r="36" spans="1:14" ht="17.649999999999999" customHeight="1">
      <c r="A36" s="4"/>
      <c r="B36" s="4"/>
      <c r="C36" s="4"/>
      <c r="D36" s="5"/>
      <c r="E36" s="4"/>
      <c r="F36" s="4"/>
      <c r="G36" s="6"/>
      <c r="H36" s="6"/>
      <c r="I36" s="4"/>
      <c r="J36" s="4"/>
      <c r="K36" s="7"/>
      <c r="L36" s="7"/>
      <c r="M36" s="7"/>
      <c r="N36" s="7"/>
    </row>
    <row r="37" spans="1:14" ht="30.4" customHeight="1">
      <c r="A37" s="410" t="s">
        <v>47</v>
      </c>
      <c r="B37" s="410"/>
      <c r="C37" s="410"/>
      <c r="D37" s="411" t="s">
        <v>48</v>
      </c>
      <c r="E37" s="411"/>
      <c r="F37" s="411"/>
      <c r="G37" s="411"/>
      <c r="H37" s="411"/>
      <c r="I37" s="411" t="s">
        <v>49</v>
      </c>
      <c r="J37" s="411"/>
      <c r="K37" s="411"/>
      <c r="L37" s="411"/>
      <c r="M37" s="411"/>
      <c r="N37" s="411"/>
    </row>
    <row r="38" spans="1:14" ht="30.4" customHeight="1">
      <c r="A38" s="490">
        <f>+K35</f>
        <v>0</v>
      </c>
      <c r="B38" s="491"/>
      <c r="C38" s="491"/>
      <c r="D38" s="492">
        <f>K33</f>
        <v>3223.9367999999999</v>
      </c>
      <c r="E38" s="492"/>
      <c r="F38" s="492"/>
      <c r="G38" s="492"/>
      <c r="H38" s="492"/>
      <c r="I38" s="493">
        <f>+A38+D38</f>
        <v>3223.9367999999999</v>
      </c>
      <c r="J38" s="493"/>
      <c r="K38" s="493"/>
      <c r="L38" s="493"/>
      <c r="M38" s="493"/>
      <c r="N38" s="493"/>
    </row>
    <row r="39" spans="1:14" ht="12.4" customHeight="1" thickBot="1">
      <c r="A39" s="296"/>
      <c r="B39" s="296"/>
      <c r="C39" s="296"/>
      <c r="D39" s="35"/>
      <c r="E39" s="296"/>
      <c r="F39" s="296"/>
      <c r="G39" s="296"/>
      <c r="H39" s="296"/>
      <c r="I39" s="296"/>
      <c r="J39" s="296"/>
      <c r="K39" s="295"/>
      <c r="L39" s="31"/>
      <c r="M39" s="31"/>
      <c r="N39" s="31"/>
    </row>
    <row r="40" spans="1:14">
      <c r="A40" s="449" t="s">
        <v>50</v>
      </c>
      <c r="B40" s="450"/>
      <c r="C40" s="450"/>
      <c r="D40" s="450"/>
      <c r="E40" s="451"/>
      <c r="F40" s="452"/>
      <c r="G40" s="453" t="s">
        <v>51</v>
      </c>
      <c r="H40" s="453"/>
      <c r="I40" s="453"/>
      <c r="J40" s="453"/>
      <c r="K40" s="453"/>
      <c r="L40" s="453"/>
      <c r="M40" s="453"/>
      <c r="N40" s="454"/>
    </row>
    <row r="41" spans="1:14">
      <c r="A41" s="290" t="s">
        <v>52</v>
      </c>
      <c r="B41" s="455" t="s">
        <v>53</v>
      </c>
      <c r="C41" s="456"/>
      <c r="D41" s="457"/>
      <c r="E41" s="458" t="s">
        <v>52</v>
      </c>
      <c r="F41" s="459"/>
      <c r="G41" s="460" t="s">
        <v>62</v>
      </c>
      <c r="H41" s="460"/>
      <c r="I41" s="460"/>
      <c r="J41" s="460"/>
      <c r="K41" s="460"/>
      <c r="L41" s="460"/>
      <c r="M41" s="460"/>
      <c r="N41" s="461"/>
    </row>
    <row r="42" spans="1:14">
      <c r="A42" s="416" t="s">
        <v>55</v>
      </c>
      <c r="B42" s="437"/>
      <c r="C42" s="438"/>
      <c r="D42" s="438"/>
      <c r="E42" s="441" t="s">
        <v>55</v>
      </c>
      <c r="F42" s="442"/>
      <c r="G42" s="467"/>
      <c r="H42" s="467"/>
      <c r="I42" s="467"/>
      <c r="J42" s="467"/>
      <c r="K42" s="467"/>
      <c r="L42" s="467"/>
      <c r="M42" s="467"/>
      <c r="N42" s="468"/>
    </row>
    <row r="43" spans="1:14" ht="70.150000000000006" customHeight="1">
      <c r="A43" s="462"/>
      <c r="B43" s="463"/>
      <c r="C43" s="464"/>
      <c r="D43" s="464"/>
      <c r="E43" s="465"/>
      <c r="F43" s="466"/>
      <c r="G43" s="469"/>
      <c r="H43" s="469"/>
      <c r="I43" s="469"/>
      <c r="J43" s="469"/>
      <c r="K43" s="469"/>
      <c r="L43" s="469"/>
      <c r="M43" s="469"/>
      <c r="N43" s="470"/>
    </row>
    <row r="44" spans="1:14">
      <c r="A44" s="180"/>
      <c r="B44" s="471" t="s">
        <v>63</v>
      </c>
      <c r="C44" s="471"/>
      <c r="D44" s="471"/>
      <c r="E44" s="181"/>
      <c r="F44" s="181"/>
      <c r="G44" s="471" t="s">
        <v>64</v>
      </c>
      <c r="H44" s="471"/>
      <c r="I44" s="471"/>
      <c r="J44" s="471"/>
      <c r="K44" s="471"/>
      <c r="L44" s="471"/>
      <c r="M44" s="471"/>
      <c r="N44" s="472"/>
    </row>
    <row r="45" spans="1:14">
      <c r="A45" s="301" t="s">
        <v>52</v>
      </c>
      <c r="B45" s="431" t="s">
        <v>65</v>
      </c>
      <c r="C45" s="432"/>
      <c r="D45" s="432"/>
      <c r="E45" s="433" t="s">
        <v>52</v>
      </c>
      <c r="F45" s="434"/>
      <c r="G45" s="435" t="s">
        <v>66</v>
      </c>
      <c r="H45" s="435"/>
      <c r="I45" s="435"/>
      <c r="J45" s="435"/>
      <c r="K45" s="435"/>
      <c r="L45" s="435"/>
      <c r="M45" s="435"/>
      <c r="N45" s="436"/>
    </row>
    <row r="46" spans="1:14">
      <c r="A46" s="416" t="s">
        <v>55</v>
      </c>
      <c r="B46" s="437"/>
      <c r="C46" s="438"/>
      <c r="D46" s="438"/>
      <c r="E46" s="441" t="s">
        <v>55</v>
      </c>
      <c r="F46" s="442"/>
      <c r="G46" s="445" t="s">
        <v>67</v>
      </c>
      <c r="H46" s="445"/>
      <c r="I46" s="445"/>
      <c r="J46" s="445"/>
      <c r="K46" s="445"/>
      <c r="L46" s="445"/>
      <c r="M46" s="445"/>
      <c r="N46" s="446"/>
    </row>
    <row r="47" spans="1:14" ht="70.900000000000006" customHeight="1" thickBot="1">
      <c r="A47" s="417"/>
      <c r="B47" s="439"/>
      <c r="C47" s="440"/>
      <c r="D47" s="440"/>
      <c r="E47" s="443"/>
      <c r="F47" s="444"/>
      <c r="G47" s="447"/>
      <c r="H47" s="447"/>
      <c r="I47" s="447"/>
      <c r="J47" s="447"/>
      <c r="K47" s="447"/>
      <c r="L47" s="447"/>
      <c r="M47" s="447"/>
      <c r="N47" s="448"/>
    </row>
  </sheetData>
  <mergeCells count="81">
    <mergeCell ref="B45:D45"/>
    <mergeCell ref="E45:F45"/>
    <mergeCell ref="G45:N45"/>
    <mergeCell ref="A46:A47"/>
    <mergeCell ref="B46:D47"/>
    <mergeCell ref="E46:F47"/>
    <mergeCell ref="G46:N47"/>
    <mergeCell ref="A42:A43"/>
    <mergeCell ref="B42:D43"/>
    <mergeCell ref="E42:F43"/>
    <mergeCell ref="G42:N43"/>
    <mergeCell ref="B44:D44"/>
    <mergeCell ref="G44:N44"/>
    <mergeCell ref="A40:D40"/>
    <mergeCell ref="E40:F40"/>
    <mergeCell ref="G40:N40"/>
    <mergeCell ref="B41:D41"/>
    <mergeCell ref="E41:F41"/>
    <mergeCell ref="G41:N41"/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H18:I18"/>
    <mergeCell ref="A14:C15"/>
    <mergeCell ref="E14:I14"/>
    <mergeCell ref="J14:J15"/>
    <mergeCell ref="K14:K15"/>
    <mergeCell ref="N14:N15"/>
    <mergeCell ref="H15:I15"/>
    <mergeCell ref="A16:C16"/>
    <mergeCell ref="H16:I16"/>
    <mergeCell ref="H17:I17"/>
    <mergeCell ref="L14:L15"/>
    <mergeCell ref="M14:M15"/>
    <mergeCell ref="C12:L12"/>
    <mergeCell ref="M12:N12"/>
    <mergeCell ref="H19:I19"/>
    <mergeCell ref="H21:I21"/>
    <mergeCell ref="H22:I22"/>
    <mergeCell ref="H23:I23"/>
    <mergeCell ref="H24:I24"/>
    <mergeCell ref="D20:N20"/>
    <mergeCell ref="A35:J35"/>
    <mergeCell ref="H25:I25"/>
    <mergeCell ref="H26:I26"/>
    <mergeCell ref="H27:I27"/>
    <mergeCell ref="H28:I28"/>
    <mergeCell ref="H29:I29"/>
    <mergeCell ref="H30:I30"/>
    <mergeCell ref="G31:H31"/>
    <mergeCell ref="I31:J31"/>
    <mergeCell ref="A32:J32"/>
    <mergeCell ref="A33:J33"/>
    <mergeCell ref="A34:J34"/>
    <mergeCell ref="A37:C37"/>
    <mergeCell ref="D37:H37"/>
    <mergeCell ref="I37:N37"/>
    <mergeCell ref="A38:C38"/>
    <mergeCell ref="D38:H38"/>
    <mergeCell ref="I38:N38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33">
    <tabColor rgb="FF00B050"/>
  </sheetPr>
  <dimension ref="A1:P48"/>
  <sheetViews>
    <sheetView topLeftCell="A4" zoomScale="55" zoomScaleNormal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>
        <v>6.1</v>
      </c>
      <c r="C12" s="396" t="s">
        <v>191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54.4" customHeight="1">
      <c r="A16" s="385"/>
      <c r="B16" s="386"/>
      <c r="C16" s="387"/>
      <c r="D16" s="19"/>
      <c r="E16" s="20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40.15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5.15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35">
    <tabColor theme="9" tint="0.39997558519241921"/>
    <pageSetUpPr fitToPage="1"/>
  </sheetPr>
  <dimension ref="A1:P45"/>
  <sheetViews>
    <sheetView view="pageBreakPreview" topLeftCell="A28" zoomScale="55" zoomScaleNormal="55" zoomScaleSheetLayoutView="55" workbookViewId="0">
      <selection activeCell="C90" sqref="C90:H90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192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4</v>
      </c>
      <c r="M11" s="377"/>
      <c r="N11" s="378"/>
    </row>
    <row r="12" spans="1:16" ht="35.65" customHeight="1">
      <c r="A12" s="298" t="s">
        <v>23</v>
      </c>
      <c r="B12" s="16">
        <v>6.3</v>
      </c>
      <c r="C12" s="396" t="s">
        <v>193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 t="s">
        <v>195</v>
      </c>
      <c r="E16" s="20">
        <v>7</v>
      </c>
      <c r="F16" s="21"/>
      <c r="G16" s="21"/>
      <c r="H16" s="21"/>
      <c r="I16" s="21"/>
      <c r="J16" s="21">
        <f>+E16</f>
        <v>7</v>
      </c>
      <c r="K16" s="1">
        <f>+J16</f>
        <v>7</v>
      </c>
      <c r="L16" s="23"/>
      <c r="M16" s="23"/>
      <c r="N16" s="24" t="s">
        <v>196</v>
      </c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473"/>
      <c r="B26" s="474"/>
      <c r="C26" s="475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24" customHeight="1">
      <c r="A27" s="26"/>
      <c r="B27" s="27"/>
      <c r="C27" s="28"/>
      <c r="D27" s="30"/>
      <c r="E27" s="29"/>
      <c r="F27" s="21"/>
      <c r="G27" s="21"/>
      <c r="H27" s="21"/>
      <c r="I27" s="21"/>
      <c r="J27" s="21"/>
      <c r="K27" s="22"/>
      <c r="L27" s="23"/>
      <c r="M27" s="23"/>
      <c r="N27" s="24"/>
    </row>
    <row r="28" spans="1:14" ht="17.649999999999999" customHeight="1">
      <c r="A28" s="4"/>
      <c r="B28" s="4"/>
      <c r="C28" s="4"/>
      <c r="D28" s="5"/>
      <c r="E28" s="4"/>
      <c r="F28" s="4"/>
      <c r="G28" s="379"/>
      <c r="H28" s="380"/>
      <c r="I28" s="379"/>
      <c r="J28" s="379"/>
      <c r="K28" s="31"/>
      <c r="L28" s="7"/>
      <c r="M28" s="7"/>
      <c r="N28" s="7"/>
    </row>
    <row r="29" spans="1:14" ht="15" customHeight="1">
      <c r="A29" s="381" t="s">
        <v>44</v>
      </c>
      <c r="B29" s="382"/>
      <c r="C29" s="382"/>
      <c r="D29" s="382"/>
      <c r="E29" s="382"/>
      <c r="F29" s="382"/>
      <c r="G29" s="382"/>
      <c r="H29" s="382"/>
      <c r="I29" s="382"/>
      <c r="J29" s="383"/>
      <c r="K29" s="32">
        <f>SUM(K16:K27)</f>
        <v>7</v>
      </c>
      <c r="L29" s="23" t="str">
        <f>M12</f>
        <v>UN</v>
      </c>
      <c r="M29" s="33"/>
      <c r="N29" s="7"/>
    </row>
    <row r="30" spans="1:14" ht="15" customHeight="1">
      <c r="A30" s="381" t="s">
        <v>45</v>
      </c>
      <c r="B30" s="382"/>
      <c r="C30" s="382"/>
      <c r="D30" s="382"/>
      <c r="E30" s="382"/>
      <c r="F30" s="382"/>
      <c r="G30" s="382"/>
      <c r="H30" s="382"/>
      <c r="I30" s="382"/>
      <c r="J30" s="383"/>
      <c r="K30" s="32">
        <v>0</v>
      </c>
      <c r="L30" s="23" t="str">
        <f>L29</f>
        <v>UN</v>
      </c>
      <c r="M30" s="33"/>
      <c r="N30" s="7"/>
    </row>
    <row r="31" spans="1:14" ht="15" customHeight="1">
      <c r="A31" s="381" t="s">
        <v>46</v>
      </c>
      <c r="B31" s="382"/>
      <c r="C31" s="382"/>
      <c r="D31" s="382"/>
      <c r="E31" s="382"/>
      <c r="F31" s="382"/>
      <c r="G31" s="382"/>
      <c r="H31" s="382"/>
      <c r="I31" s="382"/>
      <c r="J31" s="383"/>
      <c r="K31" s="32">
        <v>0</v>
      </c>
      <c r="L31" s="23" t="str">
        <f>L29</f>
        <v>UN</v>
      </c>
      <c r="M31" s="33"/>
      <c r="N31" s="7"/>
    </row>
    <row r="32" spans="1:14" ht="15" customHeight="1">
      <c r="A32" s="381" t="s">
        <v>47</v>
      </c>
      <c r="B32" s="382"/>
      <c r="C32" s="382"/>
      <c r="D32" s="382"/>
      <c r="E32" s="382"/>
      <c r="F32" s="382"/>
      <c r="G32" s="382"/>
      <c r="H32" s="382"/>
      <c r="I32" s="382"/>
      <c r="J32" s="383"/>
      <c r="K32" s="34">
        <f>K29-K30-K31</f>
        <v>7</v>
      </c>
      <c r="L32" s="23" t="str">
        <f>L29</f>
        <v>UN</v>
      </c>
      <c r="M32" s="33"/>
      <c r="N32" s="7"/>
    </row>
    <row r="33" spans="1:14" ht="17.649999999999999" customHeight="1">
      <c r="A33" s="4"/>
      <c r="B33" s="4"/>
      <c r="C33" s="4"/>
      <c r="D33" s="5"/>
      <c r="E33" s="4"/>
      <c r="F33" s="4"/>
      <c r="G33" s="6"/>
      <c r="H33" s="6"/>
      <c r="I33" s="4"/>
      <c r="J33" s="4"/>
      <c r="K33" s="7"/>
      <c r="L33" s="7"/>
      <c r="M33" s="7"/>
      <c r="N33" s="7"/>
    </row>
    <row r="34" spans="1:14" ht="30.4" customHeight="1" thickBot="1">
      <c r="A34" s="410" t="s">
        <v>47</v>
      </c>
      <c r="B34" s="410"/>
      <c r="C34" s="410"/>
      <c r="D34" s="411" t="s">
        <v>48</v>
      </c>
      <c r="E34" s="411"/>
      <c r="F34" s="411"/>
      <c r="G34" s="411"/>
      <c r="H34" s="411"/>
      <c r="I34" s="412" t="s">
        <v>49</v>
      </c>
      <c r="J34" s="413"/>
      <c r="K34" s="413"/>
      <c r="L34" s="413"/>
      <c r="M34" s="413"/>
      <c r="N34" s="414"/>
    </row>
    <row r="35" spans="1:14" ht="30.4" customHeight="1" thickBot="1">
      <c r="A35" s="399">
        <f>+K32</f>
        <v>7</v>
      </c>
      <c r="B35" s="400"/>
      <c r="C35" s="400"/>
      <c r="D35" s="401">
        <f>K30</f>
        <v>0</v>
      </c>
      <c r="E35" s="401"/>
      <c r="F35" s="401"/>
      <c r="G35" s="401"/>
      <c r="H35" s="401"/>
      <c r="I35" s="402">
        <f>+A35+D35</f>
        <v>7</v>
      </c>
      <c r="J35" s="403"/>
      <c r="K35" s="403"/>
      <c r="L35" s="403"/>
      <c r="M35" s="403"/>
      <c r="N35" s="404"/>
    </row>
    <row r="36" spans="1:14">
      <c r="A36" s="449" t="s">
        <v>50</v>
      </c>
      <c r="B36" s="450"/>
      <c r="C36" s="450"/>
      <c r="D36" s="533"/>
      <c r="E36" s="451"/>
      <c r="F36" s="452"/>
      <c r="G36" s="534" t="s">
        <v>51</v>
      </c>
      <c r="H36" s="453"/>
      <c r="I36" s="453"/>
      <c r="J36" s="453"/>
      <c r="K36" s="453"/>
      <c r="L36" s="453"/>
      <c r="M36" s="453"/>
      <c r="N36" s="454"/>
    </row>
    <row r="37" spans="1:14">
      <c r="A37" s="290" t="s">
        <v>52</v>
      </c>
      <c r="B37" s="455" t="s">
        <v>53</v>
      </c>
      <c r="C37" s="456"/>
      <c r="D37" s="457"/>
      <c r="E37" s="524" t="s">
        <v>52</v>
      </c>
      <c r="F37" s="525"/>
      <c r="G37" s="460" t="s">
        <v>62</v>
      </c>
      <c r="H37" s="460"/>
      <c r="I37" s="460"/>
      <c r="J37" s="460"/>
      <c r="K37" s="460"/>
      <c r="L37" s="460"/>
      <c r="M37" s="460"/>
      <c r="N37" s="461"/>
    </row>
    <row r="38" spans="1:14">
      <c r="A38" s="518" t="s">
        <v>55</v>
      </c>
      <c r="B38" s="437"/>
      <c r="C38" s="438"/>
      <c r="D38" s="527"/>
      <c r="E38" s="441" t="s">
        <v>55</v>
      </c>
      <c r="F38" s="442"/>
      <c r="G38" s="529"/>
      <c r="H38" s="467"/>
      <c r="I38" s="467"/>
      <c r="J38" s="467"/>
      <c r="K38" s="467"/>
      <c r="L38" s="467"/>
      <c r="M38" s="467"/>
      <c r="N38" s="468"/>
    </row>
    <row r="39" spans="1:14" ht="50.65" customHeight="1">
      <c r="A39" s="526"/>
      <c r="B39" s="431"/>
      <c r="C39" s="432"/>
      <c r="D39" s="528"/>
      <c r="E39" s="465"/>
      <c r="F39" s="466"/>
      <c r="G39" s="530"/>
      <c r="H39" s="531"/>
      <c r="I39" s="531"/>
      <c r="J39" s="531"/>
      <c r="K39" s="531"/>
      <c r="L39" s="531"/>
      <c r="M39" s="531"/>
      <c r="N39" s="532"/>
    </row>
    <row r="40" spans="1:14">
      <c r="A40" s="180"/>
      <c r="B40" s="471" t="s">
        <v>63</v>
      </c>
      <c r="C40" s="471"/>
      <c r="D40" s="471"/>
      <c r="E40" s="181"/>
      <c r="F40" s="181"/>
      <c r="G40" s="471" t="s">
        <v>64</v>
      </c>
      <c r="H40" s="471"/>
      <c r="I40" s="471"/>
      <c r="J40" s="471"/>
      <c r="K40" s="471"/>
      <c r="L40" s="471"/>
      <c r="M40" s="471"/>
      <c r="N40" s="472"/>
    </row>
    <row r="41" spans="1:14">
      <c r="A41" s="301" t="s">
        <v>52</v>
      </c>
      <c r="B41" s="431" t="s">
        <v>88</v>
      </c>
      <c r="C41" s="432"/>
      <c r="D41" s="432"/>
      <c r="E41" s="433" t="s">
        <v>52</v>
      </c>
      <c r="F41" s="434"/>
      <c r="G41" s="521" t="s">
        <v>66</v>
      </c>
      <c r="H41" s="522"/>
      <c r="I41" s="522"/>
      <c r="J41" s="522"/>
      <c r="K41" s="522"/>
      <c r="L41" s="522"/>
      <c r="M41" s="522"/>
      <c r="N41" s="523"/>
    </row>
    <row r="42" spans="1:14">
      <c r="A42" s="518" t="s">
        <v>55</v>
      </c>
      <c r="B42" s="437" t="s">
        <v>89</v>
      </c>
      <c r="C42" s="438"/>
      <c r="D42" s="438"/>
      <c r="E42" s="441" t="s">
        <v>55</v>
      </c>
      <c r="F42" s="442"/>
      <c r="G42" s="520" t="s">
        <v>67</v>
      </c>
      <c r="H42" s="445"/>
      <c r="I42" s="445"/>
      <c r="J42" s="445"/>
      <c r="K42" s="445"/>
      <c r="L42" s="445"/>
      <c r="M42" s="445"/>
      <c r="N42" s="446"/>
    </row>
    <row r="43" spans="1:14" ht="66.400000000000006" customHeight="1" thickBot="1">
      <c r="A43" s="519"/>
      <c r="B43" s="439"/>
      <c r="C43" s="440"/>
      <c r="D43" s="440"/>
      <c r="E43" s="443"/>
      <c r="F43" s="444"/>
      <c r="G43" s="443"/>
      <c r="H43" s="447"/>
      <c r="I43" s="447"/>
      <c r="J43" s="447"/>
      <c r="K43" s="447"/>
      <c r="L43" s="447"/>
      <c r="M43" s="447"/>
      <c r="N43" s="448"/>
    </row>
    <row r="45" spans="1:14" ht="26.65" customHeight="1">
      <c r="A45" s="296"/>
      <c r="B45" s="296"/>
      <c r="C45" s="296"/>
      <c r="D45" s="35"/>
      <c r="E45" s="296"/>
      <c r="F45" s="296"/>
      <c r="G45" s="296"/>
      <c r="H45" s="296"/>
      <c r="I45" s="296"/>
      <c r="J45" s="296"/>
      <c r="K45" s="295"/>
      <c r="L45" s="31"/>
      <c r="M45" s="31"/>
      <c r="N45" s="31"/>
    </row>
  </sheetData>
  <mergeCells count="66">
    <mergeCell ref="A35:C35"/>
    <mergeCell ref="D35:H35"/>
    <mergeCell ref="I35:N35"/>
    <mergeCell ref="A36:D36"/>
    <mergeCell ref="E36:F36"/>
    <mergeCell ref="G36:N36"/>
    <mergeCell ref="A30:J30"/>
    <mergeCell ref="A31:J31"/>
    <mergeCell ref="A32:J32"/>
    <mergeCell ref="A34:C34"/>
    <mergeCell ref="D34:H34"/>
    <mergeCell ref="I34:N34"/>
    <mergeCell ref="L11:N11"/>
    <mergeCell ref="A29:J29"/>
    <mergeCell ref="A14:C15"/>
    <mergeCell ref="E14:I14"/>
    <mergeCell ref="J14:J15"/>
    <mergeCell ref="K14:K15"/>
    <mergeCell ref="N14:N15"/>
    <mergeCell ref="A16:C16"/>
    <mergeCell ref="A26:C26"/>
    <mergeCell ref="G28:H28"/>
    <mergeCell ref="I28:J28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  <mergeCell ref="E37:F37"/>
    <mergeCell ref="G37:N37"/>
    <mergeCell ref="A38:A39"/>
    <mergeCell ref="B38:D39"/>
    <mergeCell ref="E38:F39"/>
    <mergeCell ref="G38:N39"/>
    <mergeCell ref="B37:D37"/>
    <mergeCell ref="A42:A43"/>
    <mergeCell ref="B42:D43"/>
    <mergeCell ref="E42:F43"/>
    <mergeCell ref="G42:N43"/>
    <mergeCell ref="B40:D40"/>
    <mergeCell ref="G40:N40"/>
    <mergeCell ref="B41:D41"/>
    <mergeCell ref="E41:F41"/>
    <mergeCell ref="G41:N41"/>
  </mergeCells>
  <pageMargins left="0.51181102362204722" right="0.51181102362204722" top="0.74803149606299213" bottom="0.19685039370078741" header="0.31496062992125984" footer="0.31496062992125984"/>
  <pageSetup scale="34" fitToHeight="2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36">
    <tabColor theme="9" tint="0.39997558519241921"/>
    <pageSetUpPr fitToPage="1"/>
  </sheetPr>
  <dimension ref="A1:P44"/>
  <sheetViews>
    <sheetView view="pageBreakPreview" topLeftCell="A7" zoomScale="60" zoomScaleNormal="55" workbookViewId="0">
      <selection activeCell="C90" sqref="C90:H90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192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4</v>
      </c>
      <c r="M11" s="377"/>
      <c r="N11" s="378"/>
    </row>
    <row r="12" spans="1:16" ht="35.65" customHeight="1">
      <c r="A12" s="298" t="s">
        <v>23</v>
      </c>
      <c r="B12" s="16">
        <v>6.4</v>
      </c>
      <c r="C12" s="396" t="s">
        <v>197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 t="s">
        <v>195</v>
      </c>
      <c r="E16" s="20">
        <v>2</v>
      </c>
      <c r="F16" s="21"/>
      <c r="G16" s="21"/>
      <c r="H16" s="21"/>
      <c r="I16" s="21"/>
      <c r="J16" s="21">
        <v>2</v>
      </c>
      <c r="K16" s="1">
        <f>+J16</f>
        <v>2</v>
      </c>
      <c r="L16" s="269"/>
      <c r="M16" s="23">
        <v>1</v>
      </c>
      <c r="N16" s="24" t="s">
        <v>198</v>
      </c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ht="17.649999999999999" customHeight="1">
      <c r="A27" s="4"/>
      <c r="B27" s="4"/>
      <c r="C27" s="4"/>
      <c r="D27" s="5"/>
      <c r="E27" s="4"/>
      <c r="F27" s="4"/>
      <c r="G27" s="379"/>
      <c r="H27" s="380"/>
      <c r="I27" s="379"/>
      <c r="J27" s="379"/>
      <c r="K27" s="31"/>
      <c r="L27" s="7"/>
      <c r="M27" s="7"/>
      <c r="N27" s="7"/>
    </row>
    <row r="28" spans="1:14" ht="15" customHeight="1">
      <c r="A28" s="381" t="s">
        <v>44</v>
      </c>
      <c r="B28" s="382"/>
      <c r="C28" s="382"/>
      <c r="D28" s="382"/>
      <c r="E28" s="382"/>
      <c r="F28" s="382"/>
      <c r="G28" s="382"/>
      <c r="H28" s="382"/>
      <c r="I28" s="382"/>
      <c r="J28" s="383"/>
      <c r="K28" s="32">
        <f>SUM(K16:K26)</f>
        <v>2</v>
      </c>
      <c r="L28" s="23" t="str">
        <f>M12</f>
        <v>UN</v>
      </c>
      <c r="M28" s="33"/>
      <c r="N28" s="7"/>
    </row>
    <row r="29" spans="1:14" ht="15" customHeight="1">
      <c r="A29" s="381" t="s">
        <v>45</v>
      </c>
      <c r="B29" s="382"/>
      <c r="C29" s="382"/>
      <c r="D29" s="382"/>
      <c r="E29" s="382"/>
      <c r="F29" s="382"/>
      <c r="G29" s="382"/>
      <c r="H29" s="382"/>
      <c r="I29" s="382"/>
      <c r="J29" s="383"/>
      <c r="K29" s="32">
        <v>0</v>
      </c>
      <c r="L29" s="23" t="str">
        <f>L28</f>
        <v>UN</v>
      </c>
      <c r="M29" s="33"/>
      <c r="N29" s="7"/>
    </row>
    <row r="30" spans="1:14" ht="15" customHeight="1">
      <c r="A30" s="381" t="s">
        <v>46</v>
      </c>
      <c r="B30" s="382"/>
      <c r="C30" s="382"/>
      <c r="D30" s="382"/>
      <c r="E30" s="382"/>
      <c r="F30" s="382"/>
      <c r="G30" s="382"/>
      <c r="H30" s="382"/>
      <c r="I30" s="382"/>
      <c r="J30" s="383"/>
      <c r="K30" s="32">
        <v>0</v>
      </c>
      <c r="L30" s="23" t="str">
        <f>L28</f>
        <v>UN</v>
      </c>
      <c r="M30" s="33"/>
      <c r="N30" s="7"/>
    </row>
    <row r="31" spans="1:14" ht="15" customHeight="1">
      <c r="A31" s="381" t="s">
        <v>47</v>
      </c>
      <c r="B31" s="382"/>
      <c r="C31" s="382"/>
      <c r="D31" s="382"/>
      <c r="E31" s="382"/>
      <c r="F31" s="382"/>
      <c r="G31" s="382"/>
      <c r="H31" s="382"/>
      <c r="I31" s="382"/>
      <c r="J31" s="383"/>
      <c r="K31" s="34">
        <f>K28-K29-K30</f>
        <v>2</v>
      </c>
      <c r="L31" s="23" t="str">
        <f>L28</f>
        <v>UN</v>
      </c>
      <c r="M31" s="33"/>
      <c r="N31" s="7"/>
    </row>
    <row r="32" spans="1:14" ht="17.649999999999999" customHeight="1">
      <c r="A32" s="4"/>
      <c r="B32" s="4"/>
      <c r="C32" s="4"/>
      <c r="D32" s="5"/>
      <c r="E32" s="4"/>
      <c r="F32" s="4"/>
      <c r="G32" s="6"/>
      <c r="H32" s="6"/>
      <c r="I32" s="4"/>
      <c r="J32" s="4"/>
      <c r="K32" s="7"/>
      <c r="L32" s="7"/>
      <c r="M32" s="7"/>
      <c r="N32" s="7"/>
    </row>
    <row r="33" spans="1:14" ht="30.4" customHeight="1" thickBot="1">
      <c r="A33" s="410" t="s">
        <v>47</v>
      </c>
      <c r="B33" s="410"/>
      <c r="C33" s="410"/>
      <c r="D33" s="411" t="s">
        <v>48</v>
      </c>
      <c r="E33" s="411"/>
      <c r="F33" s="411"/>
      <c r="G33" s="411"/>
      <c r="H33" s="411"/>
      <c r="I33" s="412" t="s">
        <v>49</v>
      </c>
      <c r="J33" s="413"/>
      <c r="K33" s="413"/>
      <c r="L33" s="413"/>
      <c r="M33" s="413"/>
      <c r="N33" s="414"/>
    </row>
    <row r="34" spans="1:14" ht="30.4" customHeight="1" thickBot="1">
      <c r="A34" s="399">
        <f>+K31</f>
        <v>2</v>
      </c>
      <c r="B34" s="400"/>
      <c r="C34" s="400"/>
      <c r="D34" s="401">
        <f>K29</f>
        <v>0</v>
      </c>
      <c r="E34" s="401"/>
      <c r="F34" s="401"/>
      <c r="G34" s="401"/>
      <c r="H34" s="401"/>
      <c r="I34" s="402">
        <f>+A34+D34</f>
        <v>2</v>
      </c>
      <c r="J34" s="403"/>
      <c r="K34" s="403"/>
      <c r="L34" s="403"/>
      <c r="M34" s="403"/>
      <c r="N34" s="404"/>
    </row>
    <row r="35" spans="1:14">
      <c r="A35" s="449" t="s">
        <v>50</v>
      </c>
      <c r="B35" s="450"/>
      <c r="C35" s="450"/>
      <c r="D35" s="533"/>
      <c r="E35" s="451"/>
      <c r="F35" s="452"/>
      <c r="G35" s="534" t="s">
        <v>51</v>
      </c>
      <c r="H35" s="453"/>
      <c r="I35" s="453"/>
      <c r="J35" s="453"/>
      <c r="K35" s="453"/>
      <c r="L35" s="453"/>
      <c r="M35" s="453"/>
      <c r="N35" s="454"/>
    </row>
    <row r="36" spans="1:14">
      <c r="A36" s="290" t="s">
        <v>52</v>
      </c>
      <c r="B36" s="455" t="s">
        <v>53</v>
      </c>
      <c r="C36" s="456"/>
      <c r="D36" s="457"/>
      <c r="E36" s="524" t="s">
        <v>52</v>
      </c>
      <c r="F36" s="525"/>
      <c r="G36" s="460" t="s">
        <v>62</v>
      </c>
      <c r="H36" s="460"/>
      <c r="I36" s="460"/>
      <c r="J36" s="460"/>
      <c r="K36" s="460"/>
      <c r="L36" s="460"/>
      <c r="M36" s="460"/>
      <c r="N36" s="461"/>
    </row>
    <row r="37" spans="1:14">
      <c r="A37" s="518" t="s">
        <v>55</v>
      </c>
      <c r="B37" s="437"/>
      <c r="C37" s="438"/>
      <c r="D37" s="527"/>
      <c r="E37" s="441" t="s">
        <v>55</v>
      </c>
      <c r="F37" s="442"/>
      <c r="G37" s="529"/>
      <c r="H37" s="467"/>
      <c r="I37" s="467"/>
      <c r="J37" s="467"/>
      <c r="K37" s="467"/>
      <c r="L37" s="467"/>
      <c r="M37" s="467"/>
      <c r="N37" s="468"/>
    </row>
    <row r="38" spans="1:14" ht="50.65" customHeight="1">
      <c r="A38" s="526"/>
      <c r="B38" s="431"/>
      <c r="C38" s="432"/>
      <c r="D38" s="528"/>
      <c r="E38" s="465"/>
      <c r="F38" s="466"/>
      <c r="G38" s="530"/>
      <c r="H38" s="531"/>
      <c r="I38" s="531"/>
      <c r="J38" s="531"/>
      <c r="K38" s="531"/>
      <c r="L38" s="531"/>
      <c r="M38" s="531"/>
      <c r="N38" s="532"/>
    </row>
    <row r="39" spans="1:14">
      <c r="A39" s="180"/>
      <c r="B39" s="471" t="s">
        <v>63</v>
      </c>
      <c r="C39" s="471"/>
      <c r="D39" s="471"/>
      <c r="E39" s="181"/>
      <c r="F39" s="181"/>
      <c r="G39" s="471" t="s">
        <v>64</v>
      </c>
      <c r="H39" s="471"/>
      <c r="I39" s="471"/>
      <c r="J39" s="471"/>
      <c r="K39" s="471"/>
      <c r="L39" s="471"/>
      <c r="M39" s="471"/>
      <c r="N39" s="472"/>
    </row>
    <row r="40" spans="1:14">
      <c r="A40" s="301" t="s">
        <v>52</v>
      </c>
      <c r="B40" s="431" t="s">
        <v>88</v>
      </c>
      <c r="C40" s="432"/>
      <c r="D40" s="432"/>
      <c r="E40" s="433" t="s">
        <v>52</v>
      </c>
      <c r="F40" s="434"/>
      <c r="G40" s="521" t="s">
        <v>66</v>
      </c>
      <c r="H40" s="522"/>
      <c r="I40" s="522"/>
      <c r="J40" s="522"/>
      <c r="K40" s="522"/>
      <c r="L40" s="522"/>
      <c r="M40" s="522"/>
      <c r="N40" s="523"/>
    </row>
    <row r="41" spans="1:14">
      <c r="A41" s="518" t="s">
        <v>55</v>
      </c>
      <c r="B41" s="437" t="s">
        <v>89</v>
      </c>
      <c r="C41" s="438"/>
      <c r="D41" s="438"/>
      <c r="E41" s="441" t="s">
        <v>55</v>
      </c>
      <c r="F41" s="442"/>
      <c r="G41" s="520" t="s">
        <v>67</v>
      </c>
      <c r="H41" s="445"/>
      <c r="I41" s="445"/>
      <c r="J41" s="445"/>
      <c r="K41" s="445"/>
      <c r="L41" s="445"/>
      <c r="M41" s="445"/>
      <c r="N41" s="446"/>
    </row>
    <row r="42" spans="1:14" ht="66.400000000000006" customHeight="1" thickBot="1">
      <c r="A42" s="519"/>
      <c r="B42" s="439"/>
      <c r="C42" s="440"/>
      <c r="D42" s="440"/>
      <c r="E42" s="443"/>
      <c r="F42" s="444"/>
      <c r="G42" s="443"/>
      <c r="H42" s="447"/>
      <c r="I42" s="447"/>
      <c r="J42" s="447"/>
      <c r="K42" s="447"/>
      <c r="L42" s="447"/>
      <c r="M42" s="447"/>
      <c r="N42" s="448"/>
    </row>
    <row r="44" spans="1:14" ht="26.65" customHeigh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</sheetData>
  <mergeCells count="65">
    <mergeCell ref="A34:C34"/>
    <mergeCell ref="D34:H34"/>
    <mergeCell ref="I34:N34"/>
    <mergeCell ref="A35:D35"/>
    <mergeCell ref="E35:F35"/>
    <mergeCell ref="G35:N35"/>
    <mergeCell ref="A29:J29"/>
    <mergeCell ref="A30:J30"/>
    <mergeCell ref="A31:J31"/>
    <mergeCell ref="A33:C33"/>
    <mergeCell ref="D33:H33"/>
    <mergeCell ref="I33:N33"/>
    <mergeCell ref="L11:N11"/>
    <mergeCell ref="A28:J28"/>
    <mergeCell ref="A14:C15"/>
    <mergeCell ref="E14:I14"/>
    <mergeCell ref="J14:J15"/>
    <mergeCell ref="K14:K15"/>
    <mergeCell ref="N14:N15"/>
    <mergeCell ref="A16:C16"/>
    <mergeCell ref="G27:H27"/>
    <mergeCell ref="I27:J27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  <mergeCell ref="E36:F36"/>
    <mergeCell ref="G36:N36"/>
    <mergeCell ref="A37:A38"/>
    <mergeCell ref="B37:D38"/>
    <mergeCell ref="E37:F38"/>
    <mergeCell ref="G37:N38"/>
    <mergeCell ref="B36:D36"/>
    <mergeCell ref="A41:A42"/>
    <mergeCell ref="B41:D42"/>
    <mergeCell ref="E41:F42"/>
    <mergeCell ref="G41:N42"/>
    <mergeCell ref="B39:D39"/>
    <mergeCell ref="G39:N39"/>
    <mergeCell ref="B40:D40"/>
    <mergeCell ref="E40:F40"/>
    <mergeCell ref="G40:N40"/>
  </mergeCells>
  <pageMargins left="0.51181102362204722" right="0.51181102362204722" top="0.74803149606299213" bottom="0.19685039370078741" header="0.31496062992125984" footer="0.31496062992125984"/>
  <pageSetup scale="34" fitToHeight="2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37">
    <tabColor rgb="FF00B050"/>
  </sheetPr>
  <dimension ref="A1:P48"/>
  <sheetViews>
    <sheetView topLeftCell="A4" zoomScale="64" zoomScaleNormal="64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>
        <v>5.6</v>
      </c>
      <c r="C12" s="396" t="s">
        <v>168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/>
      <c r="E16" s="20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38">
    <tabColor theme="9" tint="0.39997558519241921"/>
    <pageSetUpPr fitToPage="1"/>
  </sheetPr>
  <dimension ref="A1:P42"/>
  <sheetViews>
    <sheetView view="pageBreakPreview" topLeftCell="A13" zoomScale="60" zoomScaleNormal="64" workbookViewId="0">
      <selection activeCell="C90" sqref="C90:H90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192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4</v>
      </c>
      <c r="M11" s="377"/>
      <c r="N11" s="378"/>
    </row>
    <row r="12" spans="1:16" ht="35.65" customHeight="1">
      <c r="A12" s="298" t="s">
        <v>23</v>
      </c>
      <c r="B12" s="16">
        <v>6.6</v>
      </c>
      <c r="C12" s="396" t="s">
        <v>199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 t="s">
        <v>195</v>
      </c>
      <c r="E16" s="20">
        <v>0.8</v>
      </c>
      <c r="F16" s="21"/>
      <c r="G16" s="21"/>
      <c r="H16" s="21"/>
      <c r="I16" s="21"/>
      <c r="J16" s="21"/>
      <c r="K16" s="1">
        <f>+E16</f>
        <v>0.8</v>
      </c>
      <c r="L16" s="23"/>
      <c r="M16" s="23"/>
      <c r="N16" s="24" t="s">
        <v>196</v>
      </c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163"/>
      <c r="N24" s="76"/>
    </row>
    <row r="25" spans="1:14" ht="17.649999999999999" customHeight="1">
      <c r="A25" s="4"/>
      <c r="B25" s="4"/>
      <c r="C25" s="4"/>
      <c r="D25" s="5"/>
      <c r="E25" s="4"/>
      <c r="F25" s="4"/>
      <c r="G25" s="379"/>
      <c r="H25" s="380"/>
      <c r="I25" s="379"/>
      <c r="J25" s="379"/>
      <c r="K25" s="31"/>
      <c r="L25" s="7"/>
      <c r="M25" s="7"/>
      <c r="N25" s="64"/>
    </row>
    <row r="26" spans="1:14" ht="15" customHeight="1">
      <c r="A26" s="381" t="s">
        <v>44</v>
      </c>
      <c r="B26" s="382"/>
      <c r="C26" s="382"/>
      <c r="D26" s="382"/>
      <c r="E26" s="382"/>
      <c r="F26" s="382"/>
      <c r="G26" s="382"/>
      <c r="H26" s="382"/>
      <c r="I26" s="382"/>
      <c r="J26" s="383"/>
      <c r="K26" s="32">
        <f>SUM(K16:K24)</f>
        <v>0.8</v>
      </c>
      <c r="L26" s="23" t="str">
        <f>M12</f>
        <v>UN</v>
      </c>
      <c r="M26" s="33"/>
      <c r="N26" s="64"/>
    </row>
    <row r="27" spans="1:14" ht="15" customHeight="1">
      <c r="A27" s="381" t="s">
        <v>45</v>
      </c>
      <c r="B27" s="382"/>
      <c r="C27" s="382"/>
      <c r="D27" s="382"/>
      <c r="E27" s="382"/>
      <c r="F27" s="382"/>
      <c r="G27" s="382"/>
      <c r="H27" s="382"/>
      <c r="I27" s="382"/>
      <c r="J27" s="383"/>
      <c r="K27" s="32">
        <v>0</v>
      </c>
      <c r="L27" s="23" t="str">
        <f>L26</f>
        <v>UN</v>
      </c>
      <c r="M27" s="33"/>
      <c r="N27" s="64"/>
    </row>
    <row r="28" spans="1:14" ht="15" customHeight="1">
      <c r="A28" s="381" t="s">
        <v>46</v>
      </c>
      <c r="B28" s="382"/>
      <c r="C28" s="382"/>
      <c r="D28" s="382"/>
      <c r="E28" s="382"/>
      <c r="F28" s="382"/>
      <c r="G28" s="382"/>
      <c r="H28" s="382"/>
      <c r="I28" s="382"/>
      <c r="J28" s="383"/>
      <c r="K28" s="32">
        <v>0</v>
      </c>
      <c r="L28" s="23" t="str">
        <f>L26</f>
        <v>UN</v>
      </c>
      <c r="M28" s="33"/>
      <c r="N28" s="64"/>
    </row>
    <row r="29" spans="1:14" ht="15" customHeight="1">
      <c r="A29" s="381" t="s">
        <v>47</v>
      </c>
      <c r="B29" s="382"/>
      <c r="C29" s="382"/>
      <c r="D29" s="382"/>
      <c r="E29" s="382"/>
      <c r="F29" s="382"/>
      <c r="G29" s="382"/>
      <c r="H29" s="382"/>
      <c r="I29" s="382"/>
      <c r="J29" s="383"/>
      <c r="K29" s="34">
        <f>K26-K27-K28</f>
        <v>0.8</v>
      </c>
      <c r="L29" s="23" t="str">
        <f>L26</f>
        <v>UN</v>
      </c>
      <c r="M29" s="33"/>
      <c r="N29" s="64"/>
    </row>
    <row r="30" spans="1:14" ht="17.649999999999999" customHeight="1">
      <c r="A30" s="4"/>
      <c r="B30" s="4"/>
      <c r="C30" s="4"/>
      <c r="D30" s="5"/>
      <c r="E30" s="4"/>
      <c r="F30" s="4"/>
      <c r="G30" s="6"/>
      <c r="H30" s="6"/>
      <c r="I30" s="4"/>
      <c r="J30" s="4"/>
      <c r="K30" s="7"/>
      <c r="L30" s="7"/>
      <c r="M30" s="7"/>
      <c r="N30" s="7"/>
    </row>
    <row r="31" spans="1:14" ht="30.4" customHeight="1" thickBot="1">
      <c r="A31" s="410" t="s">
        <v>47</v>
      </c>
      <c r="B31" s="410"/>
      <c r="C31" s="410"/>
      <c r="D31" s="411" t="s">
        <v>48</v>
      </c>
      <c r="E31" s="411"/>
      <c r="F31" s="411"/>
      <c r="G31" s="411"/>
      <c r="H31" s="411"/>
      <c r="I31" s="412" t="s">
        <v>49</v>
      </c>
      <c r="J31" s="413"/>
      <c r="K31" s="413"/>
      <c r="L31" s="413"/>
      <c r="M31" s="413"/>
      <c r="N31" s="414"/>
    </row>
    <row r="32" spans="1:14" ht="30.4" customHeight="1" thickBot="1">
      <c r="A32" s="399">
        <f>+K29</f>
        <v>0.8</v>
      </c>
      <c r="B32" s="400"/>
      <c r="C32" s="400"/>
      <c r="D32" s="401">
        <f>K27</f>
        <v>0</v>
      </c>
      <c r="E32" s="401"/>
      <c r="F32" s="401"/>
      <c r="G32" s="401"/>
      <c r="H32" s="401"/>
      <c r="I32" s="402">
        <f>+A32+D32</f>
        <v>0.8</v>
      </c>
      <c r="J32" s="403"/>
      <c r="K32" s="403"/>
      <c r="L32" s="403"/>
      <c r="M32" s="403"/>
      <c r="N32" s="404"/>
    </row>
    <row r="33" spans="1:14">
      <c r="A33" s="449" t="s">
        <v>50</v>
      </c>
      <c r="B33" s="450"/>
      <c r="C33" s="450"/>
      <c r="D33" s="533"/>
      <c r="E33" s="451"/>
      <c r="F33" s="452"/>
      <c r="G33" s="534" t="s">
        <v>51</v>
      </c>
      <c r="H33" s="453"/>
      <c r="I33" s="453"/>
      <c r="J33" s="453"/>
      <c r="K33" s="453"/>
      <c r="L33" s="453"/>
      <c r="M33" s="453"/>
      <c r="N33" s="454"/>
    </row>
    <row r="34" spans="1:14">
      <c r="A34" s="290" t="s">
        <v>52</v>
      </c>
      <c r="B34" s="455" t="s">
        <v>53</v>
      </c>
      <c r="C34" s="456"/>
      <c r="D34" s="457"/>
      <c r="E34" s="524" t="s">
        <v>52</v>
      </c>
      <c r="F34" s="525"/>
      <c r="G34" s="460" t="s">
        <v>62</v>
      </c>
      <c r="H34" s="460"/>
      <c r="I34" s="460"/>
      <c r="J34" s="460"/>
      <c r="K34" s="460"/>
      <c r="L34" s="460"/>
      <c r="M34" s="460"/>
      <c r="N34" s="461"/>
    </row>
    <row r="35" spans="1:14">
      <c r="A35" s="518" t="s">
        <v>55</v>
      </c>
      <c r="B35" s="437"/>
      <c r="C35" s="438"/>
      <c r="D35" s="527"/>
      <c r="E35" s="441" t="s">
        <v>55</v>
      </c>
      <c r="F35" s="442"/>
      <c r="G35" s="529"/>
      <c r="H35" s="467"/>
      <c r="I35" s="467"/>
      <c r="J35" s="467"/>
      <c r="K35" s="467"/>
      <c r="L35" s="467"/>
      <c r="M35" s="467"/>
      <c r="N35" s="468"/>
    </row>
    <row r="36" spans="1:14" ht="50.65" customHeight="1">
      <c r="A36" s="526"/>
      <c r="B36" s="431"/>
      <c r="C36" s="432"/>
      <c r="D36" s="528"/>
      <c r="E36" s="465"/>
      <c r="F36" s="466"/>
      <c r="G36" s="530"/>
      <c r="H36" s="531"/>
      <c r="I36" s="531"/>
      <c r="J36" s="531"/>
      <c r="K36" s="531"/>
      <c r="L36" s="531"/>
      <c r="M36" s="531"/>
      <c r="N36" s="532"/>
    </row>
    <row r="37" spans="1:14">
      <c r="A37" s="180"/>
      <c r="B37" s="471" t="s">
        <v>63</v>
      </c>
      <c r="C37" s="471"/>
      <c r="D37" s="471"/>
      <c r="E37" s="181"/>
      <c r="F37" s="181"/>
      <c r="G37" s="471" t="s">
        <v>64</v>
      </c>
      <c r="H37" s="471"/>
      <c r="I37" s="471"/>
      <c r="J37" s="471"/>
      <c r="K37" s="471"/>
      <c r="L37" s="471"/>
      <c r="M37" s="471"/>
      <c r="N37" s="472"/>
    </row>
    <row r="38" spans="1:14">
      <c r="A38" s="301" t="s">
        <v>52</v>
      </c>
      <c r="B38" s="431" t="s">
        <v>88</v>
      </c>
      <c r="C38" s="432"/>
      <c r="D38" s="432"/>
      <c r="E38" s="433" t="s">
        <v>52</v>
      </c>
      <c r="F38" s="434"/>
      <c r="G38" s="521" t="s">
        <v>66</v>
      </c>
      <c r="H38" s="522"/>
      <c r="I38" s="522"/>
      <c r="J38" s="522"/>
      <c r="K38" s="522"/>
      <c r="L38" s="522"/>
      <c r="M38" s="522"/>
      <c r="N38" s="523"/>
    </row>
    <row r="39" spans="1:14">
      <c r="A39" s="518" t="s">
        <v>55</v>
      </c>
      <c r="B39" s="437" t="s">
        <v>89</v>
      </c>
      <c r="C39" s="438"/>
      <c r="D39" s="438"/>
      <c r="E39" s="441" t="s">
        <v>55</v>
      </c>
      <c r="F39" s="442"/>
      <c r="G39" s="520" t="s">
        <v>67</v>
      </c>
      <c r="H39" s="445"/>
      <c r="I39" s="445"/>
      <c r="J39" s="445"/>
      <c r="K39" s="445"/>
      <c r="L39" s="445"/>
      <c r="M39" s="445"/>
      <c r="N39" s="446"/>
    </row>
    <row r="40" spans="1:14" ht="66.400000000000006" customHeight="1" thickBot="1">
      <c r="A40" s="519"/>
      <c r="B40" s="439"/>
      <c r="C40" s="440"/>
      <c r="D40" s="440"/>
      <c r="E40" s="443"/>
      <c r="F40" s="444"/>
      <c r="G40" s="443"/>
      <c r="H40" s="447"/>
      <c r="I40" s="447"/>
      <c r="J40" s="447"/>
      <c r="K40" s="447"/>
      <c r="L40" s="447"/>
      <c r="M40" s="447"/>
      <c r="N40" s="448"/>
    </row>
    <row r="42" spans="1:14" ht="26.65" customHeight="1">
      <c r="A42" s="296"/>
      <c r="B42" s="296"/>
      <c r="C42" s="296"/>
      <c r="D42" s="35"/>
      <c r="E42" s="296"/>
      <c r="F42" s="296"/>
      <c r="G42" s="296"/>
      <c r="H42" s="296"/>
      <c r="I42" s="296"/>
      <c r="J42" s="296"/>
      <c r="K42" s="295"/>
      <c r="L42" s="31"/>
      <c r="M42" s="31"/>
      <c r="N42" s="31"/>
    </row>
  </sheetData>
  <mergeCells count="65">
    <mergeCell ref="A32:C32"/>
    <mergeCell ref="D32:H32"/>
    <mergeCell ref="I32:N32"/>
    <mergeCell ref="A33:D33"/>
    <mergeCell ref="E33:F33"/>
    <mergeCell ref="G33:N33"/>
    <mergeCell ref="A27:J27"/>
    <mergeCell ref="A28:J28"/>
    <mergeCell ref="A29:J29"/>
    <mergeCell ref="A31:C31"/>
    <mergeCell ref="D31:H31"/>
    <mergeCell ref="I31:N31"/>
    <mergeCell ref="L11:N11"/>
    <mergeCell ref="A26:J26"/>
    <mergeCell ref="A14:C15"/>
    <mergeCell ref="E14:I14"/>
    <mergeCell ref="J14:J15"/>
    <mergeCell ref="K14:K15"/>
    <mergeCell ref="N14:N15"/>
    <mergeCell ref="A16:C16"/>
    <mergeCell ref="G25:H25"/>
    <mergeCell ref="I25:J25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  <mergeCell ref="E34:F34"/>
    <mergeCell ref="G34:N34"/>
    <mergeCell ref="A35:A36"/>
    <mergeCell ref="B35:D36"/>
    <mergeCell ref="E35:F36"/>
    <mergeCell ref="G35:N36"/>
    <mergeCell ref="B34:D34"/>
    <mergeCell ref="A39:A40"/>
    <mergeCell ref="B39:D40"/>
    <mergeCell ref="E39:F40"/>
    <mergeCell ref="G39:N40"/>
    <mergeCell ref="B37:D37"/>
    <mergeCell ref="G37:N37"/>
    <mergeCell ref="B38:D38"/>
    <mergeCell ref="E38:F38"/>
    <mergeCell ref="G38:N38"/>
  </mergeCells>
  <pageMargins left="0.51181102362204722" right="0.51181102362204722" top="0.74803149606299213" bottom="0.19685039370078741" header="0.31496062992125984" footer="0.31496062992125984"/>
  <pageSetup scale="34" fitToHeight="2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40">
    <tabColor rgb="FF00B050"/>
  </sheetPr>
  <dimension ref="A1:P48"/>
  <sheetViews>
    <sheetView topLeftCell="A10" zoomScale="64" zoomScaleNormal="64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>
        <v>5.6</v>
      </c>
      <c r="C12" s="396" t="s">
        <v>168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/>
      <c r="E16" s="20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41">
    <tabColor rgb="FF00B050"/>
  </sheetPr>
  <dimension ref="A1:P48"/>
  <sheetViews>
    <sheetView topLeftCell="A13" zoomScale="64" zoomScaleNormal="64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>
        <v>5.6</v>
      </c>
      <c r="C12" s="396" t="s">
        <v>168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/>
      <c r="E16" s="20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42">
    <tabColor rgb="FF00B050"/>
  </sheetPr>
  <dimension ref="A1:P48"/>
  <sheetViews>
    <sheetView topLeftCell="A10" zoomScale="64" zoomScaleNormal="64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>
        <v>5.6</v>
      </c>
      <c r="C12" s="396" t="s">
        <v>168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/>
      <c r="E16" s="20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43">
    <tabColor rgb="FF00B050"/>
  </sheetPr>
  <dimension ref="A1:P48"/>
  <sheetViews>
    <sheetView topLeftCell="A10" zoomScale="64" zoomScaleNormal="64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>
        <v>5.6</v>
      </c>
      <c r="C12" s="396" t="s">
        <v>168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/>
      <c r="E16" s="20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44">
    <tabColor rgb="FF00B050"/>
  </sheetPr>
  <dimension ref="A1:P48"/>
  <sheetViews>
    <sheetView topLeftCell="A19" zoomScale="64" zoomScaleNormal="64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>
        <v>5.6</v>
      </c>
      <c r="C12" s="396" t="s">
        <v>168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/>
      <c r="E16" s="20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f>SUM(K16)</f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45">
    <tabColor theme="2"/>
    <pageSetUpPr fitToPage="1"/>
  </sheetPr>
  <dimension ref="A1:X65"/>
  <sheetViews>
    <sheetView view="pageBreakPreview" topLeftCell="A7" zoomScale="55" zoomScaleNormal="40" zoomScaleSheetLayoutView="55" workbookViewId="0">
      <selection activeCell="K27" sqref="K27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9" width="15.140625" style="3"/>
    <col min="20" max="20" width="7.7109375" style="3" customWidth="1"/>
    <col min="21" max="21" width="1.28515625" style="3" customWidth="1"/>
    <col min="22" max="16384" width="15.140625" style="3"/>
  </cols>
  <sheetData>
    <row r="1" spans="1:24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24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24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24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24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24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24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24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24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24" ht="12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24" ht="24.75" customHeight="1">
      <c r="A11" s="283" t="s">
        <v>20</v>
      </c>
      <c r="B11" s="360" t="s">
        <v>200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24" ht="35.65" customHeight="1">
      <c r="A12" s="298" t="s">
        <v>23</v>
      </c>
      <c r="B12" s="16" t="s">
        <v>201</v>
      </c>
      <c r="C12" s="396" t="s">
        <v>202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126</v>
      </c>
      <c r="N12" s="398"/>
    </row>
    <row r="13" spans="1:24" ht="17.25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24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24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24" s="25" customFormat="1" ht="32.25" customHeight="1">
      <c r="A16" s="26"/>
      <c r="B16" s="27"/>
      <c r="C16" s="97"/>
      <c r="D16" s="177"/>
      <c r="E16" s="21"/>
      <c r="F16" s="21"/>
      <c r="G16" s="128"/>
      <c r="H16" s="21"/>
      <c r="I16" s="21"/>
      <c r="J16" s="21"/>
      <c r="K16" s="56"/>
      <c r="L16" s="76"/>
      <c r="M16" s="76"/>
      <c r="N16" s="100"/>
      <c r="O16" s="119"/>
      <c r="Q16" s="535"/>
      <c r="R16" s="536"/>
      <c r="S16" s="536"/>
      <c r="T16" s="536"/>
      <c r="U16" s="536"/>
      <c r="V16" s="110"/>
      <c r="W16" s="110"/>
      <c r="X16" s="111"/>
    </row>
    <row r="17" spans="1:24" s="25" customFormat="1" ht="32.25" customHeight="1">
      <c r="A17" s="26"/>
      <c r="B17" s="27"/>
      <c r="C17" s="28"/>
      <c r="D17" s="537" t="s">
        <v>86</v>
      </c>
      <c r="E17" s="538"/>
      <c r="F17" s="538"/>
      <c r="G17" s="538"/>
      <c r="H17" s="538"/>
      <c r="I17" s="538"/>
      <c r="J17" s="538"/>
      <c r="K17" s="538"/>
      <c r="L17" s="538"/>
      <c r="M17" s="538"/>
      <c r="N17" s="539"/>
      <c r="O17" s="119"/>
      <c r="Q17" s="535"/>
      <c r="R17" s="536"/>
      <c r="S17" s="536"/>
      <c r="T17" s="536"/>
      <c r="U17" s="536"/>
      <c r="V17" s="110"/>
      <c r="W17" s="110"/>
      <c r="X17" s="111"/>
    </row>
    <row r="18" spans="1:24" s="25" customFormat="1" ht="32.25" customHeight="1">
      <c r="A18" s="26"/>
      <c r="B18" s="27"/>
      <c r="C18" s="28"/>
      <c r="D18" s="238" t="s">
        <v>203</v>
      </c>
      <c r="E18" s="21"/>
      <c r="F18" s="21"/>
      <c r="G18" s="21">
        <f>20+19.7+20+20+20+20+20+20+22+6.2</f>
        <v>187.89999999999998</v>
      </c>
      <c r="H18" s="21"/>
      <c r="I18" s="21"/>
      <c r="J18" s="21">
        <v>1</v>
      </c>
      <c r="K18" s="56">
        <f t="shared" ref="K18:K23" si="0">+G18*J18</f>
        <v>187.89999999999998</v>
      </c>
      <c r="L18" s="76"/>
      <c r="M18" s="76"/>
      <c r="N18" s="100">
        <v>187.9</v>
      </c>
      <c r="O18" s="119"/>
      <c r="Q18" s="535"/>
      <c r="R18" s="536"/>
      <c r="S18" s="536"/>
      <c r="T18" s="536"/>
      <c r="U18" s="536"/>
      <c r="V18" s="110"/>
      <c r="W18" s="110"/>
      <c r="X18" s="111"/>
    </row>
    <row r="19" spans="1:24" s="25" customFormat="1" ht="32.25" customHeight="1">
      <c r="A19" s="26"/>
      <c r="B19" s="27"/>
      <c r="C19" s="28"/>
      <c r="D19" s="238" t="s">
        <v>204</v>
      </c>
      <c r="E19" s="21"/>
      <c r="F19" s="21"/>
      <c r="G19" s="21">
        <f>20+19.7+20+20+20+20+20+20+22+21+7.8</f>
        <v>210.5</v>
      </c>
      <c r="H19" s="21"/>
      <c r="I19" s="21"/>
      <c r="J19" s="21">
        <v>1</v>
      </c>
      <c r="K19" s="56">
        <f t="shared" si="0"/>
        <v>210.5</v>
      </c>
      <c r="L19" s="76"/>
      <c r="M19" s="76"/>
      <c r="N19" s="100">
        <f>21+7.8</f>
        <v>28.8</v>
      </c>
      <c r="O19" s="119"/>
      <c r="Q19" s="535"/>
      <c r="R19" s="536"/>
      <c r="S19" s="536"/>
      <c r="T19" s="536"/>
      <c r="U19" s="536"/>
      <c r="V19" s="110"/>
      <c r="W19" s="187"/>
      <c r="X19" s="112"/>
    </row>
    <row r="20" spans="1:24" s="25" customFormat="1" ht="32.25" customHeight="1">
      <c r="A20" s="26"/>
      <c r="B20" s="27"/>
      <c r="C20" s="28"/>
      <c r="D20" s="238" t="s">
        <v>205</v>
      </c>
      <c r="E20" s="21"/>
      <c r="F20" s="21"/>
      <c r="G20" s="21">
        <f>20+19.7+20+20+20+20+20+20+22+21+20+20+10.4+11+6</f>
        <v>270.10000000000002</v>
      </c>
      <c r="H20" s="21"/>
      <c r="I20" s="21"/>
      <c r="J20" s="21">
        <v>1</v>
      </c>
      <c r="K20" s="56">
        <f t="shared" si="0"/>
        <v>270.10000000000002</v>
      </c>
      <c r="L20" s="76"/>
      <c r="M20" s="76"/>
      <c r="N20" s="100">
        <v>67.400000000000006</v>
      </c>
      <c r="O20" s="119"/>
      <c r="P20" s="98"/>
      <c r="Q20" s="535"/>
      <c r="R20" s="536"/>
      <c r="S20" s="536"/>
      <c r="T20" s="536"/>
      <c r="U20" s="536"/>
      <c r="V20" s="110"/>
      <c r="W20" s="110"/>
      <c r="X20" s="111"/>
    </row>
    <row r="21" spans="1:24" s="25" customFormat="1" ht="32.25" customHeight="1">
      <c r="A21" s="26"/>
      <c r="B21" s="27"/>
      <c r="C21" s="28"/>
      <c r="D21" s="238" t="s">
        <v>206</v>
      </c>
      <c r="E21" s="21"/>
      <c r="F21" s="21"/>
      <c r="G21" s="21">
        <f>20+19.7+20+20+20+20+20+20+22+21+20+20+10.4+11+5.7+6</f>
        <v>275.8</v>
      </c>
      <c r="H21" s="21"/>
      <c r="I21" s="21"/>
      <c r="J21" s="21">
        <v>1</v>
      </c>
      <c r="K21" s="56">
        <f t="shared" si="0"/>
        <v>275.8</v>
      </c>
      <c r="L21" s="76"/>
      <c r="M21" s="76"/>
      <c r="N21" s="24">
        <f>5.7+6</f>
        <v>11.7</v>
      </c>
      <c r="O21" s="119"/>
      <c r="P21" s="99"/>
      <c r="Q21" s="535"/>
      <c r="R21" s="536"/>
      <c r="S21" s="536"/>
      <c r="T21" s="536"/>
      <c r="U21" s="536"/>
      <c r="V21" s="110"/>
      <c r="W21" s="110"/>
      <c r="X21" s="110"/>
    </row>
    <row r="22" spans="1:24" s="25" customFormat="1" ht="32.25" customHeight="1">
      <c r="A22" s="26"/>
      <c r="B22" s="27"/>
      <c r="C22" s="28"/>
      <c r="D22" s="238" t="s">
        <v>207</v>
      </c>
      <c r="E22" s="21"/>
      <c r="F22" s="21"/>
      <c r="G22" s="21">
        <f>20+19.7+20+20+20+20+20+20+22+21+20+20+10.4+12.3+6</f>
        <v>271.39999999999998</v>
      </c>
      <c r="H22" s="21"/>
      <c r="I22" s="21"/>
      <c r="J22" s="21">
        <v>1</v>
      </c>
      <c r="K22" s="56">
        <f t="shared" si="0"/>
        <v>271.39999999999998</v>
      </c>
      <c r="L22" s="76"/>
      <c r="M22" s="76"/>
      <c r="N22" s="24">
        <f>12.3+6</f>
        <v>18.3</v>
      </c>
      <c r="O22" s="119"/>
      <c r="P22" s="99"/>
      <c r="Q22" s="535"/>
      <c r="R22" s="536"/>
      <c r="S22" s="536"/>
      <c r="T22" s="536"/>
      <c r="U22" s="536"/>
      <c r="V22" s="110"/>
      <c r="W22" s="110"/>
      <c r="X22" s="110"/>
    </row>
    <row r="23" spans="1:24" s="25" customFormat="1" ht="32.25" customHeight="1">
      <c r="A23" s="26"/>
      <c r="B23" s="27"/>
      <c r="C23" s="28"/>
      <c r="D23" s="265" t="s">
        <v>208</v>
      </c>
      <c r="E23" s="55"/>
      <c r="F23" s="55"/>
      <c r="G23" s="21">
        <f>20+19.7+20+20+20+20+20+20+22+21+20+20+10.4+12.3+6+5.7+6</f>
        <v>283.09999999999997</v>
      </c>
      <c r="H23" s="55"/>
      <c r="I23" s="55"/>
      <c r="J23" s="55">
        <v>1</v>
      </c>
      <c r="K23" s="56">
        <f t="shared" si="0"/>
        <v>283.09999999999997</v>
      </c>
      <c r="L23" s="76"/>
      <c r="M23" s="76"/>
      <c r="N23" s="24">
        <f>5.7+6</f>
        <v>11.7</v>
      </c>
      <c r="O23" s="119"/>
      <c r="P23" s="99"/>
      <c r="Q23" s="535"/>
      <c r="R23" s="536"/>
      <c r="S23" s="536"/>
      <c r="T23" s="536"/>
      <c r="U23" s="536"/>
      <c r="V23" s="110"/>
      <c r="W23" s="110"/>
      <c r="X23" s="110"/>
    </row>
    <row r="24" spans="1:24" s="25" customFormat="1" ht="32.25" customHeight="1">
      <c r="A24" s="26"/>
      <c r="B24" s="27"/>
      <c r="C24" s="28"/>
      <c r="D24" s="58"/>
      <c r="E24" s="58"/>
      <c r="F24" s="58"/>
      <c r="G24" s="58"/>
      <c r="H24" s="58"/>
      <c r="I24" s="58"/>
      <c r="J24" s="58"/>
      <c r="K24" s="58"/>
      <c r="L24" s="76"/>
      <c r="M24" s="76"/>
      <c r="N24" s="24"/>
      <c r="O24" s="119"/>
      <c r="Q24" s="535"/>
      <c r="R24" s="536"/>
      <c r="S24" s="536"/>
      <c r="T24" s="536"/>
      <c r="U24" s="536"/>
      <c r="V24" s="110"/>
      <c r="W24" s="110"/>
      <c r="X24" s="110"/>
    </row>
    <row r="25" spans="1:24" s="25" customFormat="1" ht="32.25" customHeight="1">
      <c r="A25" s="26"/>
      <c r="B25" s="27"/>
      <c r="C25" s="28"/>
      <c r="D25" s="58"/>
      <c r="E25" s="58"/>
      <c r="F25" s="58"/>
      <c r="G25" s="58"/>
      <c r="H25" s="58"/>
      <c r="I25" s="58"/>
      <c r="J25" s="58"/>
      <c r="K25" s="58"/>
      <c r="L25" s="76"/>
      <c r="M25" s="76"/>
      <c r="N25" s="24"/>
      <c r="O25" s="119"/>
      <c r="Q25" s="535"/>
      <c r="R25" s="536"/>
      <c r="S25" s="536"/>
      <c r="T25" s="536"/>
      <c r="U25" s="536"/>
      <c r="V25" s="110"/>
      <c r="W25" s="110"/>
      <c r="X25" s="110"/>
    </row>
    <row r="26" spans="1:24" s="25" customFormat="1" ht="32.25" customHeight="1">
      <c r="A26" s="26"/>
      <c r="B26" s="27"/>
      <c r="C26" s="28"/>
      <c r="D26" s="58"/>
      <c r="E26" s="58"/>
      <c r="F26" s="58"/>
      <c r="G26" s="58"/>
      <c r="H26" s="58"/>
      <c r="I26" s="58"/>
      <c r="J26" s="58"/>
      <c r="K26" s="58"/>
      <c r="L26" s="76"/>
      <c r="M26" s="76"/>
      <c r="N26" s="24"/>
      <c r="O26" s="119"/>
      <c r="Q26" s="302"/>
      <c r="R26" s="303"/>
      <c r="S26" s="303"/>
      <c r="T26" s="303"/>
      <c r="U26" s="303"/>
      <c r="V26" s="110"/>
      <c r="W26" s="110"/>
      <c r="X26" s="110"/>
    </row>
    <row r="27" spans="1:24" s="25" customFormat="1" ht="32.25" customHeight="1">
      <c r="A27" s="26"/>
      <c r="B27" s="27"/>
      <c r="C27" s="28"/>
      <c r="D27" s="58"/>
      <c r="E27" s="58"/>
      <c r="F27" s="58"/>
      <c r="G27" s="58"/>
      <c r="H27" s="58"/>
      <c r="I27" s="58"/>
      <c r="J27" s="58"/>
      <c r="K27" s="58"/>
      <c r="L27" s="76"/>
      <c r="M27" s="76"/>
      <c r="N27" s="24"/>
      <c r="O27" s="119"/>
      <c r="Q27" s="302"/>
      <c r="R27" s="303"/>
      <c r="S27" s="303"/>
      <c r="T27" s="303"/>
      <c r="U27" s="303"/>
      <c r="V27" s="110"/>
      <c r="W27" s="110"/>
      <c r="X27" s="110"/>
    </row>
    <row r="28" spans="1:24" s="25" customFormat="1" ht="32.25" customHeight="1">
      <c r="A28" s="26"/>
      <c r="B28" s="27"/>
      <c r="C28" s="28"/>
      <c r="D28" s="58"/>
      <c r="E28" s="58"/>
      <c r="F28" s="58"/>
      <c r="G28" s="58"/>
      <c r="H28" s="58"/>
      <c r="I28" s="58"/>
      <c r="J28" s="58"/>
      <c r="K28" s="58"/>
      <c r="L28" s="76"/>
      <c r="M28" s="76"/>
      <c r="N28" s="24"/>
      <c r="O28" s="119"/>
      <c r="Q28" s="302"/>
      <c r="R28" s="303"/>
      <c r="S28" s="303"/>
      <c r="T28" s="303"/>
      <c r="U28" s="303"/>
      <c r="V28" s="110"/>
      <c r="W28" s="110"/>
      <c r="X28" s="110"/>
    </row>
    <row r="29" spans="1:24" s="25" customFormat="1" ht="32.25" customHeight="1">
      <c r="A29" s="26"/>
      <c r="B29" s="27"/>
      <c r="C29" s="28"/>
      <c r="D29" s="58"/>
      <c r="E29" s="58"/>
      <c r="F29" s="58"/>
      <c r="G29" s="58"/>
      <c r="H29" s="58"/>
      <c r="I29" s="58"/>
      <c r="J29" s="58"/>
      <c r="K29" s="58"/>
      <c r="L29" s="76"/>
      <c r="M29" s="76"/>
      <c r="N29" s="24"/>
      <c r="O29" s="119"/>
      <c r="Q29" s="302"/>
      <c r="R29" s="303"/>
      <c r="S29" s="303"/>
      <c r="T29" s="303"/>
      <c r="U29" s="303"/>
      <c r="V29" s="110"/>
      <c r="W29" s="110"/>
      <c r="X29" s="110"/>
    </row>
    <row r="30" spans="1:24" s="25" customFormat="1" ht="32.25" customHeight="1">
      <c r="A30" s="26"/>
      <c r="B30" s="27"/>
      <c r="C30" s="28"/>
      <c r="D30" s="58"/>
      <c r="E30" s="58"/>
      <c r="F30" s="58"/>
      <c r="G30" s="58"/>
      <c r="H30" s="58"/>
      <c r="I30" s="58"/>
      <c r="J30" s="58"/>
      <c r="K30" s="58"/>
      <c r="L30" s="76"/>
      <c r="M30" s="76"/>
      <c r="N30" s="24"/>
      <c r="O30" s="119"/>
      <c r="Q30" s="302"/>
      <c r="R30" s="303"/>
      <c r="S30" s="303"/>
      <c r="T30" s="303"/>
      <c r="U30" s="303"/>
      <c r="V30" s="110"/>
      <c r="W30" s="110"/>
      <c r="X30" s="110"/>
    </row>
    <row r="31" spans="1:24" s="25" customFormat="1" ht="32.25" customHeight="1">
      <c r="A31" s="26"/>
      <c r="B31" s="27"/>
      <c r="C31" s="28"/>
      <c r="D31" s="58"/>
      <c r="E31" s="58"/>
      <c r="F31" s="58"/>
      <c r="G31" s="58"/>
      <c r="H31" s="58"/>
      <c r="I31" s="58"/>
      <c r="J31" s="58"/>
      <c r="K31" s="58"/>
      <c r="L31" s="76"/>
      <c r="M31" s="76"/>
      <c r="N31" s="24"/>
      <c r="O31" s="119"/>
      <c r="Q31" s="302"/>
      <c r="R31" s="303"/>
      <c r="S31" s="303"/>
      <c r="T31" s="303"/>
      <c r="U31" s="303"/>
      <c r="V31" s="110"/>
      <c r="W31" s="110"/>
      <c r="X31" s="110"/>
    </row>
    <row r="32" spans="1:24" s="25" customFormat="1" ht="32.25" customHeight="1">
      <c r="A32" s="26"/>
      <c r="B32" s="27"/>
      <c r="C32" s="28"/>
      <c r="D32" s="58"/>
      <c r="E32" s="58"/>
      <c r="F32" s="58"/>
      <c r="G32" s="58"/>
      <c r="H32" s="58"/>
      <c r="I32" s="58"/>
      <c r="J32" s="58"/>
      <c r="K32" s="58"/>
      <c r="L32" s="76"/>
      <c r="M32" s="76"/>
      <c r="N32" s="24"/>
      <c r="O32" s="119"/>
      <c r="Q32" s="302"/>
      <c r="R32" s="303"/>
      <c r="S32" s="303"/>
      <c r="T32" s="303"/>
      <c r="U32" s="303"/>
      <c r="V32" s="110"/>
      <c r="W32" s="110"/>
      <c r="X32" s="110"/>
    </row>
    <row r="33" spans="1:24" s="25" customFormat="1" ht="32.25" customHeight="1">
      <c r="A33" s="26"/>
      <c r="B33" s="27"/>
      <c r="C33" s="28"/>
      <c r="D33" s="58"/>
      <c r="E33" s="58"/>
      <c r="F33" s="58"/>
      <c r="G33" s="58"/>
      <c r="H33" s="58"/>
      <c r="I33" s="58"/>
      <c r="J33" s="58"/>
      <c r="K33" s="58"/>
      <c r="L33" s="76"/>
      <c r="M33" s="76"/>
      <c r="N33" s="24"/>
      <c r="O33" s="119"/>
      <c r="Q33" s="302"/>
      <c r="R33" s="303"/>
      <c r="S33" s="303"/>
      <c r="T33" s="303"/>
      <c r="U33" s="303"/>
      <c r="V33" s="110"/>
      <c r="W33" s="110"/>
      <c r="X33" s="110"/>
    </row>
    <row r="34" spans="1:24" s="25" customFormat="1" ht="32.25" customHeight="1">
      <c r="A34" s="26"/>
      <c r="B34" s="27"/>
      <c r="C34" s="28"/>
      <c r="D34" s="58"/>
      <c r="E34" s="58"/>
      <c r="F34" s="58"/>
      <c r="G34" s="58"/>
      <c r="H34" s="58"/>
      <c r="I34" s="58"/>
      <c r="J34" s="58"/>
      <c r="K34" s="58"/>
      <c r="L34" s="76"/>
      <c r="M34" s="76"/>
      <c r="N34" s="24"/>
      <c r="O34" s="119"/>
      <c r="Q34" s="302"/>
      <c r="R34" s="303"/>
      <c r="S34" s="303"/>
      <c r="T34" s="303"/>
      <c r="U34" s="303"/>
      <c r="V34" s="110"/>
      <c r="W34" s="110"/>
      <c r="X34" s="110"/>
    </row>
    <row r="35" spans="1:24" s="25" customFormat="1" ht="32.25" customHeight="1">
      <c r="A35" s="26"/>
      <c r="B35" s="27"/>
      <c r="C35" s="28"/>
      <c r="D35" s="58"/>
      <c r="E35" s="58"/>
      <c r="F35" s="58"/>
      <c r="G35" s="58"/>
      <c r="H35" s="58"/>
      <c r="I35" s="58"/>
      <c r="J35" s="58"/>
      <c r="K35" s="58"/>
      <c r="L35" s="76"/>
      <c r="M35" s="76"/>
      <c r="N35" s="24"/>
      <c r="O35" s="119"/>
      <c r="Q35" s="302"/>
      <c r="R35" s="303"/>
      <c r="S35" s="303"/>
      <c r="T35" s="303"/>
      <c r="U35" s="303"/>
      <c r="V35" s="110"/>
      <c r="W35" s="110"/>
      <c r="X35" s="110"/>
    </row>
    <row r="36" spans="1:24" s="25" customFormat="1" ht="32.25" customHeight="1">
      <c r="A36" s="26"/>
      <c r="B36" s="27"/>
      <c r="C36" s="28"/>
      <c r="D36" s="58"/>
      <c r="E36" s="58"/>
      <c r="F36" s="58"/>
      <c r="G36" s="58"/>
      <c r="H36" s="58"/>
      <c r="I36" s="58"/>
      <c r="J36" s="58"/>
      <c r="K36" s="58"/>
      <c r="L36" s="76"/>
      <c r="M36" s="76"/>
      <c r="N36" s="24"/>
      <c r="O36" s="119"/>
      <c r="Q36" s="302"/>
      <c r="R36" s="303"/>
      <c r="S36" s="303"/>
      <c r="T36" s="303"/>
      <c r="U36" s="303"/>
      <c r="V36" s="110"/>
      <c r="W36" s="110"/>
      <c r="X36" s="110"/>
    </row>
    <row r="37" spans="1:24" s="25" customFormat="1" ht="32.25" customHeight="1">
      <c r="A37" s="26"/>
      <c r="B37" s="27"/>
      <c r="C37" s="28"/>
      <c r="D37" s="58"/>
      <c r="E37" s="58"/>
      <c r="F37" s="58"/>
      <c r="G37" s="58"/>
      <c r="H37" s="58"/>
      <c r="I37" s="58"/>
      <c r="J37" s="58"/>
      <c r="K37" s="58"/>
      <c r="L37" s="76"/>
      <c r="M37" s="76"/>
      <c r="N37" s="24"/>
      <c r="O37" s="119"/>
      <c r="Q37" s="302"/>
      <c r="R37" s="303"/>
      <c r="S37" s="303"/>
      <c r="T37" s="303"/>
      <c r="U37" s="303"/>
      <c r="V37" s="110"/>
      <c r="W37" s="110"/>
      <c r="X37" s="110"/>
    </row>
    <row r="38" spans="1:24" s="25" customFormat="1" ht="32.25" customHeight="1">
      <c r="A38" s="26"/>
      <c r="B38" s="27"/>
      <c r="C38" s="28"/>
      <c r="D38" s="58"/>
      <c r="E38" s="58"/>
      <c r="F38" s="58"/>
      <c r="G38" s="58"/>
      <c r="H38" s="58"/>
      <c r="I38" s="58"/>
      <c r="J38" s="58"/>
      <c r="K38" s="58"/>
      <c r="L38" s="76"/>
      <c r="M38" s="76"/>
      <c r="N38" s="24"/>
      <c r="O38" s="119"/>
      <c r="Q38" s="535"/>
      <c r="R38" s="536"/>
      <c r="S38" s="536"/>
      <c r="T38" s="536"/>
      <c r="U38" s="536"/>
      <c r="V38" s="110"/>
      <c r="W38" s="110"/>
      <c r="X38" s="110"/>
    </row>
    <row r="39" spans="1:24" s="25" customFormat="1" ht="32.25" customHeight="1">
      <c r="A39" s="26"/>
      <c r="B39" s="27"/>
      <c r="C39" s="28"/>
      <c r="D39" s="58"/>
      <c r="E39" s="58"/>
      <c r="F39" s="58"/>
      <c r="G39" s="58"/>
      <c r="H39" s="58"/>
      <c r="I39" s="58"/>
      <c r="J39" s="58"/>
      <c r="K39" s="58"/>
      <c r="L39" s="76"/>
      <c r="M39" s="76"/>
      <c r="N39" s="24"/>
      <c r="O39" s="119"/>
      <c r="Q39" s="535"/>
      <c r="R39" s="536"/>
      <c r="S39" s="536"/>
      <c r="T39" s="536"/>
      <c r="U39" s="536"/>
      <c r="V39" s="110"/>
      <c r="W39" s="110"/>
      <c r="X39" s="110"/>
    </row>
    <row r="40" spans="1:24" s="25" customFormat="1" ht="32.25" customHeight="1">
      <c r="A40" s="26"/>
      <c r="B40" s="27"/>
      <c r="C40" s="28"/>
      <c r="D40" s="177"/>
      <c r="E40" s="21"/>
      <c r="F40" s="21"/>
      <c r="G40" s="117"/>
      <c r="H40" s="21"/>
      <c r="I40" s="21"/>
      <c r="J40" s="21"/>
      <c r="K40" s="56"/>
      <c r="L40" s="76"/>
      <c r="M40" s="76"/>
      <c r="N40" s="24"/>
      <c r="O40" s="119"/>
      <c r="Q40" s="535"/>
      <c r="R40" s="536"/>
      <c r="S40" s="536"/>
      <c r="T40" s="536"/>
      <c r="U40" s="536"/>
      <c r="V40" s="110"/>
      <c r="W40" s="110"/>
      <c r="X40" s="110"/>
    </row>
    <row r="41" spans="1:24" s="25" customFormat="1" ht="32.25" customHeight="1">
      <c r="A41" s="26"/>
      <c r="B41" s="27"/>
      <c r="C41" s="28"/>
      <c r="D41" s="177"/>
      <c r="E41" s="21"/>
      <c r="F41" s="21"/>
      <c r="G41" s="117"/>
      <c r="H41" s="21"/>
      <c r="I41" s="21"/>
      <c r="J41" s="21"/>
      <c r="K41" s="56"/>
      <c r="L41" s="76"/>
      <c r="M41" s="76"/>
      <c r="N41" s="24"/>
      <c r="O41" s="119"/>
      <c r="Q41" s="535"/>
      <c r="R41" s="536"/>
      <c r="S41" s="536"/>
      <c r="T41" s="536"/>
      <c r="U41" s="536"/>
      <c r="V41" s="110"/>
      <c r="W41" s="110"/>
      <c r="X41" s="110"/>
    </row>
    <row r="42" spans="1:24" s="25" customFormat="1" ht="32.25" customHeight="1">
      <c r="A42" s="26"/>
      <c r="B42" s="27"/>
      <c r="C42" s="28"/>
      <c r="D42" s="177"/>
      <c r="E42" s="21"/>
      <c r="F42" s="21"/>
      <c r="G42" s="21"/>
      <c r="H42" s="21"/>
      <c r="I42" s="21"/>
      <c r="J42" s="21"/>
      <c r="K42" s="56"/>
      <c r="L42" s="76"/>
      <c r="M42" s="76"/>
      <c r="N42" s="24"/>
      <c r="O42" s="119"/>
      <c r="Q42" s="535"/>
      <c r="R42" s="536"/>
      <c r="S42" s="536"/>
      <c r="T42" s="536"/>
      <c r="U42" s="536"/>
      <c r="V42" s="110"/>
      <c r="W42" s="110"/>
      <c r="X42" s="110"/>
    </row>
    <row r="43" spans="1:24" s="25" customFormat="1" ht="32.25" customHeight="1">
      <c r="A43" s="26"/>
      <c r="B43" s="27"/>
      <c r="C43" s="28"/>
      <c r="D43" s="30"/>
      <c r="E43" s="21"/>
      <c r="F43" s="21"/>
      <c r="G43" s="21"/>
      <c r="H43" s="21"/>
      <c r="I43" s="21"/>
      <c r="J43" s="21"/>
      <c r="K43" s="56"/>
      <c r="L43" s="76"/>
      <c r="M43" s="76"/>
      <c r="N43" s="24"/>
      <c r="O43" s="119"/>
    </row>
    <row r="44" spans="1:24" s="25" customFormat="1" ht="32.25" customHeight="1">
      <c r="A44" s="26"/>
      <c r="B44" s="27"/>
      <c r="C44" s="28"/>
      <c r="D44" s="30"/>
      <c r="E44" s="21"/>
      <c r="F44" s="21"/>
      <c r="G44" s="21"/>
      <c r="H44" s="21"/>
      <c r="I44" s="21"/>
      <c r="J44" s="21"/>
      <c r="K44" s="56"/>
      <c r="L44" s="76"/>
      <c r="M44" s="76"/>
      <c r="N44" s="24"/>
      <c r="O44" s="119"/>
    </row>
    <row r="45" spans="1:24" s="25" customFormat="1" ht="32.25" customHeight="1">
      <c r="A45" s="26"/>
      <c r="B45" s="27"/>
      <c r="C45" s="28"/>
      <c r="D45" s="30"/>
      <c r="E45" s="21"/>
      <c r="F45" s="21"/>
      <c r="G45" s="21"/>
      <c r="H45" s="21"/>
      <c r="I45" s="21"/>
      <c r="J45" s="21"/>
      <c r="K45" s="56"/>
      <c r="L45" s="76"/>
      <c r="M45" s="76"/>
      <c r="N45" s="24"/>
      <c r="O45" s="119"/>
    </row>
    <row r="46" spans="1:24" s="25" customFormat="1" ht="32.25" customHeight="1">
      <c r="A46" s="26"/>
      <c r="B46" s="27"/>
      <c r="C46" s="28"/>
      <c r="D46" s="30"/>
      <c r="E46" s="21"/>
      <c r="F46" s="21"/>
      <c r="G46" s="21"/>
      <c r="H46" s="21"/>
      <c r="I46" s="21"/>
      <c r="J46" s="21"/>
      <c r="K46" s="56"/>
      <c r="L46" s="76"/>
      <c r="M46" s="76"/>
      <c r="N46" s="24"/>
    </row>
    <row r="47" spans="1:24" s="25" customFormat="1" ht="32.25" customHeight="1">
      <c r="A47" s="26"/>
      <c r="B47" s="27"/>
      <c r="C47" s="28"/>
      <c r="D47" s="30"/>
      <c r="E47" s="21"/>
      <c r="F47" s="21"/>
      <c r="G47" s="21"/>
      <c r="H47" s="21"/>
      <c r="I47" s="21"/>
      <c r="J47" s="21"/>
      <c r="K47" s="56"/>
      <c r="L47" s="76"/>
      <c r="M47" s="76"/>
      <c r="N47" s="24"/>
    </row>
    <row r="48" spans="1:24" s="25" customFormat="1" ht="32.25" customHeight="1">
      <c r="A48" s="26"/>
      <c r="B48" s="27"/>
      <c r="C48" s="28"/>
      <c r="D48" s="30"/>
      <c r="E48" s="21"/>
      <c r="F48" s="21"/>
      <c r="G48" s="21"/>
      <c r="H48" s="21"/>
      <c r="I48" s="21"/>
      <c r="J48" s="21"/>
      <c r="K48" s="56"/>
      <c r="L48" s="76"/>
      <c r="M48" s="76"/>
      <c r="N48" s="24"/>
      <c r="O48" s="188"/>
    </row>
    <row r="49" spans="1:14" s="25" customFormat="1" ht="32.25" customHeight="1">
      <c r="A49" s="26"/>
      <c r="B49" s="27"/>
      <c r="C49" s="28"/>
      <c r="D49" s="30"/>
      <c r="E49" s="21"/>
      <c r="F49" s="86"/>
      <c r="G49" s="21"/>
      <c r="H49" s="21"/>
      <c r="I49" s="21"/>
      <c r="J49" s="21"/>
      <c r="K49" s="56"/>
      <c r="L49" s="76"/>
      <c r="M49" s="76"/>
      <c r="N49" s="24"/>
    </row>
    <row r="50" spans="1:14" ht="17.25" customHeight="1">
      <c r="A50" s="4"/>
      <c r="B50" s="4"/>
      <c r="C50" s="4"/>
      <c r="D50" s="5"/>
      <c r="E50" s="4"/>
      <c r="F50" s="4"/>
      <c r="G50" s="379"/>
      <c r="H50" s="380"/>
      <c r="I50" s="379"/>
      <c r="J50" s="379"/>
      <c r="K50" s="31"/>
      <c r="L50" s="7"/>
      <c r="M50" s="7"/>
      <c r="N50" s="7"/>
    </row>
    <row r="51" spans="1:14" ht="15" customHeight="1">
      <c r="A51" s="381" t="s">
        <v>44</v>
      </c>
      <c r="B51" s="382"/>
      <c r="C51" s="382"/>
      <c r="D51" s="382"/>
      <c r="E51" s="382"/>
      <c r="F51" s="382"/>
      <c r="G51" s="382"/>
      <c r="H51" s="382"/>
      <c r="I51" s="382"/>
      <c r="J51" s="383"/>
      <c r="K51" s="32">
        <f>SUM(K18:K43)</f>
        <v>1498.7999999999997</v>
      </c>
      <c r="L51" s="23" t="str">
        <f>M12</f>
        <v>ML</v>
      </c>
      <c r="M51" s="33"/>
      <c r="N51" s="7"/>
    </row>
    <row r="52" spans="1:14" ht="15" customHeight="1">
      <c r="A52" s="381" t="s">
        <v>45</v>
      </c>
      <c r="B52" s="382"/>
      <c r="C52" s="382"/>
      <c r="D52" s="382"/>
      <c r="E52" s="382"/>
      <c r="F52" s="382"/>
      <c r="G52" s="382"/>
      <c r="H52" s="382"/>
      <c r="I52" s="382"/>
      <c r="J52" s="383"/>
      <c r="K52" s="32">
        <v>0</v>
      </c>
      <c r="L52" s="23" t="str">
        <f>L51</f>
        <v>ML</v>
      </c>
      <c r="M52" s="33"/>
      <c r="N52" s="7"/>
    </row>
    <row r="53" spans="1:14" ht="15" customHeight="1">
      <c r="A53" s="381" t="s">
        <v>46</v>
      </c>
      <c r="B53" s="382"/>
      <c r="C53" s="382"/>
      <c r="D53" s="382"/>
      <c r="E53" s="382"/>
      <c r="F53" s="382"/>
      <c r="G53" s="382"/>
      <c r="H53" s="382"/>
      <c r="I53" s="382"/>
      <c r="J53" s="383"/>
      <c r="K53" s="32">
        <v>0</v>
      </c>
      <c r="L53" s="23" t="str">
        <f>L51</f>
        <v>ML</v>
      </c>
      <c r="M53" s="33"/>
      <c r="N53" s="7"/>
    </row>
    <row r="54" spans="1:14" ht="15" customHeight="1">
      <c r="A54" s="381" t="s">
        <v>47</v>
      </c>
      <c r="B54" s="382"/>
      <c r="C54" s="382"/>
      <c r="D54" s="382"/>
      <c r="E54" s="382"/>
      <c r="F54" s="382"/>
      <c r="G54" s="382"/>
      <c r="H54" s="382"/>
      <c r="I54" s="382"/>
      <c r="J54" s="383"/>
      <c r="K54" s="34">
        <f>K51-K52-K53</f>
        <v>1498.7999999999997</v>
      </c>
      <c r="L54" s="23" t="str">
        <f>L51</f>
        <v>ML</v>
      </c>
      <c r="M54" s="33"/>
      <c r="N54" s="7"/>
    </row>
    <row r="55" spans="1:14" ht="17.25" customHeight="1">
      <c r="A55" s="4"/>
      <c r="B55" s="4"/>
      <c r="C55" s="4"/>
      <c r="D55" s="5"/>
      <c r="E55" s="4"/>
      <c r="F55" s="4"/>
      <c r="G55" s="6"/>
      <c r="H55" s="6"/>
      <c r="I55" s="4"/>
      <c r="J55" s="4"/>
      <c r="K55" s="7"/>
      <c r="L55" s="7"/>
      <c r="M55" s="7"/>
      <c r="N55" s="7"/>
    </row>
    <row r="56" spans="1:14" ht="30" customHeight="1" thickBot="1">
      <c r="A56" s="410" t="s">
        <v>47</v>
      </c>
      <c r="B56" s="410"/>
      <c r="C56" s="410"/>
      <c r="D56" s="411" t="s">
        <v>48</v>
      </c>
      <c r="E56" s="411"/>
      <c r="F56" s="411"/>
      <c r="G56" s="411"/>
      <c r="H56" s="411"/>
      <c r="I56" s="412" t="s">
        <v>49</v>
      </c>
      <c r="J56" s="413"/>
      <c r="K56" s="413"/>
      <c r="L56" s="413"/>
      <c r="M56" s="413"/>
      <c r="N56" s="414"/>
    </row>
    <row r="57" spans="1:14" ht="30" customHeight="1" thickBot="1">
      <c r="A57" s="399">
        <f>+K54</f>
        <v>1498.7999999999997</v>
      </c>
      <c r="B57" s="400"/>
      <c r="C57" s="400"/>
      <c r="D57" s="401">
        <f>K52</f>
        <v>0</v>
      </c>
      <c r="E57" s="401"/>
      <c r="F57" s="401"/>
      <c r="G57" s="401"/>
      <c r="H57" s="401"/>
      <c r="I57" s="402">
        <f>+A57+D57</f>
        <v>1498.7999999999997</v>
      </c>
      <c r="J57" s="403"/>
      <c r="K57" s="403"/>
      <c r="L57" s="403"/>
      <c r="M57" s="403"/>
      <c r="N57" s="404"/>
    </row>
    <row r="58" spans="1:14">
      <c r="A58" s="449" t="s">
        <v>50</v>
      </c>
      <c r="B58" s="450"/>
      <c r="C58" s="450"/>
      <c r="D58" s="533"/>
      <c r="E58" s="451"/>
      <c r="F58" s="452"/>
      <c r="G58" s="534" t="s">
        <v>51</v>
      </c>
      <c r="H58" s="453"/>
      <c r="I58" s="453"/>
      <c r="J58" s="453"/>
      <c r="K58" s="453"/>
      <c r="L58" s="453"/>
      <c r="M58" s="453"/>
      <c r="N58" s="454"/>
    </row>
    <row r="59" spans="1:14">
      <c r="A59" s="290" t="s">
        <v>52</v>
      </c>
      <c r="B59" s="455" t="s">
        <v>53</v>
      </c>
      <c r="C59" s="456"/>
      <c r="D59" s="457"/>
      <c r="E59" s="524" t="s">
        <v>52</v>
      </c>
      <c r="F59" s="525"/>
      <c r="G59" s="460" t="s">
        <v>62</v>
      </c>
      <c r="H59" s="460"/>
      <c r="I59" s="460"/>
      <c r="J59" s="460"/>
      <c r="K59" s="460"/>
      <c r="L59" s="460"/>
      <c r="M59" s="460"/>
      <c r="N59" s="461"/>
    </row>
    <row r="60" spans="1:14">
      <c r="A60" s="518" t="s">
        <v>55</v>
      </c>
      <c r="B60" s="437"/>
      <c r="C60" s="438"/>
      <c r="D60" s="527"/>
      <c r="E60" s="441" t="s">
        <v>55</v>
      </c>
      <c r="F60" s="442"/>
      <c r="G60" s="529"/>
      <c r="H60" s="467"/>
      <c r="I60" s="467"/>
      <c r="J60" s="467"/>
      <c r="K60" s="467"/>
      <c r="L60" s="467"/>
      <c r="M60" s="467"/>
      <c r="N60" s="468"/>
    </row>
    <row r="61" spans="1:14" ht="50.65" customHeight="1">
      <c r="A61" s="526"/>
      <c r="B61" s="431"/>
      <c r="C61" s="432"/>
      <c r="D61" s="528"/>
      <c r="E61" s="465"/>
      <c r="F61" s="466"/>
      <c r="G61" s="530"/>
      <c r="H61" s="531"/>
      <c r="I61" s="531"/>
      <c r="J61" s="531"/>
      <c r="K61" s="531"/>
      <c r="L61" s="531"/>
      <c r="M61" s="531"/>
      <c r="N61" s="532"/>
    </row>
    <row r="62" spans="1:14">
      <c r="A62" s="180"/>
      <c r="B62" s="471" t="s">
        <v>63</v>
      </c>
      <c r="C62" s="471"/>
      <c r="D62" s="471"/>
      <c r="E62" s="181"/>
      <c r="F62" s="181"/>
      <c r="G62" s="471" t="s">
        <v>64</v>
      </c>
      <c r="H62" s="471"/>
      <c r="I62" s="471"/>
      <c r="J62" s="471"/>
      <c r="K62" s="471"/>
      <c r="L62" s="471"/>
      <c r="M62" s="471"/>
      <c r="N62" s="472"/>
    </row>
    <row r="63" spans="1:14">
      <c r="A63" s="301" t="s">
        <v>52</v>
      </c>
      <c r="B63" s="431" t="s">
        <v>88</v>
      </c>
      <c r="C63" s="432"/>
      <c r="D63" s="432"/>
      <c r="E63" s="433" t="s">
        <v>52</v>
      </c>
      <c r="F63" s="434"/>
      <c r="G63" s="521" t="s">
        <v>66</v>
      </c>
      <c r="H63" s="522"/>
      <c r="I63" s="522"/>
      <c r="J63" s="522"/>
      <c r="K63" s="522"/>
      <c r="L63" s="522"/>
      <c r="M63" s="522"/>
      <c r="N63" s="523"/>
    </row>
    <row r="64" spans="1:14">
      <c r="A64" s="518" t="s">
        <v>55</v>
      </c>
      <c r="B64" s="437" t="s">
        <v>89</v>
      </c>
      <c r="C64" s="438"/>
      <c r="D64" s="438"/>
      <c r="E64" s="441" t="s">
        <v>55</v>
      </c>
      <c r="F64" s="442"/>
      <c r="G64" s="520" t="s">
        <v>67</v>
      </c>
      <c r="H64" s="445"/>
      <c r="I64" s="445"/>
      <c r="J64" s="445"/>
      <c r="K64" s="445"/>
      <c r="L64" s="445"/>
      <c r="M64" s="445"/>
      <c r="N64" s="446"/>
    </row>
    <row r="65" spans="1:14" ht="66.400000000000006" customHeight="1" thickBot="1">
      <c r="A65" s="519"/>
      <c r="B65" s="439"/>
      <c r="C65" s="440"/>
      <c r="D65" s="440"/>
      <c r="E65" s="443"/>
      <c r="F65" s="444"/>
      <c r="G65" s="443"/>
      <c r="H65" s="447"/>
      <c r="I65" s="447"/>
      <c r="J65" s="447"/>
      <c r="K65" s="447"/>
      <c r="L65" s="447"/>
      <c r="M65" s="447"/>
      <c r="N65" s="448"/>
    </row>
  </sheetData>
  <mergeCells count="80"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Q25:U25"/>
    <mergeCell ref="L11:N11"/>
    <mergeCell ref="A14:C15"/>
    <mergeCell ref="E14:I14"/>
    <mergeCell ref="J14:J15"/>
    <mergeCell ref="K14:K15"/>
    <mergeCell ref="L14:L15"/>
    <mergeCell ref="C12:L12"/>
    <mergeCell ref="M12:N12"/>
    <mergeCell ref="A51:J51"/>
    <mergeCell ref="A52:J52"/>
    <mergeCell ref="A53:J53"/>
    <mergeCell ref="Q38:U38"/>
    <mergeCell ref="N14:N15"/>
    <mergeCell ref="Q16:U16"/>
    <mergeCell ref="Q17:U17"/>
    <mergeCell ref="Q18:U18"/>
    <mergeCell ref="Q19:U19"/>
    <mergeCell ref="Q20:U20"/>
    <mergeCell ref="D17:N17"/>
    <mergeCell ref="M14:M15"/>
    <mergeCell ref="Q21:U21"/>
    <mergeCell ref="Q22:U22"/>
    <mergeCell ref="Q23:U23"/>
    <mergeCell ref="Q24:U24"/>
    <mergeCell ref="Q39:U39"/>
    <mergeCell ref="Q40:U40"/>
    <mergeCell ref="Q41:U41"/>
    <mergeCell ref="Q42:U42"/>
    <mergeCell ref="G50:H50"/>
    <mergeCell ref="I50:J50"/>
    <mergeCell ref="A54:J54"/>
    <mergeCell ref="A56:C56"/>
    <mergeCell ref="D56:H56"/>
    <mergeCell ref="I56:N56"/>
    <mergeCell ref="A57:C57"/>
    <mergeCell ref="D57:H57"/>
    <mergeCell ref="I57:N57"/>
    <mergeCell ref="A58:D58"/>
    <mergeCell ref="E58:F58"/>
    <mergeCell ref="G58:N58"/>
    <mergeCell ref="B59:D59"/>
    <mergeCell ref="E59:F59"/>
    <mergeCell ref="G59:N59"/>
    <mergeCell ref="A60:A61"/>
    <mergeCell ref="B60:D61"/>
    <mergeCell ref="E60:F61"/>
    <mergeCell ref="G60:N61"/>
    <mergeCell ref="B62:D62"/>
    <mergeCell ref="G62:N62"/>
    <mergeCell ref="B63:D63"/>
    <mergeCell ref="E63:F63"/>
    <mergeCell ref="G63:N63"/>
    <mergeCell ref="A64:A65"/>
    <mergeCell ref="B64:D65"/>
    <mergeCell ref="E64:F65"/>
    <mergeCell ref="G64:N65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46">
    <tabColor theme="2"/>
    <pageSetUpPr fitToPage="1"/>
  </sheetPr>
  <dimension ref="A1:X54"/>
  <sheetViews>
    <sheetView view="pageBreakPreview" topLeftCell="A22" zoomScale="55" zoomScaleNormal="55" zoomScaleSheetLayoutView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9" width="15.140625" style="3"/>
    <col min="20" max="20" width="7.7109375" style="3" customWidth="1"/>
    <col min="21" max="21" width="1.28515625" style="3" customWidth="1"/>
    <col min="22" max="16384" width="15.140625" style="3"/>
  </cols>
  <sheetData>
    <row r="1" spans="1:24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24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24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24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24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24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24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24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24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24" ht="12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24" ht="24.75" customHeight="1">
      <c r="A11" s="283" t="s">
        <v>20</v>
      </c>
      <c r="B11" s="360" t="s">
        <v>200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24" ht="35.65" customHeight="1">
      <c r="A12" s="298" t="s">
        <v>23</v>
      </c>
      <c r="B12" s="16" t="s">
        <v>209</v>
      </c>
      <c r="C12" s="396" t="s">
        <v>210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126</v>
      </c>
      <c r="N12" s="398"/>
    </row>
    <row r="13" spans="1:24" ht="17.25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24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24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24" s="25" customFormat="1" ht="32.25" customHeight="1">
      <c r="A16" s="26"/>
      <c r="B16" s="27"/>
      <c r="C16" s="97"/>
      <c r="D16" s="177"/>
      <c r="E16" s="21"/>
      <c r="F16" s="21"/>
      <c r="G16" s="128"/>
      <c r="H16" s="21"/>
      <c r="I16" s="21"/>
      <c r="J16" s="21"/>
      <c r="K16" s="56"/>
      <c r="L16" s="76"/>
      <c r="M16" s="76"/>
      <c r="N16" s="100"/>
      <c r="O16" s="119"/>
      <c r="Q16" s="535"/>
      <c r="R16" s="536"/>
      <c r="S16" s="536"/>
      <c r="T16" s="536"/>
      <c r="U16" s="536"/>
      <c r="V16" s="110"/>
      <c r="W16" s="110"/>
      <c r="X16" s="111"/>
    </row>
    <row r="17" spans="1:24" s="25" customFormat="1" ht="32.25" customHeight="1">
      <c r="A17" s="26"/>
      <c r="B17" s="27"/>
      <c r="C17" s="28"/>
      <c r="D17" s="537" t="s">
        <v>86</v>
      </c>
      <c r="E17" s="538"/>
      <c r="F17" s="538"/>
      <c r="G17" s="538"/>
      <c r="H17" s="538"/>
      <c r="I17" s="538"/>
      <c r="J17" s="538"/>
      <c r="K17" s="538"/>
      <c r="L17" s="538"/>
      <c r="M17" s="538"/>
      <c r="N17" s="539"/>
      <c r="O17" s="119"/>
      <c r="Q17" s="535"/>
      <c r="R17" s="536"/>
      <c r="S17" s="536"/>
      <c r="T17" s="536"/>
      <c r="U17" s="536"/>
      <c r="V17" s="110"/>
      <c r="W17" s="110"/>
      <c r="X17" s="111"/>
    </row>
    <row r="18" spans="1:24" s="25" customFormat="1" ht="32.25" customHeight="1">
      <c r="A18" s="26"/>
      <c r="B18" s="27"/>
      <c r="C18" s="28"/>
      <c r="D18" s="177"/>
      <c r="E18" s="21"/>
      <c r="F18" s="21"/>
      <c r="G18" s="128"/>
      <c r="H18" s="21"/>
      <c r="I18" s="21"/>
      <c r="J18" s="21"/>
      <c r="K18" s="56"/>
      <c r="L18" s="76"/>
      <c r="M18" s="76"/>
      <c r="N18" s="100"/>
      <c r="O18" s="119"/>
      <c r="Q18" s="535"/>
      <c r="R18" s="536"/>
      <c r="S18" s="536"/>
      <c r="T18" s="536"/>
      <c r="U18" s="536"/>
      <c r="V18" s="110"/>
      <c r="W18" s="110"/>
      <c r="X18" s="111"/>
    </row>
    <row r="19" spans="1:24" s="25" customFormat="1" ht="32.25" customHeight="1">
      <c r="A19" s="26"/>
      <c r="B19" s="27"/>
      <c r="C19" s="28"/>
      <c r="D19" s="233" t="s">
        <v>211</v>
      </c>
      <c r="E19" s="21"/>
      <c r="F19" s="21"/>
      <c r="G19" s="25">
        <v>2.5499999999999998</v>
      </c>
      <c r="H19" s="21"/>
      <c r="I19" s="21"/>
      <c r="J19" s="21">
        <f>+G19</f>
        <v>2.5499999999999998</v>
      </c>
      <c r="K19" s="56">
        <f>+J19</f>
        <v>2.5499999999999998</v>
      </c>
      <c r="L19" s="76"/>
      <c r="M19" s="76"/>
      <c r="N19" s="100" t="s">
        <v>87</v>
      </c>
      <c r="O19" s="119"/>
      <c r="Q19" s="535"/>
      <c r="R19" s="536"/>
      <c r="S19" s="536"/>
      <c r="T19" s="536"/>
      <c r="U19" s="536"/>
      <c r="V19" s="110"/>
      <c r="W19" s="187"/>
      <c r="X19" s="112"/>
    </row>
    <row r="20" spans="1:2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56"/>
      <c r="L20" s="76"/>
      <c r="M20" s="76"/>
      <c r="N20" s="24"/>
      <c r="O20" s="119"/>
      <c r="P20" s="98"/>
      <c r="Q20" s="535"/>
      <c r="R20" s="536"/>
      <c r="S20" s="536"/>
      <c r="T20" s="536"/>
      <c r="U20" s="536"/>
      <c r="V20" s="110"/>
      <c r="W20" s="110"/>
      <c r="X20" s="111"/>
    </row>
    <row r="21" spans="1:2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56"/>
      <c r="L21" s="76"/>
      <c r="M21" s="76"/>
      <c r="N21" s="24"/>
      <c r="O21" s="119"/>
      <c r="P21" s="99"/>
      <c r="Q21" s="535"/>
      <c r="R21" s="536"/>
      <c r="S21" s="536"/>
      <c r="T21" s="536"/>
      <c r="U21" s="536"/>
      <c r="V21" s="110"/>
      <c r="W21" s="110"/>
      <c r="X21" s="110"/>
    </row>
    <row r="22" spans="1:2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56"/>
      <c r="L22" s="76"/>
      <c r="M22" s="76"/>
      <c r="N22" s="24"/>
      <c r="O22" s="119"/>
      <c r="P22" s="99"/>
      <c r="Q22" s="535"/>
      <c r="R22" s="536"/>
      <c r="S22" s="536"/>
      <c r="T22" s="536"/>
      <c r="U22" s="536"/>
      <c r="V22" s="110"/>
      <c r="W22" s="110"/>
      <c r="X22" s="110"/>
    </row>
    <row r="23" spans="1:2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56"/>
      <c r="L23" s="76"/>
      <c r="M23" s="76"/>
      <c r="N23" s="24"/>
      <c r="O23" s="119"/>
      <c r="P23" s="99"/>
      <c r="Q23" s="535"/>
      <c r="R23" s="536"/>
      <c r="S23" s="536"/>
      <c r="T23" s="536"/>
      <c r="U23" s="536"/>
      <c r="V23" s="110"/>
      <c r="W23" s="110"/>
      <c r="X23" s="110"/>
    </row>
    <row r="24" spans="1:2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56"/>
      <c r="L24" s="76"/>
      <c r="M24" s="76"/>
      <c r="N24" s="24"/>
      <c r="O24" s="119"/>
      <c r="Q24" s="535"/>
      <c r="R24" s="536"/>
      <c r="S24" s="536"/>
      <c r="T24" s="536"/>
      <c r="U24" s="536"/>
      <c r="V24" s="110"/>
      <c r="W24" s="110"/>
      <c r="X24" s="110"/>
    </row>
    <row r="25" spans="1:24" s="25" customFormat="1" ht="32.25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188"/>
      <c r="L25" s="76"/>
      <c r="M25" s="76"/>
      <c r="N25" s="24"/>
      <c r="O25" s="119"/>
      <c r="Q25" s="535"/>
      <c r="R25" s="536"/>
      <c r="S25" s="536"/>
      <c r="T25" s="536"/>
      <c r="U25" s="536"/>
      <c r="V25" s="110"/>
      <c r="W25" s="110"/>
      <c r="X25" s="110"/>
    </row>
    <row r="26" spans="1:2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114"/>
      <c r="L26" s="76"/>
      <c r="M26" s="76"/>
      <c r="N26" s="24"/>
      <c r="O26" s="119"/>
      <c r="Q26" s="535"/>
      <c r="R26" s="536"/>
      <c r="S26" s="536"/>
      <c r="T26" s="536"/>
      <c r="U26" s="536"/>
      <c r="V26" s="110"/>
      <c r="W26" s="110"/>
      <c r="X26" s="110"/>
    </row>
    <row r="27" spans="1:24" s="25" customFormat="1" ht="32.25" customHeight="1">
      <c r="A27" s="26"/>
      <c r="B27" s="27"/>
      <c r="C27" s="28"/>
      <c r="D27" s="177"/>
      <c r="E27" s="21"/>
      <c r="F27" s="21"/>
      <c r="G27" s="128"/>
      <c r="H27" s="21"/>
      <c r="I27" s="21"/>
      <c r="J27" s="21"/>
      <c r="K27" s="56"/>
      <c r="L27" s="76"/>
      <c r="M27" s="76"/>
      <c r="N27" s="24"/>
      <c r="O27" s="119"/>
      <c r="Q27" s="535"/>
      <c r="R27" s="536"/>
      <c r="S27" s="536"/>
      <c r="T27" s="536"/>
      <c r="U27" s="536"/>
      <c r="V27" s="110"/>
      <c r="W27" s="110"/>
      <c r="X27" s="110"/>
    </row>
    <row r="28" spans="1:24" s="25" customFormat="1" ht="32.25" customHeight="1">
      <c r="A28" s="26"/>
      <c r="B28" s="27"/>
      <c r="C28" s="28"/>
      <c r="D28" s="177"/>
      <c r="E28" s="21"/>
      <c r="F28" s="21"/>
      <c r="G28" s="117"/>
      <c r="H28" s="21"/>
      <c r="I28" s="21"/>
      <c r="J28" s="21"/>
      <c r="K28" s="56"/>
      <c r="L28" s="76"/>
      <c r="M28" s="76"/>
      <c r="N28" s="24"/>
      <c r="O28" s="119"/>
      <c r="Q28" s="535"/>
      <c r="R28" s="536"/>
      <c r="S28" s="536"/>
      <c r="T28" s="536"/>
      <c r="U28" s="536"/>
      <c r="V28" s="110"/>
      <c r="W28" s="110"/>
      <c r="X28" s="110"/>
    </row>
    <row r="29" spans="1:24" s="25" customFormat="1" ht="32.25" customHeight="1">
      <c r="A29" s="26"/>
      <c r="B29" s="27"/>
      <c r="C29" s="28"/>
      <c r="D29" s="177"/>
      <c r="E29" s="21"/>
      <c r="F29" s="21"/>
      <c r="G29" s="117"/>
      <c r="H29" s="21"/>
      <c r="I29" s="21"/>
      <c r="J29" s="21"/>
      <c r="K29" s="56"/>
      <c r="L29" s="76"/>
      <c r="M29" s="76"/>
      <c r="N29" s="24"/>
      <c r="O29" s="119"/>
      <c r="Q29" s="535"/>
      <c r="R29" s="536"/>
      <c r="S29" s="536"/>
      <c r="T29" s="536"/>
      <c r="U29" s="536"/>
      <c r="V29" s="110"/>
      <c r="W29" s="110"/>
      <c r="X29" s="110"/>
    </row>
    <row r="30" spans="1:24" s="25" customFormat="1" ht="32.25" customHeight="1">
      <c r="A30" s="26"/>
      <c r="B30" s="27"/>
      <c r="C30" s="28"/>
      <c r="D30" s="177"/>
      <c r="E30" s="21"/>
      <c r="F30" s="21"/>
      <c r="G30" s="21"/>
      <c r="H30" s="21"/>
      <c r="I30" s="21"/>
      <c r="J30" s="21"/>
      <c r="K30" s="56"/>
      <c r="L30" s="76"/>
      <c r="M30" s="76"/>
      <c r="N30" s="24"/>
      <c r="O30" s="119"/>
      <c r="Q30" s="535"/>
      <c r="R30" s="536"/>
      <c r="S30" s="536"/>
      <c r="T30" s="536"/>
      <c r="U30" s="536"/>
      <c r="V30" s="110"/>
      <c r="W30" s="110"/>
      <c r="X30" s="110"/>
    </row>
    <row r="31" spans="1:2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56"/>
      <c r="L31" s="76"/>
      <c r="M31" s="76"/>
      <c r="N31" s="24"/>
      <c r="O31" s="119"/>
    </row>
    <row r="32" spans="1:2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56"/>
      <c r="L32" s="76"/>
      <c r="M32" s="76"/>
      <c r="N32" s="24"/>
      <c r="O32" s="119"/>
    </row>
    <row r="33" spans="1:15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56"/>
      <c r="L33" s="76"/>
      <c r="M33" s="76"/>
      <c r="N33" s="24"/>
      <c r="O33" s="119"/>
    </row>
    <row r="34" spans="1:15" s="25" customFormat="1" ht="32.25" customHeight="1">
      <c r="A34" s="26"/>
      <c r="B34" s="27"/>
      <c r="C34" s="28"/>
      <c r="D34" s="30"/>
      <c r="E34" s="21"/>
      <c r="F34" s="21"/>
      <c r="G34" s="21"/>
      <c r="H34" s="21"/>
      <c r="I34" s="21"/>
      <c r="J34" s="21"/>
      <c r="K34" s="56"/>
      <c r="L34" s="76"/>
      <c r="M34" s="76"/>
      <c r="N34" s="24"/>
      <c r="O34" s="119"/>
    </row>
    <row r="35" spans="1:15" s="25" customFormat="1" ht="32.25" customHeight="1">
      <c r="A35" s="26"/>
      <c r="B35" s="27"/>
      <c r="C35" s="28"/>
      <c r="D35" s="30"/>
      <c r="E35" s="21"/>
      <c r="F35" s="21"/>
      <c r="G35" s="21"/>
      <c r="H35" s="21"/>
      <c r="I35" s="21"/>
      <c r="J35" s="21"/>
      <c r="K35" s="56"/>
      <c r="L35" s="76"/>
      <c r="M35" s="76"/>
      <c r="N35" s="24"/>
      <c r="O35" s="119"/>
    </row>
    <row r="36" spans="1:15" s="25" customFormat="1" ht="32.25" customHeight="1">
      <c r="A36" s="26"/>
      <c r="B36" s="27"/>
      <c r="C36" s="28"/>
      <c r="D36" s="30"/>
      <c r="E36" s="21"/>
      <c r="F36" s="21"/>
      <c r="G36" s="21"/>
      <c r="H36" s="21"/>
      <c r="I36" s="21"/>
      <c r="J36" s="21"/>
      <c r="K36" s="56"/>
      <c r="L36" s="76"/>
      <c r="M36" s="76"/>
      <c r="N36" s="24"/>
      <c r="O36" s="119"/>
    </row>
    <row r="37" spans="1:15" s="25" customFormat="1" ht="32.25" customHeight="1">
      <c r="A37" s="26"/>
      <c r="B37" s="27"/>
      <c r="C37" s="28"/>
      <c r="D37" s="30"/>
      <c r="E37" s="21"/>
      <c r="F37" s="21"/>
      <c r="G37" s="21"/>
      <c r="H37" s="21"/>
      <c r="I37" s="21"/>
      <c r="J37" s="21"/>
      <c r="K37" s="56"/>
      <c r="L37" s="76"/>
      <c r="M37" s="76"/>
      <c r="N37" s="24"/>
      <c r="O37" s="119"/>
    </row>
    <row r="38" spans="1:15" s="25" customFormat="1" ht="32.25" customHeight="1">
      <c r="A38" s="26"/>
      <c r="B38" s="27"/>
      <c r="C38" s="28"/>
      <c r="D38" s="30"/>
      <c r="E38" s="21"/>
      <c r="F38" s="21"/>
      <c r="G38" s="21"/>
      <c r="H38" s="21"/>
      <c r="I38" s="21"/>
      <c r="J38" s="21"/>
      <c r="K38" s="56"/>
      <c r="L38" s="76"/>
      <c r="M38" s="76"/>
      <c r="N38" s="24"/>
      <c r="O38" s="119"/>
    </row>
    <row r="39" spans="1:15" ht="17.25" customHeight="1">
      <c r="A39" s="4"/>
      <c r="B39" s="4"/>
      <c r="C39" s="4"/>
      <c r="D39" s="5"/>
      <c r="E39" s="4"/>
      <c r="F39" s="4"/>
      <c r="G39" s="379"/>
      <c r="H39" s="380"/>
      <c r="I39" s="379"/>
      <c r="J39" s="379"/>
      <c r="K39" s="31"/>
      <c r="L39" s="7"/>
      <c r="M39" s="7"/>
      <c r="N39" s="7"/>
    </row>
    <row r="40" spans="1:15" ht="15" customHeight="1">
      <c r="A40" s="381" t="s">
        <v>44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2">
        <f>SUM(K18:K38)</f>
        <v>2.5499999999999998</v>
      </c>
      <c r="L40" s="23" t="str">
        <f>M12</f>
        <v>ML</v>
      </c>
      <c r="M40" s="33"/>
      <c r="N40" s="7"/>
    </row>
    <row r="41" spans="1:15" ht="15" customHeight="1">
      <c r="A41" s="381" t="s">
        <v>45</v>
      </c>
      <c r="B41" s="382"/>
      <c r="C41" s="382"/>
      <c r="D41" s="382"/>
      <c r="E41" s="382"/>
      <c r="F41" s="382"/>
      <c r="G41" s="382"/>
      <c r="H41" s="382"/>
      <c r="I41" s="382"/>
      <c r="J41" s="383"/>
      <c r="K41" s="32">
        <v>0</v>
      </c>
      <c r="L41" s="23" t="str">
        <f>L40</f>
        <v>ML</v>
      </c>
      <c r="M41" s="33"/>
      <c r="N41" s="7"/>
    </row>
    <row r="42" spans="1:15" ht="15" customHeight="1">
      <c r="A42" s="381" t="s">
        <v>46</v>
      </c>
      <c r="B42" s="382"/>
      <c r="C42" s="382"/>
      <c r="D42" s="382"/>
      <c r="E42" s="382"/>
      <c r="F42" s="382"/>
      <c r="G42" s="382"/>
      <c r="H42" s="382"/>
      <c r="I42" s="382"/>
      <c r="J42" s="383"/>
      <c r="K42" s="32">
        <v>0</v>
      </c>
      <c r="L42" s="23" t="str">
        <f>L40</f>
        <v>ML</v>
      </c>
      <c r="M42" s="33"/>
      <c r="N42" s="7"/>
    </row>
    <row r="43" spans="1:15" ht="15" customHeight="1">
      <c r="A43" s="381" t="s">
        <v>47</v>
      </c>
      <c r="B43" s="382"/>
      <c r="C43" s="382"/>
      <c r="D43" s="382"/>
      <c r="E43" s="382"/>
      <c r="F43" s="382"/>
      <c r="G43" s="382"/>
      <c r="H43" s="382"/>
      <c r="I43" s="382"/>
      <c r="J43" s="383"/>
      <c r="K43" s="34">
        <f>K40-K41-K42</f>
        <v>2.5499999999999998</v>
      </c>
      <c r="L43" s="23" t="str">
        <f>L40</f>
        <v>ML</v>
      </c>
      <c r="M43" s="33"/>
      <c r="N43" s="7"/>
    </row>
    <row r="44" spans="1:15" ht="17.25" customHeight="1">
      <c r="A44" s="4"/>
      <c r="B44" s="4"/>
      <c r="C44" s="4"/>
      <c r="D44" s="5"/>
      <c r="E44" s="4"/>
      <c r="F44" s="4"/>
      <c r="G44" s="6"/>
      <c r="H44" s="6"/>
      <c r="I44" s="4"/>
      <c r="J44" s="4"/>
      <c r="K44" s="7"/>
      <c r="L44" s="7"/>
      <c r="M44" s="7"/>
      <c r="N44" s="7"/>
    </row>
    <row r="45" spans="1:15" ht="30" customHeight="1" thickBot="1">
      <c r="A45" s="410" t="s">
        <v>47</v>
      </c>
      <c r="B45" s="410"/>
      <c r="C45" s="410"/>
      <c r="D45" s="411" t="s">
        <v>48</v>
      </c>
      <c r="E45" s="411"/>
      <c r="F45" s="411"/>
      <c r="G45" s="411"/>
      <c r="H45" s="411"/>
      <c r="I45" s="412" t="s">
        <v>49</v>
      </c>
      <c r="J45" s="413"/>
      <c r="K45" s="413"/>
      <c r="L45" s="413"/>
      <c r="M45" s="413"/>
      <c r="N45" s="414"/>
    </row>
    <row r="46" spans="1:15" ht="30" customHeight="1" thickBot="1">
      <c r="A46" s="399">
        <f>+K43</f>
        <v>2.5499999999999998</v>
      </c>
      <c r="B46" s="400"/>
      <c r="C46" s="400"/>
      <c r="D46" s="401">
        <f>K41</f>
        <v>0</v>
      </c>
      <c r="E46" s="401"/>
      <c r="F46" s="401"/>
      <c r="G46" s="401"/>
      <c r="H46" s="401"/>
      <c r="I46" s="402">
        <f>+A46+D46</f>
        <v>2.5499999999999998</v>
      </c>
      <c r="J46" s="403"/>
      <c r="K46" s="403"/>
      <c r="L46" s="403"/>
      <c r="M46" s="403"/>
      <c r="N46" s="404"/>
    </row>
    <row r="47" spans="1:15">
      <c r="A47" s="449" t="s">
        <v>50</v>
      </c>
      <c r="B47" s="450"/>
      <c r="C47" s="450"/>
      <c r="D47" s="533"/>
      <c r="E47" s="451"/>
      <c r="F47" s="452"/>
      <c r="G47" s="534" t="s">
        <v>51</v>
      </c>
      <c r="H47" s="453"/>
      <c r="I47" s="453"/>
      <c r="J47" s="453"/>
      <c r="K47" s="453"/>
      <c r="L47" s="453"/>
      <c r="M47" s="453"/>
      <c r="N47" s="454"/>
    </row>
    <row r="48" spans="1:15">
      <c r="A48" s="290" t="s">
        <v>52</v>
      </c>
      <c r="B48" s="455" t="s">
        <v>53</v>
      </c>
      <c r="C48" s="456"/>
      <c r="D48" s="457"/>
      <c r="E48" s="524" t="s">
        <v>52</v>
      </c>
      <c r="F48" s="525"/>
      <c r="G48" s="460" t="s">
        <v>62</v>
      </c>
      <c r="H48" s="460"/>
      <c r="I48" s="460"/>
      <c r="J48" s="460"/>
      <c r="K48" s="460"/>
      <c r="L48" s="460"/>
      <c r="M48" s="460"/>
      <c r="N48" s="461"/>
    </row>
    <row r="49" spans="1:14">
      <c r="A49" s="518" t="s">
        <v>55</v>
      </c>
      <c r="B49" s="437"/>
      <c r="C49" s="438"/>
      <c r="D49" s="527"/>
      <c r="E49" s="441" t="s">
        <v>55</v>
      </c>
      <c r="F49" s="442"/>
      <c r="G49" s="529"/>
      <c r="H49" s="467"/>
      <c r="I49" s="467"/>
      <c r="J49" s="467"/>
      <c r="K49" s="467"/>
      <c r="L49" s="467"/>
      <c r="M49" s="467"/>
      <c r="N49" s="468"/>
    </row>
    <row r="50" spans="1:14" ht="50.65" customHeight="1">
      <c r="A50" s="526"/>
      <c r="B50" s="431"/>
      <c r="C50" s="432"/>
      <c r="D50" s="528"/>
      <c r="E50" s="465"/>
      <c r="F50" s="466"/>
      <c r="G50" s="530"/>
      <c r="H50" s="531"/>
      <c r="I50" s="531"/>
      <c r="J50" s="531"/>
      <c r="K50" s="531"/>
      <c r="L50" s="531"/>
      <c r="M50" s="531"/>
      <c r="N50" s="532"/>
    </row>
    <row r="51" spans="1:14">
      <c r="A51" s="180"/>
      <c r="B51" s="471" t="s">
        <v>63</v>
      </c>
      <c r="C51" s="471"/>
      <c r="D51" s="471"/>
      <c r="E51" s="181"/>
      <c r="F51" s="181"/>
      <c r="G51" s="471" t="s">
        <v>64</v>
      </c>
      <c r="H51" s="471"/>
      <c r="I51" s="471"/>
      <c r="J51" s="471"/>
      <c r="K51" s="471"/>
      <c r="L51" s="471"/>
      <c r="M51" s="471"/>
      <c r="N51" s="472"/>
    </row>
    <row r="52" spans="1:14">
      <c r="A52" s="301" t="s">
        <v>52</v>
      </c>
      <c r="B52" s="431" t="s">
        <v>88</v>
      </c>
      <c r="C52" s="432"/>
      <c r="D52" s="432"/>
      <c r="E52" s="433" t="s">
        <v>52</v>
      </c>
      <c r="F52" s="434"/>
      <c r="G52" s="521" t="s">
        <v>66</v>
      </c>
      <c r="H52" s="522"/>
      <c r="I52" s="522"/>
      <c r="J52" s="522"/>
      <c r="K52" s="522"/>
      <c r="L52" s="522"/>
      <c r="M52" s="522"/>
      <c r="N52" s="523"/>
    </row>
    <row r="53" spans="1:14">
      <c r="A53" s="518" t="s">
        <v>55</v>
      </c>
      <c r="B53" s="437" t="s">
        <v>89</v>
      </c>
      <c r="C53" s="438"/>
      <c r="D53" s="438"/>
      <c r="E53" s="441" t="s">
        <v>55</v>
      </c>
      <c r="F53" s="442"/>
      <c r="G53" s="520" t="s">
        <v>67</v>
      </c>
      <c r="H53" s="445"/>
      <c r="I53" s="445"/>
      <c r="J53" s="445"/>
      <c r="K53" s="445"/>
      <c r="L53" s="445"/>
      <c r="M53" s="445"/>
      <c r="N53" s="446"/>
    </row>
    <row r="54" spans="1:14" ht="66.400000000000006" customHeight="1" thickBot="1">
      <c r="A54" s="519"/>
      <c r="B54" s="439"/>
      <c r="C54" s="440"/>
      <c r="D54" s="440"/>
      <c r="E54" s="443"/>
      <c r="F54" s="444"/>
      <c r="G54" s="443"/>
      <c r="H54" s="447"/>
      <c r="I54" s="447"/>
      <c r="J54" s="447"/>
      <c r="K54" s="447"/>
      <c r="L54" s="447"/>
      <c r="M54" s="447"/>
      <c r="N54" s="448"/>
    </row>
  </sheetData>
  <mergeCells count="80"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A14:C15"/>
    <mergeCell ref="E14:I14"/>
    <mergeCell ref="J14:J15"/>
    <mergeCell ref="K14:K15"/>
    <mergeCell ref="L14:L15"/>
    <mergeCell ref="C12:L12"/>
    <mergeCell ref="M12:N12"/>
    <mergeCell ref="Q25:U25"/>
    <mergeCell ref="N14:N15"/>
    <mergeCell ref="Q16:U16"/>
    <mergeCell ref="D17:N17"/>
    <mergeCell ref="Q17:U17"/>
    <mergeCell ref="Q18:U18"/>
    <mergeCell ref="Q19:U19"/>
    <mergeCell ref="M14:M15"/>
    <mergeCell ref="Q20:U20"/>
    <mergeCell ref="Q21:U21"/>
    <mergeCell ref="Q22:U22"/>
    <mergeCell ref="Q23:U23"/>
    <mergeCell ref="Q24:U24"/>
    <mergeCell ref="A43:J43"/>
    <mergeCell ref="Q26:U26"/>
    <mergeCell ref="Q27:U27"/>
    <mergeCell ref="Q28:U28"/>
    <mergeCell ref="Q29:U29"/>
    <mergeCell ref="Q30:U30"/>
    <mergeCell ref="G39:H39"/>
    <mergeCell ref="I39:J39"/>
    <mergeCell ref="A40:J40"/>
    <mergeCell ref="A41:J41"/>
    <mergeCell ref="A42:J42"/>
    <mergeCell ref="A45:C45"/>
    <mergeCell ref="D45:H45"/>
    <mergeCell ref="I45:N45"/>
    <mergeCell ref="A46:C46"/>
    <mergeCell ref="D46:H46"/>
    <mergeCell ref="I46:N46"/>
    <mergeCell ref="E47:F47"/>
    <mergeCell ref="G47:N47"/>
    <mergeCell ref="B48:D48"/>
    <mergeCell ref="E48:F48"/>
    <mergeCell ref="G48:N48"/>
    <mergeCell ref="A47:D47"/>
    <mergeCell ref="A49:A50"/>
    <mergeCell ref="B49:D50"/>
    <mergeCell ref="E49:F50"/>
    <mergeCell ref="G49:N50"/>
    <mergeCell ref="B51:D51"/>
    <mergeCell ref="G51:N51"/>
    <mergeCell ref="B52:D52"/>
    <mergeCell ref="E52:F52"/>
    <mergeCell ref="G52:N52"/>
    <mergeCell ref="A53:A54"/>
    <mergeCell ref="B53:D54"/>
    <mergeCell ref="E53:F54"/>
    <mergeCell ref="G53:N54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47">
    <tabColor theme="2"/>
    <pageSetUpPr fitToPage="1"/>
  </sheetPr>
  <dimension ref="A1:X56"/>
  <sheetViews>
    <sheetView view="pageBreakPreview" topLeftCell="A4" zoomScale="60" zoomScaleNormal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9" width="15.140625" style="3"/>
    <col min="20" max="20" width="7.7109375" style="3" customWidth="1"/>
    <col min="21" max="21" width="1.28515625" style="3" customWidth="1"/>
    <col min="22" max="16384" width="15.140625" style="3"/>
  </cols>
  <sheetData>
    <row r="1" spans="1:24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24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24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24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24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24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24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24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24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24" ht="12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24" ht="24.75" customHeight="1">
      <c r="A11" s="283" t="s">
        <v>20</v>
      </c>
      <c r="B11" s="360" t="s">
        <v>200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24" ht="35.65" customHeight="1">
      <c r="A12" s="298" t="s">
        <v>23</v>
      </c>
      <c r="B12" s="16" t="s">
        <v>212</v>
      </c>
      <c r="C12" s="396" t="s">
        <v>213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126</v>
      </c>
      <c r="N12" s="398"/>
    </row>
    <row r="13" spans="1:24" ht="17.25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24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87</v>
      </c>
    </row>
    <row r="15" spans="1:24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24" s="25" customFormat="1" ht="32.25" customHeight="1">
      <c r="A16" s="26"/>
      <c r="B16" s="27"/>
      <c r="C16" s="97"/>
      <c r="D16" s="177"/>
      <c r="E16" s="21"/>
      <c r="F16" s="21"/>
      <c r="G16" s="128"/>
      <c r="H16" s="21"/>
      <c r="I16" s="21"/>
      <c r="J16" s="21"/>
      <c r="K16" s="56"/>
      <c r="L16" s="76"/>
      <c r="M16" s="76"/>
      <c r="N16" s="100"/>
      <c r="O16" s="119"/>
      <c r="Q16" s="535"/>
      <c r="R16" s="536"/>
      <c r="S16" s="536"/>
      <c r="T16" s="536"/>
      <c r="U16" s="536"/>
      <c r="V16" s="110"/>
      <c r="W16" s="110"/>
      <c r="X16" s="111"/>
    </row>
    <row r="17" spans="1:24" s="25" customFormat="1" ht="32.25" customHeight="1">
      <c r="A17" s="26"/>
      <c r="B17" s="27"/>
      <c r="C17" s="28"/>
      <c r="D17" s="537" t="s">
        <v>86</v>
      </c>
      <c r="E17" s="538"/>
      <c r="F17" s="538"/>
      <c r="G17" s="538"/>
      <c r="H17" s="538"/>
      <c r="I17" s="538"/>
      <c r="J17" s="538"/>
      <c r="K17" s="538"/>
      <c r="L17" s="538"/>
      <c r="M17" s="538"/>
      <c r="N17" s="539"/>
      <c r="O17" s="119"/>
      <c r="Q17" s="535"/>
      <c r="R17" s="536"/>
      <c r="S17" s="536"/>
      <c r="T17" s="536"/>
      <c r="U17" s="536"/>
      <c r="V17" s="110"/>
      <c r="W17" s="110"/>
      <c r="X17" s="111"/>
    </row>
    <row r="18" spans="1:24" s="25" customFormat="1" ht="32.25" customHeight="1">
      <c r="A18" s="26"/>
      <c r="B18" s="27"/>
      <c r="C18" s="28"/>
      <c r="D18" s="177"/>
      <c r="E18" s="21"/>
      <c r="F18" s="21"/>
      <c r="G18" s="128"/>
      <c r="H18" s="21"/>
      <c r="I18" s="21"/>
      <c r="J18" s="21"/>
      <c r="K18" s="56"/>
      <c r="L18" s="76"/>
      <c r="M18" s="76"/>
      <c r="N18" s="100"/>
      <c r="O18" s="119"/>
      <c r="Q18" s="535"/>
      <c r="R18" s="536"/>
      <c r="S18" s="536"/>
      <c r="T18" s="536"/>
      <c r="U18" s="536"/>
      <c r="V18" s="110"/>
      <c r="W18" s="110"/>
      <c r="X18" s="111"/>
    </row>
    <row r="19" spans="1:24" s="25" customFormat="1" ht="32.25" customHeight="1">
      <c r="A19" s="26"/>
      <c r="B19" s="27"/>
      <c r="C19" s="28"/>
      <c r="D19" s="234" t="s">
        <v>214</v>
      </c>
      <c r="E19" s="235"/>
      <c r="F19" s="235"/>
      <c r="G19" s="191">
        <v>27</v>
      </c>
      <c r="H19" s="235"/>
      <c r="I19" s="236"/>
      <c r="J19" s="237">
        <v>27</v>
      </c>
      <c r="K19" s="56">
        <f>+J19</f>
        <v>27</v>
      </c>
      <c r="L19" s="76"/>
      <c r="M19" s="76"/>
      <c r="N19" s="100" t="s">
        <v>87</v>
      </c>
      <c r="O19" s="119"/>
      <c r="Q19" s="535"/>
      <c r="R19" s="536"/>
      <c r="S19" s="536"/>
      <c r="T19" s="536"/>
      <c r="U19" s="536"/>
      <c r="V19" s="110"/>
      <c r="W19" s="187"/>
      <c r="X19" s="112"/>
    </row>
    <row r="20" spans="1:2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56"/>
      <c r="L20" s="76"/>
      <c r="M20" s="76"/>
      <c r="N20" s="24"/>
      <c r="O20" s="119"/>
      <c r="P20" s="98"/>
      <c r="Q20" s="535"/>
      <c r="R20" s="536"/>
      <c r="S20" s="536"/>
      <c r="T20" s="536"/>
      <c r="U20" s="536"/>
      <c r="V20" s="110"/>
      <c r="W20" s="110"/>
      <c r="X20" s="111"/>
    </row>
    <row r="21" spans="1:2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56"/>
      <c r="L21" s="76"/>
      <c r="M21" s="76"/>
      <c r="N21" s="24"/>
      <c r="O21" s="119"/>
      <c r="P21" s="99"/>
      <c r="Q21" s="535"/>
      <c r="R21" s="536"/>
      <c r="S21" s="536"/>
      <c r="T21" s="536"/>
      <c r="U21" s="536"/>
      <c r="V21" s="110"/>
      <c r="W21" s="110"/>
      <c r="X21" s="110"/>
    </row>
    <row r="22" spans="1:2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56"/>
      <c r="L22" s="76"/>
      <c r="M22" s="76"/>
      <c r="N22" s="24"/>
      <c r="O22" s="119"/>
      <c r="P22" s="99"/>
      <c r="Q22" s="535"/>
      <c r="R22" s="536"/>
      <c r="S22" s="536"/>
      <c r="T22" s="536"/>
      <c r="U22" s="536"/>
      <c r="V22" s="110"/>
      <c r="W22" s="110"/>
      <c r="X22" s="110"/>
    </row>
    <row r="23" spans="1:2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56"/>
      <c r="L23" s="76"/>
      <c r="M23" s="76"/>
      <c r="N23" s="24"/>
      <c r="O23" s="119"/>
      <c r="P23" s="99"/>
      <c r="Q23" s="535"/>
      <c r="R23" s="536"/>
      <c r="S23" s="536"/>
      <c r="T23" s="536"/>
      <c r="U23" s="536"/>
      <c r="V23" s="110"/>
      <c r="W23" s="110"/>
      <c r="X23" s="110"/>
    </row>
    <row r="24" spans="1:2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56"/>
      <c r="L24" s="76"/>
      <c r="M24" s="76"/>
      <c r="N24" s="24"/>
      <c r="O24" s="119"/>
      <c r="Q24" s="535"/>
      <c r="R24" s="536"/>
      <c r="S24" s="536"/>
      <c r="T24" s="536"/>
      <c r="U24" s="536"/>
      <c r="V24" s="110"/>
      <c r="W24" s="110"/>
      <c r="X24" s="110"/>
    </row>
    <row r="25" spans="1:24" s="25" customFormat="1" ht="32.25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188"/>
      <c r="L25" s="76"/>
      <c r="M25" s="76"/>
      <c r="N25" s="24"/>
      <c r="O25" s="119"/>
      <c r="Q25" s="535"/>
      <c r="R25" s="536"/>
      <c r="S25" s="536"/>
      <c r="T25" s="536"/>
      <c r="U25" s="536"/>
      <c r="V25" s="110"/>
      <c r="W25" s="110"/>
      <c r="X25" s="110"/>
    </row>
    <row r="26" spans="1:2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114"/>
      <c r="L26" s="76"/>
      <c r="M26" s="76"/>
      <c r="N26" s="24"/>
      <c r="O26" s="119"/>
      <c r="Q26" s="535"/>
      <c r="R26" s="536"/>
      <c r="S26" s="536"/>
      <c r="T26" s="536"/>
      <c r="U26" s="536"/>
      <c r="V26" s="110"/>
      <c r="W26" s="110"/>
      <c r="X26" s="110"/>
    </row>
    <row r="27" spans="1:24" s="25" customFormat="1" ht="32.25" customHeight="1">
      <c r="A27" s="26"/>
      <c r="B27" s="27"/>
      <c r="C27" s="28"/>
      <c r="D27" s="177"/>
      <c r="E27" s="21"/>
      <c r="F27" s="21"/>
      <c r="G27" s="128"/>
      <c r="H27" s="21"/>
      <c r="I27" s="21"/>
      <c r="J27" s="21"/>
      <c r="K27" s="56"/>
      <c r="L27" s="76"/>
      <c r="M27" s="76"/>
      <c r="N27" s="24"/>
      <c r="O27" s="119"/>
      <c r="Q27" s="535"/>
      <c r="R27" s="536"/>
      <c r="S27" s="536"/>
      <c r="T27" s="536"/>
      <c r="U27" s="536"/>
      <c r="V27" s="110"/>
      <c r="W27" s="110"/>
      <c r="X27" s="110"/>
    </row>
    <row r="28" spans="1:24" s="25" customFormat="1" ht="32.25" customHeight="1">
      <c r="A28" s="26"/>
      <c r="B28" s="27"/>
      <c r="C28" s="28"/>
      <c r="D28" s="177"/>
      <c r="E28" s="21"/>
      <c r="F28" s="21"/>
      <c r="G28" s="117"/>
      <c r="H28" s="21"/>
      <c r="I28" s="21"/>
      <c r="J28" s="21"/>
      <c r="K28" s="56"/>
      <c r="L28" s="76"/>
      <c r="M28" s="76"/>
      <c r="N28" s="24"/>
      <c r="O28" s="119"/>
      <c r="Q28" s="535"/>
      <c r="R28" s="536"/>
      <c r="S28" s="536"/>
      <c r="T28" s="536"/>
      <c r="U28" s="536"/>
      <c r="V28" s="110"/>
      <c r="W28" s="110"/>
      <c r="X28" s="110"/>
    </row>
    <row r="29" spans="1:24" s="25" customFormat="1" ht="32.25" customHeight="1">
      <c r="A29" s="26"/>
      <c r="B29" s="27"/>
      <c r="C29" s="28"/>
      <c r="D29" s="177"/>
      <c r="E29" s="21"/>
      <c r="F29" s="21"/>
      <c r="G29" s="117"/>
      <c r="H29" s="21"/>
      <c r="I29" s="21"/>
      <c r="J29" s="21"/>
      <c r="K29" s="56"/>
      <c r="L29" s="76"/>
      <c r="M29" s="76"/>
      <c r="N29" s="24"/>
      <c r="O29" s="119"/>
      <c r="Q29" s="535"/>
      <c r="R29" s="536"/>
      <c r="S29" s="536"/>
      <c r="T29" s="536"/>
      <c r="U29" s="536"/>
      <c r="V29" s="110"/>
      <c r="W29" s="110"/>
      <c r="X29" s="110"/>
    </row>
    <row r="30" spans="1:24" s="25" customFormat="1" ht="32.25" customHeight="1">
      <c r="A30" s="26"/>
      <c r="B30" s="27"/>
      <c r="C30" s="28"/>
      <c r="D30" s="177"/>
      <c r="E30" s="21"/>
      <c r="F30" s="21"/>
      <c r="G30" s="21"/>
      <c r="H30" s="21"/>
      <c r="I30" s="21"/>
      <c r="J30" s="21"/>
      <c r="K30" s="56"/>
      <c r="L30" s="76"/>
      <c r="M30" s="76"/>
      <c r="N30" s="24"/>
      <c r="O30" s="119"/>
      <c r="Q30" s="535"/>
      <c r="R30" s="536"/>
      <c r="S30" s="536"/>
      <c r="T30" s="536"/>
      <c r="U30" s="536"/>
      <c r="V30" s="110"/>
      <c r="W30" s="110"/>
      <c r="X30" s="110"/>
    </row>
    <row r="31" spans="1:2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56"/>
      <c r="L31" s="76"/>
      <c r="M31" s="76"/>
      <c r="N31" s="24"/>
      <c r="O31" s="119"/>
    </row>
    <row r="32" spans="1:2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56"/>
      <c r="L32" s="76"/>
      <c r="M32" s="76"/>
      <c r="N32" s="24"/>
      <c r="O32" s="119"/>
    </row>
    <row r="33" spans="1:15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56"/>
      <c r="L33" s="76"/>
      <c r="M33" s="76"/>
      <c r="N33" s="24"/>
      <c r="O33" s="119"/>
    </row>
    <row r="34" spans="1:15" s="25" customFormat="1" ht="32.25" customHeight="1">
      <c r="A34" s="26"/>
      <c r="B34" s="27"/>
      <c r="C34" s="28"/>
      <c r="D34" s="30"/>
      <c r="E34" s="21"/>
      <c r="F34" s="21"/>
      <c r="G34" s="21"/>
      <c r="H34" s="21"/>
      <c r="I34" s="21"/>
      <c r="J34" s="21"/>
      <c r="K34" s="56"/>
      <c r="L34" s="76"/>
      <c r="M34" s="76"/>
      <c r="N34" s="24"/>
      <c r="O34" s="119"/>
    </row>
    <row r="35" spans="1:15" s="25" customFormat="1" ht="32.25" customHeight="1">
      <c r="A35" s="26"/>
      <c r="B35" s="27"/>
      <c r="C35" s="28"/>
      <c r="D35" s="30"/>
      <c r="E35" s="21"/>
      <c r="F35" s="21"/>
      <c r="G35" s="21"/>
      <c r="H35" s="21"/>
      <c r="I35" s="21"/>
      <c r="J35" s="21"/>
      <c r="K35" s="56"/>
      <c r="L35" s="76"/>
      <c r="M35" s="76"/>
      <c r="N35" s="24"/>
      <c r="O35" s="119"/>
    </row>
    <row r="36" spans="1:15" s="25" customFormat="1" ht="32.25" customHeight="1">
      <c r="A36" s="26"/>
      <c r="B36" s="27"/>
      <c r="C36" s="28"/>
      <c r="D36" s="30"/>
      <c r="E36" s="21"/>
      <c r="F36" s="21"/>
      <c r="G36" s="21"/>
      <c r="H36" s="21"/>
      <c r="I36" s="21"/>
      <c r="J36" s="21"/>
      <c r="K36" s="56"/>
      <c r="L36" s="76"/>
      <c r="M36" s="76"/>
      <c r="N36" s="24"/>
      <c r="O36" s="119"/>
    </row>
    <row r="37" spans="1:15" s="25" customFormat="1" ht="32.25" customHeight="1">
      <c r="A37" s="26"/>
      <c r="B37" s="27"/>
      <c r="C37" s="28"/>
      <c r="D37" s="30"/>
      <c r="E37" s="21"/>
      <c r="F37" s="21"/>
      <c r="G37" s="21"/>
      <c r="H37" s="21"/>
      <c r="I37" s="21"/>
      <c r="J37" s="21"/>
      <c r="K37" s="56"/>
      <c r="L37" s="76"/>
      <c r="M37" s="76"/>
      <c r="N37" s="24"/>
      <c r="O37" s="119"/>
    </row>
    <row r="38" spans="1:15" s="25" customFormat="1" ht="32.25" customHeight="1">
      <c r="A38" s="26"/>
      <c r="B38" s="27"/>
      <c r="C38" s="28"/>
      <c r="D38" s="30"/>
      <c r="E38" s="21"/>
      <c r="F38" s="21"/>
      <c r="G38" s="21"/>
      <c r="H38" s="21"/>
      <c r="I38" s="21"/>
      <c r="J38" s="21"/>
      <c r="K38" s="56"/>
      <c r="L38" s="76"/>
      <c r="M38" s="76"/>
      <c r="N38" s="24"/>
      <c r="O38" s="119"/>
    </row>
    <row r="39" spans="1:15" s="25" customFormat="1" ht="32.25" customHeight="1">
      <c r="A39" s="26"/>
      <c r="B39" s="27"/>
      <c r="C39" s="28"/>
      <c r="D39" s="30"/>
      <c r="E39" s="21"/>
      <c r="F39" s="21"/>
      <c r="G39" s="21"/>
      <c r="H39" s="21"/>
      <c r="I39" s="21"/>
      <c r="J39" s="21"/>
      <c r="K39" s="56"/>
      <c r="L39" s="76"/>
      <c r="M39" s="76"/>
      <c r="N39" s="24"/>
      <c r="O39" s="119"/>
    </row>
    <row r="40" spans="1:15" s="25" customFormat="1" ht="32.25" customHeight="1">
      <c r="A40" s="26"/>
      <c r="B40" s="27"/>
      <c r="C40" s="28"/>
      <c r="D40" s="30"/>
      <c r="E40" s="21"/>
      <c r="F40" s="21"/>
      <c r="G40" s="21"/>
      <c r="H40" s="21"/>
      <c r="I40" s="21"/>
      <c r="J40" s="21"/>
      <c r="K40" s="56"/>
      <c r="L40" s="76"/>
      <c r="M40" s="76"/>
      <c r="N40" s="24"/>
      <c r="O40" s="119"/>
    </row>
    <row r="41" spans="1:15" ht="17.25" customHeight="1">
      <c r="A41" s="4"/>
      <c r="B41" s="4"/>
      <c r="C41" s="4"/>
      <c r="D41" s="5"/>
      <c r="E41" s="4"/>
      <c r="F41" s="4"/>
      <c r="G41" s="379"/>
      <c r="H41" s="380"/>
      <c r="I41" s="379"/>
      <c r="J41" s="379"/>
      <c r="K41" s="31"/>
      <c r="L41" s="7"/>
      <c r="M41" s="7"/>
      <c r="N41" s="7"/>
    </row>
    <row r="42" spans="1:15" ht="15" customHeight="1">
      <c r="A42" s="381" t="s">
        <v>44</v>
      </c>
      <c r="B42" s="382"/>
      <c r="C42" s="382"/>
      <c r="D42" s="382"/>
      <c r="E42" s="382"/>
      <c r="F42" s="382"/>
      <c r="G42" s="382"/>
      <c r="H42" s="382"/>
      <c r="I42" s="382"/>
      <c r="J42" s="383"/>
      <c r="K42" s="32">
        <f>SUM(K18:K40)</f>
        <v>27</v>
      </c>
      <c r="L42" s="23" t="str">
        <f>M12</f>
        <v>ML</v>
      </c>
      <c r="M42" s="33"/>
      <c r="N42" s="7"/>
    </row>
    <row r="43" spans="1:15" ht="15" customHeight="1">
      <c r="A43" s="381" t="s">
        <v>45</v>
      </c>
      <c r="B43" s="382"/>
      <c r="C43" s="382"/>
      <c r="D43" s="382"/>
      <c r="E43" s="382"/>
      <c r="F43" s="382"/>
      <c r="G43" s="382"/>
      <c r="H43" s="382"/>
      <c r="I43" s="382"/>
      <c r="J43" s="383"/>
      <c r="K43" s="32">
        <v>0</v>
      </c>
      <c r="L43" s="23" t="str">
        <f>L42</f>
        <v>ML</v>
      </c>
      <c r="M43" s="33"/>
      <c r="N43" s="7"/>
    </row>
    <row r="44" spans="1:15" ht="15" customHeight="1">
      <c r="A44" s="381" t="s">
        <v>46</v>
      </c>
      <c r="B44" s="382"/>
      <c r="C44" s="382"/>
      <c r="D44" s="382"/>
      <c r="E44" s="382"/>
      <c r="F44" s="382"/>
      <c r="G44" s="382"/>
      <c r="H44" s="382"/>
      <c r="I44" s="382"/>
      <c r="J44" s="383"/>
      <c r="K44" s="32">
        <v>0</v>
      </c>
      <c r="L44" s="23" t="str">
        <f>L42</f>
        <v>ML</v>
      </c>
      <c r="M44" s="33"/>
      <c r="N44" s="7"/>
    </row>
    <row r="45" spans="1:15" ht="15" customHeight="1">
      <c r="A45" s="381" t="s">
        <v>47</v>
      </c>
      <c r="B45" s="382"/>
      <c r="C45" s="382"/>
      <c r="D45" s="382"/>
      <c r="E45" s="382"/>
      <c r="F45" s="382"/>
      <c r="G45" s="382"/>
      <c r="H45" s="382"/>
      <c r="I45" s="382"/>
      <c r="J45" s="383"/>
      <c r="K45" s="34">
        <f>K42-K43-K44</f>
        <v>27</v>
      </c>
      <c r="L45" s="23" t="str">
        <f>L42</f>
        <v>ML</v>
      </c>
      <c r="M45" s="33"/>
      <c r="N45" s="7"/>
    </row>
    <row r="46" spans="1:15" ht="17.25" customHeight="1">
      <c r="A46" s="4"/>
      <c r="B46" s="4"/>
      <c r="C46" s="4"/>
      <c r="D46" s="5"/>
      <c r="E46" s="4"/>
      <c r="F46" s="4"/>
      <c r="G46" s="6"/>
      <c r="H46" s="6"/>
      <c r="I46" s="4"/>
      <c r="J46" s="4"/>
      <c r="K46" s="7"/>
      <c r="L46" s="7"/>
      <c r="M46" s="7"/>
      <c r="N46" s="7"/>
    </row>
    <row r="47" spans="1:15" ht="30" customHeight="1" thickBot="1">
      <c r="A47" s="410" t="s">
        <v>47</v>
      </c>
      <c r="B47" s="410"/>
      <c r="C47" s="410"/>
      <c r="D47" s="411" t="s">
        <v>48</v>
      </c>
      <c r="E47" s="411"/>
      <c r="F47" s="411"/>
      <c r="G47" s="411"/>
      <c r="H47" s="411"/>
      <c r="I47" s="412" t="s">
        <v>49</v>
      </c>
      <c r="J47" s="413"/>
      <c r="K47" s="413"/>
      <c r="L47" s="413"/>
      <c r="M47" s="413"/>
      <c r="N47" s="414"/>
    </row>
    <row r="48" spans="1:15" ht="30" customHeight="1" thickBot="1">
      <c r="A48" s="399">
        <f>+K45</f>
        <v>27</v>
      </c>
      <c r="B48" s="400"/>
      <c r="C48" s="400"/>
      <c r="D48" s="401">
        <f>K43</f>
        <v>0</v>
      </c>
      <c r="E48" s="401"/>
      <c r="F48" s="401"/>
      <c r="G48" s="401"/>
      <c r="H48" s="401"/>
      <c r="I48" s="402">
        <f>+A48+D48</f>
        <v>27</v>
      </c>
      <c r="J48" s="403"/>
      <c r="K48" s="403"/>
      <c r="L48" s="403"/>
      <c r="M48" s="403"/>
      <c r="N48" s="404"/>
    </row>
    <row r="49" spans="1:14">
      <c r="A49" s="449" t="s">
        <v>50</v>
      </c>
      <c r="B49" s="450"/>
      <c r="C49" s="450"/>
      <c r="D49" s="533"/>
      <c r="E49" s="451"/>
      <c r="F49" s="452"/>
      <c r="G49" s="534" t="s">
        <v>51</v>
      </c>
      <c r="H49" s="453"/>
      <c r="I49" s="453"/>
      <c r="J49" s="453"/>
      <c r="K49" s="453"/>
      <c r="L49" s="453"/>
      <c r="M49" s="453"/>
      <c r="N49" s="454"/>
    </row>
    <row r="50" spans="1:14">
      <c r="A50" s="290" t="s">
        <v>52</v>
      </c>
      <c r="B50" s="455" t="s">
        <v>53</v>
      </c>
      <c r="C50" s="456"/>
      <c r="D50" s="457"/>
      <c r="E50" s="524" t="s">
        <v>52</v>
      </c>
      <c r="F50" s="525"/>
      <c r="G50" s="460" t="s">
        <v>62</v>
      </c>
      <c r="H50" s="460"/>
      <c r="I50" s="460"/>
      <c r="J50" s="460"/>
      <c r="K50" s="460"/>
      <c r="L50" s="460"/>
      <c r="M50" s="460"/>
      <c r="N50" s="461"/>
    </row>
    <row r="51" spans="1:14">
      <c r="A51" s="518" t="s">
        <v>55</v>
      </c>
      <c r="B51" s="437"/>
      <c r="C51" s="438"/>
      <c r="D51" s="527"/>
      <c r="E51" s="441" t="s">
        <v>55</v>
      </c>
      <c r="F51" s="442"/>
      <c r="G51" s="529"/>
      <c r="H51" s="467"/>
      <c r="I51" s="467"/>
      <c r="J51" s="467"/>
      <c r="K51" s="467"/>
      <c r="L51" s="467"/>
      <c r="M51" s="467"/>
      <c r="N51" s="468"/>
    </row>
    <row r="52" spans="1:14" ht="50.65" customHeight="1">
      <c r="A52" s="526"/>
      <c r="B52" s="431"/>
      <c r="C52" s="432"/>
      <c r="D52" s="528"/>
      <c r="E52" s="465"/>
      <c r="F52" s="466"/>
      <c r="G52" s="530"/>
      <c r="H52" s="531"/>
      <c r="I52" s="531"/>
      <c r="J52" s="531"/>
      <c r="K52" s="531"/>
      <c r="L52" s="531"/>
      <c r="M52" s="531"/>
      <c r="N52" s="532"/>
    </row>
    <row r="53" spans="1:14">
      <c r="A53" s="180"/>
      <c r="B53" s="471" t="s">
        <v>63</v>
      </c>
      <c r="C53" s="471"/>
      <c r="D53" s="471"/>
      <c r="E53" s="181"/>
      <c r="F53" s="181"/>
      <c r="G53" s="471" t="s">
        <v>64</v>
      </c>
      <c r="H53" s="471"/>
      <c r="I53" s="471"/>
      <c r="J53" s="471"/>
      <c r="K53" s="471"/>
      <c r="L53" s="471"/>
      <c r="M53" s="471"/>
      <c r="N53" s="472"/>
    </row>
    <row r="54" spans="1:14">
      <c r="A54" s="301" t="s">
        <v>52</v>
      </c>
      <c r="B54" s="431" t="s">
        <v>88</v>
      </c>
      <c r="C54" s="432"/>
      <c r="D54" s="432"/>
      <c r="E54" s="433" t="s">
        <v>52</v>
      </c>
      <c r="F54" s="434"/>
      <c r="G54" s="521" t="s">
        <v>66</v>
      </c>
      <c r="H54" s="522"/>
      <c r="I54" s="522"/>
      <c r="J54" s="522"/>
      <c r="K54" s="522"/>
      <c r="L54" s="522"/>
      <c r="M54" s="522"/>
      <c r="N54" s="523"/>
    </row>
    <row r="55" spans="1:14">
      <c r="A55" s="518" t="s">
        <v>55</v>
      </c>
      <c r="B55" s="437" t="s">
        <v>89</v>
      </c>
      <c r="C55" s="438"/>
      <c r="D55" s="438"/>
      <c r="E55" s="441" t="s">
        <v>55</v>
      </c>
      <c r="F55" s="442"/>
      <c r="G55" s="520" t="s">
        <v>67</v>
      </c>
      <c r="H55" s="445"/>
      <c r="I55" s="445"/>
      <c r="J55" s="445"/>
      <c r="K55" s="445"/>
      <c r="L55" s="445"/>
      <c r="M55" s="445"/>
      <c r="N55" s="446"/>
    </row>
    <row r="56" spans="1:14" ht="66.400000000000006" customHeight="1" thickBot="1">
      <c r="A56" s="519"/>
      <c r="B56" s="439"/>
      <c r="C56" s="440"/>
      <c r="D56" s="440"/>
      <c r="E56" s="443"/>
      <c r="F56" s="444"/>
      <c r="G56" s="443"/>
      <c r="H56" s="447"/>
      <c r="I56" s="447"/>
      <c r="J56" s="447"/>
      <c r="K56" s="447"/>
      <c r="L56" s="447"/>
      <c r="M56" s="447"/>
      <c r="N56" s="448"/>
    </row>
  </sheetData>
  <mergeCells count="80"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A14:C15"/>
    <mergeCell ref="E14:I14"/>
    <mergeCell ref="J14:J15"/>
    <mergeCell ref="K14:K15"/>
    <mergeCell ref="L14:L15"/>
    <mergeCell ref="C12:L12"/>
    <mergeCell ref="M12:N12"/>
    <mergeCell ref="Q25:U25"/>
    <mergeCell ref="N14:N15"/>
    <mergeCell ref="Q16:U16"/>
    <mergeCell ref="D17:N17"/>
    <mergeCell ref="Q17:U17"/>
    <mergeCell ref="Q18:U18"/>
    <mergeCell ref="Q19:U19"/>
    <mergeCell ref="M14:M15"/>
    <mergeCell ref="Q20:U20"/>
    <mergeCell ref="Q21:U21"/>
    <mergeCell ref="Q22:U22"/>
    <mergeCell ref="Q23:U23"/>
    <mergeCell ref="Q24:U24"/>
    <mergeCell ref="A45:J45"/>
    <mergeCell ref="Q26:U26"/>
    <mergeCell ref="Q27:U27"/>
    <mergeCell ref="Q28:U28"/>
    <mergeCell ref="Q29:U29"/>
    <mergeCell ref="Q30:U30"/>
    <mergeCell ref="G41:H41"/>
    <mergeCell ref="I41:J41"/>
    <mergeCell ref="A42:J42"/>
    <mergeCell ref="A43:J43"/>
    <mergeCell ref="A44:J44"/>
    <mergeCell ref="A47:C47"/>
    <mergeCell ref="D47:H47"/>
    <mergeCell ref="I47:N47"/>
    <mergeCell ref="A48:C48"/>
    <mergeCell ref="D48:H48"/>
    <mergeCell ref="I48:N48"/>
    <mergeCell ref="E49:F49"/>
    <mergeCell ref="G49:N49"/>
    <mergeCell ref="B50:D50"/>
    <mergeCell ref="E50:F50"/>
    <mergeCell ref="G50:N50"/>
    <mergeCell ref="A49:D49"/>
    <mergeCell ref="A51:A52"/>
    <mergeCell ref="B51:D52"/>
    <mergeCell ref="E51:F52"/>
    <mergeCell ref="G51:N52"/>
    <mergeCell ref="B53:D53"/>
    <mergeCell ref="G53:N53"/>
    <mergeCell ref="B54:D54"/>
    <mergeCell ref="E54:F54"/>
    <mergeCell ref="G54:N54"/>
    <mergeCell ref="A55:A56"/>
    <mergeCell ref="B55:D56"/>
    <mergeCell ref="E55:F56"/>
    <mergeCell ref="G55:N56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9" tint="0.39997558519241921"/>
    <pageSetUpPr fitToPage="1"/>
  </sheetPr>
  <dimension ref="A1:P42"/>
  <sheetViews>
    <sheetView view="pageBreakPreview" topLeftCell="A4" zoomScale="60" zoomScaleNormal="64" workbookViewId="0">
      <selection activeCell="C90" sqref="C90:H90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192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4</v>
      </c>
      <c r="M11" s="377"/>
      <c r="N11" s="378"/>
    </row>
    <row r="12" spans="1:16" ht="35.65" customHeight="1">
      <c r="A12" s="298" t="s">
        <v>23</v>
      </c>
      <c r="B12" s="16">
        <v>6.7</v>
      </c>
      <c r="C12" s="396" t="s">
        <v>215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 t="s">
        <v>195</v>
      </c>
      <c r="E16" s="20">
        <v>5</v>
      </c>
      <c r="F16" s="21"/>
      <c r="G16" s="21"/>
      <c r="H16" s="21"/>
      <c r="I16" s="21"/>
      <c r="J16" s="21"/>
      <c r="K16" s="1">
        <f>+E16</f>
        <v>5</v>
      </c>
      <c r="L16" s="23"/>
      <c r="M16" s="23"/>
      <c r="N16" s="24" t="s">
        <v>196</v>
      </c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163"/>
      <c r="N24" s="76"/>
    </row>
    <row r="25" spans="1:14" ht="17.649999999999999" customHeight="1">
      <c r="A25" s="4"/>
      <c r="B25" s="4"/>
      <c r="C25" s="4"/>
      <c r="D25" s="5"/>
      <c r="E25" s="4"/>
      <c r="F25" s="4"/>
      <c r="G25" s="379"/>
      <c r="H25" s="380"/>
      <c r="I25" s="379"/>
      <c r="J25" s="379"/>
      <c r="K25" s="31"/>
      <c r="L25" s="7"/>
      <c r="M25" s="7"/>
      <c r="N25" s="64"/>
    </row>
    <row r="26" spans="1:14" ht="15" customHeight="1">
      <c r="A26" s="381" t="s">
        <v>44</v>
      </c>
      <c r="B26" s="382"/>
      <c r="C26" s="382"/>
      <c r="D26" s="382"/>
      <c r="E26" s="382"/>
      <c r="F26" s="382"/>
      <c r="G26" s="382"/>
      <c r="H26" s="382"/>
      <c r="I26" s="382"/>
      <c r="J26" s="383"/>
      <c r="K26" s="32">
        <f>SUM(K16:K24)</f>
        <v>5</v>
      </c>
      <c r="L26" s="23" t="str">
        <f>M12</f>
        <v>UN</v>
      </c>
      <c r="M26" s="33"/>
      <c r="N26" s="64"/>
    </row>
    <row r="27" spans="1:14" ht="15" customHeight="1">
      <c r="A27" s="381" t="s">
        <v>45</v>
      </c>
      <c r="B27" s="382"/>
      <c r="C27" s="382"/>
      <c r="D27" s="382"/>
      <c r="E27" s="382"/>
      <c r="F27" s="382"/>
      <c r="G27" s="382"/>
      <c r="H27" s="382"/>
      <c r="I27" s="382"/>
      <c r="J27" s="383"/>
      <c r="K27" s="32">
        <v>0</v>
      </c>
      <c r="L27" s="23" t="str">
        <f>L26</f>
        <v>UN</v>
      </c>
      <c r="M27" s="33"/>
      <c r="N27" s="64"/>
    </row>
    <row r="28" spans="1:14" ht="15" customHeight="1">
      <c r="A28" s="381" t="s">
        <v>46</v>
      </c>
      <c r="B28" s="382"/>
      <c r="C28" s="382"/>
      <c r="D28" s="382"/>
      <c r="E28" s="382"/>
      <c r="F28" s="382"/>
      <c r="G28" s="382"/>
      <c r="H28" s="382"/>
      <c r="I28" s="382"/>
      <c r="J28" s="383"/>
      <c r="K28" s="32">
        <v>0</v>
      </c>
      <c r="L28" s="23" t="str">
        <f>L26</f>
        <v>UN</v>
      </c>
      <c r="M28" s="33"/>
      <c r="N28" s="64"/>
    </row>
    <row r="29" spans="1:14" ht="15" customHeight="1">
      <c r="A29" s="381" t="s">
        <v>47</v>
      </c>
      <c r="B29" s="382"/>
      <c r="C29" s="382"/>
      <c r="D29" s="382"/>
      <c r="E29" s="382"/>
      <c r="F29" s="382"/>
      <c r="G29" s="382"/>
      <c r="H29" s="382"/>
      <c r="I29" s="382"/>
      <c r="J29" s="383"/>
      <c r="K29" s="34">
        <f>K26-K27-K28</f>
        <v>5</v>
      </c>
      <c r="L29" s="23" t="str">
        <f>L26</f>
        <v>UN</v>
      </c>
      <c r="M29" s="33"/>
      <c r="N29" s="64"/>
    </row>
    <row r="30" spans="1:14" ht="17.649999999999999" customHeight="1">
      <c r="A30" s="4"/>
      <c r="B30" s="4"/>
      <c r="C30" s="4"/>
      <c r="D30" s="5"/>
      <c r="E30" s="4"/>
      <c r="F30" s="4"/>
      <c r="G30" s="6"/>
      <c r="H30" s="6"/>
      <c r="I30" s="4"/>
      <c r="J30" s="4"/>
      <c r="K30" s="7"/>
      <c r="L30" s="7"/>
      <c r="M30" s="7"/>
      <c r="N30" s="7"/>
    </row>
    <row r="31" spans="1:14" ht="30.4" customHeight="1" thickBot="1">
      <c r="A31" s="410" t="s">
        <v>47</v>
      </c>
      <c r="B31" s="410"/>
      <c r="C31" s="410"/>
      <c r="D31" s="411" t="s">
        <v>48</v>
      </c>
      <c r="E31" s="411"/>
      <c r="F31" s="411"/>
      <c r="G31" s="411"/>
      <c r="H31" s="411"/>
      <c r="I31" s="412" t="s">
        <v>49</v>
      </c>
      <c r="J31" s="413"/>
      <c r="K31" s="413"/>
      <c r="L31" s="413"/>
      <c r="M31" s="413"/>
      <c r="N31" s="414"/>
    </row>
    <row r="32" spans="1:14" ht="30.4" customHeight="1" thickBot="1">
      <c r="A32" s="399">
        <f>+K29</f>
        <v>5</v>
      </c>
      <c r="B32" s="400"/>
      <c r="C32" s="400"/>
      <c r="D32" s="401">
        <f>K27</f>
        <v>0</v>
      </c>
      <c r="E32" s="401"/>
      <c r="F32" s="401"/>
      <c r="G32" s="401"/>
      <c r="H32" s="401"/>
      <c r="I32" s="402">
        <f>+A32+D32</f>
        <v>5</v>
      </c>
      <c r="J32" s="403"/>
      <c r="K32" s="403"/>
      <c r="L32" s="403"/>
      <c r="M32" s="403"/>
      <c r="N32" s="404"/>
    </row>
    <row r="33" spans="1:14">
      <c r="A33" s="449" t="s">
        <v>50</v>
      </c>
      <c r="B33" s="450"/>
      <c r="C33" s="450"/>
      <c r="D33" s="533"/>
      <c r="E33" s="451"/>
      <c r="F33" s="452"/>
      <c r="G33" s="534" t="s">
        <v>51</v>
      </c>
      <c r="H33" s="453"/>
      <c r="I33" s="453"/>
      <c r="J33" s="453"/>
      <c r="K33" s="453"/>
      <c r="L33" s="453"/>
      <c r="M33" s="453"/>
      <c r="N33" s="454"/>
    </row>
    <row r="34" spans="1:14">
      <c r="A34" s="290" t="s">
        <v>52</v>
      </c>
      <c r="B34" s="455" t="s">
        <v>53</v>
      </c>
      <c r="C34" s="456"/>
      <c r="D34" s="457"/>
      <c r="E34" s="524" t="s">
        <v>52</v>
      </c>
      <c r="F34" s="525"/>
      <c r="G34" s="460" t="s">
        <v>62</v>
      </c>
      <c r="H34" s="460"/>
      <c r="I34" s="460"/>
      <c r="J34" s="460"/>
      <c r="K34" s="460"/>
      <c r="L34" s="460"/>
      <c r="M34" s="460"/>
      <c r="N34" s="461"/>
    </row>
    <row r="35" spans="1:14">
      <c r="A35" s="518" t="s">
        <v>55</v>
      </c>
      <c r="B35" s="437"/>
      <c r="C35" s="438"/>
      <c r="D35" s="527"/>
      <c r="E35" s="441" t="s">
        <v>55</v>
      </c>
      <c r="F35" s="442"/>
      <c r="G35" s="529"/>
      <c r="H35" s="467"/>
      <c r="I35" s="467"/>
      <c r="J35" s="467"/>
      <c r="K35" s="467"/>
      <c r="L35" s="467"/>
      <c r="M35" s="467"/>
      <c r="N35" s="468"/>
    </row>
    <row r="36" spans="1:14" ht="50.65" customHeight="1">
      <c r="A36" s="526"/>
      <c r="B36" s="431"/>
      <c r="C36" s="432"/>
      <c r="D36" s="528"/>
      <c r="E36" s="465"/>
      <c r="F36" s="466"/>
      <c r="G36" s="530"/>
      <c r="H36" s="531"/>
      <c r="I36" s="531"/>
      <c r="J36" s="531"/>
      <c r="K36" s="531"/>
      <c r="L36" s="531"/>
      <c r="M36" s="531"/>
      <c r="N36" s="532"/>
    </row>
    <row r="37" spans="1:14">
      <c r="A37" s="180"/>
      <c r="B37" s="471" t="s">
        <v>63</v>
      </c>
      <c r="C37" s="471"/>
      <c r="D37" s="471"/>
      <c r="E37" s="181"/>
      <c r="F37" s="181"/>
      <c r="G37" s="471" t="s">
        <v>64</v>
      </c>
      <c r="H37" s="471"/>
      <c r="I37" s="471"/>
      <c r="J37" s="471"/>
      <c r="K37" s="471"/>
      <c r="L37" s="471"/>
      <c r="M37" s="471"/>
      <c r="N37" s="472"/>
    </row>
    <row r="38" spans="1:14">
      <c r="A38" s="301" t="s">
        <v>52</v>
      </c>
      <c r="B38" s="431" t="s">
        <v>88</v>
      </c>
      <c r="C38" s="432"/>
      <c r="D38" s="432"/>
      <c r="E38" s="433" t="s">
        <v>52</v>
      </c>
      <c r="F38" s="434"/>
      <c r="G38" s="521" t="s">
        <v>66</v>
      </c>
      <c r="H38" s="522"/>
      <c r="I38" s="522"/>
      <c r="J38" s="522"/>
      <c r="K38" s="522"/>
      <c r="L38" s="522"/>
      <c r="M38" s="522"/>
      <c r="N38" s="523"/>
    </row>
    <row r="39" spans="1:14">
      <c r="A39" s="518" t="s">
        <v>55</v>
      </c>
      <c r="B39" s="437" t="s">
        <v>89</v>
      </c>
      <c r="C39" s="438"/>
      <c r="D39" s="438"/>
      <c r="E39" s="441" t="s">
        <v>55</v>
      </c>
      <c r="F39" s="442"/>
      <c r="G39" s="520" t="s">
        <v>67</v>
      </c>
      <c r="H39" s="445"/>
      <c r="I39" s="445"/>
      <c r="J39" s="445"/>
      <c r="K39" s="445"/>
      <c r="L39" s="445"/>
      <c r="M39" s="445"/>
      <c r="N39" s="446"/>
    </row>
    <row r="40" spans="1:14" ht="66.400000000000006" customHeight="1" thickBot="1">
      <c r="A40" s="519"/>
      <c r="B40" s="439"/>
      <c r="C40" s="440"/>
      <c r="D40" s="440"/>
      <c r="E40" s="443"/>
      <c r="F40" s="444"/>
      <c r="G40" s="443"/>
      <c r="H40" s="447"/>
      <c r="I40" s="447"/>
      <c r="J40" s="447"/>
      <c r="K40" s="447"/>
      <c r="L40" s="447"/>
      <c r="M40" s="447"/>
      <c r="N40" s="448"/>
    </row>
    <row r="42" spans="1:14" ht="26.65" customHeight="1">
      <c r="A42" s="296"/>
      <c r="B42" s="296"/>
      <c r="C42" s="296"/>
      <c r="D42" s="35"/>
      <c r="E42" s="296"/>
      <c r="F42" s="296"/>
      <c r="G42" s="296"/>
      <c r="H42" s="296"/>
      <c r="I42" s="296"/>
      <c r="J42" s="296"/>
      <c r="K42" s="295"/>
      <c r="L42" s="31"/>
      <c r="M42" s="31"/>
      <c r="N42" s="31"/>
    </row>
  </sheetData>
  <mergeCells count="65">
    <mergeCell ref="B38:D38"/>
    <mergeCell ref="E38:F38"/>
    <mergeCell ref="G38:N38"/>
    <mergeCell ref="A39:A40"/>
    <mergeCell ref="B39:D40"/>
    <mergeCell ref="E39:F40"/>
    <mergeCell ref="G39:N40"/>
    <mergeCell ref="A35:A36"/>
    <mergeCell ref="B35:D36"/>
    <mergeCell ref="E35:F36"/>
    <mergeCell ref="G35:N36"/>
    <mergeCell ref="B37:D37"/>
    <mergeCell ref="G37:N37"/>
    <mergeCell ref="A33:D33"/>
    <mergeCell ref="E33:F33"/>
    <mergeCell ref="G33:N33"/>
    <mergeCell ref="B34:D34"/>
    <mergeCell ref="E34:F34"/>
    <mergeCell ref="G34:N34"/>
    <mergeCell ref="A28:J28"/>
    <mergeCell ref="A29:J29"/>
    <mergeCell ref="A31:C31"/>
    <mergeCell ref="D31:H31"/>
    <mergeCell ref="I31:N31"/>
    <mergeCell ref="L11:N11"/>
    <mergeCell ref="A32:C32"/>
    <mergeCell ref="D32:H32"/>
    <mergeCell ref="I32:N32"/>
    <mergeCell ref="N14:N15"/>
    <mergeCell ref="A16:C16"/>
    <mergeCell ref="G25:H25"/>
    <mergeCell ref="I25:J25"/>
    <mergeCell ref="A26:J26"/>
    <mergeCell ref="A27:J27"/>
    <mergeCell ref="A14:C15"/>
    <mergeCell ref="E14:I14"/>
    <mergeCell ref="J14:J15"/>
    <mergeCell ref="K14:K15"/>
    <mergeCell ref="L14:L15"/>
    <mergeCell ref="M14:M15"/>
    <mergeCell ref="C12:L12"/>
    <mergeCell ref="M12:N12"/>
    <mergeCell ref="A7:B7"/>
    <mergeCell ref="C7:D7"/>
    <mergeCell ref="E7:G7"/>
    <mergeCell ref="H7:K7"/>
    <mergeCell ref="L7:L8"/>
    <mergeCell ref="N7:N8"/>
    <mergeCell ref="A8:B8"/>
    <mergeCell ref="C8:D8"/>
    <mergeCell ref="E8:G8"/>
    <mergeCell ref="H8:K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51181102362204722" right="0.51181102362204722" top="0.74803149606299213" bottom="0.19685039370078741" header="0.31496062992125984" footer="0.31496062992125984"/>
  <pageSetup scale="34" fitToHeight="2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49">
    <tabColor rgb="FF00B050"/>
  </sheetPr>
  <dimension ref="A1:P48"/>
  <sheetViews>
    <sheetView topLeftCell="A7" zoomScale="64" zoomScaleNormal="64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>
        <v>5.6</v>
      </c>
      <c r="C12" s="396" t="s">
        <v>216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/>
      <c r="E16" s="20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f>SUM(K16)</f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50">
    <tabColor theme="2"/>
    <pageSetUpPr fitToPage="1"/>
  </sheetPr>
  <dimension ref="A1:P64"/>
  <sheetViews>
    <sheetView view="pageBreakPreview" topLeftCell="A7" zoomScale="55" zoomScaleNormal="55" zoomScaleSheetLayoutView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217</v>
      </c>
      <c r="C12" s="396" t="s">
        <v>218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19.899999999999999" customHeight="1">
      <c r="A16" s="385"/>
      <c r="B16" s="386"/>
      <c r="C16" s="387"/>
      <c r="D16" s="47"/>
      <c r="E16" s="20"/>
      <c r="F16" s="48"/>
      <c r="G16" s="48"/>
      <c r="H16" s="48"/>
      <c r="I16" s="48"/>
      <c r="J16" s="48"/>
      <c r="K16" s="241"/>
      <c r="L16" s="23"/>
      <c r="M16" s="23"/>
      <c r="N16" s="49"/>
    </row>
    <row r="17" spans="1:14" s="25" customFormat="1" ht="24" customHeight="1">
      <c r="A17" s="26"/>
      <c r="B17" s="27"/>
      <c r="C17" s="28"/>
      <c r="D17" s="239" t="s">
        <v>219</v>
      </c>
      <c r="E17" s="191">
        <v>17</v>
      </c>
      <c r="F17" s="235"/>
      <c r="G17" s="191"/>
      <c r="H17" s="21"/>
      <c r="I17" s="21"/>
      <c r="J17" s="21">
        <f>+E17</f>
        <v>17</v>
      </c>
      <c r="K17" s="22">
        <f>+J17</f>
        <v>17</v>
      </c>
      <c r="L17" s="23"/>
      <c r="M17" s="23"/>
      <c r="N17" s="24"/>
    </row>
    <row r="18" spans="1:14" s="25" customFormat="1" ht="24" customHeight="1">
      <c r="A18" s="26"/>
      <c r="B18" s="27"/>
      <c r="C18" s="28"/>
      <c r="D18" s="240" t="s">
        <v>220</v>
      </c>
      <c r="E18" s="191">
        <v>2</v>
      </c>
      <c r="F18" s="235"/>
      <c r="G18" s="191"/>
      <c r="H18" s="21"/>
      <c r="I18" s="21"/>
      <c r="J18" s="21">
        <f t="shared" ref="J18:J24" si="0">+E18</f>
        <v>2</v>
      </c>
      <c r="K18" s="22">
        <f t="shared" ref="K18:K24" si="1">+J18</f>
        <v>2</v>
      </c>
      <c r="L18" s="23"/>
      <c r="M18" s="23"/>
      <c r="N18" s="24"/>
    </row>
    <row r="19" spans="1:14" s="25" customFormat="1" ht="32.25" customHeight="1">
      <c r="A19" s="26"/>
      <c r="B19" s="27"/>
      <c r="C19" s="28"/>
      <c r="D19" s="240" t="s">
        <v>221</v>
      </c>
      <c r="E19" s="191">
        <v>2</v>
      </c>
      <c r="F19" s="235"/>
      <c r="G19" s="191"/>
      <c r="H19" s="21"/>
      <c r="I19" s="21"/>
      <c r="J19" s="21">
        <f t="shared" si="0"/>
        <v>2</v>
      </c>
      <c r="K19" s="22">
        <f t="shared" si="1"/>
        <v>2</v>
      </c>
      <c r="L19" s="23"/>
      <c r="M19" s="23"/>
      <c r="N19" s="24"/>
    </row>
    <row r="20" spans="1:14" s="25" customFormat="1" ht="32.25" customHeight="1">
      <c r="A20" s="26"/>
      <c r="B20" s="27"/>
      <c r="C20" s="28"/>
      <c r="D20" s="240" t="s">
        <v>222</v>
      </c>
      <c r="E20" s="191">
        <v>2</v>
      </c>
      <c r="F20" s="235"/>
      <c r="G20" s="191"/>
      <c r="H20" s="21"/>
      <c r="I20" s="21"/>
      <c r="J20" s="21">
        <f t="shared" si="0"/>
        <v>2</v>
      </c>
      <c r="K20" s="22">
        <f t="shared" si="1"/>
        <v>2</v>
      </c>
      <c r="L20" s="23"/>
      <c r="M20" s="23"/>
      <c r="N20" s="24"/>
    </row>
    <row r="21" spans="1:14" s="25" customFormat="1" ht="32.25" customHeight="1">
      <c r="A21" s="26"/>
      <c r="B21" s="27"/>
      <c r="C21" s="28"/>
      <c r="D21" s="240" t="s">
        <v>223</v>
      </c>
      <c r="E21" s="191">
        <v>2</v>
      </c>
      <c r="F21" s="235"/>
      <c r="G21" s="191"/>
      <c r="H21" s="21"/>
      <c r="I21" s="21"/>
      <c r="J21" s="21">
        <f t="shared" si="0"/>
        <v>2</v>
      </c>
      <c r="K21" s="22">
        <f t="shared" si="1"/>
        <v>2</v>
      </c>
      <c r="L21" s="23"/>
      <c r="M21" s="23"/>
      <c r="N21" s="24"/>
    </row>
    <row r="22" spans="1:14" s="25" customFormat="1" ht="32.25" customHeight="1">
      <c r="A22" s="26"/>
      <c r="B22" s="27"/>
      <c r="C22" s="28"/>
      <c r="D22" s="240" t="s">
        <v>224</v>
      </c>
      <c r="E22" s="191">
        <v>2</v>
      </c>
      <c r="F22" s="235"/>
      <c r="G22" s="191"/>
      <c r="H22" s="21"/>
      <c r="I22" s="21"/>
      <c r="J22" s="21">
        <f t="shared" si="0"/>
        <v>2</v>
      </c>
      <c r="K22" s="22">
        <f t="shared" si="1"/>
        <v>2</v>
      </c>
      <c r="L22" s="23"/>
      <c r="M22" s="23"/>
      <c r="N22" s="24"/>
    </row>
    <row r="23" spans="1:14" s="25" customFormat="1" ht="32.25" customHeight="1">
      <c r="A23" s="26"/>
      <c r="B23" s="27"/>
      <c r="C23" s="28"/>
      <c r="D23" s="240" t="s">
        <v>225</v>
      </c>
      <c r="E23" s="191">
        <v>2</v>
      </c>
      <c r="F23" s="48"/>
      <c r="G23" s="191"/>
      <c r="H23" s="21"/>
      <c r="I23" s="21"/>
      <c r="J23" s="21">
        <f t="shared" si="0"/>
        <v>2</v>
      </c>
      <c r="K23" s="22">
        <f t="shared" si="1"/>
        <v>2</v>
      </c>
      <c r="L23" s="23"/>
      <c r="M23" s="23"/>
      <c r="N23" s="24"/>
    </row>
    <row r="24" spans="1:14" s="25" customFormat="1" ht="32.25" customHeight="1">
      <c r="A24" s="26"/>
      <c r="B24" s="27"/>
      <c r="C24" s="28"/>
      <c r="D24" s="240" t="s">
        <v>226</v>
      </c>
      <c r="E24" s="21">
        <v>5</v>
      </c>
      <c r="F24" s="21"/>
      <c r="G24" s="21"/>
      <c r="H24" s="21"/>
      <c r="I24" s="21"/>
      <c r="J24" s="21">
        <f t="shared" si="0"/>
        <v>5</v>
      </c>
      <c r="K24" s="22">
        <f t="shared" si="1"/>
        <v>5</v>
      </c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26"/>
      <c r="B34" s="27"/>
      <c r="C34" s="28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32.25" customHeight="1">
      <c r="A35" s="26"/>
      <c r="B35" s="27"/>
      <c r="C35" s="28"/>
      <c r="D35" s="30"/>
      <c r="E35" s="21"/>
      <c r="F35" s="21"/>
      <c r="G35" s="21"/>
      <c r="H35" s="21"/>
      <c r="I35" s="21"/>
      <c r="J35" s="21"/>
      <c r="K35" s="22"/>
      <c r="L35" s="23"/>
      <c r="M35" s="23"/>
      <c r="N35" s="24"/>
    </row>
    <row r="36" spans="1:14" s="25" customFormat="1" ht="32.25" customHeight="1">
      <c r="A36" s="26"/>
      <c r="B36" s="27"/>
      <c r="C36" s="28"/>
      <c r="D36" s="30"/>
      <c r="E36" s="21"/>
      <c r="F36" s="21"/>
      <c r="G36" s="21"/>
      <c r="H36" s="21"/>
      <c r="I36" s="21"/>
      <c r="J36" s="21"/>
      <c r="K36" s="22"/>
      <c r="L36" s="23"/>
      <c r="M36" s="23"/>
      <c r="N36" s="24"/>
    </row>
    <row r="37" spans="1:14" s="25" customFormat="1" ht="32.25" customHeight="1">
      <c r="A37" s="26"/>
      <c r="B37" s="27"/>
      <c r="C37" s="28"/>
      <c r="D37" s="30"/>
      <c r="E37" s="21"/>
      <c r="F37" s="21"/>
      <c r="G37" s="21"/>
      <c r="H37" s="21"/>
      <c r="I37" s="21"/>
      <c r="J37" s="21"/>
      <c r="K37" s="22"/>
      <c r="L37" s="23"/>
      <c r="M37" s="23"/>
      <c r="N37" s="24"/>
    </row>
    <row r="38" spans="1:14" s="25" customFormat="1" ht="32.25" customHeight="1">
      <c r="A38" s="26"/>
      <c r="B38" s="27"/>
      <c r="C38" s="28"/>
      <c r="D38" s="30"/>
      <c r="E38" s="21"/>
      <c r="F38" s="21"/>
      <c r="G38" s="21"/>
      <c r="H38" s="21"/>
      <c r="I38" s="21"/>
      <c r="J38" s="21"/>
      <c r="K38" s="22"/>
      <c r="L38" s="23"/>
      <c r="M38" s="23"/>
      <c r="N38" s="24"/>
    </row>
    <row r="39" spans="1:14" s="25" customFormat="1" ht="32.25" customHeight="1">
      <c r="A39" s="26"/>
      <c r="B39" s="27"/>
      <c r="C39" s="28"/>
      <c r="D39" s="30"/>
      <c r="E39" s="21"/>
      <c r="F39" s="21"/>
      <c r="G39" s="21"/>
      <c r="H39" s="21"/>
      <c r="I39" s="21"/>
      <c r="J39" s="21"/>
      <c r="K39" s="22"/>
      <c r="L39" s="23"/>
      <c r="M39" s="23"/>
      <c r="N39" s="24"/>
    </row>
    <row r="40" spans="1:14" s="25" customFormat="1" ht="32.25" customHeight="1">
      <c r="A40" s="26"/>
      <c r="B40" s="27"/>
      <c r="C40" s="28"/>
      <c r="D40" s="30"/>
      <c r="E40" s="21"/>
      <c r="F40" s="21"/>
      <c r="G40" s="21"/>
      <c r="H40" s="21"/>
      <c r="I40" s="21"/>
      <c r="J40" s="21"/>
      <c r="K40" s="22"/>
      <c r="L40" s="23"/>
      <c r="M40" s="23"/>
      <c r="N40" s="24"/>
    </row>
    <row r="41" spans="1:14" s="25" customFormat="1" ht="32.25" customHeight="1">
      <c r="A41" s="26"/>
      <c r="B41" s="27"/>
      <c r="C41" s="28"/>
      <c r="D41" s="30"/>
      <c r="E41" s="21"/>
      <c r="F41" s="21"/>
      <c r="G41" s="21"/>
      <c r="H41" s="21"/>
      <c r="I41" s="21"/>
      <c r="J41" s="21"/>
      <c r="K41" s="22"/>
      <c r="L41" s="23"/>
      <c r="M41" s="23"/>
      <c r="N41" s="24"/>
    </row>
    <row r="42" spans="1:14" s="25" customFormat="1" ht="32.25" customHeight="1">
      <c r="A42" s="26"/>
      <c r="B42" s="27"/>
      <c r="C42" s="28"/>
      <c r="D42" s="30"/>
      <c r="E42" s="21"/>
      <c r="F42" s="21"/>
      <c r="G42" s="21"/>
      <c r="H42" s="21"/>
      <c r="I42" s="21"/>
      <c r="J42" s="21"/>
      <c r="K42" s="22"/>
      <c r="L42" s="23"/>
      <c r="M42" s="23"/>
      <c r="N42" s="24"/>
    </row>
    <row r="43" spans="1:14" s="25" customFormat="1" ht="32.25" customHeight="1">
      <c r="A43" s="26"/>
      <c r="B43" s="27"/>
      <c r="C43" s="28"/>
      <c r="D43" s="30"/>
      <c r="E43" s="21"/>
      <c r="F43" s="21"/>
      <c r="G43" s="21"/>
      <c r="H43" s="21"/>
      <c r="I43" s="21"/>
      <c r="J43" s="21"/>
      <c r="K43" s="22"/>
      <c r="L43" s="23"/>
      <c r="M43" s="23"/>
      <c r="N43" s="24"/>
    </row>
    <row r="44" spans="1:14" s="25" customFormat="1" ht="32.25" customHeight="1">
      <c r="A44" s="26"/>
      <c r="B44" s="27"/>
      <c r="C44" s="28"/>
      <c r="D44" s="30"/>
      <c r="E44" s="21"/>
      <c r="F44" s="21"/>
      <c r="G44" s="21"/>
      <c r="H44" s="21"/>
      <c r="I44" s="21"/>
      <c r="J44" s="21"/>
      <c r="K44" s="22"/>
      <c r="L44" s="23"/>
      <c r="M44" s="23"/>
      <c r="N44" s="24"/>
    </row>
    <row r="45" spans="1:14" s="25" customFormat="1" ht="32.25" customHeight="1">
      <c r="A45" s="26"/>
      <c r="B45" s="27"/>
      <c r="C45" s="28"/>
      <c r="D45" s="30"/>
      <c r="E45" s="21"/>
      <c r="F45" s="21"/>
      <c r="G45" s="21"/>
      <c r="H45" s="21"/>
      <c r="I45" s="21"/>
      <c r="J45" s="21"/>
      <c r="K45" s="22"/>
      <c r="L45" s="23"/>
      <c r="M45" s="23"/>
      <c r="N45" s="24"/>
    </row>
    <row r="46" spans="1:14" s="25" customFormat="1" ht="32.25" customHeight="1">
      <c r="A46" s="26"/>
      <c r="B46" s="27"/>
      <c r="C46" s="28"/>
      <c r="D46" s="30"/>
      <c r="E46" s="21"/>
      <c r="F46" s="21"/>
      <c r="G46" s="21"/>
      <c r="H46" s="21"/>
      <c r="I46" s="21"/>
      <c r="J46" s="21"/>
      <c r="K46" s="22"/>
      <c r="L46" s="23"/>
      <c r="M46" s="23"/>
      <c r="N46" s="24"/>
    </row>
    <row r="47" spans="1:14" s="25" customFormat="1" ht="32.25" customHeight="1">
      <c r="A47" s="473"/>
      <c r="B47" s="474"/>
      <c r="C47" s="475"/>
      <c r="D47" s="30"/>
      <c r="E47" s="21"/>
      <c r="F47" s="21"/>
      <c r="G47" s="21"/>
      <c r="H47" s="21"/>
      <c r="I47" s="21"/>
      <c r="J47" s="21"/>
      <c r="K47" s="22"/>
      <c r="L47" s="23"/>
      <c r="M47" s="23"/>
      <c r="N47" s="24"/>
    </row>
    <row r="48" spans="1:14" s="25" customFormat="1" ht="24" customHeight="1">
      <c r="A48" s="26"/>
      <c r="B48" s="27"/>
      <c r="C48" s="28"/>
      <c r="D48" s="30"/>
      <c r="E48" s="29"/>
      <c r="F48" s="21"/>
      <c r="G48" s="21"/>
      <c r="H48" s="21"/>
      <c r="I48" s="21"/>
      <c r="J48" s="21"/>
      <c r="K48" s="22"/>
      <c r="L48" s="23"/>
      <c r="M48" s="23"/>
      <c r="N48" s="24"/>
    </row>
    <row r="49" spans="1:14" ht="17.649999999999999" customHeight="1">
      <c r="A49" s="4"/>
      <c r="B49" s="4"/>
      <c r="C49" s="4"/>
      <c r="D49" s="5"/>
      <c r="E49" s="4"/>
      <c r="F49" s="4"/>
      <c r="G49" s="379"/>
      <c r="H49" s="380"/>
      <c r="I49" s="379"/>
      <c r="J49" s="379"/>
      <c r="K49" s="31"/>
      <c r="L49" s="7"/>
      <c r="M49" s="7"/>
      <c r="N49" s="24"/>
    </row>
    <row r="50" spans="1:14" ht="15" customHeight="1">
      <c r="A50" s="381" t="s">
        <v>44</v>
      </c>
      <c r="B50" s="382"/>
      <c r="C50" s="382"/>
      <c r="D50" s="382"/>
      <c r="E50" s="382"/>
      <c r="F50" s="382"/>
      <c r="G50" s="382"/>
      <c r="H50" s="382"/>
      <c r="I50" s="382"/>
      <c r="J50" s="383"/>
      <c r="K50" s="32">
        <f>SUM(K16:K48)</f>
        <v>34</v>
      </c>
      <c r="L50" s="23" t="str">
        <f>M12</f>
        <v>M3</v>
      </c>
      <c r="M50" s="33"/>
      <c r="N50" s="24"/>
    </row>
    <row r="51" spans="1:14" ht="15" customHeight="1">
      <c r="A51" s="381" t="s">
        <v>45</v>
      </c>
      <c r="B51" s="382"/>
      <c r="C51" s="382"/>
      <c r="D51" s="382"/>
      <c r="E51" s="382"/>
      <c r="F51" s="382"/>
      <c r="G51" s="382"/>
      <c r="H51" s="382"/>
      <c r="I51" s="382"/>
      <c r="J51" s="383"/>
      <c r="K51" s="32">
        <v>0</v>
      </c>
      <c r="L51" s="23" t="str">
        <f>L50</f>
        <v>M3</v>
      </c>
      <c r="M51" s="33"/>
      <c r="N51" s="24"/>
    </row>
    <row r="52" spans="1:14" ht="15" customHeight="1">
      <c r="A52" s="381" t="s">
        <v>46</v>
      </c>
      <c r="B52" s="382"/>
      <c r="C52" s="382"/>
      <c r="D52" s="382"/>
      <c r="E52" s="382"/>
      <c r="F52" s="382"/>
      <c r="G52" s="382"/>
      <c r="H52" s="382"/>
      <c r="I52" s="382"/>
      <c r="J52" s="383"/>
      <c r="K52" s="32">
        <v>0</v>
      </c>
      <c r="L52" s="23" t="str">
        <f>L50</f>
        <v>M3</v>
      </c>
      <c r="M52" s="33"/>
      <c r="N52" s="24"/>
    </row>
    <row r="53" spans="1:14" ht="15" customHeight="1">
      <c r="A53" s="381" t="s">
        <v>47</v>
      </c>
      <c r="B53" s="382"/>
      <c r="C53" s="382"/>
      <c r="D53" s="382"/>
      <c r="E53" s="382"/>
      <c r="F53" s="382"/>
      <c r="G53" s="382"/>
      <c r="H53" s="382"/>
      <c r="I53" s="382"/>
      <c r="J53" s="383"/>
      <c r="K53" s="34">
        <f>K50-K51-K52</f>
        <v>34</v>
      </c>
      <c r="L53" s="23" t="str">
        <f>L50</f>
        <v>M3</v>
      </c>
      <c r="M53" s="33"/>
      <c r="N53" s="24"/>
    </row>
    <row r="54" spans="1:14" ht="17.649999999999999" customHeight="1">
      <c r="A54" s="4"/>
      <c r="B54" s="4"/>
      <c r="C54" s="4"/>
      <c r="D54" s="5"/>
      <c r="E54" s="4"/>
      <c r="F54" s="4"/>
      <c r="G54" s="6"/>
      <c r="H54" s="6"/>
      <c r="I54" s="4"/>
      <c r="J54" s="4"/>
      <c r="K54" s="7"/>
      <c r="L54" s="7"/>
      <c r="M54" s="7"/>
      <c r="N54" s="24"/>
    </row>
    <row r="55" spans="1:14" ht="30.4" customHeight="1" thickBot="1">
      <c r="A55" s="410" t="s">
        <v>47</v>
      </c>
      <c r="B55" s="410"/>
      <c r="C55" s="410"/>
      <c r="D55" s="411" t="s">
        <v>48</v>
      </c>
      <c r="E55" s="411"/>
      <c r="F55" s="411"/>
      <c r="G55" s="411"/>
      <c r="H55" s="411"/>
      <c r="I55" s="412" t="s">
        <v>49</v>
      </c>
      <c r="J55" s="413"/>
      <c r="K55" s="413"/>
      <c r="L55" s="413"/>
      <c r="M55" s="413"/>
      <c r="N55" s="414"/>
    </row>
    <row r="56" spans="1:14" ht="30.4" customHeight="1" thickBot="1">
      <c r="A56" s="399">
        <f>+K53</f>
        <v>34</v>
      </c>
      <c r="B56" s="400"/>
      <c r="C56" s="400"/>
      <c r="D56" s="401">
        <f>K51</f>
        <v>0</v>
      </c>
      <c r="E56" s="401"/>
      <c r="F56" s="401"/>
      <c r="G56" s="401"/>
      <c r="H56" s="401"/>
      <c r="I56" s="402">
        <f>+A56+D56</f>
        <v>34</v>
      </c>
      <c r="J56" s="403"/>
      <c r="K56" s="403"/>
      <c r="L56" s="403"/>
      <c r="M56" s="403"/>
      <c r="N56" s="404"/>
    </row>
    <row r="57" spans="1:14">
      <c r="A57" s="449" t="s">
        <v>50</v>
      </c>
      <c r="B57" s="450"/>
      <c r="C57" s="450"/>
      <c r="D57" s="533"/>
      <c r="E57" s="451"/>
      <c r="F57" s="452"/>
      <c r="G57" s="534" t="s">
        <v>51</v>
      </c>
      <c r="H57" s="453"/>
      <c r="I57" s="453"/>
      <c r="J57" s="453"/>
      <c r="K57" s="453"/>
      <c r="L57" s="453"/>
      <c r="M57" s="453"/>
      <c r="N57" s="454"/>
    </row>
    <row r="58" spans="1:14">
      <c r="A58" s="290" t="s">
        <v>52</v>
      </c>
      <c r="B58" s="455" t="s">
        <v>53</v>
      </c>
      <c r="C58" s="456"/>
      <c r="D58" s="457"/>
      <c r="E58" s="524" t="s">
        <v>52</v>
      </c>
      <c r="F58" s="525"/>
      <c r="G58" s="460" t="s">
        <v>62</v>
      </c>
      <c r="H58" s="460"/>
      <c r="I58" s="460"/>
      <c r="J58" s="460"/>
      <c r="K58" s="460"/>
      <c r="L58" s="460"/>
      <c r="M58" s="460"/>
      <c r="N58" s="461"/>
    </row>
    <row r="59" spans="1:14">
      <c r="A59" s="518" t="s">
        <v>55</v>
      </c>
      <c r="B59" s="437"/>
      <c r="C59" s="438"/>
      <c r="D59" s="527"/>
      <c r="E59" s="441" t="s">
        <v>55</v>
      </c>
      <c r="F59" s="442"/>
      <c r="G59" s="529"/>
      <c r="H59" s="467"/>
      <c r="I59" s="467"/>
      <c r="J59" s="467"/>
      <c r="K59" s="467"/>
      <c r="L59" s="467"/>
      <c r="M59" s="467"/>
      <c r="N59" s="468"/>
    </row>
    <row r="60" spans="1:14" ht="50.65" customHeight="1">
      <c r="A60" s="526"/>
      <c r="B60" s="431"/>
      <c r="C60" s="432"/>
      <c r="D60" s="528"/>
      <c r="E60" s="465"/>
      <c r="F60" s="466"/>
      <c r="G60" s="530"/>
      <c r="H60" s="531"/>
      <c r="I60" s="531"/>
      <c r="J60" s="531"/>
      <c r="K60" s="531"/>
      <c r="L60" s="531"/>
      <c r="M60" s="531"/>
      <c r="N60" s="532"/>
    </row>
    <row r="61" spans="1:14">
      <c r="A61" s="180"/>
      <c r="B61" s="471" t="s">
        <v>63</v>
      </c>
      <c r="C61" s="471"/>
      <c r="D61" s="471"/>
      <c r="E61" s="181"/>
      <c r="F61" s="181"/>
      <c r="G61" s="471" t="s">
        <v>64</v>
      </c>
      <c r="H61" s="471"/>
      <c r="I61" s="471"/>
      <c r="J61" s="471"/>
      <c r="K61" s="471"/>
      <c r="L61" s="471"/>
      <c r="M61" s="471"/>
      <c r="N61" s="472"/>
    </row>
    <row r="62" spans="1:14">
      <c r="A62" s="301" t="s">
        <v>52</v>
      </c>
      <c r="B62" s="431" t="s">
        <v>88</v>
      </c>
      <c r="C62" s="432"/>
      <c r="D62" s="432"/>
      <c r="E62" s="433" t="s">
        <v>52</v>
      </c>
      <c r="F62" s="434"/>
      <c r="G62" s="521" t="s">
        <v>66</v>
      </c>
      <c r="H62" s="522"/>
      <c r="I62" s="522"/>
      <c r="J62" s="522"/>
      <c r="K62" s="522"/>
      <c r="L62" s="522"/>
      <c r="M62" s="522"/>
      <c r="N62" s="523"/>
    </row>
    <row r="63" spans="1:14">
      <c r="A63" s="518" t="s">
        <v>55</v>
      </c>
      <c r="B63" s="437" t="s">
        <v>89</v>
      </c>
      <c r="C63" s="438"/>
      <c r="D63" s="438"/>
      <c r="E63" s="441" t="s">
        <v>55</v>
      </c>
      <c r="F63" s="442"/>
      <c r="G63" s="520" t="s">
        <v>67</v>
      </c>
      <c r="H63" s="445"/>
      <c r="I63" s="445"/>
      <c r="J63" s="445"/>
      <c r="K63" s="445"/>
      <c r="L63" s="445"/>
      <c r="M63" s="445"/>
      <c r="N63" s="446"/>
    </row>
    <row r="64" spans="1:14" ht="66.400000000000006" customHeight="1" thickBot="1">
      <c r="A64" s="519"/>
      <c r="B64" s="439"/>
      <c r="C64" s="440"/>
      <c r="D64" s="440"/>
      <c r="E64" s="443"/>
      <c r="F64" s="444"/>
      <c r="G64" s="443"/>
      <c r="H64" s="447"/>
      <c r="I64" s="447"/>
      <c r="J64" s="447"/>
      <c r="K64" s="447"/>
      <c r="L64" s="447"/>
      <c r="M64" s="447"/>
      <c r="N64" s="448"/>
    </row>
  </sheetData>
  <mergeCells count="66">
    <mergeCell ref="A56:C56"/>
    <mergeCell ref="D56:H56"/>
    <mergeCell ref="I56:N56"/>
    <mergeCell ref="A57:D57"/>
    <mergeCell ref="E57:F57"/>
    <mergeCell ref="G57:N57"/>
    <mergeCell ref="A51:J51"/>
    <mergeCell ref="A52:J52"/>
    <mergeCell ref="A53:J53"/>
    <mergeCell ref="A55:C55"/>
    <mergeCell ref="D55:H55"/>
    <mergeCell ref="I55:N55"/>
    <mergeCell ref="L11:N11"/>
    <mergeCell ref="A50:J50"/>
    <mergeCell ref="A14:C15"/>
    <mergeCell ref="E14:I14"/>
    <mergeCell ref="J14:J15"/>
    <mergeCell ref="K14:K15"/>
    <mergeCell ref="N14:N15"/>
    <mergeCell ref="A16:C16"/>
    <mergeCell ref="A47:C47"/>
    <mergeCell ref="G49:H49"/>
    <mergeCell ref="I49:J49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  <mergeCell ref="E58:F58"/>
    <mergeCell ref="G58:N58"/>
    <mergeCell ref="A59:A60"/>
    <mergeCell ref="B59:D60"/>
    <mergeCell ref="E59:F60"/>
    <mergeCell ref="G59:N60"/>
    <mergeCell ref="B58:D58"/>
    <mergeCell ref="A63:A64"/>
    <mergeCell ref="B63:D64"/>
    <mergeCell ref="E63:F64"/>
    <mergeCell ref="G63:N64"/>
    <mergeCell ref="B61:D61"/>
    <mergeCell ref="G61:N61"/>
    <mergeCell ref="B62:D62"/>
    <mergeCell ref="E62:F62"/>
    <mergeCell ref="G62:N62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51">
    <tabColor rgb="FF00FF00"/>
  </sheetPr>
  <dimension ref="A1:P48"/>
  <sheetViews>
    <sheetView view="pageBreakPreview" topLeftCell="A23" zoomScale="60" zoomScaleNormal="64" workbookViewId="0">
      <selection activeCell="Q32" sqref="Q32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227</v>
      </c>
      <c r="C12" s="396" t="s">
        <v>228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 t="s">
        <v>229</v>
      </c>
      <c r="E16" s="20">
        <v>0.5</v>
      </c>
      <c r="F16" s="21"/>
      <c r="G16" s="21"/>
      <c r="H16" s="21"/>
      <c r="I16" s="21"/>
      <c r="J16" s="21">
        <f>+E16</f>
        <v>0.5</v>
      </c>
      <c r="K16" s="1">
        <f>+J16</f>
        <v>0.5</v>
      </c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0.5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0.5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0.5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0.5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pageSetup orientation="portrait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52">
    <tabColor theme="0"/>
    <pageSetUpPr fitToPage="1"/>
  </sheetPr>
  <dimension ref="A1:P51"/>
  <sheetViews>
    <sheetView view="pageBreakPreview" zoomScale="55" zoomScaleNormal="64" zoomScaleSheetLayoutView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230</v>
      </c>
      <c r="C12" s="396" t="s">
        <v>231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06" t="s">
        <v>232</v>
      </c>
      <c r="E16" s="20">
        <v>6</v>
      </c>
      <c r="F16" s="21"/>
      <c r="G16" s="21"/>
      <c r="H16" s="21"/>
      <c r="I16" s="21"/>
      <c r="J16" s="21">
        <v>6</v>
      </c>
      <c r="K16" s="1">
        <f>+J16</f>
        <v>6</v>
      </c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6</v>
      </c>
      <c r="L37" s="23" t="str">
        <f>M12</f>
        <v>UN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UN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UN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6</v>
      </c>
      <c r="L40" s="23" t="str">
        <f>L37</f>
        <v>UN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6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6</v>
      </c>
      <c r="J43" s="403"/>
      <c r="K43" s="403"/>
      <c r="L43" s="403"/>
      <c r="M43" s="403"/>
      <c r="N43" s="404"/>
    </row>
    <row r="44" spans="1:14">
      <c r="A44" s="449" t="s">
        <v>50</v>
      </c>
      <c r="B44" s="450"/>
      <c r="C44" s="450"/>
      <c r="D44" s="533"/>
      <c r="E44" s="451"/>
      <c r="F44" s="452"/>
      <c r="G44" s="534" t="s">
        <v>51</v>
      </c>
      <c r="H44" s="453"/>
      <c r="I44" s="453"/>
      <c r="J44" s="453"/>
      <c r="K44" s="453"/>
      <c r="L44" s="453"/>
      <c r="M44" s="453"/>
      <c r="N44" s="454"/>
    </row>
    <row r="45" spans="1:14">
      <c r="A45" s="290" t="s">
        <v>52</v>
      </c>
      <c r="B45" s="455" t="s">
        <v>53</v>
      </c>
      <c r="C45" s="456"/>
      <c r="D45" s="457"/>
      <c r="E45" s="524" t="s">
        <v>52</v>
      </c>
      <c r="F45" s="525"/>
      <c r="G45" s="460" t="s">
        <v>62</v>
      </c>
      <c r="H45" s="460"/>
      <c r="I45" s="460"/>
      <c r="J45" s="460"/>
      <c r="K45" s="460"/>
      <c r="L45" s="460"/>
      <c r="M45" s="460"/>
      <c r="N45" s="461"/>
    </row>
    <row r="46" spans="1:14">
      <c r="A46" s="518" t="s">
        <v>55</v>
      </c>
      <c r="B46" s="437"/>
      <c r="C46" s="438"/>
      <c r="D46" s="527"/>
      <c r="E46" s="441" t="s">
        <v>55</v>
      </c>
      <c r="F46" s="442"/>
      <c r="G46" s="529"/>
      <c r="H46" s="467"/>
      <c r="I46" s="467"/>
      <c r="J46" s="467"/>
      <c r="K46" s="467"/>
      <c r="L46" s="467"/>
      <c r="M46" s="467"/>
      <c r="N46" s="468"/>
    </row>
    <row r="47" spans="1:14" ht="50.65" customHeight="1">
      <c r="A47" s="526"/>
      <c r="B47" s="431"/>
      <c r="C47" s="432"/>
      <c r="D47" s="528"/>
      <c r="E47" s="465"/>
      <c r="F47" s="466"/>
      <c r="G47" s="530"/>
      <c r="H47" s="531"/>
      <c r="I47" s="531"/>
      <c r="J47" s="531"/>
      <c r="K47" s="531"/>
      <c r="L47" s="531"/>
      <c r="M47" s="531"/>
      <c r="N47" s="532"/>
    </row>
    <row r="48" spans="1:14">
      <c r="A48" s="180"/>
      <c r="B48" s="471" t="s">
        <v>63</v>
      </c>
      <c r="C48" s="471"/>
      <c r="D48" s="471"/>
      <c r="E48" s="181"/>
      <c r="F48" s="181"/>
      <c r="G48" s="471" t="s">
        <v>64</v>
      </c>
      <c r="H48" s="471"/>
      <c r="I48" s="471"/>
      <c r="J48" s="471"/>
      <c r="K48" s="471"/>
      <c r="L48" s="471"/>
      <c r="M48" s="471"/>
      <c r="N48" s="472"/>
    </row>
    <row r="49" spans="1:14">
      <c r="A49" s="301" t="s">
        <v>52</v>
      </c>
      <c r="B49" s="431" t="s">
        <v>88</v>
      </c>
      <c r="C49" s="432"/>
      <c r="D49" s="432"/>
      <c r="E49" s="433" t="s">
        <v>52</v>
      </c>
      <c r="F49" s="434"/>
      <c r="G49" s="521" t="s">
        <v>66</v>
      </c>
      <c r="H49" s="522"/>
      <c r="I49" s="522"/>
      <c r="J49" s="522"/>
      <c r="K49" s="522"/>
      <c r="L49" s="522"/>
      <c r="M49" s="522"/>
      <c r="N49" s="523"/>
    </row>
    <row r="50" spans="1:14">
      <c r="A50" s="518" t="s">
        <v>55</v>
      </c>
      <c r="B50" s="437" t="s">
        <v>89</v>
      </c>
      <c r="C50" s="438"/>
      <c r="D50" s="438"/>
      <c r="E50" s="441" t="s">
        <v>55</v>
      </c>
      <c r="F50" s="442"/>
      <c r="G50" s="520" t="s">
        <v>67</v>
      </c>
      <c r="H50" s="445"/>
      <c r="I50" s="445"/>
      <c r="J50" s="445"/>
      <c r="K50" s="445"/>
      <c r="L50" s="445"/>
      <c r="M50" s="445"/>
      <c r="N50" s="446"/>
    </row>
    <row r="51" spans="1:14" ht="66.400000000000006" customHeight="1" thickBot="1">
      <c r="A51" s="519"/>
      <c r="B51" s="439"/>
      <c r="C51" s="440"/>
      <c r="D51" s="440"/>
      <c r="E51" s="443"/>
      <c r="F51" s="444"/>
      <c r="G51" s="443"/>
      <c r="H51" s="447"/>
      <c r="I51" s="447"/>
      <c r="J51" s="447"/>
      <c r="K51" s="447"/>
      <c r="L51" s="447"/>
      <c r="M51" s="447"/>
      <c r="N51" s="448"/>
    </row>
  </sheetData>
  <mergeCells count="66">
    <mergeCell ref="A43:C43"/>
    <mergeCell ref="D43:H43"/>
    <mergeCell ref="I43:N43"/>
    <mergeCell ref="A44:D44"/>
    <mergeCell ref="E44:F44"/>
    <mergeCell ref="G44:N44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  <mergeCell ref="E45:F45"/>
    <mergeCell ref="G45:N45"/>
    <mergeCell ref="A46:A47"/>
    <mergeCell ref="B46:D47"/>
    <mergeCell ref="E46:F47"/>
    <mergeCell ref="G46:N47"/>
    <mergeCell ref="B45:D45"/>
    <mergeCell ref="A50:A51"/>
    <mergeCell ref="B50:D51"/>
    <mergeCell ref="E50:F51"/>
    <mergeCell ref="G50:N51"/>
    <mergeCell ref="B48:D48"/>
    <mergeCell ref="G48:N48"/>
    <mergeCell ref="B49:D49"/>
    <mergeCell ref="E49:F49"/>
    <mergeCell ref="G49:N49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53">
    <tabColor theme="0" tint="-0.14999847407452621"/>
    <pageSetUpPr fitToPage="1"/>
  </sheetPr>
  <dimension ref="A1:P51"/>
  <sheetViews>
    <sheetView view="pageBreakPreview" topLeftCell="A12" zoomScale="55" zoomScaleNormal="64" zoomScaleSheetLayoutView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200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233</v>
      </c>
      <c r="C12" s="396" t="s">
        <v>234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06" t="s">
        <v>235</v>
      </c>
      <c r="E16" s="20">
        <v>4</v>
      </c>
      <c r="F16" s="21"/>
      <c r="G16" s="21"/>
      <c r="H16" s="21"/>
      <c r="I16" s="21"/>
      <c r="J16" s="21">
        <v>4</v>
      </c>
      <c r="K16" s="1">
        <f>+J16</f>
        <v>4</v>
      </c>
      <c r="L16" s="23"/>
      <c r="M16" s="23"/>
      <c r="N16" s="24" t="s">
        <v>236</v>
      </c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4</v>
      </c>
      <c r="L37" s="23" t="str">
        <f>M12</f>
        <v>UN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UN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UN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4</v>
      </c>
      <c r="L40" s="23" t="str">
        <f>L37</f>
        <v>UN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4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4</v>
      </c>
      <c r="J43" s="403"/>
      <c r="K43" s="403"/>
      <c r="L43" s="403"/>
      <c r="M43" s="403"/>
      <c r="N43" s="404"/>
    </row>
    <row r="44" spans="1:14">
      <c r="A44" s="449" t="s">
        <v>50</v>
      </c>
      <c r="B44" s="450"/>
      <c r="C44" s="450"/>
      <c r="D44" s="533"/>
      <c r="E44" s="451"/>
      <c r="F44" s="452"/>
      <c r="G44" s="534" t="s">
        <v>51</v>
      </c>
      <c r="H44" s="453"/>
      <c r="I44" s="453"/>
      <c r="J44" s="453"/>
      <c r="K44" s="453"/>
      <c r="L44" s="453"/>
      <c r="M44" s="453"/>
      <c r="N44" s="454"/>
    </row>
    <row r="45" spans="1:14">
      <c r="A45" s="290" t="s">
        <v>52</v>
      </c>
      <c r="B45" s="455" t="s">
        <v>53</v>
      </c>
      <c r="C45" s="456"/>
      <c r="D45" s="457"/>
      <c r="E45" s="524" t="s">
        <v>52</v>
      </c>
      <c r="F45" s="525"/>
      <c r="G45" s="460" t="s">
        <v>62</v>
      </c>
      <c r="H45" s="460"/>
      <c r="I45" s="460"/>
      <c r="J45" s="460"/>
      <c r="K45" s="460"/>
      <c r="L45" s="460"/>
      <c r="M45" s="460"/>
      <c r="N45" s="461"/>
    </row>
    <row r="46" spans="1:14">
      <c r="A46" s="518" t="s">
        <v>55</v>
      </c>
      <c r="B46" s="437"/>
      <c r="C46" s="438"/>
      <c r="D46" s="527"/>
      <c r="E46" s="441" t="s">
        <v>55</v>
      </c>
      <c r="F46" s="442"/>
      <c r="G46" s="529"/>
      <c r="H46" s="467"/>
      <c r="I46" s="467"/>
      <c r="J46" s="467"/>
      <c r="K46" s="467"/>
      <c r="L46" s="467"/>
      <c r="M46" s="467"/>
      <c r="N46" s="468"/>
    </row>
    <row r="47" spans="1:14" ht="50.65" customHeight="1">
      <c r="A47" s="526"/>
      <c r="B47" s="431"/>
      <c r="C47" s="432"/>
      <c r="D47" s="528"/>
      <c r="E47" s="465"/>
      <c r="F47" s="466"/>
      <c r="G47" s="530"/>
      <c r="H47" s="531"/>
      <c r="I47" s="531"/>
      <c r="J47" s="531"/>
      <c r="K47" s="531"/>
      <c r="L47" s="531"/>
      <c r="M47" s="531"/>
      <c r="N47" s="532"/>
    </row>
    <row r="48" spans="1:14">
      <c r="A48" s="180"/>
      <c r="B48" s="471" t="s">
        <v>63</v>
      </c>
      <c r="C48" s="471"/>
      <c r="D48" s="471"/>
      <c r="E48" s="181"/>
      <c r="F48" s="181"/>
      <c r="G48" s="471" t="s">
        <v>64</v>
      </c>
      <c r="H48" s="471"/>
      <c r="I48" s="471"/>
      <c r="J48" s="471"/>
      <c r="K48" s="471"/>
      <c r="L48" s="471"/>
      <c r="M48" s="471"/>
      <c r="N48" s="472"/>
    </row>
    <row r="49" spans="1:14">
      <c r="A49" s="301" t="s">
        <v>52</v>
      </c>
      <c r="B49" s="431" t="s">
        <v>88</v>
      </c>
      <c r="C49" s="432"/>
      <c r="D49" s="432"/>
      <c r="E49" s="433" t="s">
        <v>52</v>
      </c>
      <c r="F49" s="434"/>
      <c r="G49" s="521" t="s">
        <v>66</v>
      </c>
      <c r="H49" s="522"/>
      <c r="I49" s="522"/>
      <c r="J49" s="522"/>
      <c r="K49" s="522"/>
      <c r="L49" s="522"/>
      <c r="M49" s="522"/>
      <c r="N49" s="523"/>
    </row>
    <row r="50" spans="1:14">
      <c r="A50" s="518" t="s">
        <v>55</v>
      </c>
      <c r="B50" s="437" t="s">
        <v>89</v>
      </c>
      <c r="C50" s="438"/>
      <c r="D50" s="438"/>
      <c r="E50" s="441" t="s">
        <v>55</v>
      </c>
      <c r="F50" s="442"/>
      <c r="G50" s="520" t="s">
        <v>67</v>
      </c>
      <c r="H50" s="445"/>
      <c r="I50" s="445"/>
      <c r="J50" s="445"/>
      <c r="K50" s="445"/>
      <c r="L50" s="445"/>
      <c r="M50" s="445"/>
      <c r="N50" s="446"/>
    </row>
    <row r="51" spans="1:14" ht="66.400000000000006" customHeight="1" thickBot="1">
      <c r="A51" s="519"/>
      <c r="B51" s="439"/>
      <c r="C51" s="440"/>
      <c r="D51" s="440"/>
      <c r="E51" s="443"/>
      <c r="F51" s="444"/>
      <c r="G51" s="443"/>
      <c r="H51" s="447"/>
      <c r="I51" s="447"/>
      <c r="J51" s="447"/>
      <c r="K51" s="447"/>
      <c r="L51" s="447"/>
      <c r="M51" s="447"/>
      <c r="N51" s="448"/>
    </row>
  </sheetData>
  <mergeCells count="66">
    <mergeCell ref="A43:C43"/>
    <mergeCell ref="D43:H43"/>
    <mergeCell ref="I43:N43"/>
    <mergeCell ref="A44:D44"/>
    <mergeCell ref="E44:F44"/>
    <mergeCell ref="G44:N44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  <mergeCell ref="E45:F45"/>
    <mergeCell ref="G45:N45"/>
    <mergeCell ref="A46:A47"/>
    <mergeCell ref="B46:D47"/>
    <mergeCell ref="E46:F47"/>
    <mergeCell ref="G46:N47"/>
    <mergeCell ref="B45:D45"/>
    <mergeCell ref="A50:A51"/>
    <mergeCell ref="B50:D51"/>
    <mergeCell ref="E50:F51"/>
    <mergeCell ref="G50:N51"/>
    <mergeCell ref="B48:D48"/>
    <mergeCell ref="G48:N48"/>
    <mergeCell ref="B49:D49"/>
    <mergeCell ref="E49:F49"/>
    <mergeCell ref="G49:N49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54">
    <tabColor rgb="FF00B050"/>
  </sheetPr>
  <dimension ref="A1:P48"/>
  <sheetViews>
    <sheetView topLeftCell="A22" zoomScale="64" zoomScaleNormal="64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237</v>
      </c>
      <c r="C12" s="396" t="s">
        <v>238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/>
      <c r="E16" s="20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f>SUM(K16)</f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55">
    <tabColor rgb="FF00FF00"/>
    <pageSetUpPr fitToPage="1"/>
  </sheetPr>
  <dimension ref="A1:P49"/>
  <sheetViews>
    <sheetView view="pageBreakPreview" topLeftCell="A14" zoomScale="55" zoomScaleNormal="64" zoomScaleSheetLayoutView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200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239</v>
      </c>
      <c r="C12" s="396" t="s">
        <v>240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 t="s">
        <v>235</v>
      </c>
      <c r="E16" s="20">
        <v>15</v>
      </c>
      <c r="F16" s="21"/>
      <c r="G16" s="21"/>
      <c r="H16" s="21"/>
      <c r="I16" s="21"/>
      <c r="J16" s="21">
        <v>15</v>
      </c>
      <c r="K16" s="1">
        <f>+J16</f>
        <v>15</v>
      </c>
      <c r="L16" s="23"/>
      <c r="M16" s="23"/>
      <c r="N16" s="24" t="s">
        <v>111</v>
      </c>
    </row>
    <row r="17" spans="1:14" s="25" customFormat="1" ht="24" customHeight="1">
      <c r="A17" s="26"/>
      <c r="B17" s="27"/>
      <c r="C17" s="28"/>
      <c r="D17" s="540" t="s">
        <v>241</v>
      </c>
      <c r="E17" s="541"/>
      <c r="F17" s="541"/>
      <c r="G17" s="541"/>
      <c r="H17" s="541"/>
      <c r="I17" s="541"/>
      <c r="J17" s="541"/>
      <c r="K17" s="541"/>
      <c r="L17" s="541"/>
      <c r="M17" s="541"/>
      <c r="N17" s="542"/>
    </row>
    <row r="18" spans="1:14" s="25" customFormat="1" ht="24" customHeight="1">
      <c r="A18" s="26"/>
      <c r="B18" s="27"/>
      <c r="C18" s="28"/>
      <c r="D18" s="19"/>
      <c r="E18" s="29">
        <v>10</v>
      </c>
      <c r="F18" s="21"/>
      <c r="G18" s="21"/>
      <c r="H18" s="21"/>
      <c r="I18" s="21"/>
      <c r="J18" s="21">
        <f>+E18</f>
        <v>10</v>
      </c>
      <c r="K18" s="1">
        <f>+J18</f>
        <v>10</v>
      </c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473"/>
      <c r="B31" s="474"/>
      <c r="C31" s="475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24" customHeight="1">
      <c r="A32" s="26"/>
      <c r="B32" s="27"/>
      <c r="C32" s="28"/>
      <c r="D32" s="30"/>
      <c r="E32" s="29"/>
      <c r="F32" s="21"/>
      <c r="G32" s="21"/>
      <c r="H32" s="21"/>
      <c r="I32" s="21"/>
      <c r="J32" s="21"/>
      <c r="K32" s="22"/>
      <c r="L32" s="23"/>
      <c r="M32" s="163"/>
      <c r="N32" s="76"/>
    </row>
    <row r="33" spans="1:14" ht="17.649999999999999" customHeight="1">
      <c r="A33" s="4"/>
      <c r="B33" s="4"/>
      <c r="C33" s="4"/>
      <c r="D33" s="5"/>
      <c r="E33" s="4"/>
      <c r="F33" s="4"/>
      <c r="G33" s="379"/>
      <c r="H33" s="380"/>
      <c r="I33" s="379"/>
      <c r="J33" s="379"/>
      <c r="K33" s="31"/>
      <c r="L33" s="7"/>
      <c r="M33" s="7"/>
      <c r="N33" s="64"/>
    </row>
    <row r="34" spans="1:14" ht="15" customHeight="1">
      <c r="A34" s="381" t="s">
        <v>44</v>
      </c>
      <c r="B34" s="382"/>
      <c r="C34" s="382"/>
      <c r="D34" s="382"/>
      <c r="E34" s="382"/>
      <c r="F34" s="382"/>
      <c r="G34" s="382"/>
      <c r="H34" s="382"/>
      <c r="I34" s="382"/>
      <c r="J34" s="383"/>
      <c r="K34" s="32">
        <f>+K16+K18</f>
        <v>25</v>
      </c>
      <c r="L34" s="23" t="str">
        <f>M12</f>
        <v>UN</v>
      </c>
      <c r="M34" s="33"/>
      <c r="N34" s="64"/>
    </row>
    <row r="35" spans="1:14" ht="15" customHeight="1">
      <c r="A35" s="381" t="s">
        <v>45</v>
      </c>
      <c r="B35" s="382"/>
      <c r="C35" s="382"/>
      <c r="D35" s="382"/>
      <c r="E35" s="382"/>
      <c r="F35" s="382"/>
      <c r="G35" s="382"/>
      <c r="H35" s="382"/>
      <c r="I35" s="382"/>
      <c r="J35" s="383"/>
      <c r="K35" s="32">
        <f>SUM(K16)</f>
        <v>15</v>
      </c>
      <c r="L35" s="23" t="str">
        <f>L34</f>
        <v>UN</v>
      </c>
      <c r="M35" s="33"/>
      <c r="N35" s="64"/>
    </row>
    <row r="36" spans="1:14" ht="15" customHeight="1">
      <c r="A36" s="381" t="s">
        <v>46</v>
      </c>
      <c r="B36" s="382"/>
      <c r="C36" s="382"/>
      <c r="D36" s="382"/>
      <c r="E36" s="382"/>
      <c r="F36" s="382"/>
      <c r="G36" s="382"/>
      <c r="H36" s="382"/>
      <c r="I36" s="382"/>
      <c r="J36" s="383"/>
      <c r="K36" s="32">
        <v>0</v>
      </c>
      <c r="L36" s="23" t="str">
        <f>L34</f>
        <v>UN</v>
      </c>
      <c r="M36" s="33"/>
      <c r="N36" s="64"/>
    </row>
    <row r="37" spans="1:14" ht="15" customHeight="1">
      <c r="A37" s="381" t="s">
        <v>47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4">
        <f>K34-K35-K36</f>
        <v>10</v>
      </c>
      <c r="L37" s="23" t="str">
        <f>L34</f>
        <v>UN</v>
      </c>
      <c r="M37" s="33"/>
      <c r="N37" s="64"/>
    </row>
    <row r="38" spans="1:14" ht="17.649999999999999" customHeight="1">
      <c r="A38" s="4"/>
      <c r="B38" s="4"/>
      <c r="C38" s="4"/>
      <c r="D38" s="5"/>
      <c r="E38" s="4"/>
      <c r="F38" s="4"/>
      <c r="G38" s="6"/>
      <c r="H38" s="6"/>
      <c r="I38" s="4"/>
      <c r="J38" s="4"/>
      <c r="K38" s="7"/>
      <c r="L38" s="7"/>
      <c r="M38" s="7"/>
      <c r="N38" s="64"/>
    </row>
    <row r="39" spans="1:14" ht="30.4" customHeight="1" thickBot="1">
      <c r="A39" s="410" t="s">
        <v>47</v>
      </c>
      <c r="B39" s="410"/>
      <c r="C39" s="410"/>
      <c r="D39" s="411" t="s">
        <v>48</v>
      </c>
      <c r="E39" s="411"/>
      <c r="F39" s="411"/>
      <c r="G39" s="411"/>
      <c r="H39" s="411"/>
      <c r="I39" s="412" t="s">
        <v>49</v>
      </c>
      <c r="J39" s="413"/>
      <c r="K39" s="413"/>
      <c r="L39" s="413"/>
      <c r="M39" s="413"/>
      <c r="N39" s="414"/>
    </row>
    <row r="40" spans="1:14" ht="30.4" customHeight="1" thickBot="1">
      <c r="A40" s="399">
        <f>+K37</f>
        <v>10</v>
      </c>
      <c r="B40" s="400"/>
      <c r="C40" s="400"/>
      <c r="D40" s="401">
        <f>K35</f>
        <v>15</v>
      </c>
      <c r="E40" s="401"/>
      <c r="F40" s="401"/>
      <c r="G40" s="401"/>
      <c r="H40" s="401"/>
      <c r="I40" s="402">
        <f>+A40+D40</f>
        <v>25</v>
      </c>
      <c r="J40" s="403"/>
      <c r="K40" s="403"/>
      <c r="L40" s="403"/>
      <c r="M40" s="403"/>
      <c r="N40" s="404"/>
    </row>
    <row r="41" spans="1:14" ht="14.65" customHeight="1" thickBot="1">
      <c r="A41" s="296"/>
      <c r="B41" s="296"/>
      <c r="C41" s="296"/>
      <c r="D41" s="35"/>
      <c r="E41" s="296"/>
      <c r="F41" s="296"/>
      <c r="G41" s="296"/>
      <c r="H41" s="296"/>
      <c r="I41" s="296"/>
      <c r="J41" s="296"/>
      <c r="K41" s="295"/>
      <c r="L41" s="31"/>
      <c r="M41" s="31"/>
      <c r="N41" s="31"/>
    </row>
    <row r="42" spans="1:14">
      <c r="A42" s="449" t="s">
        <v>50</v>
      </c>
      <c r="B42" s="450"/>
      <c r="C42" s="450"/>
      <c r="D42" s="533"/>
      <c r="E42" s="451"/>
      <c r="F42" s="452"/>
      <c r="G42" s="534" t="s">
        <v>51</v>
      </c>
      <c r="H42" s="453"/>
      <c r="I42" s="453"/>
      <c r="J42" s="453"/>
      <c r="K42" s="453"/>
      <c r="L42" s="453"/>
      <c r="M42" s="453"/>
      <c r="N42" s="454"/>
    </row>
    <row r="43" spans="1:14">
      <c r="A43" s="290" t="s">
        <v>52</v>
      </c>
      <c r="B43" s="455" t="s">
        <v>53</v>
      </c>
      <c r="C43" s="456"/>
      <c r="D43" s="457"/>
      <c r="E43" s="524" t="s">
        <v>52</v>
      </c>
      <c r="F43" s="525"/>
      <c r="G43" s="460" t="s">
        <v>62</v>
      </c>
      <c r="H43" s="460"/>
      <c r="I43" s="460"/>
      <c r="J43" s="460"/>
      <c r="K43" s="460"/>
      <c r="L43" s="460"/>
      <c r="M43" s="460"/>
      <c r="N43" s="461"/>
    </row>
    <row r="44" spans="1:14">
      <c r="A44" s="518" t="s">
        <v>55</v>
      </c>
      <c r="B44" s="437"/>
      <c r="C44" s="438"/>
      <c r="D44" s="527"/>
      <c r="E44" s="441" t="s">
        <v>55</v>
      </c>
      <c r="F44" s="442"/>
      <c r="G44" s="529"/>
      <c r="H44" s="467"/>
      <c r="I44" s="467"/>
      <c r="J44" s="467"/>
      <c r="K44" s="467"/>
      <c r="L44" s="467"/>
      <c r="M44" s="467"/>
      <c r="N44" s="468"/>
    </row>
    <row r="45" spans="1:14" ht="50.65" customHeight="1">
      <c r="A45" s="526"/>
      <c r="B45" s="431"/>
      <c r="C45" s="432"/>
      <c r="D45" s="528"/>
      <c r="E45" s="465"/>
      <c r="F45" s="466"/>
      <c r="G45" s="530"/>
      <c r="H45" s="531"/>
      <c r="I45" s="531"/>
      <c r="J45" s="531"/>
      <c r="K45" s="531"/>
      <c r="L45" s="531"/>
      <c r="M45" s="531"/>
      <c r="N45" s="532"/>
    </row>
    <row r="46" spans="1:14">
      <c r="A46" s="180"/>
      <c r="B46" s="471" t="s">
        <v>63</v>
      </c>
      <c r="C46" s="471"/>
      <c r="D46" s="471"/>
      <c r="E46" s="181"/>
      <c r="F46" s="181"/>
      <c r="G46" s="471" t="s">
        <v>64</v>
      </c>
      <c r="H46" s="471"/>
      <c r="I46" s="471"/>
      <c r="J46" s="471"/>
      <c r="K46" s="471"/>
      <c r="L46" s="471"/>
      <c r="M46" s="471"/>
      <c r="N46" s="472"/>
    </row>
    <row r="47" spans="1:14">
      <c r="A47" s="301" t="s">
        <v>52</v>
      </c>
      <c r="B47" s="431" t="s">
        <v>88</v>
      </c>
      <c r="C47" s="432"/>
      <c r="D47" s="432"/>
      <c r="E47" s="433" t="s">
        <v>52</v>
      </c>
      <c r="F47" s="434"/>
      <c r="G47" s="521" t="s">
        <v>66</v>
      </c>
      <c r="H47" s="522"/>
      <c r="I47" s="522"/>
      <c r="J47" s="522"/>
      <c r="K47" s="522"/>
      <c r="L47" s="522"/>
      <c r="M47" s="522"/>
      <c r="N47" s="523"/>
    </row>
    <row r="48" spans="1:14">
      <c r="A48" s="518" t="s">
        <v>55</v>
      </c>
      <c r="B48" s="437" t="s">
        <v>89</v>
      </c>
      <c r="C48" s="438"/>
      <c r="D48" s="438"/>
      <c r="E48" s="441" t="s">
        <v>55</v>
      </c>
      <c r="F48" s="442"/>
      <c r="G48" s="520" t="s">
        <v>67</v>
      </c>
      <c r="H48" s="445"/>
      <c r="I48" s="445"/>
      <c r="J48" s="445"/>
      <c r="K48" s="445"/>
      <c r="L48" s="445"/>
      <c r="M48" s="445"/>
      <c r="N48" s="446"/>
    </row>
    <row r="49" spans="1:14" ht="66.400000000000006" customHeight="1" thickBot="1">
      <c r="A49" s="519"/>
      <c r="B49" s="439"/>
      <c r="C49" s="440"/>
      <c r="D49" s="440"/>
      <c r="E49" s="443"/>
      <c r="F49" s="444"/>
      <c r="G49" s="443"/>
      <c r="H49" s="447"/>
      <c r="I49" s="447"/>
      <c r="J49" s="447"/>
      <c r="K49" s="447"/>
      <c r="L49" s="447"/>
      <c r="M49" s="447"/>
      <c r="N49" s="448"/>
    </row>
  </sheetData>
  <mergeCells count="67">
    <mergeCell ref="B47:D47"/>
    <mergeCell ref="E47:F47"/>
    <mergeCell ref="G47:N47"/>
    <mergeCell ref="A48:A49"/>
    <mergeCell ref="B48:D49"/>
    <mergeCell ref="E48:F49"/>
    <mergeCell ref="G48:N49"/>
    <mergeCell ref="A44:A45"/>
    <mergeCell ref="B44:D45"/>
    <mergeCell ref="E44:F45"/>
    <mergeCell ref="G44:N45"/>
    <mergeCell ref="B46:D46"/>
    <mergeCell ref="G46:N46"/>
    <mergeCell ref="A42:D42"/>
    <mergeCell ref="E42:F42"/>
    <mergeCell ref="G42:N42"/>
    <mergeCell ref="B43:D43"/>
    <mergeCell ref="E43:F43"/>
    <mergeCell ref="G43:N43"/>
    <mergeCell ref="A40:C40"/>
    <mergeCell ref="D40:H40"/>
    <mergeCell ref="I40:N40"/>
    <mergeCell ref="A35:J35"/>
    <mergeCell ref="A36:J36"/>
    <mergeCell ref="A37:J37"/>
    <mergeCell ref="A39:C39"/>
    <mergeCell ref="D39:H39"/>
    <mergeCell ref="I39:N39"/>
    <mergeCell ref="L11:N11"/>
    <mergeCell ref="A34:J34"/>
    <mergeCell ref="A14:C15"/>
    <mergeCell ref="E14:I14"/>
    <mergeCell ref="J14:J15"/>
    <mergeCell ref="K14:K15"/>
    <mergeCell ref="N14:N15"/>
    <mergeCell ref="A16:C16"/>
    <mergeCell ref="A31:C31"/>
    <mergeCell ref="G33:H33"/>
    <mergeCell ref="I33:J33"/>
    <mergeCell ref="L14:L15"/>
    <mergeCell ref="M14:M15"/>
    <mergeCell ref="C12:L12"/>
    <mergeCell ref="M12:N12"/>
    <mergeCell ref="D17:N17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56">
    <tabColor rgb="FF00B050"/>
  </sheetPr>
  <dimension ref="A1:P48"/>
  <sheetViews>
    <sheetView topLeftCell="A5" zoomScale="64" zoomScaleNormal="64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242</v>
      </c>
      <c r="C12" s="396" t="s">
        <v>243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/>
      <c r="E16" s="20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f>SUM(K16)</f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57">
    <tabColor rgb="FF00B050"/>
  </sheetPr>
  <dimension ref="A1:P48"/>
  <sheetViews>
    <sheetView topLeftCell="A11" zoomScale="64" zoomScaleNormal="64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244</v>
      </c>
      <c r="C12" s="396" t="s">
        <v>245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/>
      <c r="E16" s="20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f>SUM(K16)</f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58">
    <tabColor rgb="FF00B050"/>
  </sheetPr>
  <dimension ref="A1:P48"/>
  <sheetViews>
    <sheetView topLeftCell="A4" zoomScale="64" zoomScaleNormal="64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246</v>
      </c>
      <c r="C12" s="396" t="s">
        <v>247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/>
      <c r="E16" s="20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f>SUM(K16)</f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59">
    <tabColor rgb="FF00B050"/>
  </sheetPr>
  <dimension ref="A1:P48"/>
  <sheetViews>
    <sheetView topLeftCell="A2" zoomScale="64" zoomScaleNormal="64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248</v>
      </c>
      <c r="C12" s="396" t="s">
        <v>249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/>
      <c r="E16" s="20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f>SUM(K16)</f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Hoja60">
    <tabColor rgb="FF00B050"/>
  </sheetPr>
  <dimension ref="A1:P48"/>
  <sheetViews>
    <sheetView topLeftCell="A10" zoomScale="64" zoomScaleNormal="64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250</v>
      </c>
      <c r="C12" s="396" t="s">
        <v>251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/>
      <c r="E16" s="20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4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23"/>
      <c r="N35" s="24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7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0</v>
      </c>
      <c r="L37" s="23" t="str">
        <f>M12</f>
        <v>M3</v>
      </c>
      <c r="M37" s="33"/>
      <c r="N37" s="7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f>SUM(K16)</f>
        <v>0</v>
      </c>
      <c r="L38" s="23" t="str">
        <f>L37</f>
        <v>M3</v>
      </c>
      <c r="M38" s="33"/>
      <c r="N38" s="7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M3</v>
      </c>
      <c r="M39" s="33"/>
      <c r="N39" s="7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M3</v>
      </c>
      <c r="M40" s="33"/>
      <c r="N40" s="7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0</v>
      </c>
      <c r="J43" s="403"/>
      <c r="K43" s="403"/>
      <c r="L43" s="403"/>
      <c r="M43" s="403"/>
      <c r="N43" s="404"/>
    </row>
    <row r="44" spans="1:14" ht="26.65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 ht="14.25" customHeight="1">
      <c r="A45" s="405" t="s">
        <v>50</v>
      </c>
      <c r="B45" s="406"/>
      <c r="C45" s="406"/>
      <c r="D45" s="406"/>
      <c r="E45" s="407"/>
      <c r="F45" s="36"/>
      <c r="G45" s="408" t="s">
        <v>51</v>
      </c>
      <c r="H45" s="409"/>
      <c r="I45" s="409"/>
      <c r="J45" s="409"/>
      <c r="K45" s="409"/>
      <c r="L45" s="409"/>
      <c r="M45" s="409"/>
      <c r="N45" s="409"/>
    </row>
    <row r="46" spans="1:14" ht="18.75" customHeight="1">
      <c r="A46" s="290" t="s">
        <v>52</v>
      </c>
      <c r="B46" s="418" t="s">
        <v>53</v>
      </c>
      <c r="C46" s="418"/>
      <c r="D46" s="418"/>
      <c r="E46" s="419"/>
      <c r="F46" s="37"/>
      <c r="G46" s="428" t="s">
        <v>52</v>
      </c>
      <c r="H46" s="366"/>
      <c r="I46" s="356"/>
      <c r="J46" s="415" t="s">
        <v>54</v>
      </c>
      <c r="K46" s="366"/>
      <c r="L46" s="366"/>
      <c r="M46" s="366"/>
      <c r="N46" s="366"/>
    </row>
    <row r="47" spans="1:14" ht="16.5" customHeight="1">
      <c r="A47" s="416" t="s">
        <v>55</v>
      </c>
      <c r="B47" s="418"/>
      <c r="C47" s="418"/>
      <c r="D47" s="418"/>
      <c r="E47" s="419"/>
      <c r="F47" s="37"/>
      <c r="G47" s="422" t="s">
        <v>55</v>
      </c>
      <c r="H47" s="364"/>
      <c r="I47" s="365"/>
      <c r="J47" s="426"/>
      <c r="K47" s="364"/>
      <c r="L47" s="364"/>
      <c r="M47" s="364"/>
      <c r="N47" s="364"/>
    </row>
    <row r="48" spans="1:14" ht="58.9" customHeight="1" thickBot="1">
      <c r="A48" s="417"/>
      <c r="B48" s="420"/>
      <c r="C48" s="420"/>
      <c r="D48" s="420"/>
      <c r="E48" s="421"/>
      <c r="F48" s="37"/>
      <c r="G48" s="423"/>
      <c r="H48" s="424"/>
      <c r="I48" s="425"/>
      <c r="J48" s="427"/>
      <c r="K48" s="424"/>
      <c r="L48" s="424"/>
      <c r="M48" s="424"/>
      <c r="N48" s="424"/>
    </row>
  </sheetData>
  <mergeCells count="56">
    <mergeCell ref="A47:A48"/>
    <mergeCell ref="B47:E48"/>
    <mergeCell ref="G47:I48"/>
    <mergeCell ref="J47:N48"/>
    <mergeCell ref="A43:C43"/>
    <mergeCell ref="D43:H43"/>
    <mergeCell ref="I43:N43"/>
    <mergeCell ref="A45:E45"/>
    <mergeCell ref="G45:N45"/>
    <mergeCell ref="B46:E46"/>
    <mergeCell ref="G46:I46"/>
    <mergeCell ref="J46:N46"/>
    <mergeCell ref="A38:J38"/>
    <mergeCell ref="A39:J39"/>
    <mergeCell ref="A40:J40"/>
    <mergeCell ref="A42:C42"/>
    <mergeCell ref="D42:H42"/>
    <mergeCell ref="I42:N42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Hoja67">
    <tabColor theme="2"/>
    <pageSetUpPr fitToPage="1"/>
  </sheetPr>
  <dimension ref="A1:P47"/>
  <sheetViews>
    <sheetView view="pageBreakPreview" topLeftCell="A10" zoomScale="55" zoomScaleNormal="55" zoomScaleSheetLayoutView="55" zoomScalePageLayoutView="2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9.140625" style="38" customWidth="1"/>
    <col min="5" max="5" width="9.28515625" style="3" customWidth="1"/>
    <col min="6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543" t="s">
        <v>7</v>
      </c>
      <c r="I6" s="544"/>
      <c r="J6" s="544"/>
      <c r="K6" s="545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252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253</v>
      </c>
      <c r="C12" s="396" t="s">
        <v>254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70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255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15.4" customHeight="1">
      <c r="A16" s="385"/>
      <c r="B16" s="386"/>
      <c r="C16" s="387"/>
      <c r="D16" s="60"/>
      <c r="E16" s="134"/>
      <c r="F16" s="21"/>
      <c r="G16" s="21"/>
      <c r="H16" s="21"/>
      <c r="I16" s="21"/>
      <c r="J16" s="21"/>
      <c r="K16" s="1"/>
      <c r="L16" s="23"/>
      <c r="M16" s="23"/>
      <c r="N16" s="76"/>
    </row>
    <row r="17" spans="1:14" s="25" customFormat="1" ht="24" customHeight="1">
      <c r="A17" s="26"/>
      <c r="B17" s="27"/>
      <c r="C17" s="28"/>
      <c r="D17" s="245" t="s">
        <v>256</v>
      </c>
      <c r="E17" s="164">
        <v>8</v>
      </c>
      <c r="F17" s="164"/>
      <c r="G17" s="100"/>
      <c r="H17" s="21"/>
      <c r="I17" s="21"/>
      <c r="J17" s="21">
        <v>8</v>
      </c>
      <c r="K17" s="1">
        <f>+J17</f>
        <v>8</v>
      </c>
      <c r="L17" s="76"/>
      <c r="M17" s="76"/>
      <c r="N17" s="76" t="s">
        <v>255</v>
      </c>
    </row>
    <row r="18" spans="1:14" s="25" customFormat="1" ht="24" customHeight="1">
      <c r="A18" s="26"/>
      <c r="B18" s="27"/>
      <c r="C18" s="28"/>
      <c r="D18" s="246" t="s">
        <v>257</v>
      </c>
      <c r="E18" s="164">
        <v>2</v>
      </c>
      <c r="F18" s="164"/>
      <c r="G18" s="166"/>
      <c r="H18" s="21"/>
      <c r="I18" s="80"/>
      <c r="J18" s="88">
        <v>2</v>
      </c>
      <c r="K18" s="1">
        <f>+J18</f>
        <v>2</v>
      </c>
      <c r="L18" s="286"/>
      <c r="M18" s="286"/>
      <c r="N18" s="76" t="s">
        <v>255</v>
      </c>
    </row>
    <row r="19" spans="1:14" s="25" customFormat="1" ht="32.25" customHeight="1">
      <c r="A19" s="26"/>
      <c r="B19" s="27"/>
      <c r="C19" s="28"/>
      <c r="D19" s="205"/>
      <c r="E19" s="164"/>
      <c r="F19" s="164"/>
      <c r="G19" s="100"/>
      <c r="H19" s="21"/>
      <c r="I19" s="21"/>
      <c r="J19" s="21"/>
      <c r="K19" s="1"/>
      <c r="L19" s="23"/>
      <c r="M19" s="23"/>
      <c r="N19" s="76"/>
    </row>
    <row r="20" spans="1:14" s="25" customFormat="1" ht="32.25" customHeight="1">
      <c r="A20" s="26"/>
      <c r="B20" s="27"/>
      <c r="C20" s="28"/>
      <c r="D20" s="205"/>
      <c r="E20" s="164"/>
      <c r="F20" s="164"/>
      <c r="G20" s="100"/>
      <c r="H20" s="21"/>
      <c r="I20" s="21"/>
      <c r="J20" s="21"/>
      <c r="K20" s="1"/>
      <c r="L20" s="23"/>
      <c r="M20" s="23"/>
      <c r="N20" s="76"/>
    </row>
    <row r="21" spans="1:14" s="25" customFormat="1" ht="32.25" customHeight="1">
      <c r="A21" s="26"/>
      <c r="B21" s="27"/>
      <c r="C21" s="28"/>
      <c r="D21" s="205"/>
      <c r="E21" s="164"/>
      <c r="F21" s="164"/>
      <c r="G21" s="100"/>
      <c r="H21" s="21"/>
      <c r="I21" s="21"/>
      <c r="J21" s="21"/>
      <c r="K21" s="1"/>
      <c r="L21" s="23"/>
      <c r="M21" s="23"/>
      <c r="N21" s="76"/>
    </row>
    <row r="22" spans="1:14" s="25" customFormat="1" ht="36" customHeight="1">
      <c r="A22" s="26"/>
      <c r="B22" s="27"/>
      <c r="C22" s="28"/>
      <c r="D22" s="205"/>
      <c r="E22" s="164"/>
      <c r="F22" s="164"/>
      <c r="G22" s="100"/>
      <c r="H22" s="21"/>
      <c r="I22" s="80"/>
      <c r="J22" s="88"/>
      <c r="K22" s="1"/>
      <c r="L22" s="87"/>
      <c r="M22" s="87"/>
      <c r="N22" s="76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1"/>
      <c r="L23" s="23"/>
      <c r="M23" s="23"/>
      <c r="N23" s="76"/>
    </row>
    <row r="24" spans="1:14" s="25" customFormat="1" ht="32.25" customHeight="1">
      <c r="A24" s="26"/>
      <c r="B24" s="27"/>
      <c r="C24" s="28"/>
      <c r="D24" s="58"/>
      <c r="E24" s="58"/>
      <c r="F24" s="58"/>
      <c r="G24" s="58"/>
      <c r="H24" s="164"/>
      <c r="I24" s="58"/>
      <c r="J24" s="21"/>
      <c r="K24" s="1"/>
      <c r="L24" s="23"/>
      <c r="M24" s="23"/>
      <c r="N24" s="76"/>
    </row>
    <row r="25" spans="1:14" s="25" customFormat="1" ht="32.25" customHeight="1">
      <c r="A25" s="26"/>
      <c r="B25" s="27"/>
      <c r="C25" s="28"/>
      <c r="D25" s="58"/>
      <c r="E25" s="58"/>
      <c r="F25" s="58"/>
      <c r="G25" s="58"/>
      <c r="H25" s="164"/>
      <c r="I25" s="58"/>
      <c r="J25" s="58"/>
      <c r="K25" s="58"/>
      <c r="L25" s="58"/>
      <c r="M25" s="58"/>
      <c r="N25" s="58"/>
    </row>
    <row r="26" spans="1:14" s="25" customFormat="1" ht="32.25" customHeight="1">
      <c r="A26" s="291"/>
      <c r="B26" s="292"/>
      <c r="C26" s="293"/>
      <c r="D26" s="30"/>
      <c r="E26" s="21"/>
      <c r="F26" s="21"/>
      <c r="G26" s="21"/>
      <c r="H26" s="21"/>
      <c r="I26" s="21"/>
      <c r="J26" s="21"/>
      <c r="K26" s="1"/>
      <c r="L26" s="23"/>
      <c r="M26" s="23"/>
      <c r="N26" s="76"/>
    </row>
    <row r="27" spans="1:14" s="25" customFormat="1" ht="32.25" customHeight="1">
      <c r="A27" s="291"/>
      <c r="B27" s="292"/>
      <c r="C27" s="293"/>
      <c r="D27" s="30"/>
      <c r="E27" s="21"/>
      <c r="F27" s="21"/>
      <c r="G27" s="21"/>
      <c r="H27" s="21"/>
      <c r="I27" s="21"/>
      <c r="J27" s="21"/>
      <c r="K27" s="1"/>
      <c r="L27" s="23"/>
      <c r="M27" s="23"/>
      <c r="N27" s="76"/>
    </row>
    <row r="28" spans="1:14" s="25" customFormat="1" ht="32.25" customHeight="1">
      <c r="A28" s="291"/>
      <c r="B28" s="292"/>
      <c r="C28" s="293"/>
      <c r="D28" s="30"/>
      <c r="E28" s="21"/>
      <c r="F28" s="21"/>
      <c r="G28" s="21"/>
      <c r="H28" s="21"/>
      <c r="I28" s="21"/>
      <c r="J28" s="21"/>
      <c r="K28" s="1"/>
      <c r="L28" s="23"/>
      <c r="M28" s="23"/>
      <c r="N28" s="76"/>
    </row>
    <row r="29" spans="1:14" s="25" customFormat="1" ht="32.25" customHeight="1">
      <c r="A29" s="291"/>
      <c r="B29" s="292"/>
      <c r="C29" s="293"/>
      <c r="D29" s="30"/>
      <c r="E29" s="21"/>
      <c r="F29" s="21"/>
      <c r="G29" s="21"/>
      <c r="H29" s="21"/>
      <c r="I29" s="21"/>
      <c r="J29" s="21"/>
      <c r="K29" s="1"/>
      <c r="L29" s="23"/>
      <c r="M29" s="23"/>
      <c r="N29" s="76"/>
    </row>
    <row r="30" spans="1:14" s="25" customFormat="1" ht="32.25" customHeight="1">
      <c r="A30" s="291"/>
      <c r="B30" s="292"/>
      <c r="C30" s="293"/>
      <c r="D30" s="30"/>
      <c r="E30" s="21"/>
      <c r="F30" s="21"/>
      <c r="G30" s="21"/>
      <c r="H30" s="21"/>
      <c r="I30" s="21"/>
      <c r="J30" s="21"/>
      <c r="K30" s="1"/>
      <c r="L30" s="23"/>
      <c r="M30" s="23"/>
      <c r="N30" s="76"/>
    </row>
    <row r="31" spans="1:14" ht="17.649999999999999" customHeight="1">
      <c r="A31" s="4"/>
      <c r="B31" s="4"/>
      <c r="C31" s="4"/>
      <c r="D31" s="5"/>
      <c r="E31" s="4"/>
      <c r="F31" s="4"/>
      <c r="G31" s="379">
        <f>SUM(G16:G29)</f>
        <v>0</v>
      </c>
      <c r="H31" s="380"/>
      <c r="I31" s="379"/>
      <c r="J31" s="379"/>
      <c r="K31" s="31"/>
      <c r="L31" s="7"/>
      <c r="M31" s="7"/>
      <c r="N31" s="7"/>
    </row>
    <row r="32" spans="1:14" ht="15" customHeight="1">
      <c r="A32" s="381" t="s">
        <v>44</v>
      </c>
      <c r="B32" s="382"/>
      <c r="C32" s="382"/>
      <c r="D32" s="382"/>
      <c r="E32" s="382"/>
      <c r="F32" s="382"/>
      <c r="G32" s="382"/>
      <c r="H32" s="382"/>
      <c r="I32" s="382"/>
      <c r="J32" s="383"/>
      <c r="K32" s="32">
        <f>SUM(K17:K23)</f>
        <v>10</v>
      </c>
      <c r="L32" s="23" t="str">
        <f>M12</f>
        <v>M</v>
      </c>
      <c r="M32" s="33"/>
      <c r="N32" s="64"/>
    </row>
    <row r="33" spans="1:14" ht="15" customHeight="1">
      <c r="A33" s="381" t="s">
        <v>45</v>
      </c>
      <c r="B33" s="382"/>
      <c r="C33" s="382"/>
      <c r="D33" s="382"/>
      <c r="E33" s="382"/>
      <c r="F33" s="382"/>
      <c r="G33" s="382"/>
      <c r="H33" s="382"/>
      <c r="I33" s="382"/>
      <c r="J33" s="383"/>
      <c r="K33" s="32">
        <v>0</v>
      </c>
      <c r="L33" s="23" t="str">
        <f>L32</f>
        <v>M</v>
      </c>
      <c r="M33" s="33"/>
      <c r="N33" s="64"/>
    </row>
    <row r="34" spans="1:14" ht="15" customHeight="1">
      <c r="A34" s="381" t="s">
        <v>46</v>
      </c>
      <c r="B34" s="382"/>
      <c r="C34" s="382"/>
      <c r="D34" s="382"/>
      <c r="E34" s="382"/>
      <c r="F34" s="382"/>
      <c r="G34" s="382"/>
      <c r="H34" s="382"/>
      <c r="I34" s="382"/>
      <c r="J34" s="383"/>
      <c r="K34" s="32">
        <v>0</v>
      </c>
      <c r="L34" s="23" t="str">
        <f>L32</f>
        <v>M</v>
      </c>
      <c r="M34" s="33"/>
      <c r="N34" s="64"/>
    </row>
    <row r="35" spans="1:14" ht="15" customHeight="1">
      <c r="A35" s="381" t="s">
        <v>47</v>
      </c>
      <c r="B35" s="382"/>
      <c r="C35" s="382"/>
      <c r="D35" s="382"/>
      <c r="E35" s="382"/>
      <c r="F35" s="382"/>
      <c r="G35" s="382"/>
      <c r="H35" s="382"/>
      <c r="I35" s="382"/>
      <c r="J35" s="383"/>
      <c r="K35" s="34">
        <f>K32-K33-K34</f>
        <v>10</v>
      </c>
      <c r="L35" s="23" t="str">
        <f>L32</f>
        <v>M</v>
      </c>
      <c r="M35" s="33"/>
      <c r="N35" s="64"/>
    </row>
    <row r="36" spans="1:14" ht="17.649999999999999" customHeight="1">
      <c r="A36" s="4"/>
      <c r="B36" s="4"/>
      <c r="C36" s="4"/>
      <c r="D36" s="5"/>
      <c r="E36" s="4"/>
      <c r="F36" s="4"/>
      <c r="G36" s="6"/>
      <c r="H36" s="6"/>
      <c r="I36" s="4"/>
      <c r="J36" s="4"/>
      <c r="K36" s="7"/>
      <c r="L36" s="7"/>
      <c r="M36" s="7"/>
      <c r="N36" s="7"/>
    </row>
    <row r="37" spans="1:14" ht="30.4" customHeight="1" thickBot="1">
      <c r="A37" s="410" t="s">
        <v>47</v>
      </c>
      <c r="B37" s="410"/>
      <c r="C37" s="410"/>
      <c r="D37" s="411" t="s">
        <v>48</v>
      </c>
      <c r="E37" s="411"/>
      <c r="F37" s="411"/>
      <c r="G37" s="411"/>
      <c r="H37" s="411"/>
      <c r="I37" s="412" t="s">
        <v>49</v>
      </c>
      <c r="J37" s="413"/>
      <c r="K37" s="413"/>
      <c r="L37" s="413"/>
      <c r="M37" s="413"/>
      <c r="N37" s="414"/>
    </row>
    <row r="38" spans="1:14" ht="30.4" customHeight="1" thickBot="1">
      <c r="A38" s="399">
        <f>+K35</f>
        <v>10</v>
      </c>
      <c r="B38" s="400"/>
      <c r="C38" s="400"/>
      <c r="D38" s="401">
        <f>K33</f>
        <v>0</v>
      </c>
      <c r="E38" s="401"/>
      <c r="F38" s="401"/>
      <c r="G38" s="401"/>
      <c r="H38" s="401"/>
      <c r="I38" s="402">
        <f>+A38+D38</f>
        <v>10</v>
      </c>
      <c r="J38" s="403"/>
      <c r="K38" s="403"/>
      <c r="L38" s="403"/>
      <c r="M38" s="403"/>
      <c r="N38" s="404"/>
    </row>
    <row r="39" spans="1:14" ht="16.899999999999999" customHeight="1" thickBot="1">
      <c r="A39" s="296"/>
      <c r="B39" s="296"/>
      <c r="C39" s="296"/>
      <c r="D39" s="35"/>
      <c r="E39" s="296"/>
      <c r="F39" s="296"/>
      <c r="G39" s="296"/>
      <c r="H39" s="296"/>
      <c r="I39" s="296"/>
      <c r="J39" s="296"/>
      <c r="K39" s="295"/>
      <c r="L39" s="31"/>
      <c r="M39" s="31"/>
      <c r="N39" s="31"/>
    </row>
    <row r="40" spans="1:14">
      <c r="A40" s="449" t="s">
        <v>50</v>
      </c>
      <c r="B40" s="450"/>
      <c r="C40" s="450"/>
      <c r="D40" s="450"/>
      <c r="E40" s="451"/>
      <c r="F40" s="452"/>
      <c r="G40" s="453" t="s">
        <v>51</v>
      </c>
      <c r="H40" s="453"/>
      <c r="I40" s="453"/>
      <c r="J40" s="453"/>
      <c r="K40" s="453"/>
      <c r="L40" s="453"/>
      <c r="M40" s="453"/>
      <c r="N40" s="454"/>
    </row>
    <row r="41" spans="1:14">
      <c r="A41" s="290" t="s">
        <v>52</v>
      </c>
      <c r="B41" s="455" t="s">
        <v>53</v>
      </c>
      <c r="C41" s="456"/>
      <c r="D41" s="457"/>
      <c r="E41" s="458" t="s">
        <v>52</v>
      </c>
      <c r="F41" s="459"/>
      <c r="G41" s="460" t="s">
        <v>62</v>
      </c>
      <c r="H41" s="460"/>
      <c r="I41" s="460"/>
      <c r="J41" s="460"/>
      <c r="K41" s="460"/>
      <c r="L41" s="460"/>
      <c r="M41" s="460"/>
      <c r="N41" s="461"/>
    </row>
    <row r="42" spans="1:14">
      <c r="A42" s="416" t="s">
        <v>55</v>
      </c>
      <c r="B42" s="437"/>
      <c r="C42" s="438"/>
      <c r="D42" s="438"/>
      <c r="E42" s="441" t="s">
        <v>55</v>
      </c>
      <c r="F42" s="442"/>
      <c r="G42" s="467"/>
      <c r="H42" s="467"/>
      <c r="I42" s="467"/>
      <c r="J42" s="467"/>
      <c r="K42" s="467"/>
      <c r="L42" s="467"/>
      <c r="M42" s="467"/>
      <c r="N42" s="468"/>
    </row>
    <row r="43" spans="1:14" ht="53.65" customHeight="1">
      <c r="A43" s="462"/>
      <c r="B43" s="463"/>
      <c r="C43" s="464"/>
      <c r="D43" s="464"/>
      <c r="E43" s="465"/>
      <c r="F43" s="466"/>
      <c r="G43" s="469"/>
      <c r="H43" s="469"/>
      <c r="I43" s="469"/>
      <c r="J43" s="469"/>
      <c r="K43" s="469"/>
      <c r="L43" s="469"/>
      <c r="M43" s="469"/>
      <c r="N43" s="470"/>
    </row>
    <row r="44" spans="1:14">
      <c r="A44" s="180"/>
      <c r="B44" s="471" t="s">
        <v>63</v>
      </c>
      <c r="C44" s="471"/>
      <c r="D44" s="471"/>
      <c r="E44" s="181"/>
      <c r="F44" s="181"/>
      <c r="G44" s="471" t="s">
        <v>64</v>
      </c>
      <c r="H44" s="471"/>
      <c r="I44" s="471"/>
      <c r="J44" s="471"/>
      <c r="K44" s="471"/>
      <c r="L44" s="471"/>
      <c r="M44" s="471"/>
      <c r="N44" s="472"/>
    </row>
    <row r="45" spans="1:14">
      <c r="A45" s="301" t="s">
        <v>52</v>
      </c>
      <c r="B45" s="431" t="s">
        <v>88</v>
      </c>
      <c r="C45" s="432"/>
      <c r="D45" s="432"/>
      <c r="E45" s="433" t="s">
        <v>52</v>
      </c>
      <c r="F45" s="434"/>
      <c r="G45" s="435" t="s">
        <v>66</v>
      </c>
      <c r="H45" s="435"/>
      <c r="I45" s="435"/>
      <c r="J45" s="435"/>
      <c r="K45" s="435"/>
      <c r="L45" s="435"/>
      <c r="M45" s="435"/>
      <c r="N45" s="436"/>
    </row>
    <row r="46" spans="1:14">
      <c r="A46" s="416" t="s">
        <v>55</v>
      </c>
      <c r="B46" s="437" t="s">
        <v>89</v>
      </c>
      <c r="C46" s="438"/>
      <c r="D46" s="438"/>
      <c r="E46" s="441" t="s">
        <v>55</v>
      </c>
      <c r="F46" s="442"/>
      <c r="G46" s="445" t="s">
        <v>67</v>
      </c>
      <c r="H46" s="445"/>
      <c r="I46" s="445"/>
      <c r="J46" s="445"/>
      <c r="K46" s="445"/>
      <c r="L46" s="445"/>
      <c r="M46" s="445"/>
      <c r="N46" s="446"/>
    </row>
    <row r="47" spans="1:14" ht="80.650000000000006" customHeight="1" thickBot="1">
      <c r="A47" s="417"/>
      <c r="B47" s="439"/>
      <c r="C47" s="440"/>
      <c r="D47" s="440"/>
      <c r="E47" s="443"/>
      <c r="F47" s="444"/>
      <c r="G47" s="447"/>
      <c r="H47" s="447"/>
      <c r="I47" s="447"/>
      <c r="J47" s="447"/>
      <c r="K47" s="447"/>
      <c r="L47" s="447"/>
      <c r="M47" s="447"/>
      <c r="N47" s="448"/>
    </row>
  </sheetData>
  <mergeCells count="65">
    <mergeCell ref="B45:D45"/>
    <mergeCell ref="E45:F45"/>
    <mergeCell ref="G45:N45"/>
    <mergeCell ref="A46:A47"/>
    <mergeCell ref="B46:D47"/>
    <mergeCell ref="E46:F47"/>
    <mergeCell ref="G46:N47"/>
    <mergeCell ref="A42:A43"/>
    <mergeCell ref="B42:D43"/>
    <mergeCell ref="E42:F43"/>
    <mergeCell ref="G42:N43"/>
    <mergeCell ref="B44:D44"/>
    <mergeCell ref="G44:N44"/>
    <mergeCell ref="A40:D40"/>
    <mergeCell ref="E40:F40"/>
    <mergeCell ref="G40:N40"/>
    <mergeCell ref="B41:D41"/>
    <mergeCell ref="E41:F41"/>
    <mergeCell ref="G41:N41"/>
    <mergeCell ref="A34:J34"/>
    <mergeCell ref="A35:J35"/>
    <mergeCell ref="A37:C37"/>
    <mergeCell ref="D37:H37"/>
    <mergeCell ref="I37:N37"/>
    <mergeCell ref="L11:N11"/>
    <mergeCell ref="A38:C38"/>
    <mergeCell ref="D38:H38"/>
    <mergeCell ref="I38:N38"/>
    <mergeCell ref="N14:N15"/>
    <mergeCell ref="A16:C16"/>
    <mergeCell ref="G31:H31"/>
    <mergeCell ref="I31:J31"/>
    <mergeCell ref="A32:J32"/>
    <mergeCell ref="A33:J33"/>
    <mergeCell ref="A14:C15"/>
    <mergeCell ref="E14:I14"/>
    <mergeCell ref="J14:J15"/>
    <mergeCell ref="K14:K15"/>
    <mergeCell ref="L14:L15"/>
    <mergeCell ref="M14:M15"/>
    <mergeCell ref="C12:L12"/>
    <mergeCell ref="M12:N12"/>
    <mergeCell ref="A7:B7"/>
    <mergeCell ref="C7:D7"/>
    <mergeCell ref="E7:G7"/>
    <mergeCell ref="H7:K7"/>
    <mergeCell ref="L7:L8"/>
    <mergeCell ref="N7:N8"/>
    <mergeCell ref="A8:B8"/>
    <mergeCell ref="C8:D8"/>
    <mergeCell ref="E8:G8"/>
    <mergeCell ref="H8:K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Hoja68">
    <tabColor theme="2"/>
    <pageSetUpPr fitToPage="1"/>
  </sheetPr>
  <dimension ref="A1:X58"/>
  <sheetViews>
    <sheetView view="pageBreakPreview" topLeftCell="A16" zoomScale="55" zoomScaleNormal="55" zoomScaleSheetLayoutView="55" zoomScalePageLayoutView="25" workbookViewId="0">
      <selection activeCell="G29" sqref="G29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8" width="15.140625" style="3"/>
    <col min="19" max="20" width="15.140625" style="3" customWidth="1"/>
    <col min="21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543" t="s">
        <v>7</v>
      </c>
      <c r="I6" s="544"/>
      <c r="J6" s="544"/>
      <c r="K6" s="545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252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258</v>
      </c>
      <c r="C12" s="396" t="s">
        <v>259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70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32.25" customHeight="1">
      <c r="A16" s="26"/>
      <c r="B16" s="27"/>
      <c r="C16" s="28"/>
      <c r="D16" s="19"/>
      <c r="E16" s="21"/>
      <c r="F16" s="21"/>
      <c r="G16" s="21"/>
      <c r="H16" s="21"/>
      <c r="I16" s="21"/>
      <c r="J16" s="21"/>
      <c r="K16" s="1"/>
      <c r="L16" s="23"/>
      <c r="M16" s="23"/>
      <c r="N16" s="24"/>
    </row>
    <row r="17" spans="1:24" s="25" customFormat="1" ht="32.25" customHeight="1">
      <c r="A17" s="26"/>
      <c r="B17" s="27"/>
      <c r="C17" s="97"/>
      <c r="D17" s="82" t="s">
        <v>260</v>
      </c>
      <c r="E17" s="21"/>
      <c r="F17" s="21"/>
      <c r="G17" s="75">
        <v>25.9</v>
      </c>
      <c r="H17" s="21"/>
      <c r="I17" s="21"/>
      <c r="J17" s="21">
        <v>1</v>
      </c>
      <c r="K17" s="56">
        <f>G17</f>
        <v>25.9</v>
      </c>
      <c r="L17" s="23"/>
      <c r="M17" s="23"/>
      <c r="N17" s="24" t="s">
        <v>85</v>
      </c>
      <c r="O17" s="119"/>
      <c r="P17" s="535"/>
      <c r="Q17" s="536"/>
      <c r="R17" s="536"/>
      <c r="S17" s="536"/>
      <c r="T17" s="536"/>
      <c r="U17" s="110"/>
      <c r="V17" s="110"/>
      <c r="W17" s="110"/>
      <c r="X17" s="111"/>
    </row>
    <row r="18" spans="1:24" s="25" customFormat="1" ht="32.25" customHeight="1">
      <c r="A18" s="26"/>
      <c r="B18" s="27"/>
      <c r="C18" s="28"/>
      <c r="D18" s="82" t="s">
        <v>261</v>
      </c>
      <c r="E18" s="21"/>
      <c r="F18" s="21"/>
      <c r="G18" s="74">
        <v>4.2</v>
      </c>
      <c r="H18" s="21"/>
      <c r="I18" s="21"/>
      <c r="J18" s="21">
        <v>1</v>
      </c>
      <c r="K18" s="56">
        <f t="shared" ref="K18:K30" si="0">G18</f>
        <v>4.2</v>
      </c>
      <c r="L18" s="23"/>
      <c r="M18" s="23"/>
      <c r="N18" s="24" t="s">
        <v>85</v>
      </c>
      <c r="O18" s="119"/>
      <c r="P18" s="535"/>
      <c r="Q18" s="536"/>
      <c r="R18" s="536"/>
      <c r="S18" s="536"/>
      <c r="T18" s="536"/>
      <c r="U18" s="110"/>
      <c r="V18" s="110"/>
      <c r="W18" s="110"/>
      <c r="X18" s="111"/>
    </row>
    <row r="19" spans="1:24" s="25" customFormat="1" ht="32.25" customHeight="1">
      <c r="A19" s="26"/>
      <c r="B19" s="27"/>
      <c r="C19" s="28"/>
      <c r="D19" s="82" t="s">
        <v>262</v>
      </c>
      <c r="E19" s="21"/>
      <c r="F19" s="21"/>
      <c r="G19" s="74">
        <v>28.33</v>
      </c>
      <c r="H19" s="21"/>
      <c r="I19" s="21"/>
      <c r="J19" s="21">
        <v>1</v>
      </c>
      <c r="K19" s="56">
        <f t="shared" si="0"/>
        <v>28.33</v>
      </c>
      <c r="L19" s="23"/>
      <c r="M19" s="23"/>
      <c r="N19" s="24" t="s">
        <v>85</v>
      </c>
      <c r="O19" s="119"/>
      <c r="P19" s="535"/>
      <c r="Q19" s="536"/>
      <c r="R19" s="536"/>
      <c r="S19" s="536"/>
      <c r="T19" s="536"/>
      <c r="U19" s="110"/>
      <c r="V19" s="110"/>
      <c r="W19" s="110"/>
      <c r="X19" s="111"/>
    </row>
    <row r="20" spans="1:24" s="25" customFormat="1" ht="32.25" customHeight="1">
      <c r="A20" s="26"/>
      <c r="B20" s="27"/>
      <c r="C20" s="28"/>
      <c r="D20" s="82" t="s">
        <v>263</v>
      </c>
      <c r="E20" s="21"/>
      <c r="F20" s="21"/>
      <c r="G20" s="75">
        <v>24.3</v>
      </c>
      <c r="H20" s="21"/>
      <c r="I20" s="21"/>
      <c r="J20" s="21">
        <v>1</v>
      </c>
      <c r="K20" s="56">
        <f t="shared" si="0"/>
        <v>24.3</v>
      </c>
      <c r="L20" s="23"/>
      <c r="M20" s="23"/>
      <c r="N20" s="24" t="s">
        <v>85</v>
      </c>
      <c r="O20" s="119"/>
      <c r="P20" s="535"/>
      <c r="Q20" s="536"/>
      <c r="R20" s="536"/>
      <c r="S20" s="536"/>
      <c r="T20" s="536"/>
      <c r="U20" s="110"/>
      <c r="V20" s="110"/>
      <c r="W20" s="110"/>
      <c r="X20" s="110"/>
    </row>
    <row r="21" spans="1:24" s="25" customFormat="1" ht="32.25" customHeight="1">
      <c r="A21" s="26"/>
      <c r="B21" s="27"/>
      <c r="C21" s="28"/>
      <c r="D21" s="82" t="s">
        <v>264</v>
      </c>
      <c r="E21" s="21"/>
      <c r="F21" s="21"/>
      <c r="G21" s="74">
        <v>13.5</v>
      </c>
      <c r="H21" s="21"/>
      <c r="I21" s="21"/>
      <c r="J21" s="21">
        <v>1</v>
      </c>
      <c r="K21" s="56">
        <f t="shared" si="0"/>
        <v>13.5</v>
      </c>
      <c r="L21" s="23"/>
      <c r="M21" s="23"/>
      <c r="N21" s="24" t="s">
        <v>85</v>
      </c>
      <c r="O21" s="119"/>
      <c r="P21" s="535"/>
      <c r="Q21" s="536"/>
      <c r="R21" s="536"/>
      <c r="S21" s="536"/>
      <c r="T21" s="536"/>
      <c r="U21" s="110"/>
      <c r="V21" s="110"/>
      <c r="W21" s="110"/>
      <c r="X21" s="110"/>
    </row>
    <row r="22" spans="1:24" s="25" customFormat="1" ht="32.25" customHeight="1">
      <c r="A22" s="26"/>
      <c r="B22" s="27"/>
      <c r="C22" s="28"/>
      <c r="D22" s="82" t="s">
        <v>265</v>
      </c>
      <c r="E22" s="21"/>
      <c r="F22" s="21"/>
      <c r="G22" s="21">
        <v>7.7</v>
      </c>
      <c r="H22" s="58"/>
      <c r="I22" s="21"/>
      <c r="J22" s="21">
        <v>1</v>
      </c>
      <c r="K22" s="56">
        <f t="shared" si="0"/>
        <v>7.7</v>
      </c>
      <c r="L22" s="23"/>
      <c r="M22" s="23"/>
      <c r="N22" s="24" t="s">
        <v>85</v>
      </c>
      <c r="O22" s="119"/>
      <c r="P22" s="535"/>
      <c r="Q22" s="536"/>
      <c r="R22" s="536"/>
      <c r="S22" s="536"/>
      <c r="T22" s="536"/>
      <c r="U22" s="110"/>
      <c r="V22" s="110"/>
      <c r="W22" s="110"/>
      <c r="X22" s="110"/>
    </row>
    <row r="23" spans="1:24" s="25" customFormat="1" ht="32.25" customHeight="1">
      <c r="A23" s="26"/>
      <c r="B23" s="27"/>
      <c r="C23" s="28"/>
      <c r="D23" s="82" t="s">
        <v>266</v>
      </c>
      <c r="E23" s="21"/>
      <c r="F23" s="21"/>
      <c r="G23" s="21">
        <v>28.4</v>
      </c>
      <c r="H23" s="58"/>
      <c r="I23" s="21"/>
      <c r="J23" s="21">
        <v>1</v>
      </c>
      <c r="K23" s="56">
        <f t="shared" si="0"/>
        <v>28.4</v>
      </c>
      <c r="L23" s="23"/>
      <c r="M23" s="23"/>
      <c r="N23" s="24" t="s">
        <v>85</v>
      </c>
      <c r="P23" s="535"/>
      <c r="Q23" s="536"/>
      <c r="R23" s="536"/>
      <c r="S23" s="536"/>
      <c r="T23" s="536"/>
      <c r="U23" s="110"/>
    </row>
    <row r="24" spans="1:24" s="25" customFormat="1" ht="32.25" customHeight="1">
      <c r="A24" s="26"/>
      <c r="B24" s="27"/>
      <c r="C24" s="28"/>
      <c r="D24" s="82" t="s">
        <v>267</v>
      </c>
      <c r="E24" s="21"/>
      <c r="F24" s="21"/>
      <c r="G24" s="21">
        <v>28.6</v>
      </c>
      <c r="H24" s="58"/>
      <c r="I24" s="21"/>
      <c r="J24" s="21">
        <v>1</v>
      </c>
      <c r="K24" s="56">
        <f t="shared" si="0"/>
        <v>28.6</v>
      </c>
      <c r="L24" s="76"/>
      <c r="M24" s="76"/>
      <c r="N24" s="24" t="s">
        <v>85</v>
      </c>
      <c r="O24" s="119"/>
      <c r="P24" s="535"/>
      <c r="Q24" s="536"/>
      <c r="R24" s="536"/>
      <c r="S24" s="536"/>
      <c r="T24" s="536"/>
      <c r="U24" s="168"/>
    </row>
    <row r="25" spans="1:24" s="25" customFormat="1" ht="60" customHeight="1">
      <c r="A25" s="385"/>
      <c r="B25" s="386"/>
      <c r="C25" s="387"/>
      <c r="D25" s="82" t="s">
        <v>268</v>
      </c>
      <c r="E25" s="116"/>
      <c r="F25" s="21"/>
      <c r="G25" s="21">
        <v>28</v>
      </c>
      <c r="H25" s="58"/>
      <c r="I25" s="21"/>
      <c r="J25" s="21">
        <v>1</v>
      </c>
      <c r="K25" s="56">
        <f t="shared" si="0"/>
        <v>28</v>
      </c>
      <c r="L25" s="76"/>
      <c r="M25" s="76"/>
      <c r="N25" s="24" t="s">
        <v>43</v>
      </c>
      <c r="P25" s="535"/>
      <c r="Q25" s="536"/>
      <c r="R25" s="536"/>
      <c r="S25" s="536"/>
      <c r="T25" s="536"/>
      <c r="U25" s="168"/>
    </row>
    <row r="26" spans="1:24" s="25" customFormat="1" ht="60" customHeight="1">
      <c r="A26" s="385"/>
      <c r="B26" s="386"/>
      <c r="C26" s="387"/>
      <c r="D26" s="82" t="s">
        <v>269</v>
      </c>
      <c r="E26" s="116"/>
      <c r="F26" s="21"/>
      <c r="G26" s="21">
        <v>18.2</v>
      </c>
      <c r="H26" s="58"/>
      <c r="I26" s="21"/>
      <c r="J26" s="21">
        <v>1</v>
      </c>
      <c r="K26" s="56">
        <f t="shared" si="0"/>
        <v>18.2</v>
      </c>
      <c r="L26" s="76"/>
      <c r="M26" s="76"/>
      <c r="N26" s="24" t="s">
        <v>85</v>
      </c>
      <c r="Q26" s="137"/>
    </row>
    <row r="27" spans="1:24" s="25" customFormat="1" ht="40.15" customHeight="1">
      <c r="A27" s="385"/>
      <c r="B27" s="386"/>
      <c r="C27" s="387"/>
      <c r="D27" s="169" t="s">
        <v>270</v>
      </c>
      <c r="E27" s="170"/>
      <c r="F27" s="55"/>
      <c r="G27" s="55">
        <v>25.5</v>
      </c>
      <c r="H27" s="55"/>
      <c r="I27" s="21"/>
      <c r="J27" s="21">
        <v>1</v>
      </c>
      <c r="K27" s="56">
        <f t="shared" si="0"/>
        <v>25.5</v>
      </c>
      <c r="L27" s="76"/>
      <c r="M27" s="76"/>
      <c r="N27" s="100" t="s">
        <v>85</v>
      </c>
      <c r="P27" s="546"/>
      <c r="Q27" s="546"/>
      <c r="R27" s="546"/>
      <c r="S27" s="546"/>
      <c r="T27" s="546"/>
      <c r="U27" s="168"/>
    </row>
    <row r="28" spans="1:24" s="25" customFormat="1" ht="32.25" customHeight="1">
      <c r="A28" s="26"/>
      <c r="B28" s="27"/>
      <c r="C28" s="28"/>
      <c r="D28" s="101" t="s">
        <v>271</v>
      </c>
      <c r="E28" s="21"/>
      <c r="F28" s="21"/>
      <c r="G28" s="21">
        <v>39.799999999999997</v>
      </c>
      <c r="H28" s="21"/>
      <c r="I28" s="21"/>
      <c r="J28" s="21">
        <f>+G28</f>
        <v>39.799999999999997</v>
      </c>
      <c r="K28" s="21">
        <f>+J28</f>
        <v>39.799999999999997</v>
      </c>
      <c r="L28" s="76"/>
      <c r="M28" s="76"/>
      <c r="N28" s="24" t="s">
        <v>272</v>
      </c>
    </row>
    <row r="29" spans="1:24" s="25" customFormat="1" ht="32.25" customHeight="1">
      <c r="A29" s="26"/>
      <c r="B29" s="27"/>
      <c r="C29" s="28"/>
      <c r="D29" s="171" t="s">
        <v>273</v>
      </c>
      <c r="E29" s="158"/>
      <c r="F29" s="158"/>
      <c r="G29" s="158">
        <v>9.35</v>
      </c>
      <c r="H29" s="158"/>
      <c r="I29" s="21"/>
      <c r="J29" s="21">
        <v>1</v>
      </c>
      <c r="K29" s="1">
        <f t="shared" si="0"/>
        <v>9.35</v>
      </c>
      <c r="L29" s="23"/>
      <c r="M29" s="23"/>
      <c r="N29" s="24"/>
      <c r="P29" s="547"/>
      <c r="Q29" s="547"/>
      <c r="R29" s="547"/>
      <c r="S29" s="547"/>
      <c r="T29" s="547"/>
      <c r="U29" s="110"/>
    </row>
    <row r="30" spans="1:24" s="25" customFormat="1" ht="32.25" customHeight="1">
      <c r="A30" s="26"/>
      <c r="B30" s="27"/>
      <c r="C30" s="28"/>
      <c r="D30" s="171" t="s">
        <v>274</v>
      </c>
      <c r="E30" s="158"/>
      <c r="F30" s="158"/>
      <c r="G30" s="158">
        <v>25.2</v>
      </c>
      <c r="H30" s="158"/>
      <c r="I30" s="21"/>
      <c r="J30" s="21">
        <v>1</v>
      </c>
      <c r="K30" s="1">
        <f t="shared" si="0"/>
        <v>25.2</v>
      </c>
      <c r="L30" s="23"/>
      <c r="M30" s="23"/>
      <c r="N30" s="24"/>
      <c r="P30" s="547"/>
      <c r="Q30" s="547"/>
      <c r="R30" s="547"/>
      <c r="S30" s="547"/>
      <c r="T30" s="547"/>
      <c r="U30" s="168"/>
    </row>
    <row r="31" spans="1:2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1"/>
      <c r="L31" s="23"/>
      <c r="M31" s="23"/>
      <c r="N31" s="76"/>
      <c r="P31" s="547"/>
      <c r="Q31" s="547"/>
      <c r="R31" s="547"/>
      <c r="S31" s="547"/>
      <c r="T31" s="547"/>
      <c r="U31" s="110"/>
    </row>
    <row r="32" spans="1:24" s="25" customFormat="1" ht="32.25" customHeight="1">
      <c r="A32" s="26"/>
      <c r="B32" s="27"/>
      <c r="C32" s="28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1"/>
      <c r="L33" s="23"/>
      <c r="M33" s="23"/>
      <c r="N33" s="24"/>
    </row>
    <row r="34" spans="1:14" s="25" customFormat="1" ht="32.25" customHeight="1">
      <c r="A34" s="291"/>
      <c r="B34" s="292"/>
      <c r="C34" s="293"/>
      <c r="D34" s="30"/>
      <c r="E34" s="21"/>
      <c r="F34" s="21"/>
      <c r="G34" s="189"/>
      <c r="H34" s="189"/>
      <c r="I34" s="189"/>
      <c r="J34" s="21"/>
      <c r="K34" s="1"/>
      <c r="L34" s="23"/>
      <c r="M34" s="23"/>
      <c r="N34" s="24"/>
    </row>
    <row r="35" spans="1:14" s="25" customFormat="1" ht="32.25" customHeight="1">
      <c r="A35" s="291"/>
      <c r="B35" s="292"/>
      <c r="C35" s="293"/>
      <c r="D35" s="30"/>
      <c r="E35" s="21"/>
      <c r="F35" s="21"/>
      <c r="G35" s="21"/>
      <c r="H35" s="21"/>
      <c r="I35" s="21"/>
      <c r="J35" s="21"/>
      <c r="K35" s="1"/>
      <c r="L35" s="23"/>
      <c r="M35" s="23"/>
      <c r="N35" s="24"/>
    </row>
    <row r="36" spans="1:14" s="25" customFormat="1" ht="32.25" customHeight="1">
      <c r="A36" s="291"/>
      <c r="B36" s="292"/>
      <c r="C36" s="293"/>
      <c r="D36" s="30"/>
      <c r="E36" s="21"/>
      <c r="F36" s="21"/>
      <c r="G36" s="21"/>
      <c r="H36" s="21"/>
      <c r="I36" s="21"/>
      <c r="J36" s="21"/>
      <c r="K36" s="1"/>
      <c r="L36" s="23"/>
      <c r="M36" s="23"/>
      <c r="N36" s="24"/>
    </row>
    <row r="37" spans="1:14" s="25" customFormat="1" ht="24" customHeight="1">
      <c r="A37" s="26"/>
      <c r="B37" s="27"/>
      <c r="C37" s="28"/>
      <c r="D37" s="30"/>
      <c r="E37" s="29"/>
      <c r="F37" s="21"/>
      <c r="G37" s="21"/>
      <c r="H37" s="21"/>
      <c r="I37" s="21"/>
      <c r="J37" s="21"/>
      <c r="K37" s="1"/>
      <c r="L37" s="23"/>
      <c r="M37" s="23"/>
      <c r="N37" s="24"/>
    </row>
    <row r="38" spans="1:14" s="25" customFormat="1" ht="32.25" customHeight="1">
      <c r="A38" s="291"/>
      <c r="B38" s="292"/>
      <c r="C38" s="293"/>
      <c r="D38" s="30"/>
      <c r="E38" s="21"/>
      <c r="F38" s="21"/>
      <c r="G38" s="21"/>
      <c r="H38" s="21"/>
      <c r="I38" s="21"/>
      <c r="J38" s="21"/>
      <c r="K38" s="1"/>
      <c r="L38" s="23"/>
      <c r="M38" s="23"/>
      <c r="N38" s="24"/>
    </row>
    <row r="39" spans="1:14" s="25" customFormat="1" ht="32.25" customHeight="1">
      <c r="A39" s="291"/>
      <c r="B39" s="292"/>
      <c r="C39" s="293"/>
      <c r="D39" s="30"/>
      <c r="E39" s="21"/>
      <c r="F39" s="21"/>
      <c r="G39" s="21"/>
      <c r="H39" s="21"/>
      <c r="I39" s="21"/>
      <c r="J39" s="21"/>
      <c r="K39" s="1"/>
      <c r="L39" s="23"/>
      <c r="M39" s="23"/>
      <c r="N39" s="24"/>
    </row>
    <row r="40" spans="1:14" s="25" customFormat="1" ht="32.25" customHeight="1">
      <c r="A40" s="291"/>
      <c r="B40" s="292"/>
      <c r="C40" s="293"/>
      <c r="D40" s="30"/>
      <c r="E40" s="21"/>
      <c r="F40" s="21"/>
      <c r="G40" s="21"/>
      <c r="H40" s="21"/>
      <c r="I40" s="21"/>
      <c r="J40" s="21"/>
      <c r="K40" s="1"/>
      <c r="L40" s="23"/>
      <c r="M40" s="23"/>
      <c r="N40" s="24"/>
    </row>
    <row r="41" spans="1:14" s="25" customFormat="1" ht="32.25" customHeight="1">
      <c r="A41" s="291"/>
      <c r="B41" s="292"/>
      <c r="C41" s="293"/>
      <c r="D41" s="30"/>
      <c r="E41" s="21"/>
      <c r="F41" s="21"/>
      <c r="G41" s="21"/>
      <c r="H41" s="21"/>
      <c r="I41" s="21"/>
      <c r="J41" s="21"/>
      <c r="K41" s="1"/>
      <c r="L41" s="23"/>
      <c r="M41" s="163"/>
      <c r="N41" s="76"/>
    </row>
    <row r="42" spans="1:14" ht="17.649999999999999" customHeight="1">
      <c r="A42" s="4"/>
      <c r="B42" s="4"/>
      <c r="C42" s="4"/>
      <c r="D42" s="5"/>
      <c r="E42" s="4"/>
      <c r="F42" s="4"/>
      <c r="G42" s="379">
        <f>SUM(G16:G40)</f>
        <v>306.97999999999996</v>
      </c>
      <c r="H42" s="380"/>
      <c r="I42" s="379"/>
      <c r="J42" s="379"/>
      <c r="K42" s="31"/>
      <c r="L42" s="7"/>
      <c r="M42" s="7"/>
      <c r="N42" s="64"/>
    </row>
    <row r="43" spans="1:14" ht="15" customHeight="1">
      <c r="A43" s="381" t="s">
        <v>44</v>
      </c>
      <c r="B43" s="382"/>
      <c r="C43" s="382"/>
      <c r="D43" s="382"/>
      <c r="E43" s="382"/>
      <c r="F43" s="382"/>
      <c r="G43" s="382"/>
      <c r="H43" s="382"/>
      <c r="I43" s="382"/>
      <c r="J43" s="383"/>
      <c r="K43" s="32">
        <f>SUM(K17:K41)</f>
        <v>306.97999999999996</v>
      </c>
      <c r="L43" s="23" t="str">
        <f>M12</f>
        <v>M</v>
      </c>
      <c r="M43" s="33"/>
      <c r="N43" s="64"/>
    </row>
    <row r="44" spans="1:14" ht="15" customHeight="1">
      <c r="A44" s="381" t="s">
        <v>45</v>
      </c>
      <c r="B44" s="382"/>
      <c r="C44" s="382"/>
      <c r="D44" s="382"/>
      <c r="E44" s="382"/>
      <c r="F44" s="382"/>
      <c r="G44" s="382"/>
      <c r="H44" s="382"/>
      <c r="I44" s="382"/>
      <c r="J44" s="383"/>
      <c r="K44" s="32">
        <v>267.18</v>
      </c>
      <c r="L44" s="23" t="str">
        <f>L43</f>
        <v>M</v>
      </c>
      <c r="M44" s="33"/>
      <c r="N44" s="64"/>
    </row>
    <row r="45" spans="1:14" ht="15" customHeight="1">
      <c r="A45" s="381" t="s">
        <v>46</v>
      </c>
      <c r="B45" s="382"/>
      <c r="C45" s="382"/>
      <c r="D45" s="382"/>
      <c r="E45" s="382"/>
      <c r="F45" s="382"/>
      <c r="G45" s="382"/>
      <c r="H45" s="382"/>
      <c r="I45" s="382"/>
      <c r="J45" s="383"/>
      <c r="K45" s="32">
        <v>0</v>
      </c>
      <c r="L45" s="23" t="str">
        <f>L43</f>
        <v>M</v>
      </c>
      <c r="M45" s="33"/>
      <c r="N45" s="64"/>
    </row>
    <row r="46" spans="1:14" ht="15" customHeight="1">
      <c r="A46" s="381" t="s">
        <v>47</v>
      </c>
      <c r="B46" s="382"/>
      <c r="C46" s="382"/>
      <c r="D46" s="382"/>
      <c r="E46" s="382"/>
      <c r="F46" s="382"/>
      <c r="G46" s="382"/>
      <c r="H46" s="382"/>
      <c r="I46" s="382"/>
      <c r="J46" s="383"/>
      <c r="K46" s="34">
        <f>K43-K44-K45</f>
        <v>39.799999999999955</v>
      </c>
      <c r="L46" s="23" t="str">
        <f>L43</f>
        <v>M</v>
      </c>
      <c r="M46" s="33"/>
      <c r="N46" s="64"/>
    </row>
    <row r="47" spans="1:14" ht="17.649999999999999" customHeight="1">
      <c r="A47" s="4"/>
      <c r="B47" s="4"/>
      <c r="C47" s="4"/>
      <c r="D47" s="5"/>
      <c r="E47" s="4"/>
      <c r="F47" s="4"/>
      <c r="G47" s="6"/>
      <c r="H47" s="6"/>
      <c r="I47" s="4"/>
      <c r="J47" s="4"/>
      <c r="K47" s="7"/>
      <c r="L47" s="7"/>
      <c r="M47" s="7"/>
      <c r="N47" s="64"/>
    </row>
    <row r="48" spans="1:14" ht="30.4" customHeight="1" thickBot="1">
      <c r="A48" s="410" t="s">
        <v>47</v>
      </c>
      <c r="B48" s="410"/>
      <c r="C48" s="410"/>
      <c r="D48" s="411" t="s">
        <v>48</v>
      </c>
      <c r="E48" s="411"/>
      <c r="F48" s="411"/>
      <c r="G48" s="411"/>
      <c r="H48" s="411"/>
      <c r="I48" s="412" t="s">
        <v>49</v>
      </c>
      <c r="J48" s="413"/>
      <c r="K48" s="413"/>
      <c r="L48" s="413"/>
      <c r="M48" s="413"/>
      <c r="N48" s="414"/>
    </row>
    <row r="49" spans="1:14" ht="30.4" customHeight="1" thickBot="1">
      <c r="A49" s="399">
        <f>+K46</f>
        <v>39.799999999999955</v>
      </c>
      <c r="B49" s="400"/>
      <c r="C49" s="400"/>
      <c r="D49" s="401">
        <f>K44</f>
        <v>267.18</v>
      </c>
      <c r="E49" s="401"/>
      <c r="F49" s="401"/>
      <c r="G49" s="401"/>
      <c r="H49" s="401"/>
      <c r="I49" s="402">
        <f>+A49+D49</f>
        <v>306.97999999999996</v>
      </c>
      <c r="J49" s="403"/>
      <c r="K49" s="403"/>
      <c r="L49" s="403"/>
      <c r="M49" s="403"/>
      <c r="N49" s="404"/>
    </row>
    <row r="50" spans="1:14" ht="15" customHeight="1" thickBot="1">
      <c r="A50" s="296"/>
      <c r="B50" s="296"/>
      <c r="C50" s="296"/>
      <c r="D50" s="35"/>
      <c r="E50" s="296"/>
      <c r="F50" s="296"/>
      <c r="G50" s="296"/>
      <c r="H50" s="296"/>
      <c r="I50" s="296"/>
      <c r="J50" s="296"/>
      <c r="K50" s="295"/>
      <c r="L50" s="31"/>
      <c r="M50" s="31"/>
      <c r="N50" s="31"/>
    </row>
    <row r="51" spans="1:14">
      <c r="A51" s="449" t="s">
        <v>50</v>
      </c>
      <c r="B51" s="450"/>
      <c r="C51" s="450"/>
      <c r="D51" s="450"/>
      <c r="E51" s="451"/>
      <c r="F51" s="452"/>
      <c r="G51" s="453" t="s">
        <v>51</v>
      </c>
      <c r="H51" s="453"/>
      <c r="I51" s="453"/>
      <c r="J51" s="453"/>
      <c r="K51" s="453"/>
      <c r="L51" s="453"/>
      <c r="M51" s="453"/>
      <c r="N51" s="454"/>
    </row>
    <row r="52" spans="1:14">
      <c r="A52" s="290" t="s">
        <v>52</v>
      </c>
      <c r="B52" s="455" t="s">
        <v>53</v>
      </c>
      <c r="C52" s="456"/>
      <c r="D52" s="457"/>
      <c r="E52" s="458" t="s">
        <v>52</v>
      </c>
      <c r="F52" s="459"/>
      <c r="G52" s="460" t="s">
        <v>62</v>
      </c>
      <c r="H52" s="460"/>
      <c r="I52" s="460"/>
      <c r="J52" s="460"/>
      <c r="K52" s="460"/>
      <c r="L52" s="460"/>
      <c r="M52" s="460"/>
      <c r="N52" s="461"/>
    </row>
    <row r="53" spans="1:14">
      <c r="A53" s="416" t="s">
        <v>55</v>
      </c>
      <c r="B53" s="437"/>
      <c r="C53" s="438"/>
      <c r="D53" s="438"/>
      <c r="E53" s="441" t="s">
        <v>55</v>
      </c>
      <c r="F53" s="442"/>
      <c r="G53" s="467"/>
      <c r="H53" s="467"/>
      <c r="I53" s="467"/>
      <c r="J53" s="467"/>
      <c r="K53" s="467"/>
      <c r="L53" s="467"/>
      <c r="M53" s="467"/>
      <c r="N53" s="468"/>
    </row>
    <row r="54" spans="1:14" ht="54.75" customHeight="1">
      <c r="A54" s="462"/>
      <c r="B54" s="463"/>
      <c r="C54" s="464"/>
      <c r="D54" s="464"/>
      <c r="E54" s="465"/>
      <c r="F54" s="466"/>
      <c r="G54" s="469"/>
      <c r="H54" s="469"/>
      <c r="I54" s="469"/>
      <c r="J54" s="469"/>
      <c r="K54" s="469"/>
      <c r="L54" s="469"/>
      <c r="M54" s="469"/>
      <c r="N54" s="470"/>
    </row>
    <row r="55" spans="1:14">
      <c r="A55" s="180"/>
      <c r="B55" s="471" t="s">
        <v>63</v>
      </c>
      <c r="C55" s="471"/>
      <c r="D55" s="471"/>
      <c r="E55" s="181"/>
      <c r="F55" s="181"/>
      <c r="G55" s="471" t="s">
        <v>64</v>
      </c>
      <c r="H55" s="471"/>
      <c r="I55" s="471"/>
      <c r="J55" s="471"/>
      <c r="K55" s="471"/>
      <c r="L55" s="471"/>
      <c r="M55" s="471"/>
      <c r="N55" s="472"/>
    </row>
    <row r="56" spans="1:14">
      <c r="A56" s="301" t="s">
        <v>52</v>
      </c>
      <c r="B56" s="431" t="s">
        <v>88</v>
      </c>
      <c r="C56" s="432"/>
      <c r="D56" s="432"/>
      <c r="E56" s="433" t="s">
        <v>52</v>
      </c>
      <c r="F56" s="434"/>
      <c r="G56" s="435" t="s">
        <v>66</v>
      </c>
      <c r="H56" s="435"/>
      <c r="I56" s="435"/>
      <c r="J56" s="435"/>
      <c r="K56" s="435"/>
      <c r="L56" s="435"/>
      <c r="M56" s="435"/>
      <c r="N56" s="436"/>
    </row>
    <row r="57" spans="1:14">
      <c r="A57" s="416" t="s">
        <v>55</v>
      </c>
      <c r="B57" s="437" t="s">
        <v>89</v>
      </c>
      <c r="C57" s="438"/>
      <c r="D57" s="438"/>
      <c r="E57" s="441" t="s">
        <v>55</v>
      </c>
      <c r="F57" s="442"/>
      <c r="G57" s="445" t="s">
        <v>67</v>
      </c>
      <c r="H57" s="445"/>
      <c r="I57" s="445"/>
      <c r="J57" s="445"/>
      <c r="K57" s="445"/>
      <c r="L57" s="445"/>
      <c r="M57" s="445"/>
      <c r="N57" s="446"/>
    </row>
    <row r="58" spans="1:14" ht="63" customHeight="1" thickBot="1">
      <c r="A58" s="417"/>
      <c r="B58" s="439"/>
      <c r="C58" s="440"/>
      <c r="D58" s="440"/>
      <c r="E58" s="443"/>
      <c r="F58" s="444"/>
      <c r="G58" s="447"/>
      <c r="H58" s="447"/>
      <c r="I58" s="447"/>
      <c r="J58" s="447"/>
      <c r="K58" s="447"/>
      <c r="L58" s="447"/>
      <c r="M58" s="447"/>
      <c r="N58" s="448"/>
    </row>
  </sheetData>
  <mergeCells count="80">
    <mergeCell ref="B56:D56"/>
    <mergeCell ref="E56:F56"/>
    <mergeCell ref="G56:N56"/>
    <mergeCell ref="A57:A58"/>
    <mergeCell ref="B57:D58"/>
    <mergeCell ref="E57:F58"/>
    <mergeCell ref="G57:N58"/>
    <mergeCell ref="A53:A54"/>
    <mergeCell ref="B53:D54"/>
    <mergeCell ref="E53:F54"/>
    <mergeCell ref="G53:N54"/>
    <mergeCell ref="B55:D55"/>
    <mergeCell ref="G55:N55"/>
    <mergeCell ref="A51:D51"/>
    <mergeCell ref="E51:F51"/>
    <mergeCell ref="G51:N51"/>
    <mergeCell ref="B52:D52"/>
    <mergeCell ref="E52:F52"/>
    <mergeCell ref="G52:N52"/>
    <mergeCell ref="P27:T27"/>
    <mergeCell ref="P29:T29"/>
    <mergeCell ref="P30:T30"/>
    <mergeCell ref="P31:T31"/>
    <mergeCell ref="A48:C48"/>
    <mergeCell ref="D48:H48"/>
    <mergeCell ref="I48:N48"/>
    <mergeCell ref="A43:J43"/>
    <mergeCell ref="A44:J44"/>
    <mergeCell ref="A45:J45"/>
    <mergeCell ref="A46:J46"/>
    <mergeCell ref="A27:C27"/>
    <mergeCell ref="N7:N8"/>
    <mergeCell ref="A8:B8"/>
    <mergeCell ref="C8:D8"/>
    <mergeCell ref="A49:C49"/>
    <mergeCell ref="D49:H49"/>
    <mergeCell ref="I49:N49"/>
    <mergeCell ref="K14:K15"/>
    <mergeCell ref="L14:L15"/>
    <mergeCell ref="M14:M15"/>
    <mergeCell ref="C12:L12"/>
    <mergeCell ref="M12:N12"/>
    <mergeCell ref="G42:H42"/>
    <mergeCell ref="I42:J42"/>
    <mergeCell ref="A14:C15"/>
    <mergeCell ref="E14:I14"/>
    <mergeCell ref="J14:J15"/>
    <mergeCell ref="A25:C25"/>
    <mergeCell ref="A26:C26"/>
    <mergeCell ref="A6:B6"/>
    <mergeCell ref="C6:D6"/>
    <mergeCell ref="E6:G6"/>
    <mergeCell ref="H6:K6"/>
    <mergeCell ref="A1:C4"/>
    <mergeCell ref="D1:J3"/>
    <mergeCell ref="K1:N2"/>
    <mergeCell ref="K3:N4"/>
    <mergeCell ref="D4:J4"/>
    <mergeCell ref="P18:T18"/>
    <mergeCell ref="P19:T19"/>
    <mergeCell ref="E8:G8"/>
    <mergeCell ref="H8:K8"/>
    <mergeCell ref="A7:B7"/>
    <mergeCell ref="C7:D7"/>
    <mergeCell ref="E7:G7"/>
    <mergeCell ref="H7:K7"/>
    <mergeCell ref="A9:B9"/>
    <mergeCell ref="C9:K9"/>
    <mergeCell ref="B11:H11"/>
    <mergeCell ref="I11:K11"/>
    <mergeCell ref="P17:T17"/>
    <mergeCell ref="L7:L8"/>
    <mergeCell ref="L11:N11"/>
    <mergeCell ref="N14:N15"/>
    <mergeCell ref="P25:T25"/>
    <mergeCell ref="P20:T20"/>
    <mergeCell ref="P21:T21"/>
    <mergeCell ref="P22:T22"/>
    <mergeCell ref="P23:T23"/>
    <mergeCell ref="P24:T24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Hoja69">
    <tabColor theme="2"/>
    <pageSetUpPr fitToPage="1"/>
  </sheetPr>
  <dimension ref="A1:P50"/>
  <sheetViews>
    <sheetView view="pageBreakPreview" topLeftCell="A22" zoomScale="60" zoomScaleNormal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543" t="s">
        <v>7</v>
      </c>
      <c r="I6" s="544"/>
      <c r="J6" s="544"/>
      <c r="K6" s="545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119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275</v>
      </c>
      <c r="C12" s="396" t="s">
        <v>276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70</v>
      </c>
      <c r="N12" s="398"/>
    </row>
    <row r="13" spans="1:16" ht="17.25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87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32.25" customHeight="1">
      <c r="A16" s="26"/>
      <c r="B16" s="27"/>
      <c r="C16" s="28"/>
      <c r="D16" s="19"/>
      <c r="E16" s="21"/>
      <c r="F16" s="21"/>
      <c r="G16" s="21"/>
      <c r="H16" s="21"/>
      <c r="I16" s="21"/>
      <c r="J16" s="21"/>
      <c r="K16" s="1"/>
      <c r="L16" s="23"/>
      <c r="M16" s="23"/>
      <c r="N16" s="24"/>
    </row>
    <row r="17" spans="1:14" s="25" customFormat="1" ht="32.25" customHeight="1">
      <c r="A17" s="26"/>
      <c r="B17" s="27"/>
      <c r="C17" s="28"/>
      <c r="D17" s="247" t="s">
        <v>277</v>
      </c>
      <c r="E17" s="21"/>
      <c r="F17" s="21"/>
      <c r="G17" s="21">
        <v>45</v>
      </c>
      <c r="H17" s="21"/>
      <c r="I17" s="21"/>
      <c r="J17" s="21">
        <f>+G17</f>
        <v>45</v>
      </c>
      <c r="K17" s="21">
        <f>+J17</f>
        <v>45</v>
      </c>
      <c r="L17" s="76"/>
      <c r="M17" s="76"/>
      <c r="N17" s="286" t="s">
        <v>87</v>
      </c>
    </row>
    <row r="18" spans="1:14" s="25" customFormat="1" ht="32.25" hidden="1" customHeight="1">
      <c r="A18" s="26"/>
      <c r="B18" s="27"/>
      <c r="C18" s="28"/>
      <c r="D18" s="240" t="s">
        <v>278</v>
      </c>
      <c r="E18" s="235"/>
      <c r="F18" s="244"/>
      <c r="G18" s="243">
        <v>11</v>
      </c>
      <c r="H18" s="235"/>
      <c r="I18" s="236"/>
      <c r="J18" s="237">
        <v>0</v>
      </c>
      <c r="K18" s="242">
        <f>J18</f>
        <v>0</v>
      </c>
      <c r="L18" s="23"/>
      <c r="M18" s="23"/>
      <c r="N18" s="286" t="s">
        <v>87</v>
      </c>
    </row>
    <row r="19" spans="1:14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1"/>
      <c r="L19" s="23"/>
      <c r="M19" s="23"/>
      <c r="N19" s="76"/>
    </row>
    <row r="20" spans="1:14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1"/>
    </row>
    <row r="21" spans="1:14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1"/>
      <c r="L21" s="23"/>
      <c r="M21" s="23"/>
      <c r="N21" s="24"/>
    </row>
    <row r="22" spans="1:14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1"/>
      <c r="L22" s="23"/>
      <c r="M22" s="23"/>
      <c r="N22" s="24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1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1"/>
      <c r="L24" s="23"/>
      <c r="M24" s="23"/>
      <c r="N24" s="24"/>
    </row>
    <row r="25" spans="1:14" s="25" customFormat="1" ht="32.25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1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1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1"/>
      <c r="L27" s="23"/>
      <c r="M27" s="23"/>
      <c r="N27" s="24"/>
    </row>
    <row r="28" spans="1:14" s="25" customFormat="1" ht="32.25" customHeight="1">
      <c r="A28" s="291"/>
      <c r="B28" s="292"/>
      <c r="C28" s="293"/>
      <c r="D28" s="30"/>
      <c r="E28" s="21"/>
      <c r="F28" s="21"/>
      <c r="G28" s="21"/>
      <c r="H28" s="21"/>
      <c r="I28" s="21"/>
      <c r="J28" s="21"/>
      <c r="K28" s="1"/>
      <c r="L28" s="23"/>
      <c r="M28" s="23"/>
      <c r="N28" s="24"/>
    </row>
    <row r="29" spans="1:14" s="25" customFormat="1" ht="32.25" customHeight="1">
      <c r="A29" s="291"/>
      <c r="B29" s="292"/>
      <c r="C29" s="293"/>
      <c r="D29" s="30"/>
      <c r="E29" s="21"/>
      <c r="F29" s="21"/>
      <c r="G29" s="21"/>
      <c r="H29" s="21"/>
      <c r="I29" s="21"/>
      <c r="J29" s="21"/>
      <c r="K29" s="1"/>
      <c r="L29" s="23"/>
      <c r="M29" s="23"/>
      <c r="N29" s="24"/>
    </row>
    <row r="30" spans="1:14" s="25" customFormat="1" ht="32.25" customHeight="1">
      <c r="A30" s="291"/>
      <c r="B30" s="292"/>
      <c r="C30" s="293"/>
      <c r="D30" s="30"/>
      <c r="E30" s="21"/>
      <c r="F30" s="21"/>
      <c r="G30" s="21"/>
      <c r="H30" s="21"/>
      <c r="I30" s="21"/>
      <c r="J30" s="21"/>
      <c r="K30" s="1"/>
      <c r="L30" s="23"/>
      <c r="M30" s="23"/>
      <c r="N30" s="24"/>
    </row>
    <row r="31" spans="1:14" s="25" customFormat="1" ht="32.25" customHeight="1">
      <c r="A31" s="291"/>
      <c r="B31" s="292"/>
      <c r="C31" s="293"/>
      <c r="D31" s="30"/>
      <c r="E31" s="21"/>
      <c r="F31" s="21"/>
      <c r="G31" s="21"/>
      <c r="H31" s="21"/>
      <c r="I31" s="21"/>
      <c r="J31" s="21"/>
      <c r="K31" s="1"/>
      <c r="L31" s="23"/>
      <c r="M31" s="23"/>
      <c r="N31" s="24"/>
    </row>
    <row r="32" spans="1:14" s="25" customFormat="1" ht="32.25" customHeight="1">
      <c r="A32" s="291"/>
      <c r="B32" s="292"/>
      <c r="C32" s="293"/>
      <c r="D32" s="30"/>
      <c r="E32" s="21"/>
      <c r="F32" s="21"/>
      <c r="G32" s="21"/>
      <c r="H32" s="21"/>
      <c r="I32" s="21"/>
      <c r="J32" s="21"/>
      <c r="K32" s="1"/>
      <c r="L32" s="23"/>
      <c r="M32" s="23"/>
      <c r="N32" s="24"/>
    </row>
    <row r="33" spans="1:14" s="25" customFormat="1" ht="32.25" customHeight="1">
      <c r="A33" s="291"/>
      <c r="B33" s="292"/>
      <c r="C33" s="293"/>
      <c r="D33" s="30"/>
      <c r="E33" s="21"/>
      <c r="F33" s="21"/>
      <c r="G33" s="21"/>
      <c r="H33" s="21"/>
      <c r="I33" s="21"/>
      <c r="J33" s="21"/>
      <c r="K33" s="1"/>
      <c r="L33" s="23"/>
      <c r="M33" s="23"/>
      <c r="N33" s="24"/>
    </row>
    <row r="34" spans="1:14" s="25" customFormat="1" ht="32.25" customHeight="1">
      <c r="A34" s="291"/>
      <c r="B34" s="292"/>
      <c r="C34" s="293"/>
      <c r="D34" s="30"/>
      <c r="E34" s="21"/>
      <c r="F34" s="21"/>
      <c r="G34" s="21"/>
      <c r="H34" s="21"/>
      <c r="I34" s="21"/>
      <c r="J34" s="21"/>
      <c r="K34" s="1"/>
      <c r="L34" s="23"/>
      <c r="M34" s="23"/>
      <c r="N34" s="24"/>
    </row>
    <row r="35" spans="1:14" ht="17.25" customHeight="1">
      <c r="A35" s="4"/>
      <c r="B35" s="4"/>
      <c r="C35" s="4"/>
      <c r="D35" s="5"/>
      <c r="E35" s="4"/>
      <c r="F35" s="4"/>
      <c r="G35" s="379">
        <f>+G17</f>
        <v>45</v>
      </c>
      <c r="H35" s="380"/>
      <c r="I35" s="379"/>
      <c r="J35" s="379"/>
      <c r="K35" s="31"/>
      <c r="L35" s="7"/>
      <c r="M35" s="7"/>
      <c r="N35" s="7"/>
    </row>
    <row r="36" spans="1:14" ht="15" customHeight="1">
      <c r="A36" s="381" t="s">
        <v>44</v>
      </c>
      <c r="B36" s="382"/>
      <c r="C36" s="382"/>
      <c r="D36" s="382"/>
      <c r="E36" s="382"/>
      <c r="F36" s="382"/>
      <c r="G36" s="382"/>
      <c r="H36" s="382"/>
      <c r="I36" s="382"/>
      <c r="J36" s="383"/>
      <c r="K36" s="32">
        <f>SUM(K16:K32)</f>
        <v>45</v>
      </c>
      <c r="L36" s="23" t="str">
        <f>M12</f>
        <v>M</v>
      </c>
      <c r="M36" s="33"/>
      <c r="N36" s="7"/>
    </row>
    <row r="37" spans="1:14" ht="15" customHeight="1">
      <c r="A37" s="381" t="s">
        <v>45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v>0</v>
      </c>
      <c r="L37" s="23" t="str">
        <f>L36</f>
        <v>M</v>
      </c>
      <c r="M37" s="33"/>
      <c r="N37" s="7"/>
    </row>
    <row r="38" spans="1:14" ht="15" customHeight="1">
      <c r="A38" s="381" t="s">
        <v>46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L36</f>
        <v>M</v>
      </c>
      <c r="M38" s="33"/>
      <c r="N38" s="7"/>
    </row>
    <row r="39" spans="1:14" ht="15" customHeight="1">
      <c r="A39" s="381" t="s">
        <v>47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4">
        <f>K36-K37-K38</f>
        <v>45</v>
      </c>
      <c r="L39" s="23" t="str">
        <f>L36</f>
        <v>M</v>
      </c>
      <c r="M39" s="33"/>
      <c r="N39" s="7"/>
    </row>
    <row r="40" spans="1:14" ht="17.25" customHeight="1">
      <c r="A40" s="4"/>
      <c r="B40" s="4"/>
      <c r="C40" s="4"/>
      <c r="D40" s="5"/>
      <c r="E40" s="4"/>
      <c r="F40" s="4"/>
      <c r="G40" s="6"/>
      <c r="H40" s="6"/>
      <c r="I40" s="4"/>
      <c r="J40" s="4"/>
      <c r="K40" s="7"/>
      <c r="L40" s="7"/>
      <c r="M40" s="7"/>
      <c r="N40" s="7"/>
    </row>
    <row r="41" spans="1:14" ht="30" customHeight="1" thickBot="1">
      <c r="A41" s="410" t="s">
        <v>47</v>
      </c>
      <c r="B41" s="410"/>
      <c r="C41" s="410"/>
      <c r="D41" s="411" t="s">
        <v>48</v>
      </c>
      <c r="E41" s="411"/>
      <c r="F41" s="411"/>
      <c r="G41" s="411"/>
      <c r="H41" s="411"/>
      <c r="I41" s="412" t="s">
        <v>49</v>
      </c>
      <c r="J41" s="413"/>
      <c r="K41" s="413"/>
      <c r="L41" s="413"/>
      <c r="M41" s="413"/>
      <c r="N41" s="414"/>
    </row>
    <row r="42" spans="1:14" ht="30" customHeight="1" thickBot="1">
      <c r="A42" s="399">
        <f>+K39</f>
        <v>45</v>
      </c>
      <c r="B42" s="400"/>
      <c r="C42" s="400"/>
      <c r="D42" s="401">
        <f>K37</f>
        <v>0</v>
      </c>
      <c r="E42" s="401"/>
      <c r="F42" s="401"/>
      <c r="G42" s="401"/>
      <c r="H42" s="401"/>
      <c r="I42" s="402">
        <f>+A42+D42</f>
        <v>45</v>
      </c>
      <c r="J42" s="403"/>
      <c r="K42" s="403"/>
      <c r="L42" s="403"/>
      <c r="M42" s="403"/>
      <c r="N42" s="404"/>
    </row>
    <row r="43" spans="1:14">
      <c r="A43" s="449" t="s">
        <v>50</v>
      </c>
      <c r="B43" s="450"/>
      <c r="C43" s="450"/>
      <c r="D43" s="450"/>
      <c r="E43" s="451"/>
      <c r="F43" s="452"/>
      <c r="G43" s="453" t="s">
        <v>51</v>
      </c>
      <c r="H43" s="453"/>
      <c r="I43" s="453"/>
      <c r="J43" s="453"/>
      <c r="K43" s="453"/>
      <c r="L43" s="453"/>
      <c r="M43" s="453"/>
      <c r="N43" s="454"/>
    </row>
    <row r="44" spans="1:14">
      <c r="A44" s="290" t="s">
        <v>52</v>
      </c>
      <c r="B44" s="455" t="s">
        <v>53</v>
      </c>
      <c r="C44" s="456"/>
      <c r="D44" s="457"/>
      <c r="E44" s="458" t="s">
        <v>52</v>
      </c>
      <c r="F44" s="459"/>
      <c r="G44" s="460" t="s">
        <v>62</v>
      </c>
      <c r="H44" s="460"/>
      <c r="I44" s="460"/>
      <c r="J44" s="460"/>
      <c r="K44" s="460"/>
      <c r="L44" s="460"/>
      <c r="M44" s="460"/>
      <c r="N44" s="461"/>
    </row>
    <row r="45" spans="1:14">
      <c r="A45" s="416" t="s">
        <v>55</v>
      </c>
      <c r="B45" s="437"/>
      <c r="C45" s="438"/>
      <c r="D45" s="438"/>
      <c r="E45" s="441" t="s">
        <v>55</v>
      </c>
      <c r="F45" s="442"/>
      <c r="G45" s="467"/>
      <c r="H45" s="467"/>
      <c r="I45" s="467"/>
      <c r="J45" s="467"/>
      <c r="K45" s="467"/>
      <c r="L45" s="467"/>
      <c r="M45" s="467"/>
      <c r="N45" s="468"/>
    </row>
    <row r="46" spans="1:14" ht="54.75" customHeight="1">
      <c r="A46" s="462"/>
      <c r="B46" s="463"/>
      <c r="C46" s="464"/>
      <c r="D46" s="464"/>
      <c r="E46" s="465"/>
      <c r="F46" s="466"/>
      <c r="G46" s="469"/>
      <c r="H46" s="469"/>
      <c r="I46" s="469"/>
      <c r="J46" s="469"/>
      <c r="K46" s="469"/>
      <c r="L46" s="469"/>
      <c r="M46" s="469"/>
      <c r="N46" s="470"/>
    </row>
    <row r="47" spans="1:14">
      <c r="A47" s="180"/>
      <c r="B47" s="471" t="s">
        <v>63</v>
      </c>
      <c r="C47" s="471"/>
      <c r="D47" s="471"/>
      <c r="E47" s="181"/>
      <c r="F47" s="181"/>
      <c r="G47" s="471" t="s">
        <v>64</v>
      </c>
      <c r="H47" s="471"/>
      <c r="I47" s="471"/>
      <c r="J47" s="471"/>
      <c r="K47" s="471"/>
      <c r="L47" s="471"/>
      <c r="M47" s="471"/>
      <c r="N47" s="472"/>
    </row>
    <row r="48" spans="1:14">
      <c r="A48" s="301" t="s">
        <v>52</v>
      </c>
      <c r="B48" s="431" t="s">
        <v>88</v>
      </c>
      <c r="C48" s="432"/>
      <c r="D48" s="432"/>
      <c r="E48" s="433" t="s">
        <v>52</v>
      </c>
      <c r="F48" s="434"/>
      <c r="G48" s="435" t="s">
        <v>66</v>
      </c>
      <c r="H48" s="435"/>
      <c r="I48" s="435"/>
      <c r="J48" s="435"/>
      <c r="K48" s="435"/>
      <c r="L48" s="435"/>
      <c r="M48" s="435"/>
      <c r="N48" s="436"/>
    </row>
    <row r="49" spans="1:14">
      <c r="A49" s="416" t="s">
        <v>55</v>
      </c>
      <c r="B49" s="437" t="s">
        <v>89</v>
      </c>
      <c r="C49" s="438"/>
      <c r="D49" s="438"/>
      <c r="E49" s="441" t="s">
        <v>55</v>
      </c>
      <c r="F49" s="442"/>
      <c r="G49" s="445" t="s">
        <v>67</v>
      </c>
      <c r="H49" s="445"/>
      <c r="I49" s="445"/>
      <c r="J49" s="445"/>
      <c r="K49" s="445"/>
      <c r="L49" s="445"/>
      <c r="M49" s="445"/>
      <c r="N49" s="446"/>
    </row>
    <row r="50" spans="1:14" ht="63" customHeight="1" thickBot="1">
      <c r="A50" s="417"/>
      <c r="B50" s="439"/>
      <c r="C50" s="440"/>
      <c r="D50" s="440"/>
      <c r="E50" s="443"/>
      <c r="F50" s="444"/>
      <c r="G50" s="447"/>
      <c r="H50" s="447"/>
      <c r="I50" s="447"/>
      <c r="J50" s="447"/>
      <c r="K50" s="447"/>
      <c r="L50" s="447"/>
      <c r="M50" s="447"/>
      <c r="N50" s="448"/>
    </row>
  </sheetData>
  <mergeCells count="64"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N14:N15"/>
    <mergeCell ref="K14:K15"/>
    <mergeCell ref="L14:L15"/>
    <mergeCell ref="M14:M15"/>
    <mergeCell ref="C12:L12"/>
    <mergeCell ref="M12:N12"/>
    <mergeCell ref="G35:H35"/>
    <mergeCell ref="I35:J35"/>
    <mergeCell ref="A14:C15"/>
    <mergeCell ref="E14:I14"/>
    <mergeCell ref="J14:J15"/>
    <mergeCell ref="A36:J36"/>
    <mergeCell ref="A37:J37"/>
    <mergeCell ref="A38:J38"/>
    <mergeCell ref="A39:J39"/>
    <mergeCell ref="A41:C41"/>
    <mergeCell ref="D41:H41"/>
    <mergeCell ref="I41:N41"/>
    <mergeCell ref="A42:C42"/>
    <mergeCell ref="D42:H42"/>
    <mergeCell ref="I42:N42"/>
    <mergeCell ref="A43:D43"/>
    <mergeCell ref="E43:F43"/>
    <mergeCell ref="G43:N43"/>
    <mergeCell ref="E44:F44"/>
    <mergeCell ref="G44:N44"/>
    <mergeCell ref="A45:A46"/>
    <mergeCell ref="B45:D46"/>
    <mergeCell ref="E45:F46"/>
    <mergeCell ref="G45:N46"/>
    <mergeCell ref="B44:D44"/>
    <mergeCell ref="A49:A50"/>
    <mergeCell ref="B49:D50"/>
    <mergeCell ref="E49:F50"/>
    <mergeCell ref="G49:N50"/>
    <mergeCell ref="B47:D47"/>
    <mergeCell ref="G47:N47"/>
    <mergeCell ref="B48:D48"/>
    <mergeCell ref="E48:F48"/>
    <mergeCell ref="G48:N48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  <legacyDrawing r:id="rId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Hoja70">
    <tabColor theme="2"/>
    <pageSetUpPr fitToPage="1"/>
  </sheetPr>
  <dimension ref="A1:X55"/>
  <sheetViews>
    <sheetView view="pageBreakPreview" topLeftCell="A16" zoomScale="55" zoomScaleNormal="55" zoomScaleSheetLayoutView="55" zoomScalePageLayoutView="2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543" t="s">
        <v>7</v>
      </c>
      <c r="I6" s="544"/>
      <c r="J6" s="544"/>
      <c r="K6" s="545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252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279</v>
      </c>
      <c r="C12" s="396" t="s">
        <v>280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87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83" t="s">
        <v>281</v>
      </c>
      <c r="E16" s="21"/>
      <c r="F16" s="189" t="s">
        <v>282</v>
      </c>
      <c r="G16" s="189" t="s">
        <v>282</v>
      </c>
      <c r="H16" s="249">
        <v>1</v>
      </c>
      <c r="I16" s="21"/>
      <c r="J16" s="21">
        <v>1</v>
      </c>
      <c r="K16" s="56">
        <f>J16</f>
        <v>1</v>
      </c>
      <c r="L16" s="23" t="s">
        <v>32</v>
      </c>
      <c r="M16" s="23">
        <v>1</v>
      </c>
      <c r="N16" s="24" t="s">
        <v>87</v>
      </c>
    </row>
    <row r="17" spans="1:24" s="25" customFormat="1" ht="24" customHeight="1">
      <c r="A17" s="26"/>
      <c r="B17" s="27"/>
      <c r="C17" s="28"/>
      <c r="D17" s="83" t="s">
        <v>283</v>
      </c>
      <c r="E17" s="21"/>
      <c r="F17" s="189" t="s">
        <v>282</v>
      </c>
      <c r="G17" s="189" t="s">
        <v>282</v>
      </c>
      <c r="H17" s="249">
        <v>1</v>
      </c>
      <c r="I17" s="21"/>
      <c r="J17" s="21">
        <v>1</v>
      </c>
      <c r="K17" s="56">
        <f>J17</f>
        <v>1</v>
      </c>
      <c r="L17" s="23" t="s">
        <v>32</v>
      </c>
      <c r="M17" s="23"/>
      <c r="N17" s="24" t="s">
        <v>87</v>
      </c>
    </row>
    <row r="18" spans="1:24" s="25" customFormat="1" ht="24" customHeight="1">
      <c r="A18" s="26"/>
      <c r="B18" s="27"/>
      <c r="C18" s="28"/>
      <c r="D18" s="83" t="s">
        <v>284</v>
      </c>
      <c r="E18" s="29"/>
      <c r="F18" s="189" t="s">
        <v>282</v>
      </c>
      <c r="G18" s="189" t="s">
        <v>282</v>
      </c>
      <c r="H18" s="249">
        <v>1</v>
      </c>
      <c r="I18" s="21"/>
      <c r="J18" s="21">
        <v>1</v>
      </c>
      <c r="K18" s="56">
        <f>J18</f>
        <v>1</v>
      </c>
      <c r="L18" s="286"/>
      <c r="M18" s="286"/>
      <c r="N18" s="24" t="s">
        <v>87</v>
      </c>
    </row>
    <row r="19" spans="1:24" s="25" customFormat="1" ht="32.25" customHeight="1">
      <c r="A19" s="26"/>
      <c r="B19" s="27"/>
      <c r="C19" s="28"/>
      <c r="D19" s="19"/>
      <c r="E19" s="21"/>
      <c r="F19" s="189"/>
      <c r="G19" s="189"/>
      <c r="H19" s="249"/>
      <c r="I19" s="21"/>
      <c r="J19" s="21"/>
      <c r="K19" s="1"/>
      <c r="L19" s="23"/>
      <c r="M19" s="23"/>
      <c r="N19" s="24" t="s">
        <v>87</v>
      </c>
    </row>
    <row r="20" spans="1:24" s="25" customFormat="1" ht="60" customHeight="1">
      <c r="A20" s="385"/>
      <c r="B20" s="386"/>
      <c r="C20" s="387"/>
      <c r="D20" s="83" t="s">
        <v>285</v>
      </c>
      <c r="E20" s="29"/>
      <c r="F20" s="189" t="s">
        <v>282</v>
      </c>
      <c r="G20" s="189" t="s">
        <v>282</v>
      </c>
      <c r="H20" s="249">
        <v>1</v>
      </c>
      <c r="I20" s="21"/>
      <c r="J20" s="21">
        <v>1</v>
      </c>
      <c r="K20" s="56">
        <f>J20</f>
        <v>1</v>
      </c>
      <c r="L20" s="286"/>
      <c r="M20" s="286"/>
      <c r="N20" s="24" t="s">
        <v>87</v>
      </c>
    </row>
    <row r="21" spans="1:24" s="25" customFormat="1" ht="32.25" customHeight="1">
      <c r="A21" s="26"/>
      <c r="B21" s="27"/>
      <c r="C21" s="28"/>
      <c r="D21" s="83" t="s">
        <v>286</v>
      </c>
      <c r="E21" s="29"/>
      <c r="F21" s="189" t="s">
        <v>282</v>
      </c>
      <c r="G21" s="189" t="s">
        <v>282</v>
      </c>
      <c r="H21" s="249">
        <v>1</v>
      </c>
      <c r="I21" s="21"/>
      <c r="J21" s="21">
        <v>1</v>
      </c>
      <c r="K21" s="56">
        <f>J21</f>
        <v>1</v>
      </c>
      <c r="L21" s="286"/>
      <c r="M21" s="286"/>
      <c r="N21" s="24" t="s">
        <v>87</v>
      </c>
    </row>
    <row r="22" spans="1:24" s="25" customFormat="1" ht="32.25" customHeight="1">
      <c r="A22" s="26"/>
      <c r="B22" s="27"/>
      <c r="C22" s="28"/>
      <c r="D22" s="30"/>
      <c r="E22" s="29"/>
      <c r="F22" s="189" t="s">
        <v>282</v>
      </c>
      <c r="G22" s="189" t="s">
        <v>282</v>
      </c>
      <c r="H22" s="249">
        <v>1</v>
      </c>
      <c r="I22" s="21"/>
      <c r="J22" s="21"/>
      <c r="K22" s="56"/>
      <c r="L22" s="23"/>
      <c r="M22" s="23"/>
      <c r="N22" s="24" t="s">
        <v>87</v>
      </c>
    </row>
    <row r="23" spans="1:24" s="25" customFormat="1" ht="32.25" customHeight="1">
      <c r="A23" s="26"/>
      <c r="B23" s="27"/>
      <c r="C23" s="28"/>
      <c r="D23" s="83" t="s">
        <v>287</v>
      </c>
      <c r="E23" s="29"/>
      <c r="F23" s="189" t="s">
        <v>282</v>
      </c>
      <c r="G23" s="189" t="s">
        <v>282</v>
      </c>
      <c r="H23" s="249">
        <v>1</v>
      </c>
      <c r="I23" s="21"/>
      <c r="J23" s="21">
        <v>1</v>
      </c>
      <c r="K23" s="56">
        <f>J23</f>
        <v>1</v>
      </c>
      <c r="L23" s="76"/>
      <c r="M23" s="76"/>
      <c r="N23" s="24" t="s">
        <v>87</v>
      </c>
      <c r="O23" s="548"/>
    </row>
    <row r="24" spans="1:24" s="25" customFormat="1" ht="32.25" customHeight="1">
      <c r="A24" s="26"/>
      <c r="B24" s="27"/>
      <c r="C24" s="28"/>
      <c r="D24" s="83" t="s">
        <v>288</v>
      </c>
      <c r="E24" s="29"/>
      <c r="F24" s="21"/>
      <c r="G24" s="21"/>
      <c r="H24" s="21"/>
      <c r="I24" s="21"/>
      <c r="J24" s="21">
        <v>1</v>
      </c>
      <c r="K24" s="56">
        <f>J24</f>
        <v>1</v>
      </c>
      <c r="L24" s="76"/>
      <c r="M24" s="76"/>
      <c r="N24" s="24" t="s">
        <v>87</v>
      </c>
      <c r="O24" s="548"/>
      <c r="P24" s="98"/>
      <c r="Q24" s="535"/>
      <c r="R24" s="536"/>
      <c r="S24" s="536"/>
      <c r="T24" s="536"/>
      <c r="U24" s="536"/>
      <c r="V24" s="110"/>
      <c r="W24" s="110"/>
      <c r="X24" s="111"/>
    </row>
    <row r="25" spans="1:24" s="25" customFormat="1" ht="32.25" customHeight="1">
      <c r="A25" s="26"/>
      <c r="B25" s="27"/>
      <c r="C25" s="28"/>
      <c r="D25" s="58"/>
      <c r="E25" s="58"/>
      <c r="F25" s="58"/>
      <c r="G25" s="58"/>
      <c r="H25" s="58"/>
      <c r="I25" s="58"/>
      <c r="J25" s="58"/>
      <c r="K25" s="58"/>
      <c r="L25" s="23"/>
      <c r="M25" s="23"/>
      <c r="N25" s="24" t="s">
        <v>87</v>
      </c>
      <c r="O25" s="119"/>
      <c r="P25" s="99"/>
      <c r="Q25" s="535"/>
      <c r="R25" s="536"/>
      <c r="S25" s="536"/>
      <c r="T25" s="536"/>
      <c r="U25" s="536"/>
      <c r="V25" s="110"/>
      <c r="W25" s="110"/>
      <c r="X25" s="110"/>
    </row>
    <row r="26" spans="1:24" s="25" customFormat="1" ht="32.25" customHeight="1">
      <c r="A26" s="26"/>
      <c r="B26" s="27"/>
      <c r="C26" s="28"/>
      <c r="D26" s="83" t="s">
        <v>289</v>
      </c>
      <c r="E26" s="21"/>
      <c r="F26" s="189" t="s">
        <v>282</v>
      </c>
      <c r="G26" s="189" t="s">
        <v>282</v>
      </c>
      <c r="H26" s="249">
        <v>1</v>
      </c>
      <c r="I26" s="21"/>
      <c r="J26" s="21">
        <v>1</v>
      </c>
      <c r="K26" s="56">
        <f>J26</f>
        <v>1</v>
      </c>
      <c r="L26" s="76"/>
      <c r="M26" s="76"/>
      <c r="N26" s="24" t="s">
        <v>87</v>
      </c>
    </row>
    <row r="27" spans="1:24" s="25" customFormat="1" ht="32.25" customHeight="1">
      <c r="A27" s="26"/>
      <c r="B27" s="27"/>
      <c r="C27" s="28"/>
      <c r="D27" s="83" t="s">
        <v>290</v>
      </c>
      <c r="E27" s="21"/>
      <c r="F27" s="189" t="s">
        <v>282</v>
      </c>
      <c r="G27" s="189" t="s">
        <v>282</v>
      </c>
      <c r="H27" s="249">
        <v>1</v>
      </c>
      <c r="I27" s="21"/>
      <c r="J27" s="21">
        <v>1</v>
      </c>
      <c r="K27" s="56">
        <f>J27</f>
        <v>1</v>
      </c>
      <c r="L27" s="76"/>
      <c r="M27" s="76"/>
      <c r="N27" s="24" t="s">
        <v>87</v>
      </c>
    </row>
    <row r="28" spans="1:24" s="25" customFormat="1" ht="32.25" customHeight="1">
      <c r="A28" s="26"/>
      <c r="B28" s="27"/>
      <c r="C28" s="28"/>
      <c r="D28" s="83" t="s">
        <v>291</v>
      </c>
      <c r="E28" s="21"/>
      <c r="F28" s="189" t="s">
        <v>282</v>
      </c>
      <c r="G28" s="189" t="s">
        <v>282</v>
      </c>
      <c r="H28" s="249">
        <v>1</v>
      </c>
      <c r="I28" s="21"/>
      <c r="J28" s="21">
        <v>1</v>
      </c>
      <c r="K28" s="56">
        <f>J28</f>
        <v>1</v>
      </c>
      <c r="N28" s="24" t="s">
        <v>87</v>
      </c>
    </row>
    <row r="29" spans="1:24" s="25" customFormat="1" ht="32.25" customHeight="1">
      <c r="A29" s="26"/>
      <c r="B29" s="27"/>
      <c r="C29" s="28"/>
      <c r="D29" s="30"/>
      <c r="E29" s="21"/>
      <c r="F29" s="189"/>
      <c r="G29" s="189"/>
      <c r="H29" s="249"/>
      <c r="I29" s="21"/>
      <c r="J29" s="21"/>
      <c r="K29" s="1"/>
      <c r="L29" s="23"/>
      <c r="M29" s="23"/>
      <c r="N29" s="24" t="s">
        <v>87</v>
      </c>
    </row>
    <row r="30" spans="1:24" s="25" customFormat="1" ht="32.25" customHeight="1">
      <c r="A30" s="26"/>
      <c r="B30" s="27"/>
      <c r="C30" s="28"/>
      <c r="D30" s="83" t="s">
        <v>292</v>
      </c>
      <c r="E30" s="21"/>
      <c r="F30" s="189" t="s">
        <v>282</v>
      </c>
      <c r="G30" s="189" t="s">
        <v>282</v>
      </c>
      <c r="H30" s="250">
        <v>1</v>
      </c>
      <c r="I30" s="21"/>
      <c r="J30" s="21">
        <v>1</v>
      </c>
      <c r="K30" s="56">
        <f>J30</f>
        <v>1</v>
      </c>
      <c r="N30" s="24" t="s">
        <v>87</v>
      </c>
    </row>
    <row r="31" spans="1:24" s="25" customFormat="1" ht="32.25" customHeight="1">
      <c r="A31" s="26"/>
      <c r="B31" s="27"/>
      <c r="C31" s="28"/>
      <c r="D31" s="83" t="s">
        <v>293</v>
      </c>
      <c r="E31" s="21"/>
      <c r="F31" s="189" t="s">
        <v>282</v>
      </c>
      <c r="G31" s="189" t="s">
        <v>282</v>
      </c>
      <c r="H31" s="250">
        <v>1</v>
      </c>
      <c r="I31" s="21"/>
      <c r="J31" s="21">
        <v>1</v>
      </c>
      <c r="K31" s="56">
        <f>J31</f>
        <v>1</v>
      </c>
      <c r="N31" s="24" t="s">
        <v>87</v>
      </c>
    </row>
    <row r="32" spans="1:24" s="25" customFormat="1" ht="32.25" customHeight="1">
      <c r="A32" s="291"/>
      <c r="B32" s="292"/>
      <c r="C32" s="293"/>
      <c r="D32" s="30"/>
      <c r="E32" s="21"/>
      <c r="F32" s="189"/>
      <c r="G32" s="189"/>
      <c r="H32" s="249"/>
      <c r="I32" s="21"/>
      <c r="J32" s="21"/>
      <c r="K32" s="1"/>
      <c r="L32" s="23"/>
      <c r="M32" s="23"/>
      <c r="N32" s="24" t="s">
        <v>87</v>
      </c>
    </row>
    <row r="33" spans="1:14" s="25" customFormat="1" ht="32.25" customHeight="1">
      <c r="A33" s="291"/>
      <c r="B33" s="292"/>
      <c r="C33" s="293"/>
      <c r="D33" s="248" t="s">
        <v>294</v>
      </c>
      <c r="E33" s="249"/>
      <c r="F33" s="189" t="s">
        <v>282</v>
      </c>
      <c r="G33" s="189" t="s">
        <v>282</v>
      </c>
      <c r="H33" s="249">
        <v>1</v>
      </c>
      <c r="I33" s="236"/>
      <c r="J33" s="21">
        <v>1</v>
      </c>
      <c r="K33" s="140">
        <f>J33</f>
        <v>1</v>
      </c>
      <c r="L33" s="23"/>
      <c r="M33" s="23"/>
      <c r="N33" s="24" t="s">
        <v>87</v>
      </c>
    </row>
    <row r="34" spans="1:14" s="25" customFormat="1" ht="32.25" customHeight="1">
      <c r="A34" s="291"/>
      <c r="B34" s="292"/>
      <c r="C34" s="293"/>
      <c r="D34" s="248" t="s">
        <v>295</v>
      </c>
      <c r="E34" s="249"/>
      <c r="F34" s="189" t="s">
        <v>282</v>
      </c>
      <c r="G34" s="189" t="s">
        <v>282</v>
      </c>
      <c r="H34" s="249">
        <v>1</v>
      </c>
      <c r="I34" s="236"/>
      <c r="J34" s="21">
        <v>1</v>
      </c>
      <c r="K34" s="140">
        <f>J34</f>
        <v>1</v>
      </c>
      <c r="L34" s="23"/>
      <c r="M34" s="23"/>
      <c r="N34" s="24" t="s">
        <v>87</v>
      </c>
    </row>
    <row r="35" spans="1:14" s="25" customFormat="1" ht="32.25" customHeight="1">
      <c r="A35" s="291"/>
      <c r="B35" s="292"/>
      <c r="C35" s="293"/>
      <c r="D35" s="248" t="s">
        <v>296</v>
      </c>
      <c r="E35" s="48"/>
      <c r="F35" s="189" t="s">
        <v>282</v>
      </c>
      <c r="G35" s="189" t="s">
        <v>282</v>
      </c>
      <c r="H35" s="249">
        <v>1</v>
      </c>
      <c r="I35" s="48"/>
      <c r="J35" s="21">
        <v>1</v>
      </c>
      <c r="K35" s="140">
        <f>J35</f>
        <v>1</v>
      </c>
      <c r="L35" s="23"/>
      <c r="M35" s="23"/>
      <c r="N35" s="24" t="s">
        <v>87</v>
      </c>
    </row>
    <row r="36" spans="1:14" s="25" customFormat="1" ht="32.25" customHeight="1">
      <c r="A36" s="291"/>
      <c r="B36" s="292"/>
      <c r="C36" s="293"/>
      <c r="D36" s="248" t="s">
        <v>297</v>
      </c>
      <c r="E36" s="21"/>
      <c r="F36" s="189" t="s">
        <v>282</v>
      </c>
      <c r="G36" s="189" t="s">
        <v>282</v>
      </c>
      <c r="H36" s="249">
        <v>1</v>
      </c>
      <c r="I36" s="21"/>
      <c r="J36" s="21">
        <v>1</v>
      </c>
      <c r="K36" s="140">
        <f>J36</f>
        <v>1</v>
      </c>
      <c r="L36" s="23"/>
      <c r="M36" s="23"/>
      <c r="N36" s="24" t="s">
        <v>87</v>
      </c>
    </row>
    <row r="37" spans="1:14" s="25" customFormat="1" ht="32.25" customHeight="1">
      <c r="A37" s="291"/>
      <c r="B37" s="292"/>
      <c r="C37" s="293"/>
      <c r="D37" s="30"/>
      <c r="E37" s="21"/>
      <c r="F37" s="21"/>
      <c r="G37" s="21"/>
      <c r="H37" s="21"/>
      <c r="I37" s="21"/>
      <c r="J37" s="21"/>
      <c r="K37" s="1"/>
      <c r="L37" s="23"/>
      <c r="M37" s="23"/>
      <c r="N37" s="24"/>
    </row>
    <row r="38" spans="1:14" s="25" customFormat="1" ht="32.25" customHeight="1">
      <c r="A38" s="291"/>
      <c r="B38" s="292"/>
      <c r="C38" s="293"/>
      <c r="D38" s="30"/>
      <c r="E38" s="21"/>
      <c r="F38" s="21"/>
      <c r="G38" s="21"/>
      <c r="H38" s="21"/>
      <c r="I38" s="21"/>
      <c r="J38" s="21"/>
      <c r="K38" s="1"/>
      <c r="L38" s="23"/>
      <c r="M38" s="163"/>
      <c r="N38" s="76"/>
    </row>
    <row r="39" spans="1:14" ht="17.649999999999999" customHeight="1">
      <c r="A39" s="4"/>
      <c r="B39" s="4"/>
      <c r="C39" s="4"/>
      <c r="D39" s="5"/>
      <c r="E39" s="4"/>
      <c r="F39" s="4"/>
      <c r="G39" s="379">
        <f>SUM(G16:G37)</f>
        <v>0</v>
      </c>
      <c r="H39" s="380"/>
      <c r="I39" s="379"/>
      <c r="J39" s="379"/>
      <c r="K39" s="31"/>
      <c r="L39" s="7"/>
      <c r="M39" s="7"/>
      <c r="N39" s="64"/>
    </row>
    <row r="40" spans="1:14" ht="15" customHeight="1">
      <c r="A40" s="381" t="s">
        <v>44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2">
        <f>SUM(K16:K38)</f>
        <v>16</v>
      </c>
      <c r="L40" s="23" t="str">
        <f>M12</f>
        <v>UN</v>
      </c>
      <c r="M40" s="33"/>
      <c r="N40" s="64"/>
    </row>
    <row r="41" spans="1:14" ht="15" customHeight="1">
      <c r="A41" s="381" t="s">
        <v>45</v>
      </c>
      <c r="B41" s="382"/>
      <c r="C41" s="382"/>
      <c r="D41" s="382"/>
      <c r="E41" s="382"/>
      <c r="F41" s="382"/>
      <c r="G41" s="382"/>
      <c r="H41" s="382"/>
      <c r="I41" s="382"/>
      <c r="J41" s="383"/>
      <c r="K41" s="32">
        <v>7</v>
      </c>
      <c r="L41" s="23" t="str">
        <f>L40</f>
        <v>UN</v>
      </c>
      <c r="M41" s="33"/>
      <c r="N41" s="64"/>
    </row>
    <row r="42" spans="1:14" ht="15" customHeight="1">
      <c r="A42" s="381" t="s">
        <v>46</v>
      </c>
      <c r="B42" s="382"/>
      <c r="C42" s="382"/>
      <c r="D42" s="382"/>
      <c r="E42" s="382"/>
      <c r="F42" s="382"/>
      <c r="G42" s="382"/>
      <c r="H42" s="382"/>
      <c r="I42" s="382"/>
      <c r="J42" s="383"/>
      <c r="K42" s="32">
        <v>0</v>
      </c>
      <c r="L42" s="23" t="str">
        <f>L40</f>
        <v>UN</v>
      </c>
      <c r="M42" s="33"/>
      <c r="N42" s="64"/>
    </row>
    <row r="43" spans="1:14" ht="15" customHeight="1">
      <c r="A43" s="381" t="s">
        <v>47</v>
      </c>
      <c r="B43" s="382"/>
      <c r="C43" s="382"/>
      <c r="D43" s="382"/>
      <c r="E43" s="382"/>
      <c r="F43" s="382"/>
      <c r="G43" s="382"/>
      <c r="H43" s="382"/>
      <c r="I43" s="382"/>
      <c r="J43" s="383"/>
      <c r="K43" s="34">
        <f>K40-K41-K42</f>
        <v>9</v>
      </c>
      <c r="L43" s="23" t="str">
        <f>L40</f>
        <v>UN</v>
      </c>
      <c r="M43" s="33"/>
      <c r="N43" s="64"/>
    </row>
    <row r="44" spans="1:14" ht="17.649999999999999" customHeight="1">
      <c r="A44" s="4"/>
      <c r="B44" s="4"/>
      <c r="C44" s="4"/>
      <c r="D44" s="5"/>
      <c r="E44" s="4"/>
      <c r="F44" s="4"/>
      <c r="G44" s="6"/>
      <c r="H44" s="6"/>
      <c r="I44" s="4"/>
      <c r="J44" s="4"/>
      <c r="K44" s="7"/>
      <c r="L44" s="7"/>
      <c r="M44" s="7"/>
      <c r="N44" s="64"/>
    </row>
    <row r="45" spans="1:14" ht="30.4" customHeight="1" thickBot="1">
      <c r="A45" s="410" t="s">
        <v>47</v>
      </c>
      <c r="B45" s="410"/>
      <c r="C45" s="410"/>
      <c r="D45" s="411" t="s">
        <v>48</v>
      </c>
      <c r="E45" s="411"/>
      <c r="F45" s="411"/>
      <c r="G45" s="411"/>
      <c r="H45" s="411"/>
      <c r="I45" s="412" t="s">
        <v>49</v>
      </c>
      <c r="J45" s="413"/>
      <c r="K45" s="413"/>
      <c r="L45" s="413"/>
      <c r="M45" s="413"/>
      <c r="N45" s="414"/>
    </row>
    <row r="46" spans="1:14" ht="30.4" customHeight="1" thickBot="1">
      <c r="A46" s="399">
        <f>+K43</f>
        <v>9</v>
      </c>
      <c r="B46" s="400"/>
      <c r="C46" s="400"/>
      <c r="D46" s="401">
        <f>K41</f>
        <v>7</v>
      </c>
      <c r="E46" s="401"/>
      <c r="F46" s="401"/>
      <c r="G46" s="401"/>
      <c r="H46" s="401"/>
      <c r="I46" s="402">
        <f>+A46+D46</f>
        <v>16</v>
      </c>
      <c r="J46" s="403"/>
      <c r="K46" s="403"/>
      <c r="L46" s="403"/>
      <c r="M46" s="403"/>
      <c r="N46" s="404"/>
    </row>
    <row r="47" spans="1:14" ht="13.15" customHeight="1" thickBot="1">
      <c r="A47" s="296"/>
      <c r="B47" s="296"/>
      <c r="C47" s="296"/>
      <c r="D47" s="35"/>
      <c r="E47" s="296"/>
      <c r="F47" s="296"/>
      <c r="G47" s="296"/>
      <c r="H47" s="296"/>
      <c r="I47" s="296"/>
      <c r="J47" s="296"/>
      <c r="K47" s="295"/>
      <c r="L47" s="31"/>
      <c r="M47" s="31"/>
      <c r="N47" s="31"/>
    </row>
    <row r="48" spans="1:14">
      <c r="A48" s="449" t="s">
        <v>50</v>
      </c>
      <c r="B48" s="450"/>
      <c r="C48" s="450"/>
      <c r="D48" s="450"/>
      <c r="E48" s="451"/>
      <c r="F48" s="452"/>
      <c r="G48" s="453" t="s">
        <v>51</v>
      </c>
      <c r="H48" s="453"/>
      <c r="I48" s="453"/>
      <c r="J48" s="453"/>
      <c r="K48" s="453"/>
      <c r="L48" s="453"/>
      <c r="M48" s="453"/>
      <c r="N48" s="454"/>
    </row>
    <row r="49" spans="1:14">
      <c r="A49" s="290" t="s">
        <v>52</v>
      </c>
      <c r="B49" s="455" t="s">
        <v>53</v>
      </c>
      <c r="C49" s="456"/>
      <c r="D49" s="457"/>
      <c r="E49" s="458" t="s">
        <v>52</v>
      </c>
      <c r="F49" s="459"/>
      <c r="G49" s="460" t="s">
        <v>62</v>
      </c>
      <c r="H49" s="460"/>
      <c r="I49" s="460"/>
      <c r="J49" s="460"/>
      <c r="K49" s="460"/>
      <c r="L49" s="460"/>
      <c r="M49" s="460"/>
      <c r="N49" s="461"/>
    </row>
    <row r="50" spans="1:14">
      <c r="A50" s="416" t="s">
        <v>55</v>
      </c>
      <c r="B50" s="437"/>
      <c r="C50" s="438"/>
      <c r="D50" s="438"/>
      <c r="E50" s="441" t="s">
        <v>55</v>
      </c>
      <c r="F50" s="442"/>
      <c r="G50" s="467"/>
      <c r="H50" s="467"/>
      <c r="I50" s="467"/>
      <c r="J50" s="467"/>
      <c r="K50" s="467"/>
      <c r="L50" s="467"/>
      <c r="M50" s="467"/>
      <c r="N50" s="468"/>
    </row>
    <row r="51" spans="1:14" ht="61.15" customHeight="1">
      <c r="A51" s="462"/>
      <c r="B51" s="463"/>
      <c r="C51" s="464"/>
      <c r="D51" s="464"/>
      <c r="E51" s="465"/>
      <c r="F51" s="466"/>
      <c r="G51" s="469"/>
      <c r="H51" s="469"/>
      <c r="I51" s="469"/>
      <c r="J51" s="469"/>
      <c r="K51" s="469"/>
      <c r="L51" s="469"/>
      <c r="M51" s="469"/>
      <c r="N51" s="470"/>
    </row>
    <row r="52" spans="1:14">
      <c r="A52" s="180"/>
      <c r="B52" s="471" t="s">
        <v>63</v>
      </c>
      <c r="C52" s="471"/>
      <c r="D52" s="471"/>
      <c r="E52" s="181"/>
      <c r="F52" s="181"/>
      <c r="G52" s="471" t="s">
        <v>64</v>
      </c>
      <c r="H52" s="471"/>
      <c r="I52" s="471"/>
      <c r="J52" s="471"/>
      <c r="K52" s="471"/>
      <c r="L52" s="471"/>
      <c r="M52" s="471"/>
      <c r="N52" s="472"/>
    </row>
    <row r="53" spans="1:14">
      <c r="A53" s="301" t="s">
        <v>52</v>
      </c>
      <c r="B53" s="431" t="s">
        <v>88</v>
      </c>
      <c r="C53" s="432"/>
      <c r="D53" s="432"/>
      <c r="E53" s="433" t="s">
        <v>52</v>
      </c>
      <c r="F53" s="434"/>
      <c r="G53" s="435" t="s">
        <v>66</v>
      </c>
      <c r="H53" s="435"/>
      <c r="I53" s="435"/>
      <c r="J53" s="435"/>
      <c r="K53" s="435"/>
      <c r="L53" s="435"/>
      <c r="M53" s="435"/>
      <c r="N53" s="436"/>
    </row>
    <row r="54" spans="1:14">
      <c r="A54" s="416" t="s">
        <v>55</v>
      </c>
      <c r="B54" s="437" t="s">
        <v>89</v>
      </c>
      <c r="C54" s="438"/>
      <c r="D54" s="438"/>
      <c r="E54" s="441" t="s">
        <v>55</v>
      </c>
      <c r="F54" s="442"/>
      <c r="G54" s="445" t="s">
        <v>67</v>
      </c>
      <c r="H54" s="445"/>
      <c r="I54" s="445"/>
      <c r="J54" s="445"/>
      <c r="K54" s="445"/>
      <c r="L54" s="445"/>
      <c r="M54" s="445"/>
      <c r="N54" s="446"/>
    </row>
    <row r="55" spans="1:14" ht="70.150000000000006" customHeight="1" thickBot="1">
      <c r="A55" s="417"/>
      <c r="B55" s="439"/>
      <c r="C55" s="440"/>
      <c r="D55" s="440"/>
      <c r="E55" s="443"/>
      <c r="F55" s="444"/>
      <c r="G55" s="447"/>
      <c r="H55" s="447"/>
      <c r="I55" s="447"/>
      <c r="J55" s="447"/>
      <c r="K55" s="447"/>
      <c r="L55" s="447"/>
      <c r="M55" s="447"/>
      <c r="N55" s="448"/>
    </row>
  </sheetData>
  <mergeCells count="69">
    <mergeCell ref="A54:A55"/>
    <mergeCell ref="B54:D55"/>
    <mergeCell ref="E54:F55"/>
    <mergeCell ref="G54:N55"/>
    <mergeCell ref="A50:A51"/>
    <mergeCell ref="B50:D51"/>
    <mergeCell ref="E50:F51"/>
    <mergeCell ref="G50:N51"/>
    <mergeCell ref="B52:D52"/>
    <mergeCell ref="G52:N52"/>
    <mergeCell ref="B53:D53"/>
    <mergeCell ref="E53:F53"/>
    <mergeCell ref="G53:N53"/>
    <mergeCell ref="B49:D49"/>
    <mergeCell ref="E49:F49"/>
    <mergeCell ref="G49:N49"/>
    <mergeCell ref="A48:D48"/>
    <mergeCell ref="E48:F48"/>
    <mergeCell ref="G48:N48"/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A43:J43"/>
    <mergeCell ref="N14:N15"/>
    <mergeCell ref="A16:C16"/>
    <mergeCell ref="A20:C20"/>
    <mergeCell ref="A14:C15"/>
    <mergeCell ref="E14:I14"/>
    <mergeCell ref="J14:J15"/>
    <mergeCell ref="K14:K15"/>
    <mergeCell ref="L14:L15"/>
    <mergeCell ref="M14:M15"/>
    <mergeCell ref="C12:L12"/>
    <mergeCell ref="M12:N12"/>
    <mergeCell ref="Q24:U24"/>
    <mergeCell ref="Q25:U25"/>
    <mergeCell ref="O23:O24"/>
    <mergeCell ref="A45:C45"/>
    <mergeCell ref="D45:H45"/>
    <mergeCell ref="I45:N45"/>
    <mergeCell ref="A46:C46"/>
    <mergeCell ref="D46:H46"/>
    <mergeCell ref="I46:N46"/>
    <mergeCell ref="G39:H39"/>
    <mergeCell ref="I39:J39"/>
    <mergeCell ref="A40:J40"/>
    <mergeCell ref="A41:J41"/>
    <mergeCell ref="A42:J42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Hoja99">
    <tabColor theme="2"/>
    <pageSetUpPr fitToPage="1"/>
  </sheetPr>
  <dimension ref="A1:X55"/>
  <sheetViews>
    <sheetView view="pageBreakPreview" topLeftCell="A31" zoomScale="55" zoomScaleNormal="55" zoomScaleSheetLayoutView="55" zoomScalePageLayoutView="2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543" t="s">
        <v>7</v>
      </c>
      <c r="I6" s="544"/>
      <c r="J6" s="544"/>
      <c r="K6" s="545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252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298</v>
      </c>
      <c r="C12" s="396" t="s">
        <v>299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83" t="s">
        <v>300</v>
      </c>
      <c r="E16" s="21">
        <v>1</v>
      </c>
      <c r="F16" s="21"/>
      <c r="G16" s="21"/>
      <c r="H16" s="21"/>
      <c r="I16" s="21"/>
      <c r="J16" s="21">
        <v>1</v>
      </c>
      <c r="K16" s="56">
        <f>J16</f>
        <v>1</v>
      </c>
      <c r="N16" s="24" t="s">
        <v>301</v>
      </c>
    </row>
    <row r="17" spans="1:24" s="25" customFormat="1" ht="24" customHeight="1">
      <c r="A17" s="26"/>
      <c r="B17" s="27"/>
      <c r="C17" s="28"/>
      <c r="D17" s="83" t="s">
        <v>302</v>
      </c>
      <c r="E17" s="21">
        <v>1</v>
      </c>
      <c r="F17" s="21"/>
      <c r="G17" s="21"/>
      <c r="H17" s="21"/>
      <c r="I17" s="21"/>
      <c r="J17" s="21">
        <v>1</v>
      </c>
      <c r="K17" s="56">
        <f t="shared" ref="K17:K23" si="0">J17</f>
        <v>1</v>
      </c>
      <c r="L17" s="76"/>
      <c r="M17" s="76"/>
      <c r="N17" s="24" t="s">
        <v>301</v>
      </c>
    </row>
    <row r="18" spans="1:24" s="25" customFormat="1" ht="24" customHeight="1">
      <c r="A18" s="26"/>
      <c r="B18" s="27"/>
      <c r="C18" s="28"/>
      <c r="D18" s="83" t="s">
        <v>303</v>
      </c>
      <c r="E18" s="21">
        <v>1</v>
      </c>
      <c r="F18" s="21"/>
      <c r="G18" s="21"/>
      <c r="H18" s="21"/>
      <c r="I18" s="21"/>
      <c r="J18" s="21">
        <v>1</v>
      </c>
      <c r="K18" s="56">
        <f t="shared" si="0"/>
        <v>1</v>
      </c>
      <c r="L18" s="286"/>
      <c r="M18" s="286"/>
      <c r="N18" s="24" t="s">
        <v>301</v>
      </c>
    </row>
    <row r="19" spans="1:24" s="25" customFormat="1" ht="32.25" customHeight="1">
      <c r="A19" s="26"/>
      <c r="B19" s="27"/>
      <c r="C19" s="28"/>
      <c r="D19" s="83" t="s">
        <v>304</v>
      </c>
      <c r="E19" s="21">
        <v>1</v>
      </c>
      <c r="F19" s="21"/>
      <c r="G19" s="21"/>
      <c r="H19" s="21"/>
      <c r="I19" s="21"/>
      <c r="J19" s="21">
        <v>1</v>
      </c>
      <c r="K19" s="56">
        <f t="shared" si="0"/>
        <v>1</v>
      </c>
      <c r="L19" s="76"/>
      <c r="M19" s="76"/>
      <c r="N19" s="24" t="s">
        <v>301</v>
      </c>
    </row>
    <row r="20" spans="1:24" s="25" customFormat="1" ht="60" customHeight="1">
      <c r="A20" s="385"/>
      <c r="B20" s="386"/>
      <c r="C20" s="387"/>
      <c r="D20" s="83" t="s">
        <v>305</v>
      </c>
      <c r="E20" s="21">
        <v>1</v>
      </c>
      <c r="F20" s="21"/>
      <c r="G20" s="21"/>
      <c r="H20" s="21"/>
      <c r="I20" s="21"/>
      <c r="J20" s="21">
        <v>1</v>
      </c>
      <c r="K20" s="56">
        <f t="shared" si="0"/>
        <v>1</v>
      </c>
      <c r="L20" s="286"/>
      <c r="M20" s="286"/>
      <c r="N20" s="24" t="s">
        <v>301</v>
      </c>
    </row>
    <row r="21" spans="1:24" s="25" customFormat="1" ht="32.25" customHeight="1">
      <c r="A21" s="26"/>
      <c r="B21" s="27"/>
      <c r="C21" s="28"/>
      <c r="D21" s="83" t="s">
        <v>306</v>
      </c>
      <c r="E21" s="21">
        <v>1</v>
      </c>
      <c r="F21" s="21"/>
      <c r="G21" s="21"/>
      <c r="H21" s="21"/>
      <c r="I21" s="21"/>
      <c r="J21" s="21">
        <v>1</v>
      </c>
      <c r="K21" s="56">
        <f t="shared" si="0"/>
        <v>1</v>
      </c>
      <c r="L21" s="286"/>
      <c r="M21" s="286"/>
      <c r="N21" s="24" t="s">
        <v>301</v>
      </c>
    </row>
    <row r="22" spans="1:24" s="25" customFormat="1" ht="32.25" customHeight="1">
      <c r="A22" s="26"/>
      <c r="B22" s="27"/>
      <c r="C22" s="28"/>
      <c r="D22" s="83" t="s">
        <v>307</v>
      </c>
      <c r="E22" s="21">
        <v>1</v>
      </c>
      <c r="F22" s="21"/>
      <c r="G22" s="21"/>
      <c r="H22" s="21"/>
      <c r="I22" s="21"/>
      <c r="J22" s="21">
        <v>1</v>
      </c>
      <c r="K22" s="56">
        <f t="shared" si="0"/>
        <v>1</v>
      </c>
      <c r="L22" s="76"/>
      <c r="M22" s="76"/>
      <c r="N22" s="24" t="s">
        <v>301</v>
      </c>
    </row>
    <row r="23" spans="1:24" s="25" customFormat="1" ht="32.25" customHeight="1">
      <c r="A23" s="26"/>
      <c r="B23" s="27"/>
      <c r="C23" s="28"/>
      <c r="D23" s="83" t="s">
        <v>308</v>
      </c>
      <c r="E23" s="21">
        <v>1</v>
      </c>
      <c r="F23" s="21"/>
      <c r="G23" s="21"/>
      <c r="H23" s="21"/>
      <c r="I23" s="21"/>
      <c r="J23" s="21">
        <v>1</v>
      </c>
      <c r="K23" s="56">
        <f t="shared" si="0"/>
        <v>1</v>
      </c>
      <c r="L23" s="76"/>
      <c r="M23" s="76"/>
      <c r="N23" s="24" t="s">
        <v>301</v>
      </c>
      <c r="O23" s="548"/>
    </row>
    <row r="24" spans="1:24" s="25" customFormat="1" ht="32.25" customHeight="1">
      <c r="A24" s="26"/>
      <c r="B24" s="27"/>
      <c r="C24" s="28"/>
      <c r="D24" s="30"/>
      <c r="E24" s="29"/>
      <c r="F24" s="21"/>
      <c r="G24" s="21"/>
      <c r="H24" s="21"/>
      <c r="I24" s="21"/>
      <c r="J24" s="21"/>
      <c r="K24" s="56"/>
      <c r="L24" s="76"/>
      <c r="M24" s="76"/>
      <c r="N24" s="24"/>
      <c r="O24" s="548"/>
      <c r="P24" s="98"/>
      <c r="Q24" s="535"/>
      <c r="R24" s="536"/>
      <c r="S24" s="536"/>
      <c r="T24" s="536"/>
      <c r="U24" s="536"/>
      <c r="V24" s="110"/>
      <c r="W24" s="110"/>
      <c r="X24" s="111"/>
    </row>
    <row r="25" spans="1:24" s="25" customFormat="1" ht="32.25" customHeight="1">
      <c r="A25" s="26"/>
      <c r="B25" s="27"/>
      <c r="C25" s="28"/>
      <c r="D25" s="58"/>
      <c r="E25" s="58"/>
      <c r="F25" s="58"/>
      <c r="G25" s="58"/>
      <c r="H25" s="58"/>
      <c r="I25" s="58"/>
      <c r="J25" s="58"/>
      <c r="K25" s="58"/>
      <c r="L25" s="76"/>
      <c r="M25" s="76"/>
      <c r="N25" s="24"/>
      <c r="O25" s="119"/>
      <c r="P25" s="99"/>
      <c r="Q25" s="535"/>
      <c r="R25" s="536"/>
      <c r="S25" s="536"/>
      <c r="T25" s="536"/>
      <c r="U25" s="536"/>
      <c r="V25" s="110"/>
      <c r="W25" s="110"/>
      <c r="X25" s="110"/>
    </row>
    <row r="26" spans="1:2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56"/>
      <c r="L26" s="76"/>
      <c r="M26" s="76"/>
      <c r="N26" s="24"/>
    </row>
    <row r="27" spans="1:2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56"/>
      <c r="L27" s="76"/>
      <c r="M27" s="76"/>
      <c r="N27" s="24"/>
    </row>
    <row r="28" spans="1:2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56"/>
      <c r="L28" s="76"/>
      <c r="N28" s="24"/>
    </row>
    <row r="29" spans="1:2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1"/>
      <c r="L29" s="23"/>
      <c r="M29" s="23"/>
      <c r="N29" s="24"/>
    </row>
    <row r="30" spans="1:2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1"/>
      <c r="L30" s="23"/>
      <c r="M30" s="23"/>
      <c r="N30" s="24"/>
    </row>
    <row r="31" spans="1:2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1"/>
      <c r="L31" s="23"/>
      <c r="M31" s="23"/>
      <c r="N31" s="24"/>
    </row>
    <row r="32" spans="1:24" s="25" customFormat="1" ht="32.25" customHeight="1">
      <c r="A32" s="291"/>
      <c r="B32" s="292"/>
      <c r="C32" s="293"/>
      <c r="D32" s="30"/>
      <c r="E32" s="21"/>
      <c r="F32" s="21"/>
      <c r="G32" s="21"/>
      <c r="H32" s="21"/>
      <c r="I32" s="21"/>
      <c r="J32" s="21"/>
      <c r="K32" s="1"/>
      <c r="L32" s="23"/>
      <c r="M32" s="23"/>
      <c r="N32" s="24"/>
    </row>
    <row r="33" spans="1:14" s="25" customFormat="1" ht="32.25" customHeight="1">
      <c r="A33" s="291"/>
      <c r="B33" s="292"/>
      <c r="C33" s="293"/>
      <c r="D33" s="30"/>
      <c r="E33" s="21"/>
      <c r="F33" s="21"/>
      <c r="G33" s="21"/>
      <c r="H33" s="21"/>
      <c r="I33" s="21"/>
      <c r="J33" s="21"/>
      <c r="K33" s="1"/>
      <c r="L33" s="23"/>
      <c r="M33" s="23"/>
      <c r="N33" s="24"/>
    </row>
    <row r="34" spans="1:14" s="25" customFormat="1" ht="32.25" customHeight="1">
      <c r="A34" s="291"/>
      <c r="B34" s="292"/>
      <c r="C34" s="293"/>
      <c r="D34" s="30"/>
      <c r="E34" s="21"/>
      <c r="F34" s="21"/>
      <c r="G34" s="21"/>
      <c r="H34" s="21"/>
      <c r="I34" s="21"/>
      <c r="J34" s="21"/>
      <c r="K34" s="1"/>
      <c r="L34" s="23"/>
      <c r="M34" s="23"/>
      <c r="N34" s="24"/>
    </row>
    <row r="35" spans="1:14" s="25" customFormat="1" ht="32.25" customHeight="1">
      <c r="A35" s="291"/>
      <c r="B35" s="292"/>
      <c r="C35" s="293"/>
      <c r="D35" s="30"/>
      <c r="E35" s="21"/>
      <c r="F35" s="21"/>
      <c r="G35" s="21"/>
      <c r="H35" s="21"/>
      <c r="I35" s="21"/>
      <c r="J35" s="21"/>
      <c r="K35" s="1"/>
      <c r="L35" s="23"/>
      <c r="M35" s="23"/>
      <c r="N35" s="24"/>
    </row>
    <row r="36" spans="1:14" s="25" customFormat="1" ht="32.25" customHeight="1">
      <c r="A36" s="291"/>
      <c r="B36" s="292"/>
      <c r="C36" s="293"/>
      <c r="D36" s="30"/>
      <c r="E36" s="21"/>
      <c r="F36" s="21"/>
      <c r="G36" s="21"/>
      <c r="H36" s="21"/>
      <c r="I36" s="21"/>
      <c r="J36" s="21"/>
      <c r="K36" s="1"/>
      <c r="L36" s="23"/>
      <c r="M36" s="23"/>
      <c r="N36" s="24"/>
    </row>
    <row r="37" spans="1:14" s="25" customFormat="1" ht="32.25" customHeight="1">
      <c r="A37" s="291"/>
      <c r="B37" s="292"/>
      <c r="C37" s="293"/>
      <c r="D37" s="30"/>
      <c r="E37" s="21"/>
      <c r="F37" s="21"/>
      <c r="G37" s="21"/>
      <c r="H37" s="21"/>
      <c r="I37" s="21"/>
      <c r="J37" s="21"/>
      <c r="K37" s="1"/>
      <c r="L37" s="23"/>
      <c r="M37" s="23"/>
      <c r="N37" s="24"/>
    </row>
    <row r="38" spans="1:14" s="25" customFormat="1" ht="32.25" customHeight="1">
      <c r="A38" s="291"/>
      <c r="B38" s="292"/>
      <c r="C38" s="293"/>
      <c r="D38" s="30"/>
      <c r="E38" s="21"/>
      <c r="F38" s="21"/>
      <c r="G38" s="21"/>
      <c r="H38" s="21"/>
      <c r="I38" s="21"/>
      <c r="J38" s="21"/>
      <c r="K38" s="1"/>
      <c r="L38" s="23"/>
      <c r="M38" s="163"/>
      <c r="N38" s="76"/>
    </row>
    <row r="39" spans="1:14" ht="17.649999999999999" customHeight="1">
      <c r="A39" s="4"/>
      <c r="B39" s="4"/>
      <c r="C39" s="4"/>
      <c r="D39" s="5"/>
      <c r="E39" s="4"/>
      <c r="F39" s="4"/>
      <c r="G39" s="379">
        <f>SUM(G16:G37)</f>
        <v>0</v>
      </c>
      <c r="H39" s="380"/>
      <c r="I39" s="379"/>
      <c r="J39" s="379"/>
      <c r="K39" s="31"/>
      <c r="L39" s="7"/>
      <c r="M39" s="7"/>
      <c r="N39" s="64"/>
    </row>
    <row r="40" spans="1:14" ht="15" customHeight="1">
      <c r="A40" s="381" t="s">
        <v>44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2">
        <f>SUM(K16:K27)</f>
        <v>8</v>
      </c>
      <c r="L40" s="23" t="str">
        <f>M12</f>
        <v>UN</v>
      </c>
      <c r="M40" s="33"/>
      <c r="N40" s="64"/>
    </row>
    <row r="41" spans="1:14" ht="15" customHeight="1">
      <c r="A41" s="381" t="s">
        <v>45</v>
      </c>
      <c r="B41" s="382"/>
      <c r="C41" s="382"/>
      <c r="D41" s="382"/>
      <c r="E41" s="382"/>
      <c r="F41" s="382"/>
      <c r="G41" s="382"/>
      <c r="H41" s="382"/>
      <c r="I41" s="382"/>
      <c r="J41" s="383"/>
      <c r="K41" s="32">
        <v>0</v>
      </c>
      <c r="L41" s="23" t="str">
        <f>L40</f>
        <v>UN</v>
      </c>
      <c r="M41" s="33"/>
      <c r="N41" s="64"/>
    </row>
    <row r="42" spans="1:14" ht="15" customHeight="1">
      <c r="A42" s="381" t="s">
        <v>46</v>
      </c>
      <c r="B42" s="382"/>
      <c r="C42" s="382"/>
      <c r="D42" s="382"/>
      <c r="E42" s="382"/>
      <c r="F42" s="382"/>
      <c r="G42" s="382"/>
      <c r="H42" s="382"/>
      <c r="I42" s="382"/>
      <c r="J42" s="383"/>
      <c r="K42" s="32">
        <v>0</v>
      </c>
      <c r="L42" s="23" t="str">
        <f>L40</f>
        <v>UN</v>
      </c>
      <c r="M42" s="33"/>
      <c r="N42" s="64"/>
    </row>
    <row r="43" spans="1:14" ht="15" customHeight="1">
      <c r="A43" s="381" t="s">
        <v>47</v>
      </c>
      <c r="B43" s="382"/>
      <c r="C43" s="382"/>
      <c r="D43" s="382"/>
      <c r="E43" s="382"/>
      <c r="F43" s="382"/>
      <c r="G43" s="382"/>
      <c r="H43" s="382"/>
      <c r="I43" s="382"/>
      <c r="J43" s="383"/>
      <c r="K43" s="34">
        <f>K40-K41-K42</f>
        <v>8</v>
      </c>
      <c r="L43" s="23" t="str">
        <f>L40</f>
        <v>UN</v>
      </c>
      <c r="M43" s="33"/>
      <c r="N43" s="64"/>
    </row>
    <row r="44" spans="1:14" ht="17.649999999999999" customHeight="1">
      <c r="A44" s="4"/>
      <c r="B44" s="4"/>
      <c r="C44" s="4"/>
      <c r="D44" s="5"/>
      <c r="E44" s="4"/>
      <c r="F44" s="4"/>
      <c r="G44" s="6"/>
      <c r="H44" s="6"/>
      <c r="I44" s="4"/>
      <c r="J44" s="4"/>
      <c r="K44" s="7"/>
      <c r="L44" s="7"/>
      <c r="M44" s="7"/>
      <c r="N44" s="64"/>
    </row>
    <row r="45" spans="1:14" ht="30.4" customHeight="1" thickBot="1">
      <c r="A45" s="410" t="s">
        <v>47</v>
      </c>
      <c r="B45" s="410"/>
      <c r="C45" s="410"/>
      <c r="D45" s="411" t="s">
        <v>48</v>
      </c>
      <c r="E45" s="411"/>
      <c r="F45" s="411"/>
      <c r="G45" s="411"/>
      <c r="H45" s="411"/>
      <c r="I45" s="412" t="s">
        <v>49</v>
      </c>
      <c r="J45" s="413"/>
      <c r="K45" s="413"/>
      <c r="L45" s="413"/>
      <c r="M45" s="413"/>
      <c r="N45" s="414"/>
    </row>
    <row r="46" spans="1:14" ht="30.4" customHeight="1" thickBot="1">
      <c r="A46" s="399">
        <f>+K43</f>
        <v>8</v>
      </c>
      <c r="B46" s="400"/>
      <c r="C46" s="400"/>
      <c r="D46" s="401">
        <f>K41</f>
        <v>0</v>
      </c>
      <c r="E46" s="401"/>
      <c r="F46" s="401"/>
      <c r="G46" s="401"/>
      <c r="H46" s="401"/>
      <c r="I46" s="402">
        <f>+A46+D46</f>
        <v>8</v>
      </c>
      <c r="J46" s="403"/>
      <c r="K46" s="403"/>
      <c r="L46" s="403"/>
      <c r="M46" s="403"/>
      <c r="N46" s="404"/>
    </row>
    <row r="47" spans="1:14" ht="13.15" customHeight="1" thickBot="1">
      <c r="A47" s="296"/>
      <c r="B47" s="296"/>
      <c r="C47" s="296"/>
      <c r="D47" s="35"/>
      <c r="E47" s="296"/>
      <c r="F47" s="296"/>
      <c r="G47" s="296"/>
      <c r="H47" s="296"/>
      <c r="I47" s="296"/>
      <c r="J47" s="296"/>
      <c r="K47" s="295"/>
      <c r="L47" s="31"/>
      <c r="M47" s="31"/>
      <c r="N47" s="31"/>
    </row>
    <row r="48" spans="1:14">
      <c r="A48" s="449" t="s">
        <v>50</v>
      </c>
      <c r="B48" s="450"/>
      <c r="C48" s="450"/>
      <c r="D48" s="450"/>
      <c r="E48" s="451"/>
      <c r="F48" s="452"/>
      <c r="G48" s="453" t="s">
        <v>51</v>
      </c>
      <c r="H48" s="453"/>
      <c r="I48" s="453"/>
      <c r="J48" s="453"/>
      <c r="K48" s="453"/>
      <c r="L48" s="453"/>
      <c r="M48" s="453"/>
      <c r="N48" s="454"/>
    </row>
    <row r="49" spans="1:14">
      <c r="A49" s="290" t="s">
        <v>52</v>
      </c>
      <c r="B49" s="455" t="s">
        <v>53</v>
      </c>
      <c r="C49" s="456"/>
      <c r="D49" s="457"/>
      <c r="E49" s="458" t="s">
        <v>52</v>
      </c>
      <c r="F49" s="459"/>
      <c r="G49" s="460" t="s">
        <v>62</v>
      </c>
      <c r="H49" s="460"/>
      <c r="I49" s="460"/>
      <c r="J49" s="460"/>
      <c r="K49" s="460"/>
      <c r="L49" s="460"/>
      <c r="M49" s="460"/>
      <c r="N49" s="461"/>
    </row>
    <row r="50" spans="1:14">
      <c r="A50" s="416" t="s">
        <v>55</v>
      </c>
      <c r="B50" s="437"/>
      <c r="C50" s="438"/>
      <c r="D50" s="438"/>
      <c r="E50" s="441" t="s">
        <v>55</v>
      </c>
      <c r="F50" s="442"/>
      <c r="G50" s="467"/>
      <c r="H50" s="467"/>
      <c r="I50" s="467"/>
      <c r="J50" s="467"/>
      <c r="K50" s="467"/>
      <c r="L50" s="467"/>
      <c r="M50" s="467"/>
      <c r="N50" s="468"/>
    </row>
    <row r="51" spans="1:14" ht="61.15" customHeight="1">
      <c r="A51" s="462"/>
      <c r="B51" s="463"/>
      <c r="C51" s="464"/>
      <c r="D51" s="464"/>
      <c r="E51" s="465"/>
      <c r="F51" s="466"/>
      <c r="G51" s="469"/>
      <c r="H51" s="469"/>
      <c r="I51" s="469"/>
      <c r="J51" s="469"/>
      <c r="K51" s="469"/>
      <c r="L51" s="469"/>
      <c r="M51" s="469"/>
      <c r="N51" s="470"/>
    </row>
    <row r="52" spans="1:14">
      <c r="A52" s="180"/>
      <c r="B52" s="471" t="s">
        <v>63</v>
      </c>
      <c r="C52" s="471"/>
      <c r="D52" s="471"/>
      <c r="E52" s="181"/>
      <c r="F52" s="181"/>
      <c r="G52" s="471" t="s">
        <v>64</v>
      </c>
      <c r="H52" s="471"/>
      <c r="I52" s="471"/>
      <c r="J52" s="471"/>
      <c r="K52" s="471"/>
      <c r="L52" s="471"/>
      <c r="M52" s="471"/>
      <c r="N52" s="472"/>
    </row>
    <row r="53" spans="1:14">
      <c r="A53" s="301" t="s">
        <v>52</v>
      </c>
      <c r="B53" s="431" t="s">
        <v>88</v>
      </c>
      <c r="C53" s="432"/>
      <c r="D53" s="432"/>
      <c r="E53" s="433" t="s">
        <v>52</v>
      </c>
      <c r="F53" s="434"/>
      <c r="G53" s="435" t="s">
        <v>66</v>
      </c>
      <c r="H53" s="435"/>
      <c r="I53" s="435"/>
      <c r="J53" s="435"/>
      <c r="K53" s="435"/>
      <c r="L53" s="435"/>
      <c r="M53" s="435"/>
      <c r="N53" s="436"/>
    </row>
    <row r="54" spans="1:14">
      <c r="A54" s="416" t="s">
        <v>55</v>
      </c>
      <c r="B54" s="437" t="s">
        <v>89</v>
      </c>
      <c r="C54" s="438"/>
      <c r="D54" s="438"/>
      <c r="E54" s="441" t="s">
        <v>55</v>
      </c>
      <c r="F54" s="442"/>
      <c r="G54" s="445" t="s">
        <v>67</v>
      </c>
      <c r="H54" s="445"/>
      <c r="I54" s="445"/>
      <c r="J54" s="445"/>
      <c r="K54" s="445"/>
      <c r="L54" s="445"/>
      <c r="M54" s="445"/>
      <c r="N54" s="446"/>
    </row>
    <row r="55" spans="1:14" ht="70.150000000000006" customHeight="1" thickBot="1">
      <c r="A55" s="417"/>
      <c r="B55" s="439"/>
      <c r="C55" s="440"/>
      <c r="D55" s="440"/>
      <c r="E55" s="443"/>
      <c r="F55" s="444"/>
      <c r="G55" s="447"/>
      <c r="H55" s="447"/>
      <c r="I55" s="447"/>
      <c r="J55" s="447"/>
      <c r="K55" s="447"/>
      <c r="L55" s="447"/>
      <c r="M55" s="447"/>
      <c r="N55" s="448"/>
    </row>
  </sheetData>
  <mergeCells count="69">
    <mergeCell ref="B53:D53"/>
    <mergeCell ref="E53:F53"/>
    <mergeCell ref="G53:N53"/>
    <mergeCell ref="A54:A55"/>
    <mergeCell ref="B54:D55"/>
    <mergeCell ref="E54:F55"/>
    <mergeCell ref="G54:N55"/>
    <mergeCell ref="A50:A51"/>
    <mergeCell ref="B50:D51"/>
    <mergeCell ref="E50:F51"/>
    <mergeCell ref="G50:N51"/>
    <mergeCell ref="B52:D52"/>
    <mergeCell ref="G52:N52"/>
    <mergeCell ref="A48:D48"/>
    <mergeCell ref="E48:F48"/>
    <mergeCell ref="G48:N48"/>
    <mergeCell ref="B49:D49"/>
    <mergeCell ref="E49:F49"/>
    <mergeCell ref="G49:N49"/>
    <mergeCell ref="A45:C45"/>
    <mergeCell ref="D45:H45"/>
    <mergeCell ref="I45:N45"/>
    <mergeCell ref="A46:C46"/>
    <mergeCell ref="D46:H46"/>
    <mergeCell ref="I46:N46"/>
    <mergeCell ref="A43:J43"/>
    <mergeCell ref="N14:N15"/>
    <mergeCell ref="A16:C16"/>
    <mergeCell ref="A20:C20"/>
    <mergeCell ref="O23:O24"/>
    <mergeCell ref="G39:H39"/>
    <mergeCell ref="I39:J39"/>
    <mergeCell ref="A40:J40"/>
    <mergeCell ref="A41:J41"/>
    <mergeCell ref="A42:J42"/>
    <mergeCell ref="L11:N11"/>
    <mergeCell ref="Q24:U24"/>
    <mergeCell ref="Q25:U25"/>
    <mergeCell ref="A14:C15"/>
    <mergeCell ref="E14:I14"/>
    <mergeCell ref="J14:J15"/>
    <mergeCell ref="K14:K15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Hoja98">
    <tabColor rgb="FF00B050"/>
    <pageSetUpPr fitToPage="1"/>
  </sheetPr>
  <dimension ref="A1:X55"/>
  <sheetViews>
    <sheetView view="pageBreakPreview" topLeftCell="A41" zoomScale="55" zoomScaleNormal="55" zoomScaleSheetLayoutView="55" zoomScalePageLayoutView="25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543" t="s">
        <v>7</v>
      </c>
      <c r="I6" s="544"/>
      <c r="J6" s="544"/>
      <c r="K6" s="545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252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2</v>
      </c>
      <c r="M11" s="377"/>
      <c r="N11" s="378"/>
    </row>
    <row r="12" spans="1:16" ht="35.65" customHeight="1">
      <c r="A12" s="298" t="s">
        <v>23</v>
      </c>
      <c r="B12" s="16" t="s">
        <v>279</v>
      </c>
      <c r="C12" s="396" t="s">
        <v>280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30" t="s">
        <v>281</v>
      </c>
      <c r="E16" s="21"/>
      <c r="F16" s="21"/>
      <c r="G16" s="21"/>
      <c r="H16" s="21"/>
      <c r="I16" s="21"/>
      <c r="J16" s="21">
        <v>1</v>
      </c>
      <c r="K16" s="56">
        <f>J16</f>
        <v>1</v>
      </c>
      <c r="L16" s="76" t="s">
        <v>32</v>
      </c>
      <c r="M16" s="76">
        <v>1</v>
      </c>
      <c r="N16" s="24" t="s">
        <v>309</v>
      </c>
    </row>
    <row r="17" spans="1:24" s="25" customFormat="1" ht="24" customHeight="1">
      <c r="A17" s="26"/>
      <c r="B17" s="27"/>
      <c r="C17" s="28"/>
      <c r="D17" s="30"/>
      <c r="E17" s="21"/>
      <c r="F17" s="21"/>
      <c r="G17" s="21"/>
      <c r="H17" s="21"/>
      <c r="I17" s="21"/>
      <c r="J17" s="21"/>
      <c r="K17" s="56"/>
      <c r="L17" s="76"/>
      <c r="M17" s="76"/>
      <c r="N17" s="24"/>
    </row>
    <row r="18" spans="1:24" s="25" customFormat="1" ht="24" customHeight="1">
      <c r="A18" s="26"/>
      <c r="B18" s="27"/>
      <c r="C18" s="28"/>
      <c r="D18" s="30"/>
      <c r="E18" s="29"/>
      <c r="F18" s="21"/>
      <c r="G18" s="21"/>
      <c r="H18" s="21"/>
      <c r="I18" s="21"/>
      <c r="J18" s="21"/>
      <c r="K18" s="56"/>
      <c r="L18" s="286"/>
      <c r="M18" s="286"/>
      <c r="N18" s="24"/>
    </row>
    <row r="19" spans="1:24" s="25" customFormat="1" ht="32.25" customHeight="1">
      <c r="A19" s="26"/>
      <c r="B19" s="27"/>
      <c r="C19" s="28"/>
      <c r="D19" s="19"/>
      <c r="E19" s="21"/>
      <c r="F19" s="21"/>
      <c r="G19" s="21"/>
      <c r="H19" s="21"/>
      <c r="I19" s="21"/>
      <c r="J19" s="21"/>
      <c r="K19" s="1"/>
      <c r="L19" s="76"/>
      <c r="M19" s="76"/>
      <c r="N19" s="24"/>
    </row>
    <row r="20" spans="1:24" s="25" customFormat="1" ht="60" customHeight="1">
      <c r="A20" s="385"/>
      <c r="B20" s="386"/>
      <c r="C20" s="387"/>
      <c r="D20" s="30"/>
      <c r="E20" s="29"/>
      <c r="F20" s="21"/>
      <c r="G20" s="21"/>
      <c r="H20" s="21"/>
      <c r="I20" s="21"/>
      <c r="J20" s="21"/>
      <c r="K20" s="56"/>
      <c r="L20" s="286"/>
      <c r="M20" s="286"/>
      <c r="N20" s="24"/>
    </row>
    <row r="21" spans="1:24" s="25" customFormat="1" ht="32.25" customHeight="1">
      <c r="A21" s="26"/>
      <c r="B21" s="27"/>
      <c r="C21" s="28"/>
      <c r="D21" s="30"/>
      <c r="E21" s="29"/>
      <c r="F21" s="21"/>
      <c r="G21" s="21"/>
      <c r="H21" s="21"/>
      <c r="I21" s="21"/>
      <c r="J21" s="21"/>
      <c r="K21" s="56"/>
      <c r="L21" s="286"/>
      <c r="M21" s="286"/>
      <c r="N21" s="24"/>
    </row>
    <row r="22" spans="1:24" s="25" customFormat="1" ht="32.25" customHeight="1">
      <c r="A22" s="26"/>
      <c r="B22" s="27"/>
      <c r="C22" s="28"/>
      <c r="D22" s="30"/>
      <c r="E22" s="29"/>
      <c r="F22" s="21"/>
      <c r="G22" s="21"/>
      <c r="H22" s="21"/>
      <c r="I22" s="21"/>
      <c r="J22" s="21"/>
      <c r="K22" s="56"/>
      <c r="L22" s="76"/>
      <c r="M22" s="76"/>
      <c r="N22" s="24"/>
    </row>
    <row r="23" spans="1:24" s="25" customFormat="1" ht="32.25" customHeight="1">
      <c r="A23" s="26"/>
      <c r="B23" s="27"/>
      <c r="C23" s="28"/>
      <c r="D23" s="30"/>
      <c r="E23" s="29"/>
      <c r="F23" s="21"/>
      <c r="G23" s="21"/>
      <c r="H23" s="21"/>
      <c r="I23" s="21"/>
      <c r="J23" s="21"/>
      <c r="K23" s="56"/>
      <c r="L23" s="76"/>
      <c r="M23" s="76"/>
      <c r="N23" s="24"/>
      <c r="O23" s="548"/>
    </row>
    <row r="24" spans="1:24" s="25" customFormat="1" ht="32.25" customHeight="1">
      <c r="A24" s="26"/>
      <c r="B24" s="27"/>
      <c r="C24" s="28"/>
      <c r="D24" s="30"/>
      <c r="E24" s="29"/>
      <c r="F24" s="21"/>
      <c r="G24" s="21"/>
      <c r="H24" s="21"/>
      <c r="I24" s="21"/>
      <c r="J24" s="21"/>
      <c r="K24" s="56"/>
      <c r="L24" s="76"/>
      <c r="M24" s="76"/>
      <c r="N24" s="24"/>
      <c r="O24" s="548"/>
      <c r="P24" s="98"/>
      <c r="Q24" s="535"/>
      <c r="R24" s="536"/>
      <c r="S24" s="536"/>
      <c r="T24" s="536"/>
      <c r="U24" s="536"/>
      <c r="V24" s="110"/>
      <c r="W24" s="110"/>
      <c r="X24" s="111"/>
    </row>
    <row r="25" spans="1:24" s="25" customFormat="1" ht="32.25" customHeight="1">
      <c r="A25" s="26"/>
      <c r="B25" s="27"/>
      <c r="C25" s="28"/>
      <c r="D25" s="58"/>
      <c r="E25" s="58"/>
      <c r="F25" s="58"/>
      <c r="G25" s="58"/>
      <c r="H25" s="58"/>
      <c r="I25" s="58"/>
      <c r="J25" s="58"/>
      <c r="K25" s="58"/>
      <c r="L25" s="76"/>
      <c r="M25" s="76"/>
      <c r="N25" s="24"/>
      <c r="O25" s="119"/>
      <c r="P25" s="99"/>
      <c r="Q25" s="535"/>
      <c r="R25" s="536"/>
      <c r="S25" s="536"/>
      <c r="T25" s="536"/>
      <c r="U25" s="536"/>
      <c r="V25" s="110"/>
      <c r="W25" s="110"/>
      <c r="X25" s="110"/>
    </row>
    <row r="26" spans="1:2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56"/>
      <c r="L26" s="76"/>
      <c r="M26" s="76"/>
    </row>
    <row r="27" spans="1:2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56"/>
      <c r="L27" s="76"/>
      <c r="M27" s="76"/>
      <c r="N27" s="24"/>
    </row>
    <row r="28" spans="1:2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56"/>
      <c r="N28" s="24"/>
    </row>
    <row r="29" spans="1:2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1"/>
      <c r="L29" s="23"/>
      <c r="M29" s="23"/>
      <c r="N29" s="24"/>
    </row>
    <row r="30" spans="1:2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1"/>
      <c r="L30" s="23"/>
      <c r="M30" s="23"/>
      <c r="N30" s="24"/>
    </row>
    <row r="31" spans="1:2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1"/>
      <c r="L31" s="23"/>
      <c r="M31" s="23"/>
      <c r="N31" s="24"/>
    </row>
    <row r="32" spans="1:24" s="25" customFormat="1" ht="32.25" customHeight="1">
      <c r="A32" s="291"/>
      <c r="B32" s="292"/>
      <c r="C32" s="293"/>
      <c r="D32" s="30"/>
      <c r="E32" s="21"/>
      <c r="F32" s="21"/>
      <c r="G32" s="21"/>
      <c r="H32" s="21"/>
      <c r="I32" s="21"/>
      <c r="J32" s="21"/>
      <c r="K32" s="1"/>
      <c r="L32" s="23"/>
      <c r="M32" s="23"/>
      <c r="N32" s="24"/>
    </row>
    <row r="33" spans="1:14" s="25" customFormat="1" ht="32.25" customHeight="1">
      <c r="A33" s="291"/>
      <c r="B33" s="292"/>
      <c r="C33" s="293"/>
      <c r="D33" s="30"/>
      <c r="E33" s="21"/>
      <c r="F33" s="21"/>
      <c r="G33" s="21"/>
      <c r="H33" s="21"/>
      <c r="I33" s="21"/>
      <c r="J33" s="21"/>
      <c r="K33" s="1"/>
      <c r="L33" s="23"/>
      <c r="M33" s="23"/>
      <c r="N33" s="24"/>
    </row>
    <row r="34" spans="1:14" s="25" customFormat="1" ht="32.25" customHeight="1">
      <c r="A34" s="291"/>
      <c r="B34" s="292"/>
      <c r="C34" s="293"/>
      <c r="D34" s="30"/>
      <c r="E34" s="21"/>
      <c r="F34" s="21"/>
      <c r="G34" s="21"/>
      <c r="H34" s="21"/>
      <c r="I34" s="21"/>
      <c r="J34" s="21"/>
      <c r="K34" s="1"/>
      <c r="L34" s="23"/>
      <c r="M34" s="23"/>
      <c r="N34" s="24"/>
    </row>
    <row r="35" spans="1:14" s="25" customFormat="1" ht="32.25" customHeight="1">
      <c r="A35" s="291"/>
      <c r="B35" s="292"/>
      <c r="C35" s="293"/>
      <c r="D35" s="30"/>
      <c r="E35" s="21"/>
      <c r="F35" s="21"/>
      <c r="G35" s="21"/>
      <c r="H35" s="21"/>
      <c r="I35" s="21"/>
      <c r="J35" s="21"/>
      <c r="K35" s="1"/>
      <c r="L35" s="23"/>
      <c r="M35" s="23"/>
      <c r="N35" s="24"/>
    </row>
    <row r="36" spans="1:14" s="25" customFormat="1" ht="32.25" customHeight="1">
      <c r="A36" s="291"/>
      <c r="B36" s="292"/>
      <c r="C36" s="293"/>
      <c r="D36" s="30"/>
      <c r="E36" s="21"/>
      <c r="F36" s="21"/>
      <c r="G36" s="21"/>
      <c r="H36" s="21"/>
      <c r="I36" s="21"/>
      <c r="J36" s="21"/>
      <c r="K36" s="1"/>
      <c r="L36" s="23"/>
      <c r="M36" s="23"/>
      <c r="N36" s="24"/>
    </row>
    <row r="37" spans="1:14" s="25" customFormat="1" ht="32.25" customHeight="1">
      <c r="A37" s="291"/>
      <c r="B37" s="292"/>
      <c r="C37" s="293"/>
      <c r="D37" s="30"/>
      <c r="E37" s="21"/>
      <c r="F37" s="21"/>
      <c r="G37" s="21"/>
      <c r="H37" s="21"/>
      <c r="I37" s="21"/>
      <c r="J37" s="21"/>
      <c r="K37" s="1"/>
      <c r="L37" s="23"/>
      <c r="M37" s="23"/>
      <c r="N37" s="24"/>
    </row>
    <row r="38" spans="1:14" s="25" customFormat="1" ht="32.25" customHeight="1">
      <c r="A38" s="291"/>
      <c r="B38" s="292"/>
      <c r="C38" s="293"/>
      <c r="D38" s="30"/>
      <c r="E38" s="21"/>
      <c r="F38" s="21"/>
      <c r="G38" s="21"/>
      <c r="H38" s="21"/>
      <c r="I38" s="21"/>
      <c r="J38" s="21"/>
      <c r="K38" s="1"/>
      <c r="L38" s="23"/>
      <c r="M38" s="163"/>
      <c r="N38" s="76"/>
    </row>
    <row r="39" spans="1:14" ht="17.649999999999999" customHeight="1">
      <c r="A39" s="4"/>
      <c r="B39" s="4"/>
      <c r="C39" s="4"/>
      <c r="D39" s="5"/>
      <c r="E39" s="4"/>
      <c r="F39" s="4"/>
      <c r="G39" s="379">
        <f>SUM(G16:G37)</f>
        <v>0</v>
      </c>
      <c r="H39" s="380"/>
      <c r="I39" s="379"/>
      <c r="J39" s="379"/>
      <c r="K39" s="31"/>
      <c r="L39" s="7"/>
      <c r="M39" s="7"/>
      <c r="N39" s="64"/>
    </row>
    <row r="40" spans="1:14" ht="15" customHeight="1">
      <c r="A40" s="381" t="s">
        <v>44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2">
        <f>SUM(K16:K28)</f>
        <v>1</v>
      </c>
      <c r="L40" s="23" t="str">
        <f>M12</f>
        <v>UN</v>
      </c>
      <c r="M40" s="33"/>
      <c r="N40" s="64"/>
    </row>
    <row r="41" spans="1:14" ht="15" customHeight="1">
      <c r="A41" s="381" t="s">
        <v>45</v>
      </c>
      <c r="B41" s="382"/>
      <c r="C41" s="382"/>
      <c r="D41" s="382"/>
      <c r="E41" s="382"/>
      <c r="F41" s="382"/>
      <c r="G41" s="382"/>
      <c r="H41" s="382"/>
      <c r="I41" s="382"/>
      <c r="J41" s="383"/>
      <c r="K41" s="32">
        <v>0</v>
      </c>
      <c r="L41" s="23" t="str">
        <f>L40</f>
        <v>UN</v>
      </c>
      <c r="M41" s="33"/>
      <c r="N41" s="64"/>
    </row>
    <row r="42" spans="1:14" ht="15" customHeight="1">
      <c r="A42" s="381" t="s">
        <v>46</v>
      </c>
      <c r="B42" s="382"/>
      <c r="C42" s="382"/>
      <c r="D42" s="382"/>
      <c r="E42" s="382"/>
      <c r="F42" s="382"/>
      <c r="G42" s="382"/>
      <c r="H42" s="382"/>
      <c r="I42" s="382"/>
      <c r="J42" s="383"/>
      <c r="K42" s="32">
        <v>0</v>
      </c>
      <c r="L42" s="23" t="str">
        <f>L40</f>
        <v>UN</v>
      </c>
      <c r="M42" s="33"/>
      <c r="N42" s="64"/>
    </row>
    <row r="43" spans="1:14" ht="15" customHeight="1">
      <c r="A43" s="381" t="s">
        <v>47</v>
      </c>
      <c r="B43" s="382"/>
      <c r="C43" s="382"/>
      <c r="D43" s="382"/>
      <c r="E43" s="382"/>
      <c r="F43" s="382"/>
      <c r="G43" s="382"/>
      <c r="H43" s="382"/>
      <c r="I43" s="382"/>
      <c r="J43" s="383"/>
      <c r="K43" s="34">
        <f>K40-K41-K42</f>
        <v>1</v>
      </c>
      <c r="L43" s="23" t="str">
        <f>L40</f>
        <v>UN</v>
      </c>
      <c r="M43" s="33"/>
      <c r="N43" s="64"/>
    </row>
    <row r="44" spans="1:14" ht="17.649999999999999" customHeight="1">
      <c r="A44" s="4"/>
      <c r="B44" s="4"/>
      <c r="C44" s="4"/>
      <c r="D44" s="5"/>
      <c r="E44" s="4"/>
      <c r="F44" s="4"/>
      <c r="G44" s="6"/>
      <c r="H44" s="6"/>
      <c r="I44" s="4"/>
      <c r="J44" s="4"/>
      <c r="K44" s="7"/>
      <c r="L44" s="7"/>
      <c r="M44" s="7"/>
      <c r="N44" s="64"/>
    </row>
    <row r="45" spans="1:14" ht="30.4" customHeight="1" thickBot="1">
      <c r="A45" s="410" t="s">
        <v>47</v>
      </c>
      <c r="B45" s="410"/>
      <c r="C45" s="410"/>
      <c r="D45" s="411" t="s">
        <v>48</v>
      </c>
      <c r="E45" s="411"/>
      <c r="F45" s="411"/>
      <c r="G45" s="411"/>
      <c r="H45" s="411"/>
      <c r="I45" s="412" t="s">
        <v>49</v>
      </c>
      <c r="J45" s="413"/>
      <c r="K45" s="413"/>
      <c r="L45" s="413"/>
      <c r="M45" s="413"/>
      <c r="N45" s="414"/>
    </row>
    <row r="46" spans="1:14" ht="30.4" customHeight="1" thickBot="1">
      <c r="A46" s="399">
        <f>+K43</f>
        <v>1</v>
      </c>
      <c r="B46" s="400"/>
      <c r="C46" s="400"/>
      <c r="D46" s="401">
        <f>K41</f>
        <v>0</v>
      </c>
      <c r="E46" s="401"/>
      <c r="F46" s="401"/>
      <c r="G46" s="401"/>
      <c r="H46" s="401"/>
      <c r="I46" s="402">
        <f>+A46+D46</f>
        <v>1</v>
      </c>
      <c r="J46" s="403"/>
      <c r="K46" s="403"/>
      <c r="L46" s="403"/>
      <c r="M46" s="403"/>
      <c r="N46" s="404"/>
    </row>
    <row r="47" spans="1:14" ht="13.15" customHeight="1" thickBot="1">
      <c r="A47" s="296"/>
      <c r="B47" s="296"/>
      <c r="C47" s="296"/>
      <c r="D47" s="35"/>
      <c r="E47" s="296"/>
      <c r="F47" s="296"/>
      <c r="G47" s="296"/>
      <c r="H47" s="296"/>
      <c r="I47" s="296"/>
      <c r="J47" s="296"/>
      <c r="K47" s="295"/>
      <c r="L47" s="31"/>
      <c r="M47" s="31"/>
      <c r="N47" s="31"/>
    </row>
    <row r="48" spans="1:14">
      <c r="A48" s="449" t="s">
        <v>50</v>
      </c>
      <c r="B48" s="450"/>
      <c r="C48" s="450"/>
      <c r="D48" s="450"/>
      <c r="E48" s="451"/>
      <c r="F48" s="452"/>
      <c r="G48" s="453" t="s">
        <v>51</v>
      </c>
      <c r="H48" s="453"/>
      <c r="I48" s="453"/>
      <c r="J48" s="453"/>
      <c r="K48" s="453"/>
      <c r="L48" s="453"/>
      <c r="M48" s="453"/>
      <c r="N48" s="454"/>
    </row>
    <row r="49" spans="1:14">
      <c r="A49" s="290" t="s">
        <v>52</v>
      </c>
      <c r="B49" s="455" t="s">
        <v>53</v>
      </c>
      <c r="C49" s="456"/>
      <c r="D49" s="457"/>
      <c r="E49" s="458" t="s">
        <v>52</v>
      </c>
      <c r="F49" s="459"/>
      <c r="G49" s="460" t="s">
        <v>62</v>
      </c>
      <c r="H49" s="460"/>
      <c r="I49" s="460"/>
      <c r="J49" s="460"/>
      <c r="K49" s="460"/>
      <c r="L49" s="460"/>
      <c r="M49" s="460"/>
      <c r="N49" s="461"/>
    </row>
    <row r="50" spans="1:14">
      <c r="A50" s="416" t="s">
        <v>55</v>
      </c>
      <c r="B50" s="437"/>
      <c r="C50" s="438"/>
      <c r="D50" s="438"/>
      <c r="E50" s="441" t="s">
        <v>55</v>
      </c>
      <c r="F50" s="442"/>
      <c r="G50" s="467"/>
      <c r="H50" s="467"/>
      <c r="I50" s="467"/>
      <c r="J50" s="467"/>
      <c r="K50" s="467"/>
      <c r="L50" s="467"/>
      <c r="M50" s="467"/>
      <c r="N50" s="468"/>
    </row>
    <row r="51" spans="1:14" ht="61.15" customHeight="1">
      <c r="A51" s="462"/>
      <c r="B51" s="463"/>
      <c r="C51" s="464"/>
      <c r="D51" s="464"/>
      <c r="E51" s="465"/>
      <c r="F51" s="466"/>
      <c r="G51" s="469"/>
      <c r="H51" s="469"/>
      <c r="I51" s="469"/>
      <c r="J51" s="469"/>
      <c r="K51" s="469"/>
      <c r="L51" s="469"/>
      <c r="M51" s="469"/>
      <c r="N51" s="470"/>
    </row>
    <row r="52" spans="1:14">
      <c r="A52" s="180"/>
      <c r="B52" s="471" t="s">
        <v>63</v>
      </c>
      <c r="C52" s="471"/>
      <c r="D52" s="471"/>
      <c r="E52" s="181"/>
      <c r="F52" s="181"/>
      <c r="G52" s="471" t="s">
        <v>64</v>
      </c>
      <c r="H52" s="471"/>
      <c r="I52" s="471"/>
      <c r="J52" s="471"/>
      <c r="K52" s="471"/>
      <c r="L52" s="471"/>
      <c r="M52" s="471"/>
      <c r="N52" s="472"/>
    </row>
    <row r="53" spans="1:14">
      <c r="A53" s="301" t="s">
        <v>52</v>
      </c>
      <c r="B53" s="431" t="s">
        <v>65</v>
      </c>
      <c r="C53" s="432"/>
      <c r="D53" s="432"/>
      <c r="E53" s="433" t="s">
        <v>52</v>
      </c>
      <c r="F53" s="434"/>
      <c r="G53" s="435" t="s">
        <v>66</v>
      </c>
      <c r="H53" s="435"/>
      <c r="I53" s="435"/>
      <c r="J53" s="435"/>
      <c r="K53" s="435"/>
      <c r="L53" s="435"/>
      <c r="M53" s="435"/>
      <c r="N53" s="436"/>
    </row>
    <row r="54" spans="1:14">
      <c r="A54" s="416" t="s">
        <v>55</v>
      </c>
      <c r="B54" s="437"/>
      <c r="C54" s="438"/>
      <c r="D54" s="438"/>
      <c r="E54" s="441" t="s">
        <v>55</v>
      </c>
      <c r="F54" s="442"/>
      <c r="G54" s="445" t="s">
        <v>67</v>
      </c>
      <c r="H54" s="445"/>
      <c r="I54" s="445"/>
      <c r="J54" s="445"/>
      <c r="K54" s="445"/>
      <c r="L54" s="445"/>
      <c r="M54" s="445"/>
      <c r="N54" s="446"/>
    </row>
    <row r="55" spans="1:14" ht="70.150000000000006" customHeight="1" thickBot="1">
      <c r="A55" s="417"/>
      <c r="B55" s="439"/>
      <c r="C55" s="440"/>
      <c r="D55" s="440"/>
      <c r="E55" s="443"/>
      <c r="F55" s="444"/>
      <c r="G55" s="447"/>
      <c r="H55" s="447"/>
      <c r="I55" s="447"/>
      <c r="J55" s="447"/>
      <c r="K55" s="447"/>
      <c r="L55" s="447"/>
      <c r="M55" s="447"/>
      <c r="N55" s="448"/>
    </row>
  </sheetData>
  <mergeCells count="69">
    <mergeCell ref="B53:D53"/>
    <mergeCell ref="E53:F53"/>
    <mergeCell ref="G53:N53"/>
    <mergeCell ref="A54:A55"/>
    <mergeCell ref="B54:D55"/>
    <mergeCell ref="E54:F55"/>
    <mergeCell ref="G54:N55"/>
    <mergeCell ref="A50:A51"/>
    <mergeCell ref="B50:D51"/>
    <mergeCell ref="E50:F51"/>
    <mergeCell ref="G50:N51"/>
    <mergeCell ref="B52:D52"/>
    <mergeCell ref="G52:N52"/>
    <mergeCell ref="A48:D48"/>
    <mergeCell ref="E48:F48"/>
    <mergeCell ref="G48:N48"/>
    <mergeCell ref="B49:D49"/>
    <mergeCell ref="E49:F49"/>
    <mergeCell ref="G49:N49"/>
    <mergeCell ref="A45:C45"/>
    <mergeCell ref="D45:H45"/>
    <mergeCell ref="I45:N45"/>
    <mergeCell ref="A46:C46"/>
    <mergeCell ref="D46:H46"/>
    <mergeCell ref="I46:N46"/>
    <mergeCell ref="A43:J43"/>
    <mergeCell ref="N14:N15"/>
    <mergeCell ref="A16:C16"/>
    <mergeCell ref="A20:C20"/>
    <mergeCell ref="O23:O24"/>
    <mergeCell ref="G39:H39"/>
    <mergeCell ref="I39:J39"/>
    <mergeCell ref="A40:J40"/>
    <mergeCell ref="A41:J41"/>
    <mergeCell ref="A42:J42"/>
    <mergeCell ref="L11:N11"/>
    <mergeCell ref="Q24:U24"/>
    <mergeCell ref="Q25:U25"/>
    <mergeCell ref="A14:C15"/>
    <mergeCell ref="E14:I14"/>
    <mergeCell ref="J14:J15"/>
    <mergeCell ref="K14:K15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Hoja73">
    <tabColor theme="2"/>
    <pageSetUpPr fitToPage="1"/>
  </sheetPr>
  <dimension ref="A1:P59"/>
  <sheetViews>
    <sheetView view="pageBreakPreview" topLeftCell="A37" zoomScale="55" zoomScaleNormal="55" zoomScaleSheetLayoutView="55" zoomScalePageLayoutView="2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310</v>
      </c>
      <c r="C12" s="396" t="s">
        <v>311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552"/>
      <c r="B16" s="552"/>
      <c r="C16" s="552"/>
      <c r="D16" s="19" t="s">
        <v>312</v>
      </c>
      <c r="E16" s="29"/>
      <c r="F16" s="21">
        <v>0.15</v>
      </c>
      <c r="G16" s="21">
        <v>7.15</v>
      </c>
      <c r="H16" s="21">
        <v>1.95</v>
      </c>
      <c r="I16" s="21"/>
      <c r="J16" s="21">
        <f t="shared" ref="J16:J21" si="0">G16*H16</f>
        <v>13.942500000000001</v>
      </c>
      <c r="K16" s="22">
        <f t="shared" ref="K16:K21" si="1">J16*F16</f>
        <v>2.0913750000000002</v>
      </c>
      <c r="L16" s="23" t="str">
        <f t="shared" ref="L16:L28" si="2">$M$12</f>
        <v>M3</v>
      </c>
      <c r="M16" s="23">
        <v>1</v>
      </c>
      <c r="N16" s="24" t="s">
        <v>42</v>
      </c>
    </row>
    <row r="17" spans="1:14" s="25" customFormat="1" ht="36" customHeight="1">
      <c r="A17" s="26"/>
      <c r="B17" s="27"/>
      <c r="C17" s="28"/>
      <c r="D17" s="19" t="s">
        <v>313</v>
      </c>
      <c r="E17" s="21"/>
      <c r="F17" s="21">
        <v>0.15</v>
      </c>
      <c r="G17" s="21">
        <v>7.15</v>
      </c>
      <c r="H17" s="21">
        <v>1.95</v>
      </c>
      <c r="I17" s="21"/>
      <c r="J17" s="21">
        <f t="shared" si="0"/>
        <v>13.942500000000001</v>
      </c>
      <c r="K17" s="22">
        <f t="shared" si="1"/>
        <v>2.0913750000000002</v>
      </c>
      <c r="L17" s="23" t="str">
        <f t="shared" si="2"/>
        <v>M3</v>
      </c>
      <c r="M17" s="23"/>
      <c r="N17" s="24" t="s">
        <v>42</v>
      </c>
    </row>
    <row r="18" spans="1:14" s="25" customFormat="1" ht="24" customHeight="1">
      <c r="A18" s="26"/>
      <c r="B18" s="27"/>
      <c r="C18" s="28"/>
      <c r="D18" s="19" t="s">
        <v>314</v>
      </c>
      <c r="E18" s="21"/>
      <c r="F18" s="21">
        <v>0.15</v>
      </c>
      <c r="G18" s="21">
        <v>1.7</v>
      </c>
      <c r="H18" s="21">
        <v>1.95</v>
      </c>
      <c r="I18" s="21"/>
      <c r="J18" s="21">
        <f t="shared" si="0"/>
        <v>3.3149999999999999</v>
      </c>
      <c r="K18" s="22">
        <f t="shared" si="1"/>
        <v>0.49724999999999997</v>
      </c>
      <c r="L18" s="23" t="str">
        <f t="shared" si="2"/>
        <v>M3</v>
      </c>
      <c r="M18" s="23"/>
      <c r="N18" s="24" t="s">
        <v>42</v>
      </c>
    </row>
    <row r="19" spans="1:14" s="25" customFormat="1" ht="32.25" customHeight="1">
      <c r="A19" s="26"/>
      <c r="B19" s="27"/>
      <c r="C19" s="28"/>
      <c r="D19" s="19" t="s">
        <v>315</v>
      </c>
      <c r="E19" s="21"/>
      <c r="F19" s="21">
        <v>0.15</v>
      </c>
      <c r="G19" s="21">
        <v>1.7</v>
      </c>
      <c r="H19" s="21">
        <v>1.95</v>
      </c>
      <c r="I19" s="21"/>
      <c r="J19" s="21">
        <f t="shared" si="0"/>
        <v>3.3149999999999999</v>
      </c>
      <c r="K19" s="22">
        <f t="shared" si="1"/>
        <v>0.49724999999999997</v>
      </c>
      <c r="L19" s="23" t="str">
        <f t="shared" si="2"/>
        <v>M3</v>
      </c>
      <c r="M19" s="23"/>
      <c r="N19" s="24" t="s">
        <v>42</v>
      </c>
    </row>
    <row r="20" spans="1:14" s="25" customFormat="1" ht="32.25" customHeight="1">
      <c r="A20" s="26"/>
      <c r="B20" s="27"/>
      <c r="C20" s="28"/>
      <c r="D20" s="19" t="s">
        <v>316</v>
      </c>
      <c r="E20" s="21"/>
      <c r="F20" s="21">
        <v>0.15</v>
      </c>
      <c r="G20" s="21">
        <v>1.7</v>
      </c>
      <c r="H20" s="21">
        <v>1.95</v>
      </c>
      <c r="I20" s="21"/>
      <c r="J20" s="21">
        <f t="shared" si="0"/>
        <v>3.3149999999999999</v>
      </c>
      <c r="K20" s="22">
        <f t="shared" si="1"/>
        <v>0.49724999999999997</v>
      </c>
      <c r="L20" s="23" t="str">
        <f t="shared" si="2"/>
        <v>M3</v>
      </c>
      <c r="M20" s="23"/>
      <c r="N20" s="24" t="s">
        <v>42</v>
      </c>
    </row>
    <row r="21" spans="1:14" s="25" customFormat="1" ht="32.25" customHeight="1">
      <c r="A21" s="26"/>
      <c r="B21" s="27"/>
      <c r="C21" s="28"/>
      <c r="D21" s="60" t="s">
        <v>317</v>
      </c>
      <c r="E21" s="21"/>
      <c r="F21" s="78">
        <v>0.17</v>
      </c>
      <c r="G21" s="21">
        <v>7.15</v>
      </c>
      <c r="H21" s="21">
        <v>2</v>
      </c>
      <c r="I21" s="21"/>
      <c r="J21" s="21">
        <f t="shared" si="0"/>
        <v>14.3</v>
      </c>
      <c r="K21" s="22">
        <f t="shared" si="1"/>
        <v>2.4310000000000005</v>
      </c>
      <c r="L21" s="23" t="str">
        <f t="shared" si="2"/>
        <v>M3</v>
      </c>
      <c r="M21" s="23"/>
      <c r="N21" s="24" t="s">
        <v>42</v>
      </c>
    </row>
    <row r="22" spans="1:14" s="25" customFormat="1" ht="32.25" customHeight="1">
      <c r="A22" s="26"/>
      <c r="B22" s="27"/>
      <c r="C22" s="28"/>
      <c r="D22" s="549" t="s">
        <v>188</v>
      </c>
      <c r="E22" s="550"/>
      <c r="F22" s="550"/>
      <c r="G22" s="550"/>
      <c r="H22" s="550"/>
      <c r="I22" s="550"/>
      <c r="J22" s="550"/>
      <c r="K22" s="550"/>
      <c r="L22" s="550"/>
      <c r="M22" s="550"/>
      <c r="N22" s="551"/>
    </row>
    <row r="23" spans="1:14" s="25" customFormat="1" ht="60" customHeight="1">
      <c r="A23" s="552"/>
      <c r="B23" s="552"/>
      <c r="C23" s="552"/>
      <c r="D23" s="106" t="s">
        <v>312</v>
      </c>
      <c r="E23" s="29"/>
      <c r="F23" s="21">
        <v>0.15</v>
      </c>
      <c r="G23" s="21">
        <v>7.15</v>
      </c>
      <c r="H23" s="21">
        <v>0.2</v>
      </c>
      <c r="I23" s="21"/>
      <c r="J23" s="21">
        <f t="shared" ref="J23:J28" si="3">G23*H23</f>
        <v>1.4300000000000002</v>
      </c>
      <c r="K23" s="114">
        <f t="shared" ref="K23:K28" si="4">J23*F23</f>
        <v>0.21450000000000002</v>
      </c>
      <c r="L23" s="76" t="str">
        <f t="shared" si="2"/>
        <v>M3</v>
      </c>
      <c r="M23" s="23">
        <v>1</v>
      </c>
      <c r="N23" s="24" t="s">
        <v>85</v>
      </c>
    </row>
    <row r="24" spans="1:14" s="25" customFormat="1" ht="36" customHeight="1">
      <c r="A24" s="26"/>
      <c r="B24" s="27"/>
      <c r="C24" s="28"/>
      <c r="D24" s="106" t="s">
        <v>313</v>
      </c>
      <c r="E24" s="21"/>
      <c r="F24" s="21">
        <v>0.15</v>
      </c>
      <c r="G24" s="21">
        <v>7.15</v>
      </c>
      <c r="H24" s="21">
        <v>0.2</v>
      </c>
      <c r="I24" s="21"/>
      <c r="J24" s="21">
        <f t="shared" si="3"/>
        <v>1.4300000000000002</v>
      </c>
      <c r="K24" s="114">
        <f t="shared" si="4"/>
        <v>0.21450000000000002</v>
      </c>
      <c r="L24" s="76" t="str">
        <f t="shared" si="2"/>
        <v>M3</v>
      </c>
      <c r="M24" s="23"/>
      <c r="N24" s="24" t="s">
        <v>85</v>
      </c>
    </row>
    <row r="25" spans="1:14" s="25" customFormat="1" ht="24" customHeight="1">
      <c r="A25" s="26"/>
      <c r="B25" s="27"/>
      <c r="C25" s="28"/>
      <c r="D25" s="106" t="s">
        <v>314</v>
      </c>
      <c r="E25" s="21"/>
      <c r="F25" s="21">
        <v>0.15</v>
      </c>
      <c r="G25" s="21">
        <v>1.7</v>
      </c>
      <c r="H25" s="21">
        <v>0.2</v>
      </c>
      <c r="I25" s="21"/>
      <c r="J25" s="21">
        <f t="shared" si="3"/>
        <v>0.34</v>
      </c>
      <c r="K25" s="114">
        <f t="shared" si="4"/>
        <v>5.1000000000000004E-2</v>
      </c>
      <c r="L25" s="76" t="str">
        <f t="shared" si="2"/>
        <v>M3</v>
      </c>
      <c r="M25" s="23"/>
      <c r="N25" s="24" t="s">
        <v>85</v>
      </c>
    </row>
    <row r="26" spans="1:14" s="25" customFormat="1" ht="32.25" customHeight="1">
      <c r="A26" s="26"/>
      <c r="B26" s="27"/>
      <c r="C26" s="28"/>
      <c r="D26" s="106" t="s">
        <v>315</v>
      </c>
      <c r="E26" s="21"/>
      <c r="F26" s="21">
        <v>0.15</v>
      </c>
      <c r="G26" s="21">
        <v>1.7</v>
      </c>
      <c r="H26" s="21">
        <v>0.2</v>
      </c>
      <c r="I26" s="21"/>
      <c r="J26" s="21">
        <f t="shared" si="3"/>
        <v>0.34</v>
      </c>
      <c r="K26" s="114">
        <f t="shared" si="4"/>
        <v>5.1000000000000004E-2</v>
      </c>
      <c r="L26" s="76" t="str">
        <f t="shared" si="2"/>
        <v>M3</v>
      </c>
      <c r="M26" s="23"/>
      <c r="N26" s="24" t="s">
        <v>85</v>
      </c>
    </row>
    <row r="27" spans="1:14" s="25" customFormat="1" ht="32.25" customHeight="1">
      <c r="A27" s="26"/>
      <c r="B27" s="27"/>
      <c r="C27" s="28"/>
      <c r="D27" s="106" t="s">
        <v>316</v>
      </c>
      <c r="E27" s="21"/>
      <c r="F27" s="21">
        <v>0.15</v>
      </c>
      <c r="G27" s="21">
        <v>1.7</v>
      </c>
      <c r="H27" s="21">
        <v>0.2</v>
      </c>
      <c r="I27" s="21"/>
      <c r="J27" s="21">
        <f t="shared" si="3"/>
        <v>0.34</v>
      </c>
      <c r="K27" s="114">
        <f t="shared" si="4"/>
        <v>5.1000000000000004E-2</v>
      </c>
      <c r="L27" s="76" t="str">
        <f t="shared" si="2"/>
        <v>M3</v>
      </c>
      <c r="M27" s="23"/>
      <c r="N27" s="24" t="s">
        <v>85</v>
      </c>
    </row>
    <row r="28" spans="1:14" s="25" customFormat="1" ht="32.25" customHeight="1">
      <c r="A28" s="26"/>
      <c r="B28" s="27"/>
      <c r="C28" s="28"/>
      <c r="D28" s="156" t="s">
        <v>318</v>
      </c>
      <c r="E28" s="21"/>
      <c r="F28" s="117">
        <v>0.12</v>
      </c>
      <c r="G28" s="21">
        <v>7.15</v>
      </c>
      <c r="H28" s="21">
        <v>2</v>
      </c>
      <c r="I28" s="21"/>
      <c r="J28" s="21">
        <f t="shared" si="3"/>
        <v>14.3</v>
      </c>
      <c r="K28" s="114">
        <f t="shared" si="4"/>
        <v>1.716</v>
      </c>
      <c r="L28" s="76" t="str">
        <f t="shared" si="2"/>
        <v>M3</v>
      </c>
      <c r="M28" s="23"/>
      <c r="N28" s="24" t="s">
        <v>85</v>
      </c>
    </row>
    <row r="29" spans="1:14" s="25" customFormat="1" ht="32.25" customHeight="1">
      <c r="A29" s="26"/>
      <c r="B29" s="27"/>
      <c r="C29" s="28"/>
      <c r="D29" s="58"/>
      <c r="E29" s="58"/>
      <c r="F29" s="58"/>
      <c r="G29" s="58"/>
      <c r="H29" s="58"/>
      <c r="I29" s="58"/>
      <c r="J29" s="58"/>
      <c r="K29" s="58"/>
      <c r="L29" s="23"/>
      <c r="M29" s="23"/>
      <c r="N29" s="24"/>
    </row>
    <row r="30" spans="1:14" s="25" customFormat="1" ht="32.25" customHeight="1">
      <c r="A30" s="26"/>
      <c r="B30" s="27"/>
      <c r="C30" s="28"/>
      <c r="D30" s="549" t="s">
        <v>86</v>
      </c>
      <c r="E30" s="550"/>
      <c r="F30" s="550"/>
      <c r="G30" s="550"/>
      <c r="H30" s="550"/>
      <c r="I30" s="550"/>
      <c r="J30" s="550"/>
      <c r="K30" s="550"/>
      <c r="L30" s="550"/>
      <c r="M30" s="550"/>
      <c r="N30" s="551"/>
    </row>
    <row r="31" spans="1:14" s="25" customFormat="1" ht="32.25" customHeight="1">
      <c r="A31" s="26"/>
      <c r="B31" s="27"/>
      <c r="C31" s="28"/>
      <c r="D31" s="106" t="s">
        <v>319</v>
      </c>
      <c r="E31" s="29"/>
      <c r="F31" s="21">
        <v>0.2</v>
      </c>
      <c r="G31" s="21">
        <v>3.9</v>
      </c>
      <c r="H31" s="21">
        <v>2.2000000000000002</v>
      </c>
      <c r="I31" s="21"/>
      <c r="J31" s="21">
        <f t="shared" ref="J31:J36" si="5">G31*H31</f>
        <v>8.58</v>
      </c>
      <c r="K31" s="114">
        <f t="shared" ref="K31:K36" si="6">J31*F31</f>
        <v>1.7160000000000002</v>
      </c>
      <c r="L31" s="76" t="str">
        <f t="shared" ref="L31:L36" si="7">$M$12</f>
        <v>M3</v>
      </c>
      <c r="M31" s="23">
        <v>1</v>
      </c>
      <c r="N31" s="24" t="s">
        <v>85</v>
      </c>
    </row>
    <row r="32" spans="1:14" s="25" customFormat="1" ht="32.25" customHeight="1">
      <c r="A32" s="26"/>
      <c r="B32" s="27"/>
      <c r="C32" s="28"/>
      <c r="D32" s="106" t="s">
        <v>320</v>
      </c>
      <c r="E32" s="21"/>
      <c r="F32" s="21">
        <v>0.2</v>
      </c>
      <c r="G32" s="21">
        <v>3.9</v>
      </c>
      <c r="H32" s="21">
        <v>2.2000000000000002</v>
      </c>
      <c r="I32" s="21"/>
      <c r="J32" s="21">
        <f t="shared" si="5"/>
        <v>8.58</v>
      </c>
      <c r="K32" s="114">
        <f t="shared" si="6"/>
        <v>1.7160000000000002</v>
      </c>
      <c r="L32" s="76" t="str">
        <f t="shared" si="7"/>
        <v>M3</v>
      </c>
      <c r="M32" s="23"/>
      <c r="N32" s="24" t="s">
        <v>85</v>
      </c>
    </row>
    <row r="33" spans="1:14" s="25" customFormat="1" ht="32.25" customHeight="1">
      <c r="A33" s="26"/>
      <c r="B33" s="27"/>
      <c r="C33" s="28"/>
      <c r="D33" s="106" t="s">
        <v>321</v>
      </c>
      <c r="E33" s="21"/>
      <c r="F33" s="21">
        <v>0.2</v>
      </c>
      <c r="G33" s="21">
        <v>2.2000000000000002</v>
      </c>
      <c r="H33" s="21">
        <v>2.2000000000000002</v>
      </c>
      <c r="I33" s="21"/>
      <c r="J33" s="21">
        <f t="shared" si="5"/>
        <v>4.8400000000000007</v>
      </c>
      <c r="K33" s="114">
        <f t="shared" si="6"/>
        <v>0.96800000000000019</v>
      </c>
      <c r="L33" s="76" t="str">
        <f t="shared" si="7"/>
        <v>M3</v>
      </c>
      <c r="M33" s="23"/>
      <c r="N33" s="24" t="s">
        <v>85</v>
      </c>
    </row>
    <row r="34" spans="1:14" s="25" customFormat="1" ht="32.25" customHeight="1">
      <c r="A34" s="26"/>
      <c r="B34" s="27"/>
      <c r="C34" s="28"/>
      <c r="D34" s="106" t="s">
        <v>322</v>
      </c>
      <c r="E34" s="21"/>
      <c r="F34" s="21">
        <v>0.2</v>
      </c>
      <c r="G34" s="21">
        <v>2.2000000000000002</v>
      </c>
      <c r="H34" s="21">
        <v>2.2000000000000002</v>
      </c>
      <c r="I34" s="21"/>
      <c r="J34" s="21">
        <f t="shared" si="5"/>
        <v>4.8400000000000007</v>
      </c>
      <c r="K34" s="114">
        <f t="shared" si="6"/>
        <v>0.96800000000000019</v>
      </c>
      <c r="L34" s="76" t="str">
        <f t="shared" si="7"/>
        <v>M3</v>
      </c>
      <c r="M34" s="23"/>
      <c r="N34" s="24" t="s">
        <v>85</v>
      </c>
    </row>
    <row r="35" spans="1:14" s="25" customFormat="1" ht="32.25" customHeight="1">
      <c r="A35" s="26"/>
      <c r="B35" s="27"/>
      <c r="C35" s="28"/>
      <c r="D35" s="156" t="s">
        <v>323</v>
      </c>
      <c r="E35" s="21"/>
      <c r="F35" s="21">
        <v>0.2</v>
      </c>
      <c r="G35" s="21">
        <v>3.5</v>
      </c>
      <c r="H35" s="21">
        <v>2.2000000000000002</v>
      </c>
      <c r="I35" s="21"/>
      <c r="J35" s="21">
        <f t="shared" si="5"/>
        <v>7.7000000000000011</v>
      </c>
      <c r="K35" s="114">
        <f t="shared" si="6"/>
        <v>1.5400000000000003</v>
      </c>
      <c r="L35" s="76" t="str">
        <f t="shared" si="7"/>
        <v>M3</v>
      </c>
      <c r="M35" s="23"/>
      <c r="N35" s="24" t="s">
        <v>85</v>
      </c>
    </row>
    <row r="36" spans="1:14" s="25" customFormat="1" ht="32.25" customHeight="1">
      <c r="A36" s="26"/>
      <c r="B36" s="27"/>
      <c r="C36" s="28"/>
      <c r="D36" s="156" t="s">
        <v>324</v>
      </c>
      <c r="E36" s="21"/>
      <c r="F36" s="21">
        <v>0.2</v>
      </c>
      <c r="G36" s="21">
        <v>3.5</v>
      </c>
      <c r="H36" s="21">
        <v>2.2000000000000002</v>
      </c>
      <c r="I36" s="21"/>
      <c r="J36" s="21">
        <f t="shared" si="5"/>
        <v>7.7000000000000011</v>
      </c>
      <c r="K36" s="114">
        <f t="shared" si="6"/>
        <v>1.5400000000000003</v>
      </c>
      <c r="L36" s="76" t="str">
        <f t="shared" si="7"/>
        <v>M3</v>
      </c>
      <c r="M36" s="23"/>
      <c r="N36" s="24" t="s">
        <v>85</v>
      </c>
    </row>
    <row r="37" spans="1:14" s="25" customFormat="1" ht="32.25" customHeight="1">
      <c r="A37" s="26"/>
      <c r="B37" s="27"/>
      <c r="C37" s="28"/>
      <c r="D37" s="60"/>
      <c r="E37" s="21"/>
      <c r="F37" s="78"/>
      <c r="G37" s="21"/>
      <c r="H37" s="21"/>
      <c r="I37" s="21"/>
      <c r="J37" s="21"/>
      <c r="K37" s="22"/>
      <c r="L37" s="23"/>
      <c r="M37" s="23"/>
      <c r="N37" s="24"/>
    </row>
    <row r="38" spans="1:14" s="25" customFormat="1" ht="32.25" customHeight="1">
      <c r="A38" s="26"/>
      <c r="B38" s="27"/>
      <c r="C38" s="28"/>
      <c r="D38" s="30"/>
      <c r="E38" s="21"/>
      <c r="F38" s="21"/>
      <c r="G38" s="21"/>
      <c r="H38" s="21"/>
      <c r="I38" s="21"/>
      <c r="J38" s="21"/>
      <c r="K38" s="22"/>
      <c r="L38" s="23"/>
      <c r="M38" s="23"/>
      <c r="N38" s="24"/>
    </row>
    <row r="39" spans="1:14" s="25" customFormat="1" ht="32.25" customHeight="1">
      <c r="A39" s="26"/>
      <c r="B39" s="27"/>
      <c r="C39" s="28"/>
      <c r="D39" s="30"/>
      <c r="E39" s="21"/>
      <c r="F39" s="21"/>
      <c r="G39" s="21"/>
      <c r="H39" s="21"/>
      <c r="I39" s="21"/>
      <c r="J39" s="21"/>
      <c r="K39" s="22"/>
      <c r="L39" s="23"/>
      <c r="M39" s="23"/>
      <c r="N39" s="24"/>
    </row>
    <row r="40" spans="1:14" s="25" customFormat="1" ht="32.25" customHeight="1">
      <c r="A40" s="26"/>
      <c r="B40" s="27"/>
      <c r="C40" s="28"/>
      <c r="D40" s="30"/>
      <c r="E40" s="21"/>
      <c r="F40" s="21"/>
      <c r="G40" s="21"/>
      <c r="H40" s="21"/>
      <c r="I40" s="21"/>
      <c r="J40" s="21"/>
      <c r="K40" s="22"/>
      <c r="L40" s="23"/>
      <c r="M40" s="23"/>
      <c r="N40" s="24"/>
    </row>
    <row r="41" spans="1:14" s="25" customFormat="1" ht="32.25" customHeight="1">
      <c r="A41" s="473"/>
      <c r="B41" s="474"/>
      <c r="C41" s="475"/>
      <c r="D41" s="30"/>
      <c r="E41" s="21"/>
      <c r="F41" s="21"/>
      <c r="G41" s="21"/>
      <c r="H41" s="21"/>
      <c r="I41" s="21"/>
      <c r="J41" s="21"/>
      <c r="K41" s="22"/>
      <c r="L41" s="23"/>
      <c r="M41" s="23"/>
      <c r="N41" s="24"/>
    </row>
    <row r="42" spans="1:14" s="25" customFormat="1" ht="24" customHeight="1">
      <c r="A42" s="26"/>
      <c r="B42" s="27"/>
      <c r="C42" s="28"/>
      <c r="D42" s="30"/>
      <c r="E42" s="29"/>
      <c r="F42" s="21"/>
      <c r="G42" s="21"/>
      <c r="H42" s="21"/>
      <c r="I42" s="21"/>
      <c r="J42" s="21"/>
      <c r="K42" s="22"/>
      <c r="L42" s="23"/>
      <c r="M42" s="163"/>
      <c r="N42" s="76"/>
    </row>
    <row r="43" spans="1:14" ht="17.649999999999999" customHeight="1">
      <c r="A43" s="4"/>
      <c r="B43" s="4"/>
      <c r="C43" s="4"/>
      <c r="D43" s="5"/>
      <c r="E43" s="4"/>
      <c r="F43" s="4"/>
      <c r="G43" s="379"/>
      <c r="H43" s="380"/>
      <c r="I43" s="379"/>
      <c r="J43" s="379"/>
      <c r="K43" s="31"/>
      <c r="L43" s="7"/>
      <c r="M43" s="7"/>
      <c r="N43" s="64"/>
    </row>
    <row r="44" spans="1:14" ht="15" customHeight="1">
      <c r="A44" s="381" t="s">
        <v>44</v>
      </c>
      <c r="B44" s="382"/>
      <c r="C44" s="382"/>
      <c r="D44" s="382"/>
      <c r="E44" s="382"/>
      <c r="F44" s="382"/>
      <c r="G44" s="382"/>
      <c r="H44" s="382"/>
      <c r="I44" s="382"/>
      <c r="J44" s="383"/>
      <c r="K44" s="32">
        <f>SUM(K16:K42)</f>
        <v>18.851499999999998</v>
      </c>
      <c r="L44" s="23" t="str">
        <f>M12</f>
        <v>M3</v>
      </c>
      <c r="M44" s="33"/>
      <c r="N44" s="64"/>
    </row>
    <row r="45" spans="1:14" ht="15" customHeight="1">
      <c r="A45" s="381" t="s">
        <v>45</v>
      </c>
      <c r="B45" s="382"/>
      <c r="C45" s="382"/>
      <c r="D45" s="382"/>
      <c r="E45" s="382"/>
      <c r="F45" s="382"/>
      <c r="G45" s="382"/>
      <c r="H45" s="382"/>
      <c r="I45" s="382"/>
      <c r="J45" s="383"/>
      <c r="K45" s="32">
        <f>SUM(K16:K28)</f>
        <v>10.403499999999999</v>
      </c>
      <c r="L45" s="23" t="str">
        <f>L44</f>
        <v>M3</v>
      </c>
      <c r="M45" s="33"/>
      <c r="N45" s="64"/>
    </row>
    <row r="46" spans="1:14" ht="15" customHeight="1">
      <c r="A46" s="381" t="s">
        <v>46</v>
      </c>
      <c r="B46" s="382"/>
      <c r="C46" s="382"/>
      <c r="D46" s="382"/>
      <c r="E46" s="382"/>
      <c r="F46" s="382"/>
      <c r="G46" s="382"/>
      <c r="H46" s="382"/>
      <c r="I46" s="382"/>
      <c r="J46" s="383"/>
      <c r="K46" s="32">
        <v>0</v>
      </c>
      <c r="L46" s="23" t="str">
        <f>L44</f>
        <v>M3</v>
      </c>
      <c r="M46" s="33"/>
      <c r="N46" s="64"/>
    </row>
    <row r="47" spans="1:14" ht="15" customHeight="1">
      <c r="A47" s="381" t="s">
        <v>47</v>
      </c>
      <c r="B47" s="382"/>
      <c r="C47" s="382"/>
      <c r="D47" s="382"/>
      <c r="E47" s="382"/>
      <c r="F47" s="382"/>
      <c r="G47" s="382"/>
      <c r="H47" s="382"/>
      <c r="I47" s="382"/>
      <c r="J47" s="383"/>
      <c r="K47" s="34">
        <f>K44-K45-K46</f>
        <v>8.4479999999999986</v>
      </c>
      <c r="L47" s="23" t="str">
        <f>L44</f>
        <v>M3</v>
      </c>
      <c r="M47" s="33"/>
      <c r="N47" s="64"/>
    </row>
    <row r="48" spans="1:14" ht="17.649999999999999" customHeight="1">
      <c r="A48" s="4"/>
      <c r="B48" s="4"/>
      <c r="C48" s="4"/>
      <c r="D48" s="5"/>
      <c r="E48" s="4"/>
      <c r="F48" s="4"/>
      <c r="G48" s="6"/>
      <c r="H48" s="6"/>
      <c r="I48" s="4"/>
      <c r="J48" s="4"/>
      <c r="K48" s="7"/>
      <c r="L48" s="7"/>
      <c r="M48" s="7"/>
      <c r="N48" s="64"/>
    </row>
    <row r="49" spans="1:14" ht="30.4" customHeight="1" thickBot="1">
      <c r="A49" s="410" t="s">
        <v>47</v>
      </c>
      <c r="B49" s="410"/>
      <c r="C49" s="410"/>
      <c r="D49" s="411" t="s">
        <v>48</v>
      </c>
      <c r="E49" s="411"/>
      <c r="F49" s="411"/>
      <c r="G49" s="411"/>
      <c r="H49" s="411"/>
      <c r="I49" s="412" t="s">
        <v>49</v>
      </c>
      <c r="J49" s="413"/>
      <c r="K49" s="413"/>
      <c r="L49" s="413"/>
      <c r="M49" s="413"/>
      <c r="N49" s="414"/>
    </row>
    <row r="50" spans="1:14" ht="30.4" customHeight="1" thickBot="1">
      <c r="A50" s="399">
        <f>+K47</f>
        <v>8.4479999999999986</v>
      </c>
      <c r="B50" s="400"/>
      <c r="C50" s="400"/>
      <c r="D50" s="401">
        <f>K45</f>
        <v>10.403499999999999</v>
      </c>
      <c r="E50" s="401"/>
      <c r="F50" s="401"/>
      <c r="G50" s="401"/>
      <c r="H50" s="401"/>
      <c r="I50" s="402">
        <f>+A50+D50</f>
        <v>18.851499999999998</v>
      </c>
      <c r="J50" s="403"/>
      <c r="K50" s="403"/>
      <c r="L50" s="403"/>
      <c r="M50" s="403"/>
      <c r="N50" s="404"/>
    </row>
    <row r="51" spans="1:14" ht="16.149999999999999" customHeight="1" thickBot="1">
      <c r="A51" s="296"/>
      <c r="B51" s="296"/>
      <c r="C51" s="296"/>
      <c r="D51" s="35"/>
      <c r="E51" s="296"/>
      <c r="F51" s="296"/>
      <c r="G51" s="296"/>
      <c r="H51" s="296"/>
      <c r="I51" s="296"/>
      <c r="J51" s="296"/>
      <c r="K51" s="295"/>
      <c r="L51" s="31"/>
      <c r="M51" s="31"/>
      <c r="N51" s="31"/>
    </row>
    <row r="52" spans="1:14">
      <c r="A52" s="449" t="s">
        <v>50</v>
      </c>
      <c r="B52" s="450"/>
      <c r="C52" s="450"/>
      <c r="D52" s="450"/>
      <c r="E52" s="451"/>
      <c r="F52" s="452"/>
      <c r="G52" s="453" t="s">
        <v>51</v>
      </c>
      <c r="H52" s="453"/>
      <c r="I52" s="453"/>
      <c r="J52" s="453"/>
      <c r="K52" s="453"/>
      <c r="L52" s="453"/>
      <c r="M52" s="453"/>
      <c r="N52" s="454"/>
    </row>
    <row r="53" spans="1:14">
      <c r="A53" s="290" t="s">
        <v>52</v>
      </c>
      <c r="B53" s="455" t="s">
        <v>53</v>
      </c>
      <c r="C53" s="456"/>
      <c r="D53" s="457"/>
      <c r="E53" s="458" t="s">
        <v>52</v>
      </c>
      <c r="F53" s="459"/>
      <c r="G53" s="460" t="s">
        <v>62</v>
      </c>
      <c r="H53" s="460"/>
      <c r="I53" s="460"/>
      <c r="J53" s="460"/>
      <c r="K53" s="460"/>
      <c r="L53" s="460"/>
      <c r="M53" s="460"/>
      <c r="N53" s="461"/>
    </row>
    <row r="54" spans="1:14">
      <c r="A54" s="416" t="s">
        <v>55</v>
      </c>
      <c r="B54" s="437"/>
      <c r="C54" s="438"/>
      <c r="D54" s="438"/>
      <c r="E54" s="441" t="s">
        <v>55</v>
      </c>
      <c r="F54" s="442"/>
      <c r="G54" s="467"/>
      <c r="H54" s="467"/>
      <c r="I54" s="467"/>
      <c r="J54" s="467"/>
      <c r="K54" s="467"/>
      <c r="L54" s="467"/>
      <c r="M54" s="467"/>
      <c r="N54" s="468"/>
    </row>
    <row r="55" spans="1:14" ht="87.4" customHeight="1">
      <c r="A55" s="462"/>
      <c r="B55" s="463"/>
      <c r="C55" s="464"/>
      <c r="D55" s="464"/>
      <c r="E55" s="465"/>
      <c r="F55" s="466"/>
      <c r="G55" s="469"/>
      <c r="H55" s="469"/>
      <c r="I55" s="469"/>
      <c r="J55" s="469"/>
      <c r="K55" s="469"/>
      <c r="L55" s="469"/>
      <c r="M55" s="469"/>
      <c r="N55" s="470"/>
    </row>
    <row r="56" spans="1:14">
      <c r="A56" s="180"/>
      <c r="B56" s="471" t="s">
        <v>63</v>
      </c>
      <c r="C56" s="471"/>
      <c r="D56" s="471"/>
      <c r="E56" s="181"/>
      <c r="F56" s="181"/>
      <c r="G56" s="471" t="s">
        <v>64</v>
      </c>
      <c r="H56" s="471"/>
      <c r="I56" s="471"/>
      <c r="J56" s="471"/>
      <c r="K56" s="471"/>
      <c r="L56" s="471"/>
      <c r="M56" s="471"/>
      <c r="N56" s="472"/>
    </row>
    <row r="57" spans="1:14">
      <c r="A57" s="301" t="s">
        <v>52</v>
      </c>
      <c r="B57" s="431" t="s">
        <v>88</v>
      </c>
      <c r="C57" s="432"/>
      <c r="D57" s="432"/>
      <c r="E57" s="433" t="s">
        <v>52</v>
      </c>
      <c r="F57" s="434"/>
      <c r="G57" s="435" t="s">
        <v>66</v>
      </c>
      <c r="H57" s="435"/>
      <c r="I57" s="435"/>
      <c r="J57" s="435"/>
      <c r="K57" s="435"/>
      <c r="L57" s="435"/>
      <c r="M57" s="435"/>
      <c r="N57" s="436"/>
    </row>
    <row r="58" spans="1:14">
      <c r="A58" s="416" t="s">
        <v>55</v>
      </c>
      <c r="B58" s="437" t="s">
        <v>89</v>
      </c>
      <c r="C58" s="438"/>
      <c r="D58" s="438"/>
      <c r="E58" s="441" t="s">
        <v>55</v>
      </c>
      <c r="F58" s="442"/>
      <c r="G58" s="445" t="s">
        <v>67</v>
      </c>
      <c r="H58" s="445"/>
      <c r="I58" s="445"/>
      <c r="J58" s="445"/>
      <c r="K58" s="445"/>
      <c r="L58" s="445"/>
      <c r="M58" s="445"/>
      <c r="N58" s="446"/>
    </row>
    <row r="59" spans="1:14" ht="81.75" customHeight="1" thickBot="1">
      <c r="A59" s="417"/>
      <c r="B59" s="439"/>
      <c r="C59" s="440"/>
      <c r="D59" s="440"/>
      <c r="E59" s="443"/>
      <c r="F59" s="444"/>
      <c r="G59" s="447"/>
      <c r="H59" s="447"/>
      <c r="I59" s="447"/>
      <c r="J59" s="447"/>
      <c r="K59" s="447"/>
      <c r="L59" s="447"/>
      <c r="M59" s="447"/>
      <c r="N59" s="448"/>
    </row>
  </sheetData>
  <mergeCells count="69">
    <mergeCell ref="B57:D57"/>
    <mergeCell ref="E57:F57"/>
    <mergeCell ref="G57:N57"/>
    <mergeCell ref="A58:A59"/>
    <mergeCell ref="B58:D59"/>
    <mergeCell ref="E58:F59"/>
    <mergeCell ref="G58:N59"/>
    <mergeCell ref="A54:A55"/>
    <mergeCell ref="B54:D55"/>
    <mergeCell ref="E54:F55"/>
    <mergeCell ref="G54:N55"/>
    <mergeCell ref="B56:D56"/>
    <mergeCell ref="G56:N56"/>
    <mergeCell ref="A52:D52"/>
    <mergeCell ref="E52:F52"/>
    <mergeCell ref="G52:N52"/>
    <mergeCell ref="B53:D53"/>
    <mergeCell ref="E53:F53"/>
    <mergeCell ref="G53:N53"/>
    <mergeCell ref="A50:C50"/>
    <mergeCell ref="D50:H50"/>
    <mergeCell ref="I50:N50"/>
    <mergeCell ref="A23:C23"/>
    <mergeCell ref="A45:J45"/>
    <mergeCell ref="A46:J46"/>
    <mergeCell ref="A47:J47"/>
    <mergeCell ref="A49:C49"/>
    <mergeCell ref="D49:H49"/>
    <mergeCell ref="I49:N49"/>
    <mergeCell ref="D30:N30"/>
    <mergeCell ref="L7:L8"/>
    <mergeCell ref="L11:N11"/>
    <mergeCell ref="A44:J44"/>
    <mergeCell ref="A14:C15"/>
    <mergeCell ref="E14:I14"/>
    <mergeCell ref="J14:J15"/>
    <mergeCell ref="K14:K15"/>
    <mergeCell ref="N14:N15"/>
    <mergeCell ref="A16:C16"/>
    <mergeCell ref="A41:C41"/>
    <mergeCell ref="G43:H43"/>
    <mergeCell ref="I43:J43"/>
    <mergeCell ref="L14:L15"/>
    <mergeCell ref="M14:M15"/>
    <mergeCell ref="C12:L12"/>
    <mergeCell ref="M12:N12"/>
    <mergeCell ref="C8:D8"/>
    <mergeCell ref="E8:G8"/>
    <mergeCell ref="H8:K8"/>
    <mergeCell ref="A7:B7"/>
    <mergeCell ref="C7:D7"/>
    <mergeCell ref="E7:G7"/>
    <mergeCell ref="H7:K7"/>
    <mergeCell ref="D22:N22"/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Hoja102">
    <tabColor rgb="FF00B050"/>
    <pageSetUpPr fitToPage="1"/>
  </sheetPr>
  <dimension ref="A1:X55"/>
  <sheetViews>
    <sheetView view="pageBreakPreview" topLeftCell="A5" zoomScale="55" zoomScaleNormal="55" zoomScaleSheetLayoutView="55" zoomScalePageLayoutView="25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543" t="s">
        <v>7</v>
      </c>
      <c r="I6" s="544"/>
      <c r="J6" s="544"/>
      <c r="K6" s="545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252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2</v>
      </c>
      <c r="M11" s="377"/>
      <c r="N11" s="378"/>
    </row>
    <row r="12" spans="1:16" ht="35.65" customHeight="1">
      <c r="A12" s="298" t="s">
        <v>23</v>
      </c>
      <c r="B12" s="16" t="s">
        <v>325</v>
      </c>
      <c r="C12" s="396" t="s">
        <v>280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83"/>
      <c r="E16" s="21"/>
      <c r="F16" s="21"/>
      <c r="G16" s="21"/>
      <c r="H16" s="21"/>
      <c r="I16" s="21"/>
      <c r="J16" s="21">
        <v>0</v>
      </c>
      <c r="K16" s="56">
        <v>0</v>
      </c>
      <c r="L16" s="23" t="s">
        <v>32</v>
      </c>
      <c r="M16" s="23">
        <v>1</v>
      </c>
      <c r="N16" s="24" t="s">
        <v>85</v>
      </c>
    </row>
    <row r="17" spans="1:24" s="25" customFormat="1" ht="24" customHeight="1">
      <c r="A17" s="26"/>
      <c r="B17" s="27"/>
      <c r="C17" s="28"/>
      <c r="D17" s="30"/>
      <c r="E17" s="21"/>
      <c r="F17" s="21"/>
      <c r="G17" s="21"/>
      <c r="H17" s="21"/>
      <c r="I17" s="21"/>
      <c r="J17" s="21"/>
      <c r="K17" s="56"/>
      <c r="L17" s="76"/>
      <c r="M17" s="76"/>
      <c r="N17" s="24"/>
    </row>
    <row r="18" spans="1:24" s="25" customFormat="1" ht="24" customHeight="1">
      <c r="A18" s="26"/>
      <c r="B18" s="27"/>
      <c r="C18" s="28"/>
      <c r="D18" s="30"/>
      <c r="E18" s="29"/>
      <c r="F18" s="21"/>
      <c r="G18" s="21"/>
      <c r="H18" s="21"/>
      <c r="I18" s="21"/>
      <c r="J18" s="21"/>
      <c r="K18" s="56"/>
      <c r="L18" s="286"/>
      <c r="M18" s="286"/>
      <c r="N18" s="24"/>
    </row>
    <row r="19" spans="1:24" s="25" customFormat="1" ht="32.25" customHeight="1">
      <c r="A19" s="26"/>
      <c r="B19" s="27"/>
      <c r="C19" s="28"/>
      <c r="D19" s="19"/>
      <c r="E19" s="21"/>
      <c r="F19" s="21"/>
      <c r="G19" s="21"/>
      <c r="H19" s="21"/>
      <c r="I19" s="21"/>
      <c r="J19" s="21"/>
      <c r="K19" s="1"/>
      <c r="L19" s="76"/>
      <c r="M19" s="76"/>
      <c r="N19" s="24"/>
    </row>
    <row r="20" spans="1:24" s="25" customFormat="1" ht="60" customHeight="1">
      <c r="A20" s="385"/>
      <c r="B20" s="386"/>
      <c r="C20" s="387"/>
      <c r="D20" s="30"/>
      <c r="E20" s="29"/>
      <c r="F20" s="21"/>
      <c r="G20" s="21"/>
      <c r="H20" s="21"/>
      <c r="I20" s="21"/>
      <c r="J20" s="21"/>
      <c r="K20" s="56"/>
      <c r="L20" s="286"/>
      <c r="M20" s="286"/>
      <c r="N20" s="24"/>
    </row>
    <row r="21" spans="1:24" s="25" customFormat="1" ht="32.25" customHeight="1">
      <c r="A21" s="26"/>
      <c r="B21" s="27"/>
      <c r="C21" s="28"/>
      <c r="D21" s="30"/>
      <c r="E21" s="29"/>
      <c r="F21" s="21"/>
      <c r="G21" s="21"/>
      <c r="H21" s="21"/>
      <c r="I21" s="21"/>
      <c r="J21" s="21"/>
      <c r="K21" s="56"/>
      <c r="L21" s="286"/>
      <c r="M21" s="286"/>
      <c r="N21" s="24"/>
    </row>
    <row r="22" spans="1:24" s="25" customFormat="1" ht="32.25" customHeight="1">
      <c r="A22" s="26"/>
      <c r="B22" s="27"/>
      <c r="C22" s="28"/>
      <c r="D22" s="30"/>
      <c r="E22" s="29"/>
      <c r="F22" s="21"/>
      <c r="G22" s="21"/>
      <c r="H22" s="21"/>
      <c r="I22" s="21"/>
      <c r="J22" s="21"/>
      <c r="K22" s="56"/>
      <c r="L22" s="76"/>
      <c r="M22" s="76"/>
      <c r="N22" s="24"/>
    </row>
    <row r="23" spans="1:24" s="25" customFormat="1" ht="32.25" customHeight="1">
      <c r="A23" s="26"/>
      <c r="B23" s="27"/>
      <c r="C23" s="28"/>
      <c r="D23" s="30"/>
      <c r="E23" s="29"/>
      <c r="F23" s="21"/>
      <c r="G23" s="21"/>
      <c r="H23" s="21"/>
      <c r="I23" s="21"/>
      <c r="J23" s="21"/>
      <c r="K23" s="56"/>
      <c r="L23" s="76"/>
      <c r="M23" s="76"/>
      <c r="N23" s="24"/>
      <c r="O23" s="548"/>
    </row>
    <row r="24" spans="1:24" s="25" customFormat="1" ht="32.25" customHeight="1">
      <c r="A24" s="26"/>
      <c r="B24" s="27"/>
      <c r="C24" s="28"/>
      <c r="D24" s="30"/>
      <c r="E24" s="29"/>
      <c r="F24" s="21"/>
      <c r="G24" s="21"/>
      <c r="H24" s="21"/>
      <c r="I24" s="21"/>
      <c r="J24" s="21"/>
      <c r="K24" s="56"/>
      <c r="L24" s="76"/>
      <c r="M24" s="76"/>
      <c r="N24" s="24"/>
      <c r="O24" s="548"/>
      <c r="P24" s="98"/>
      <c r="Q24" s="535"/>
      <c r="R24" s="536"/>
      <c r="S24" s="536"/>
      <c r="T24" s="536"/>
      <c r="U24" s="536"/>
      <c r="V24" s="110"/>
      <c r="W24" s="110"/>
      <c r="X24" s="111"/>
    </row>
    <row r="25" spans="1:24" s="25" customFormat="1" ht="32.25" customHeight="1">
      <c r="A25" s="26"/>
      <c r="B25" s="27"/>
      <c r="C25" s="28"/>
      <c r="D25" s="58"/>
      <c r="E25" s="58"/>
      <c r="F25" s="58"/>
      <c r="G25" s="58"/>
      <c r="H25" s="58"/>
      <c r="I25" s="58"/>
      <c r="J25" s="58"/>
      <c r="K25" s="58"/>
      <c r="L25" s="76"/>
      <c r="M25" s="76"/>
      <c r="N25" s="24"/>
      <c r="O25" s="119"/>
      <c r="P25" s="99"/>
      <c r="Q25" s="535"/>
      <c r="R25" s="536"/>
      <c r="S25" s="536"/>
      <c r="T25" s="536"/>
      <c r="U25" s="536"/>
      <c r="V25" s="110"/>
      <c r="W25" s="110"/>
      <c r="X25" s="110"/>
    </row>
    <row r="26" spans="1:2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56"/>
      <c r="L26" s="76"/>
      <c r="M26" s="76"/>
      <c r="N26" s="24"/>
    </row>
    <row r="27" spans="1:2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56"/>
      <c r="L27" s="76"/>
      <c r="M27" s="76"/>
      <c r="N27" s="24"/>
    </row>
    <row r="28" spans="1:2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56"/>
      <c r="N28" s="24"/>
    </row>
    <row r="29" spans="1:2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1"/>
      <c r="L29" s="23"/>
      <c r="M29" s="23"/>
      <c r="N29" s="24"/>
    </row>
    <row r="30" spans="1:2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1"/>
      <c r="L30" s="23"/>
      <c r="M30" s="23"/>
      <c r="N30" s="24"/>
    </row>
    <row r="31" spans="1:2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1"/>
      <c r="L31" s="23"/>
      <c r="M31" s="23"/>
      <c r="N31" s="24"/>
    </row>
    <row r="32" spans="1:24" s="25" customFormat="1" ht="32.25" customHeight="1">
      <c r="A32" s="291"/>
      <c r="B32" s="292"/>
      <c r="C32" s="293"/>
      <c r="D32" s="30"/>
      <c r="E32" s="21"/>
      <c r="F32" s="21"/>
      <c r="G32" s="21"/>
      <c r="H32" s="21"/>
      <c r="I32" s="21"/>
      <c r="J32" s="21"/>
      <c r="K32" s="1"/>
      <c r="L32" s="23"/>
      <c r="M32" s="23"/>
      <c r="N32" s="24"/>
    </row>
    <row r="33" spans="1:14" s="25" customFormat="1" ht="32.25" customHeight="1">
      <c r="A33" s="291"/>
      <c r="B33" s="292"/>
      <c r="C33" s="293"/>
      <c r="D33" s="30"/>
      <c r="E33" s="21"/>
      <c r="F33" s="21"/>
      <c r="G33" s="21"/>
      <c r="H33" s="21"/>
      <c r="I33" s="21"/>
      <c r="J33" s="21"/>
      <c r="K33" s="1"/>
      <c r="L33" s="23"/>
      <c r="M33" s="23"/>
      <c r="N33" s="24"/>
    </row>
    <row r="34" spans="1:14" s="25" customFormat="1" ht="32.25" customHeight="1">
      <c r="A34" s="291"/>
      <c r="B34" s="292"/>
      <c r="C34" s="293"/>
      <c r="D34" s="30"/>
      <c r="E34" s="21"/>
      <c r="F34" s="21"/>
      <c r="G34" s="21"/>
      <c r="H34" s="21"/>
      <c r="I34" s="21"/>
      <c r="J34" s="21"/>
      <c r="K34" s="1"/>
      <c r="L34" s="23"/>
      <c r="M34" s="23"/>
      <c r="N34" s="24"/>
    </row>
    <row r="35" spans="1:14" s="25" customFormat="1" ht="32.25" customHeight="1">
      <c r="A35" s="291"/>
      <c r="B35" s="292"/>
      <c r="C35" s="293"/>
      <c r="D35" s="30"/>
      <c r="E35" s="21"/>
      <c r="F35" s="21"/>
      <c r="G35" s="21"/>
      <c r="H35" s="21"/>
      <c r="I35" s="21"/>
      <c r="J35" s="21"/>
      <c r="K35" s="1"/>
      <c r="L35" s="23"/>
      <c r="M35" s="23"/>
      <c r="N35" s="24"/>
    </row>
    <row r="36" spans="1:14" s="25" customFormat="1" ht="32.25" customHeight="1">
      <c r="A36" s="291"/>
      <c r="B36" s="292"/>
      <c r="C36" s="293"/>
      <c r="D36" s="30"/>
      <c r="E36" s="21"/>
      <c r="F36" s="21"/>
      <c r="G36" s="21"/>
      <c r="H36" s="21"/>
      <c r="I36" s="21"/>
      <c r="J36" s="21"/>
      <c r="K36" s="1"/>
      <c r="L36" s="23"/>
      <c r="M36" s="23"/>
      <c r="N36" s="24"/>
    </row>
    <row r="37" spans="1:14" s="25" customFormat="1" ht="32.25" customHeight="1">
      <c r="A37" s="291"/>
      <c r="B37" s="292"/>
      <c r="C37" s="293"/>
      <c r="D37" s="30"/>
      <c r="E37" s="21"/>
      <c r="F37" s="21"/>
      <c r="G37" s="21"/>
      <c r="H37" s="21"/>
      <c r="I37" s="21"/>
      <c r="J37" s="21"/>
      <c r="K37" s="1"/>
      <c r="L37" s="23"/>
      <c r="M37" s="23"/>
      <c r="N37" s="24"/>
    </row>
    <row r="38" spans="1:14" s="25" customFormat="1" ht="32.25" customHeight="1">
      <c r="A38" s="291"/>
      <c r="B38" s="292"/>
      <c r="C38" s="293"/>
      <c r="D38" s="30"/>
      <c r="E38" s="21"/>
      <c r="F38" s="21"/>
      <c r="G38" s="21"/>
      <c r="H38" s="21"/>
      <c r="I38" s="21"/>
      <c r="J38" s="21"/>
      <c r="K38" s="1"/>
      <c r="L38" s="23"/>
      <c r="M38" s="163"/>
      <c r="N38" s="76"/>
    </row>
    <row r="39" spans="1:14" ht="17.649999999999999" customHeight="1">
      <c r="A39" s="4"/>
      <c r="B39" s="4"/>
      <c r="C39" s="4"/>
      <c r="D39" s="5"/>
      <c r="E39" s="4"/>
      <c r="F39" s="4"/>
      <c r="G39" s="379">
        <f>SUM(G16:G37)</f>
        <v>0</v>
      </c>
      <c r="H39" s="380"/>
      <c r="I39" s="379"/>
      <c r="J39" s="379"/>
      <c r="K39" s="31"/>
      <c r="L39" s="7"/>
      <c r="M39" s="7"/>
      <c r="N39" s="64"/>
    </row>
    <row r="40" spans="1:14" ht="15" customHeight="1">
      <c r="A40" s="381" t="s">
        <v>44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2">
        <f>SUM(K16:K28)</f>
        <v>0</v>
      </c>
      <c r="L40" s="23" t="str">
        <f>M12</f>
        <v>UN</v>
      </c>
      <c r="M40" s="33"/>
      <c r="N40" s="64"/>
    </row>
    <row r="41" spans="1:14" ht="15" customHeight="1">
      <c r="A41" s="381" t="s">
        <v>45</v>
      </c>
      <c r="B41" s="382"/>
      <c r="C41" s="382"/>
      <c r="D41" s="382"/>
      <c r="E41" s="382"/>
      <c r="F41" s="382"/>
      <c r="G41" s="382"/>
      <c r="H41" s="382"/>
      <c r="I41" s="382"/>
      <c r="J41" s="383"/>
      <c r="K41" s="32">
        <v>0</v>
      </c>
      <c r="L41" s="23" t="str">
        <f>L40</f>
        <v>UN</v>
      </c>
      <c r="M41" s="33"/>
      <c r="N41" s="64"/>
    </row>
    <row r="42" spans="1:14" ht="15" customHeight="1">
      <c r="A42" s="381" t="s">
        <v>46</v>
      </c>
      <c r="B42" s="382"/>
      <c r="C42" s="382"/>
      <c r="D42" s="382"/>
      <c r="E42" s="382"/>
      <c r="F42" s="382"/>
      <c r="G42" s="382"/>
      <c r="H42" s="382"/>
      <c r="I42" s="382"/>
      <c r="J42" s="383"/>
      <c r="K42" s="32">
        <v>0</v>
      </c>
      <c r="L42" s="23" t="str">
        <f>L40</f>
        <v>UN</v>
      </c>
      <c r="M42" s="33"/>
      <c r="N42" s="64"/>
    </row>
    <row r="43" spans="1:14" ht="15" customHeight="1">
      <c r="A43" s="381" t="s">
        <v>47</v>
      </c>
      <c r="B43" s="382"/>
      <c r="C43" s="382"/>
      <c r="D43" s="382"/>
      <c r="E43" s="382"/>
      <c r="F43" s="382"/>
      <c r="G43" s="382"/>
      <c r="H43" s="382"/>
      <c r="I43" s="382"/>
      <c r="J43" s="383"/>
      <c r="K43" s="34">
        <f>K40-K41-K42</f>
        <v>0</v>
      </c>
      <c r="L43" s="23" t="str">
        <f>L40</f>
        <v>UN</v>
      </c>
      <c r="M43" s="33"/>
      <c r="N43" s="64"/>
    </row>
    <row r="44" spans="1:14" ht="17.649999999999999" customHeight="1">
      <c r="A44" s="4"/>
      <c r="B44" s="4"/>
      <c r="C44" s="4"/>
      <c r="D44" s="5"/>
      <c r="E44" s="4"/>
      <c r="F44" s="4"/>
      <c r="G44" s="6"/>
      <c r="H44" s="6"/>
      <c r="I44" s="4"/>
      <c r="J44" s="4"/>
      <c r="K44" s="7"/>
      <c r="L44" s="7"/>
      <c r="M44" s="7"/>
      <c r="N44" s="64"/>
    </row>
    <row r="45" spans="1:14" ht="30.4" customHeight="1" thickBot="1">
      <c r="A45" s="410" t="s">
        <v>47</v>
      </c>
      <c r="B45" s="410"/>
      <c r="C45" s="410"/>
      <c r="D45" s="411" t="s">
        <v>48</v>
      </c>
      <c r="E45" s="411"/>
      <c r="F45" s="411"/>
      <c r="G45" s="411"/>
      <c r="H45" s="411"/>
      <c r="I45" s="412" t="s">
        <v>49</v>
      </c>
      <c r="J45" s="413"/>
      <c r="K45" s="413"/>
      <c r="L45" s="413"/>
      <c r="M45" s="413"/>
      <c r="N45" s="414"/>
    </row>
    <row r="46" spans="1:14" ht="30.4" customHeight="1" thickBot="1">
      <c r="A46" s="399">
        <f>+K43</f>
        <v>0</v>
      </c>
      <c r="B46" s="400"/>
      <c r="C46" s="400"/>
      <c r="D46" s="401">
        <f>K41</f>
        <v>0</v>
      </c>
      <c r="E46" s="401"/>
      <c r="F46" s="401"/>
      <c r="G46" s="401"/>
      <c r="H46" s="401"/>
      <c r="I46" s="402">
        <f>+A46+D46</f>
        <v>0</v>
      </c>
      <c r="J46" s="403"/>
      <c r="K46" s="403"/>
      <c r="L46" s="403"/>
      <c r="M46" s="403"/>
      <c r="N46" s="404"/>
    </row>
    <row r="47" spans="1:14" ht="13.15" customHeight="1" thickBot="1">
      <c r="A47" s="296"/>
      <c r="B47" s="296"/>
      <c r="C47" s="296"/>
      <c r="D47" s="35"/>
      <c r="E47" s="296"/>
      <c r="F47" s="296"/>
      <c r="G47" s="296"/>
      <c r="H47" s="296"/>
      <c r="I47" s="296"/>
      <c r="J47" s="296"/>
      <c r="K47" s="295"/>
      <c r="L47" s="31"/>
      <c r="M47" s="31"/>
      <c r="N47" s="31"/>
    </row>
    <row r="48" spans="1:14">
      <c r="A48" s="449" t="s">
        <v>50</v>
      </c>
      <c r="B48" s="450"/>
      <c r="C48" s="450"/>
      <c r="D48" s="450"/>
      <c r="E48" s="451"/>
      <c r="F48" s="452"/>
      <c r="G48" s="453" t="s">
        <v>51</v>
      </c>
      <c r="H48" s="453"/>
      <c r="I48" s="453"/>
      <c r="J48" s="453"/>
      <c r="K48" s="453"/>
      <c r="L48" s="453"/>
      <c r="M48" s="453"/>
      <c r="N48" s="454"/>
    </row>
    <row r="49" spans="1:14">
      <c r="A49" s="290" t="s">
        <v>52</v>
      </c>
      <c r="B49" s="455" t="s">
        <v>53</v>
      </c>
      <c r="C49" s="456"/>
      <c r="D49" s="457"/>
      <c r="E49" s="458" t="s">
        <v>52</v>
      </c>
      <c r="F49" s="459"/>
      <c r="G49" s="460" t="s">
        <v>62</v>
      </c>
      <c r="H49" s="460"/>
      <c r="I49" s="460"/>
      <c r="J49" s="460"/>
      <c r="K49" s="460"/>
      <c r="L49" s="460"/>
      <c r="M49" s="460"/>
      <c r="N49" s="461"/>
    </row>
    <row r="50" spans="1:14">
      <c r="A50" s="416" t="s">
        <v>55</v>
      </c>
      <c r="B50" s="437"/>
      <c r="C50" s="438"/>
      <c r="D50" s="438"/>
      <c r="E50" s="441" t="s">
        <v>55</v>
      </c>
      <c r="F50" s="442"/>
      <c r="G50" s="467"/>
      <c r="H50" s="467"/>
      <c r="I50" s="467"/>
      <c r="J50" s="467"/>
      <c r="K50" s="467"/>
      <c r="L50" s="467"/>
      <c r="M50" s="467"/>
      <c r="N50" s="468"/>
    </row>
    <row r="51" spans="1:14" ht="61.15" customHeight="1">
      <c r="A51" s="462"/>
      <c r="B51" s="463"/>
      <c r="C51" s="464"/>
      <c r="D51" s="464"/>
      <c r="E51" s="465"/>
      <c r="F51" s="466"/>
      <c r="G51" s="469"/>
      <c r="H51" s="469"/>
      <c r="I51" s="469"/>
      <c r="J51" s="469"/>
      <c r="K51" s="469"/>
      <c r="L51" s="469"/>
      <c r="M51" s="469"/>
      <c r="N51" s="470"/>
    </row>
    <row r="52" spans="1:14">
      <c r="A52" s="180"/>
      <c r="B52" s="471" t="s">
        <v>63</v>
      </c>
      <c r="C52" s="471"/>
      <c r="D52" s="471"/>
      <c r="E52" s="181"/>
      <c r="F52" s="181"/>
      <c r="G52" s="471" t="s">
        <v>64</v>
      </c>
      <c r="H52" s="471"/>
      <c r="I52" s="471"/>
      <c r="J52" s="471"/>
      <c r="K52" s="471"/>
      <c r="L52" s="471"/>
      <c r="M52" s="471"/>
      <c r="N52" s="472"/>
    </row>
    <row r="53" spans="1:14">
      <c r="A53" s="301" t="s">
        <v>52</v>
      </c>
      <c r="B53" s="431" t="s">
        <v>65</v>
      </c>
      <c r="C53" s="432"/>
      <c r="D53" s="432"/>
      <c r="E53" s="433" t="s">
        <v>52</v>
      </c>
      <c r="F53" s="434"/>
      <c r="G53" s="435" t="s">
        <v>66</v>
      </c>
      <c r="H53" s="435"/>
      <c r="I53" s="435"/>
      <c r="J53" s="435"/>
      <c r="K53" s="435"/>
      <c r="L53" s="435"/>
      <c r="M53" s="435"/>
      <c r="N53" s="436"/>
    </row>
    <row r="54" spans="1:14">
      <c r="A54" s="416" t="s">
        <v>55</v>
      </c>
      <c r="B54" s="437"/>
      <c r="C54" s="438"/>
      <c r="D54" s="438"/>
      <c r="E54" s="441" t="s">
        <v>55</v>
      </c>
      <c r="F54" s="442"/>
      <c r="G54" s="445" t="s">
        <v>67</v>
      </c>
      <c r="H54" s="445"/>
      <c r="I54" s="445"/>
      <c r="J54" s="445"/>
      <c r="K54" s="445"/>
      <c r="L54" s="445"/>
      <c r="M54" s="445"/>
      <c r="N54" s="446"/>
    </row>
    <row r="55" spans="1:14" ht="70.150000000000006" customHeight="1" thickBot="1">
      <c r="A55" s="417"/>
      <c r="B55" s="439"/>
      <c r="C55" s="440"/>
      <c r="D55" s="440"/>
      <c r="E55" s="443"/>
      <c r="F55" s="444"/>
      <c r="G55" s="447"/>
      <c r="H55" s="447"/>
      <c r="I55" s="447"/>
      <c r="J55" s="447"/>
      <c r="K55" s="447"/>
      <c r="L55" s="447"/>
      <c r="M55" s="447"/>
      <c r="N55" s="448"/>
    </row>
  </sheetData>
  <mergeCells count="69">
    <mergeCell ref="B53:D53"/>
    <mergeCell ref="E53:F53"/>
    <mergeCell ref="G53:N53"/>
    <mergeCell ref="A54:A55"/>
    <mergeCell ref="B54:D55"/>
    <mergeCell ref="E54:F55"/>
    <mergeCell ref="G54:N55"/>
    <mergeCell ref="A50:A51"/>
    <mergeCell ref="B50:D51"/>
    <mergeCell ref="E50:F51"/>
    <mergeCell ref="G50:N51"/>
    <mergeCell ref="B52:D52"/>
    <mergeCell ref="G52:N52"/>
    <mergeCell ref="A48:D48"/>
    <mergeCell ref="E48:F48"/>
    <mergeCell ref="G48:N48"/>
    <mergeCell ref="B49:D49"/>
    <mergeCell ref="E49:F49"/>
    <mergeCell ref="G49:N49"/>
    <mergeCell ref="A45:C45"/>
    <mergeCell ref="D45:H45"/>
    <mergeCell ref="I45:N45"/>
    <mergeCell ref="A46:C46"/>
    <mergeCell ref="D46:H46"/>
    <mergeCell ref="I46:N46"/>
    <mergeCell ref="A43:J43"/>
    <mergeCell ref="N14:N15"/>
    <mergeCell ref="A16:C16"/>
    <mergeCell ref="A20:C20"/>
    <mergeCell ref="O23:O24"/>
    <mergeCell ref="G39:H39"/>
    <mergeCell ref="I39:J39"/>
    <mergeCell ref="A40:J40"/>
    <mergeCell ref="A41:J41"/>
    <mergeCell ref="A42:J42"/>
    <mergeCell ref="L11:N11"/>
    <mergeCell ref="Q24:U24"/>
    <mergeCell ref="Q25:U25"/>
    <mergeCell ref="A14:C15"/>
    <mergeCell ref="E14:I14"/>
    <mergeCell ref="J14:J15"/>
    <mergeCell ref="K14:K15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Hoja74">
    <tabColor theme="2"/>
    <pageSetUpPr fitToPage="1"/>
  </sheetPr>
  <dimension ref="A1:P81"/>
  <sheetViews>
    <sheetView showGridLines="0" view="pageBreakPreview" topLeftCell="A47" zoomScale="60" zoomScaleNormal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512"/>
      <c r="B1" s="393"/>
      <c r="C1" s="393"/>
      <c r="D1" s="410" t="s">
        <v>0</v>
      </c>
      <c r="E1" s="393"/>
      <c r="F1" s="393"/>
      <c r="G1" s="393"/>
      <c r="H1" s="393"/>
      <c r="I1" s="393"/>
      <c r="J1" s="393"/>
      <c r="K1" s="514"/>
      <c r="L1" s="514"/>
      <c r="M1" s="514"/>
      <c r="N1" s="514"/>
    </row>
    <row r="2" spans="1:16" ht="19.5" customHeight="1">
      <c r="A2" s="393"/>
      <c r="B2" s="513"/>
      <c r="C2" s="393"/>
      <c r="D2" s="393"/>
      <c r="E2" s="513"/>
      <c r="F2" s="513"/>
      <c r="G2" s="513"/>
      <c r="H2" s="513"/>
      <c r="I2" s="513"/>
      <c r="J2" s="393"/>
      <c r="K2" s="514"/>
      <c r="L2" s="514"/>
      <c r="M2" s="514"/>
      <c r="N2" s="514"/>
    </row>
    <row r="3" spans="1:16" ht="19.5" customHeight="1">
      <c r="A3" s="393"/>
      <c r="B3" s="513"/>
      <c r="C3" s="393"/>
      <c r="D3" s="393"/>
      <c r="E3" s="393"/>
      <c r="F3" s="393"/>
      <c r="G3" s="393"/>
      <c r="H3" s="393"/>
      <c r="I3" s="393"/>
      <c r="J3" s="393"/>
      <c r="K3" s="515"/>
      <c r="L3" s="515"/>
      <c r="M3" s="515"/>
      <c r="N3" s="515"/>
    </row>
    <row r="4" spans="1:16" ht="36" customHeight="1">
      <c r="A4" s="393"/>
      <c r="B4" s="393"/>
      <c r="C4" s="393"/>
      <c r="D4" s="516" t="s">
        <v>174</v>
      </c>
      <c r="E4" s="517"/>
      <c r="F4" s="517"/>
      <c r="G4" s="517"/>
      <c r="H4" s="517"/>
      <c r="I4" s="517"/>
      <c r="J4" s="517"/>
      <c r="K4" s="515"/>
      <c r="L4" s="515"/>
      <c r="M4" s="515"/>
      <c r="N4" s="515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507" t="s">
        <v>4</v>
      </c>
      <c r="B6" s="368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120"/>
      <c r="M6" s="120"/>
      <c r="N6" s="75"/>
    </row>
    <row r="7" spans="1:16" ht="19.149999999999999" customHeight="1">
      <c r="A7" s="507" t="s">
        <v>8</v>
      </c>
      <c r="B7" s="368"/>
      <c r="C7" s="367" t="s">
        <v>175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508" t="s">
        <v>12</v>
      </c>
      <c r="M7" s="297"/>
      <c r="N7" s="430"/>
    </row>
    <row r="8" spans="1:16" ht="19.149999999999999" customHeight="1">
      <c r="A8" s="507" t="s">
        <v>13</v>
      </c>
      <c r="B8" s="368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480"/>
      <c r="M8" s="294"/>
      <c r="N8" s="430"/>
    </row>
    <row r="9" spans="1:16" ht="38.25" customHeight="1">
      <c r="A9" s="507" t="s">
        <v>17</v>
      </c>
      <c r="B9" s="368"/>
      <c r="C9" s="509" t="s">
        <v>18</v>
      </c>
      <c r="D9" s="510"/>
      <c r="E9" s="510"/>
      <c r="F9" s="510"/>
      <c r="G9" s="510"/>
      <c r="H9" s="510"/>
      <c r="I9" s="510"/>
      <c r="J9" s="510"/>
      <c r="K9" s="510"/>
      <c r="L9" s="121" t="s">
        <v>19</v>
      </c>
      <c r="M9" s="121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98" t="s">
        <v>20</v>
      </c>
      <c r="B11" s="479" t="s">
        <v>167</v>
      </c>
      <c r="C11" s="480"/>
      <c r="D11" s="480"/>
      <c r="E11" s="480"/>
      <c r="F11" s="480"/>
      <c r="G11" s="480"/>
      <c r="H11" s="480"/>
      <c r="I11" s="511" t="s">
        <v>22</v>
      </c>
      <c r="J11" s="368"/>
      <c r="K11" s="368"/>
      <c r="L11" s="504">
        <v>3</v>
      </c>
      <c r="M11" s="504"/>
      <c r="N11" s="504"/>
    </row>
    <row r="12" spans="1:16" ht="35.65" customHeight="1">
      <c r="A12" s="298" t="s">
        <v>23</v>
      </c>
      <c r="B12" s="16" t="s">
        <v>326</v>
      </c>
      <c r="C12" s="396" t="s">
        <v>327</v>
      </c>
      <c r="D12" s="396"/>
      <c r="E12" s="396"/>
      <c r="F12" s="396"/>
      <c r="G12" s="396"/>
      <c r="H12" s="396"/>
      <c r="I12" s="396"/>
      <c r="J12" s="396"/>
      <c r="K12" s="396"/>
      <c r="L12" s="396"/>
      <c r="M12" s="506" t="s">
        <v>178</v>
      </c>
      <c r="N12" s="506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4" t="s">
        <v>29</v>
      </c>
      <c r="F14" s="384"/>
      <c r="G14" s="384"/>
      <c r="H14" s="384"/>
      <c r="I14" s="384"/>
      <c r="J14" s="391" t="s">
        <v>30</v>
      </c>
      <c r="K14" s="392" t="s">
        <v>71</v>
      </c>
      <c r="L14" s="384" t="s">
        <v>32</v>
      </c>
      <c r="M14" s="505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179</v>
      </c>
      <c r="F15" s="286" t="s">
        <v>180</v>
      </c>
      <c r="G15" s="286" t="s">
        <v>38</v>
      </c>
      <c r="H15" s="388" t="s">
        <v>40</v>
      </c>
      <c r="I15" s="390"/>
      <c r="J15" s="391"/>
      <c r="K15" s="393"/>
      <c r="L15" s="393"/>
      <c r="M15" s="505"/>
      <c r="N15" s="384"/>
    </row>
    <row r="16" spans="1:16" s="25" customFormat="1" ht="60" customHeight="1">
      <c r="A16" s="385"/>
      <c r="B16" s="386"/>
      <c r="C16" s="387"/>
      <c r="D16" s="60" t="s">
        <v>328</v>
      </c>
      <c r="E16" s="136">
        <v>78</v>
      </c>
      <c r="F16" s="21" t="s">
        <v>184</v>
      </c>
      <c r="G16" s="21">
        <v>2.2999999999999998</v>
      </c>
      <c r="H16" s="553">
        <v>0.99399999999999999</v>
      </c>
      <c r="I16" s="554"/>
      <c r="J16" s="21">
        <f>+H16*G16*E16</f>
        <v>178.3236</v>
      </c>
      <c r="K16" s="1">
        <f>J16</f>
        <v>178.3236</v>
      </c>
      <c r="L16" s="23" t="s">
        <v>178</v>
      </c>
      <c r="M16" s="23">
        <v>1</v>
      </c>
      <c r="N16" s="76" t="s">
        <v>42</v>
      </c>
    </row>
    <row r="17" spans="1:14" s="25" customFormat="1" ht="28.15" customHeight="1">
      <c r="A17" s="26"/>
      <c r="B17" s="27"/>
      <c r="C17" s="28"/>
      <c r="D17" s="60" t="s">
        <v>328</v>
      </c>
      <c r="E17" s="136">
        <v>26</v>
      </c>
      <c r="F17" s="21" t="s">
        <v>184</v>
      </c>
      <c r="G17" s="21">
        <v>7.45</v>
      </c>
      <c r="H17" s="553">
        <v>0.99399999999999999</v>
      </c>
      <c r="I17" s="554"/>
      <c r="J17" s="21">
        <f t="shared" ref="J17:J24" si="0">+H17*G17*E17</f>
        <v>192.5378</v>
      </c>
      <c r="K17" s="1">
        <f t="shared" ref="K17:K24" si="1">J17</f>
        <v>192.5378</v>
      </c>
      <c r="L17" s="23" t="s">
        <v>178</v>
      </c>
      <c r="M17" s="23">
        <v>2</v>
      </c>
      <c r="N17" s="76" t="s">
        <v>42</v>
      </c>
    </row>
    <row r="18" spans="1:14" s="25" customFormat="1" ht="28.15" customHeight="1">
      <c r="A18" s="26"/>
      <c r="B18" s="27"/>
      <c r="C18" s="28"/>
      <c r="D18" s="60" t="s">
        <v>329</v>
      </c>
      <c r="E18" s="138">
        <v>72</v>
      </c>
      <c r="F18" s="21" t="s">
        <v>184</v>
      </c>
      <c r="G18" s="21">
        <v>2.2999999999999998</v>
      </c>
      <c r="H18" s="553">
        <v>0.99399999999999999</v>
      </c>
      <c r="I18" s="554"/>
      <c r="J18" s="21">
        <f t="shared" si="0"/>
        <v>164.60640000000001</v>
      </c>
      <c r="K18" s="1">
        <f t="shared" si="1"/>
        <v>164.60640000000001</v>
      </c>
      <c r="L18" s="23" t="s">
        <v>178</v>
      </c>
      <c r="M18" s="23">
        <v>3</v>
      </c>
      <c r="N18" s="76" t="s">
        <v>42</v>
      </c>
    </row>
    <row r="19" spans="1:14" s="25" customFormat="1" ht="32.25" customHeight="1">
      <c r="A19" s="26"/>
      <c r="B19" s="27"/>
      <c r="C19" s="28"/>
      <c r="D19" s="60" t="s">
        <v>329</v>
      </c>
      <c r="E19" s="138">
        <v>48</v>
      </c>
      <c r="F19" s="21" t="s">
        <v>184</v>
      </c>
      <c r="G19" s="21">
        <v>7.45</v>
      </c>
      <c r="H19" s="553">
        <v>0.99399999999999999</v>
      </c>
      <c r="I19" s="554"/>
      <c r="J19" s="21">
        <f t="shared" si="0"/>
        <v>355.45440000000002</v>
      </c>
      <c r="K19" s="1">
        <f t="shared" si="1"/>
        <v>355.45440000000002</v>
      </c>
      <c r="L19" s="23" t="s">
        <v>178</v>
      </c>
      <c r="M19" s="23">
        <v>4</v>
      </c>
      <c r="N19" s="76" t="s">
        <v>42</v>
      </c>
    </row>
    <row r="20" spans="1:14" s="25" customFormat="1" ht="32.25" customHeight="1">
      <c r="A20" s="26"/>
      <c r="B20" s="27"/>
      <c r="C20" s="28"/>
      <c r="D20" s="60" t="s">
        <v>329</v>
      </c>
      <c r="E20" s="138">
        <v>192</v>
      </c>
      <c r="F20" s="21" t="s">
        <v>184</v>
      </c>
      <c r="G20" s="21">
        <v>2.7</v>
      </c>
      <c r="H20" s="553">
        <v>0.99399999999999999</v>
      </c>
      <c r="I20" s="554"/>
      <c r="J20" s="21">
        <f t="shared" si="0"/>
        <v>515.28960000000006</v>
      </c>
      <c r="K20" s="1">
        <f t="shared" si="1"/>
        <v>515.28960000000006</v>
      </c>
      <c r="L20" s="23" t="s">
        <v>178</v>
      </c>
      <c r="M20" s="23">
        <v>5</v>
      </c>
      <c r="N20" s="76" t="s">
        <v>42</v>
      </c>
    </row>
    <row r="21" spans="1:14" s="25" customFormat="1" ht="32.25" customHeight="1">
      <c r="A21" s="26"/>
      <c r="B21" s="27"/>
      <c r="C21" s="28"/>
      <c r="D21" s="60" t="s">
        <v>329</v>
      </c>
      <c r="E21" s="138">
        <v>10</v>
      </c>
      <c r="F21" s="21" t="s">
        <v>184</v>
      </c>
      <c r="G21" s="21">
        <v>2.2000000000000002</v>
      </c>
      <c r="H21" s="553">
        <v>0.99399999999999999</v>
      </c>
      <c r="I21" s="554"/>
      <c r="J21" s="21">
        <f t="shared" si="0"/>
        <v>21.868000000000002</v>
      </c>
      <c r="K21" s="1">
        <f t="shared" si="1"/>
        <v>21.868000000000002</v>
      </c>
      <c r="L21" s="23" t="s">
        <v>178</v>
      </c>
      <c r="M21" s="23">
        <v>6</v>
      </c>
      <c r="N21" s="76" t="s">
        <v>42</v>
      </c>
    </row>
    <row r="22" spans="1:14" s="25" customFormat="1" ht="32.25" customHeight="1">
      <c r="A22" s="26"/>
      <c r="B22" s="27"/>
      <c r="C22" s="28"/>
      <c r="D22" s="60" t="s">
        <v>329</v>
      </c>
      <c r="E22" s="138">
        <v>10</v>
      </c>
      <c r="F22" s="21" t="s">
        <v>184</v>
      </c>
      <c r="G22" s="21">
        <v>2</v>
      </c>
      <c r="H22" s="553">
        <v>0.99399999999999999</v>
      </c>
      <c r="I22" s="554"/>
      <c r="J22" s="139">
        <f t="shared" si="0"/>
        <v>19.88</v>
      </c>
      <c r="K22" s="1">
        <f t="shared" si="1"/>
        <v>19.88</v>
      </c>
      <c r="L22" s="23" t="s">
        <v>178</v>
      </c>
      <c r="M22" s="23">
        <v>7</v>
      </c>
      <c r="N22" s="76" t="s">
        <v>42</v>
      </c>
    </row>
    <row r="23" spans="1:14" s="25" customFormat="1" ht="32.25" customHeight="1">
      <c r="A23" s="26"/>
      <c r="B23" s="27"/>
      <c r="C23" s="28"/>
      <c r="D23" s="60" t="s">
        <v>329</v>
      </c>
      <c r="E23" s="138">
        <v>10</v>
      </c>
      <c r="F23" s="21" t="s">
        <v>184</v>
      </c>
      <c r="G23" s="21">
        <v>1.3</v>
      </c>
      <c r="H23" s="553">
        <v>0.99399999999999999</v>
      </c>
      <c r="I23" s="554"/>
      <c r="J23" s="21">
        <f t="shared" si="0"/>
        <v>12.922000000000001</v>
      </c>
      <c r="K23" s="1">
        <f t="shared" si="1"/>
        <v>12.922000000000001</v>
      </c>
      <c r="L23" s="23" t="s">
        <v>178</v>
      </c>
      <c r="M23" s="23">
        <v>8</v>
      </c>
      <c r="N23" s="76" t="s">
        <v>42</v>
      </c>
    </row>
    <row r="24" spans="1:14" s="25" customFormat="1" ht="32.25" customHeight="1">
      <c r="A24" s="26"/>
      <c r="B24" s="27"/>
      <c r="C24" s="28"/>
      <c r="D24" s="60" t="s">
        <v>329</v>
      </c>
      <c r="E24" s="138">
        <v>11</v>
      </c>
      <c r="F24" s="21" t="s">
        <v>184</v>
      </c>
      <c r="G24" s="21">
        <v>1.2</v>
      </c>
      <c r="H24" s="553">
        <v>0.99399999999999999</v>
      </c>
      <c r="I24" s="554"/>
      <c r="J24" s="21">
        <f t="shared" si="0"/>
        <v>13.120799999999999</v>
      </c>
      <c r="K24" s="1">
        <f t="shared" si="1"/>
        <v>13.120799999999999</v>
      </c>
      <c r="L24" s="23" t="s">
        <v>178</v>
      </c>
      <c r="M24" s="23">
        <v>9</v>
      </c>
      <c r="N24" s="76" t="s">
        <v>42</v>
      </c>
    </row>
    <row r="25" spans="1:14" s="25" customFormat="1" ht="32.25" customHeight="1">
      <c r="A25" s="26"/>
      <c r="B25" s="27"/>
      <c r="C25" s="28"/>
      <c r="D25" s="563" t="s">
        <v>330</v>
      </c>
      <c r="E25" s="564"/>
      <c r="F25" s="564"/>
      <c r="G25" s="564"/>
      <c r="H25" s="564"/>
      <c r="I25" s="564"/>
      <c r="J25" s="564"/>
      <c r="K25" s="564"/>
      <c r="L25" s="564"/>
      <c r="M25" s="564"/>
      <c r="N25" s="565"/>
    </row>
    <row r="26" spans="1:14" s="25" customFormat="1" ht="32.25" customHeight="1">
      <c r="A26" s="26"/>
      <c r="B26" s="27"/>
      <c r="C26" s="28"/>
      <c r="D26" s="30" t="s">
        <v>331</v>
      </c>
      <c r="E26" s="193">
        <v>70</v>
      </c>
      <c r="F26" s="21" t="s">
        <v>184</v>
      </c>
      <c r="G26" s="21">
        <v>2.2999999999999998</v>
      </c>
      <c r="H26" s="553">
        <v>0.99399999999999999</v>
      </c>
      <c r="I26" s="554"/>
      <c r="J26" s="21">
        <f>+H26*G26*E26</f>
        <v>160.03399999999999</v>
      </c>
      <c r="K26" s="1">
        <f>J26</f>
        <v>160.03399999999999</v>
      </c>
      <c r="L26" s="23" t="s">
        <v>178</v>
      </c>
      <c r="M26" s="23">
        <v>8</v>
      </c>
      <c r="N26" s="76" t="s">
        <v>87</v>
      </c>
    </row>
    <row r="27" spans="1:14" s="25" customFormat="1" ht="32.25" customHeight="1">
      <c r="A27" s="26"/>
      <c r="B27" s="27"/>
      <c r="C27" s="28"/>
      <c r="D27" s="30" t="s">
        <v>331</v>
      </c>
      <c r="E27" s="193">
        <v>20</v>
      </c>
      <c r="F27" s="21" t="s">
        <v>184</v>
      </c>
      <c r="G27" s="21">
        <v>7.6</v>
      </c>
      <c r="H27" s="553">
        <v>0.99399999999999999</v>
      </c>
      <c r="I27" s="554"/>
      <c r="J27" s="21">
        <f>+H27*G27*E27</f>
        <v>151.08799999999999</v>
      </c>
      <c r="K27" s="1">
        <f>J27</f>
        <v>151.08799999999999</v>
      </c>
      <c r="L27" s="23" t="s">
        <v>178</v>
      </c>
      <c r="M27" s="23">
        <v>8</v>
      </c>
      <c r="N27" s="76" t="s">
        <v>87</v>
      </c>
    </row>
    <row r="28" spans="1:14" s="25" customFormat="1" ht="32.25" customHeight="1">
      <c r="A28" s="26"/>
      <c r="B28" s="27"/>
      <c r="C28" s="28"/>
      <c r="D28" s="557" t="s">
        <v>332</v>
      </c>
      <c r="E28" s="558"/>
      <c r="F28" s="558"/>
      <c r="G28" s="558"/>
      <c r="H28" s="558"/>
      <c r="I28" s="558"/>
      <c r="J28" s="558"/>
      <c r="K28" s="558"/>
      <c r="L28" s="558"/>
      <c r="M28" s="558"/>
      <c r="N28" s="559"/>
    </row>
    <row r="29" spans="1:14" s="25" customFormat="1" ht="36" customHeight="1">
      <c r="A29" s="385"/>
      <c r="B29" s="386"/>
      <c r="C29" s="387"/>
      <c r="D29" s="30" t="s">
        <v>281</v>
      </c>
      <c r="E29" s="21">
        <v>8</v>
      </c>
      <c r="F29" s="21" t="s">
        <v>184</v>
      </c>
      <c r="G29" s="21">
        <v>2.7</v>
      </c>
      <c r="H29" s="495">
        <v>1</v>
      </c>
      <c r="I29" s="496"/>
      <c r="J29" s="58"/>
      <c r="K29" s="21">
        <f t="shared" ref="K29:K52" si="2">+E29*G29*H29</f>
        <v>21.6</v>
      </c>
      <c r="L29" s="76" t="s">
        <v>32</v>
      </c>
      <c r="M29" s="76">
        <v>1</v>
      </c>
      <c r="N29" s="76" t="s">
        <v>87</v>
      </c>
    </row>
    <row r="30" spans="1:14" s="25" customFormat="1" ht="36" customHeight="1">
      <c r="A30" s="385"/>
      <c r="B30" s="386"/>
      <c r="C30" s="387"/>
      <c r="D30" s="30" t="s">
        <v>281</v>
      </c>
      <c r="E30" s="21">
        <v>4</v>
      </c>
      <c r="F30" s="21" t="s">
        <v>184</v>
      </c>
      <c r="G30" s="21">
        <v>3.8</v>
      </c>
      <c r="H30" s="495">
        <v>1</v>
      </c>
      <c r="I30" s="496"/>
      <c r="K30" s="21">
        <f t="shared" si="2"/>
        <v>15.2</v>
      </c>
      <c r="L30" s="76" t="s">
        <v>32</v>
      </c>
      <c r="M30" s="76">
        <v>1</v>
      </c>
      <c r="N30" s="76" t="s">
        <v>87</v>
      </c>
    </row>
    <row r="31" spans="1:14" s="25" customFormat="1" ht="29.65" customHeight="1">
      <c r="A31" s="26"/>
      <c r="B31" s="27"/>
      <c r="C31" s="28"/>
      <c r="D31" s="30" t="s">
        <v>283</v>
      </c>
      <c r="E31" s="21">
        <v>8</v>
      </c>
      <c r="F31" s="21" t="s">
        <v>184</v>
      </c>
      <c r="G31" s="21">
        <v>2.7</v>
      </c>
      <c r="H31" s="495">
        <v>1</v>
      </c>
      <c r="I31" s="496"/>
      <c r="J31" s="58"/>
      <c r="K31" s="21">
        <f t="shared" si="2"/>
        <v>21.6</v>
      </c>
      <c r="L31" s="76" t="s">
        <v>32</v>
      </c>
      <c r="M31" s="76"/>
      <c r="N31" s="76" t="s">
        <v>87</v>
      </c>
    </row>
    <row r="32" spans="1:14" s="25" customFormat="1" ht="34.9" customHeight="1">
      <c r="A32" s="26"/>
      <c r="B32" s="27"/>
      <c r="C32" s="28"/>
      <c r="D32" s="30" t="s">
        <v>283</v>
      </c>
      <c r="E32" s="21">
        <v>4</v>
      </c>
      <c r="F32" s="21" t="s">
        <v>184</v>
      </c>
      <c r="G32" s="21">
        <v>3.8</v>
      </c>
      <c r="H32" s="495">
        <v>1</v>
      </c>
      <c r="I32" s="496"/>
      <c r="K32" s="21">
        <f t="shared" si="2"/>
        <v>15.2</v>
      </c>
      <c r="L32" s="76" t="s">
        <v>32</v>
      </c>
      <c r="M32" s="76"/>
      <c r="N32" s="76" t="s">
        <v>87</v>
      </c>
    </row>
    <row r="33" spans="1:15" s="25" customFormat="1" ht="36" customHeight="1">
      <c r="A33" s="385"/>
      <c r="B33" s="386"/>
      <c r="C33" s="387"/>
      <c r="D33" s="30" t="s">
        <v>284</v>
      </c>
      <c r="E33" s="21">
        <v>8</v>
      </c>
      <c r="F33" s="21" t="s">
        <v>184</v>
      </c>
      <c r="G33" s="21">
        <v>2.7</v>
      </c>
      <c r="H33" s="495">
        <v>1</v>
      </c>
      <c r="I33" s="496"/>
      <c r="J33" s="58"/>
      <c r="K33" s="21">
        <f t="shared" si="2"/>
        <v>21.6</v>
      </c>
      <c r="L33" s="76" t="s">
        <v>32</v>
      </c>
      <c r="M33" s="76">
        <v>1</v>
      </c>
      <c r="N33" s="76" t="s">
        <v>87</v>
      </c>
    </row>
    <row r="34" spans="1:15" s="25" customFormat="1" ht="36" customHeight="1">
      <c r="A34" s="385"/>
      <c r="B34" s="386"/>
      <c r="C34" s="387"/>
      <c r="D34" s="30" t="s">
        <v>284</v>
      </c>
      <c r="E34" s="21">
        <v>4</v>
      </c>
      <c r="F34" s="21" t="s">
        <v>184</v>
      </c>
      <c r="G34" s="21">
        <v>3.8</v>
      </c>
      <c r="H34" s="495">
        <v>1</v>
      </c>
      <c r="I34" s="496"/>
      <c r="K34" s="21">
        <f t="shared" si="2"/>
        <v>15.2</v>
      </c>
      <c r="L34" s="76" t="s">
        <v>32</v>
      </c>
      <c r="M34" s="76">
        <v>1</v>
      </c>
      <c r="N34" s="76" t="s">
        <v>87</v>
      </c>
    </row>
    <row r="35" spans="1:15" s="25" customFormat="1" ht="36" customHeight="1">
      <c r="A35" s="385"/>
      <c r="B35" s="386"/>
      <c r="C35" s="387"/>
      <c r="D35" s="30" t="s">
        <v>333</v>
      </c>
      <c r="E35" s="21">
        <v>8</v>
      </c>
      <c r="F35" s="21" t="s">
        <v>184</v>
      </c>
      <c r="G35" s="21">
        <v>2.7</v>
      </c>
      <c r="H35" s="495">
        <v>1</v>
      </c>
      <c r="I35" s="496"/>
      <c r="J35" s="58"/>
      <c r="K35" s="21">
        <f t="shared" si="2"/>
        <v>21.6</v>
      </c>
      <c r="L35" s="76" t="s">
        <v>32</v>
      </c>
      <c r="M35" s="76">
        <v>1</v>
      </c>
      <c r="N35" s="76" t="s">
        <v>87</v>
      </c>
    </row>
    <row r="36" spans="1:15" s="25" customFormat="1" ht="24" customHeight="1">
      <c r="A36" s="26"/>
      <c r="B36" s="27"/>
      <c r="C36" s="28"/>
      <c r="D36" s="30" t="s">
        <v>333</v>
      </c>
      <c r="E36" s="21">
        <v>4</v>
      </c>
      <c r="F36" s="21" t="s">
        <v>184</v>
      </c>
      <c r="G36" s="21">
        <v>3.8</v>
      </c>
      <c r="H36" s="495">
        <v>1</v>
      </c>
      <c r="I36" s="496"/>
      <c r="K36" s="21">
        <f t="shared" si="2"/>
        <v>15.2</v>
      </c>
      <c r="L36" s="286"/>
      <c r="M36" s="286"/>
      <c r="N36" s="76" t="s">
        <v>87</v>
      </c>
      <c r="O36" s="145"/>
    </row>
    <row r="37" spans="1:15" s="25" customFormat="1" ht="31.15" customHeight="1">
      <c r="A37" s="26"/>
      <c r="B37" s="27"/>
      <c r="C37" s="28"/>
      <c r="D37" s="30" t="s">
        <v>334</v>
      </c>
      <c r="E37" s="21">
        <v>8</v>
      </c>
      <c r="F37" s="21" t="s">
        <v>184</v>
      </c>
      <c r="G37" s="21">
        <v>2.7</v>
      </c>
      <c r="H37" s="495">
        <v>1</v>
      </c>
      <c r="I37" s="496"/>
      <c r="J37" s="58"/>
      <c r="K37" s="21">
        <f t="shared" si="2"/>
        <v>21.6</v>
      </c>
      <c r="L37" s="76" t="s">
        <v>32</v>
      </c>
      <c r="M37" s="76"/>
      <c r="N37" s="76" t="s">
        <v>87</v>
      </c>
    </row>
    <row r="38" spans="1:15" s="25" customFormat="1" ht="29.25" customHeight="1">
      <c r="A38" s="26"/>
      <c r="B38" s="27"/>
      <c r="C38" s="28"/>
      <c r="D38" s="30" t="s">
        <v>334</v>
      </c>
      <c r="E38" s="21">
        <v>4</v>
      </c>
      <c r="F38" s="21" t="s">
        <v>184</v>
      </c>
      <c r="G38" s="21">
        <v>3.8</v>
      </c>
      <c r="H38" s="495">
        <v>1</v>
      </c>
      <c r="I38" s="496"/>
      <c r="K38" s="21">
        <f t="shared" si="2"/>
        <v>15.2</v>
      </c>
      <c r="L38" s="286"/>
      <c r="M38" s="76"/>
      <c r="N38" s="76" t="s">
        <v>87</v>
      </c>
      <c r="O38" s="145"/>
    </row>
    <row r="39" spans="1:15" s="25" customFormat="1" ht="27.4" customHeight="1">
      <c r="A39" s="26"/>
      <c r="B39" s="27"/>
      <c r="C39" s="28"/>
      <c r="D39" s="30" t="s">
        <v>335</v>
      </c>
      <c r="E39" s="21">
        <v>8</v>
      </c>
      <c r="F39" s="21" t="s">
        <v>184</v>
      </c>
      <c r="G39" s="21">
        <v>2.7</v>
      </c>
      <c r="H39" s="495">
        <v>1</v>
      </c>
      <c r="I39" s="496"/>
      <c r="J39" s="58"/>
      <c r="K39" s="21">
        <f t="shared" si="2"/>
        <v>21.6</v>
      </c>
      <c r="L39" s="76" t="s">
        <v>32</v>
      </c>
      <c r="M39" s="286"/>
      <c r="N39" s="76" t="s">
        <v>87</v>
      </c>
      <c r="O39" s="145"/>
    </row>
    <row r="40" spans="1:15" s="25" customFormat="1" ht="26.65" customHeight="1">
      <c r="A40" s="26"/>
      <c r="B40" s="27"/>
      <c r="C40" s="28"/>
      <c r="D40" s="30" t="s">
        <v>335</v>
      </c>
      <c r="E40" s="21">
        <v>4</v>
      </c>
      <c r="F40" s="21" t="s">
        <v>184</v>
      </c>
      <c r="G40" s="21">
        <v>3.8</v>
      </c>
      <c r="H40" s="495">
        <v>1</v>
      </c>
      <c r="I40" s="496"/>
      <c r="K40" s="21">
        <f t="shared" si="2"/>
        <v>15.2</v>
      </c>
      <c r="L40" s="286"/>
      <c r="M40" s="76"/>
      <c r="N40" s="76" t="s">
        <v>87</v>
      </c>
    </row>
    <row r="41" spans="1:15" s="25" customFormat="1" ht="29.25" customHeight="1">
      <c r="A41" s="26"/>
      <c r="B41" s="27"/>
      <c r="C41" s="28"/>
      <c r="D41" s="30" t="s">
        <v>336</v>
      </c>
      <c r="E41" s="21">
        <v>8</v>
      </c>
      <c r="F41" s="21" t="s">
        <v>184</v>
      </c>
      <c r="G41" s="21">
        <v>2.7</v>
      </c>
      <c r="H41" s="495">
        <v>1</v>
      </c>
      <c r="I41" s="496"/>
      <c r="J41" s="58"/>
      <c r="K41" s="21">
        <f t="shared" si="2"/>
        <v>21.6</v>
      </c>
      <c r="L41" s="76" t="s">
        <v>32</v>
      </c>
      <c r="M41" s="76"/>
      <c r="N41" s="76" t="s">
        <v>87</v>
      </c>
      <c r="O41" s="145"/>
    </row>
    <row r="42" spans="1:15" s="25" customFormat="1" ht="27.4" customHeight="1">
      <c r="A42" s="26"/>
      <c r="B42" s="27"/>
      <c r="C42" s="28"/>
      <c r="D42" s="30" t="s">
        <v>336</v>
      </c>
      <c r="E42" s="21">
        <v>4</v>
      </c>
      <c r="F42" s="21" t="s">
        <v>184</v>
      </c>
      <c r="G42" s="21">
        <v>3.8</v>
      </c>
      <c r="H42" s="495">
        <v>1</v>
      </c>
      <c r="I42" s="496"/>
      <c r="K42" s="21">
        <f t="shared" si="2"/>
        <v>15.2</v>
      </c>
      <c r="L42" s="286"/>
      <c r="M42" s="286"/>
      <c r="N42" s="76" t="s">
        <v>87</v>
      </c>
      <c r="O42" s="145"/>
    </row>
    <row r="43" spans="1:15" s="25" customFormat="1" ht="29.25" customHeight="1">
      <c r="A43" s="26"/>
      <c r="B43" s="27"/>
      <c r="C43" s="28"/>
      <c r="D43" s="30" t="s">
        <v>337</v>
      </c>
      <c r="E43" s="21">
        <v>8</v>
      </c>
      <c r="F43" s="21" t="s">
        <v>184</v>
      </c>
      <c r="G43" s="21">
        <v>2.7</v>
      </c>
      <c r="H43" s="495">
        <v>1</v>
      </c>
      <c r="I43" s="496"/>
      <c r="J43" s="58"/>
      <c r="K43" s="21">
        <f t="shared" si="2"/>
        <v>21.6</v>
      </c>
      <c r="L43" s="76" t="s">
        <v>32</v>
      </c>
      <c r="M43" s="76"/>
      <c r="N43" s="76" t="s">
        <v>87</v>
      </c>
      <c r="O43" s="145"/>
    </row>
    <row r="44" spans="1:15" s="25" customFormat="1" ht="29.25" customHeight="1">
      <c r="A44" s="26"/>
      <c r="B44" s="27"/>
      <c r="C44" s="28"/>
      <c r="D44" s="30" t="s">
        <v>337</v>
      </c>
      <c r="E44" s="21">
        <v>4</v>
      </c>
      <c r="F44" s="21" t="s">
        <v>184</v>
      </c>
      <c r="G44" s="21">
        <v>3.8</v>
      </c>
      <c r="H44" s="495">
        <v>1</v>
      </c>
      <c r="I44" s="496"/>
      <c r="K44" s="21">
        <f t="shared" si="2"/>
        <v>15.2</v>
      </c>
      <c r="L44" s="76" t="s">
        <v>32</v>
      </c>
      <c r="M44" s="76"/>
      <c r="N44" s="76" t="s">
        <v>87</v>
      </c>
      <c r="O44" s="145"/>
    </row>
    <row r="45" spans="1:15" s="25" customFormat="1" ht="27.4" customHeight="1">
      <c r="A45" s="26"/>
      <c r="B45" s="27"/>
      <c r="C45" s="28"/>
      <c r="D45" s="30" t="s">
        <v>338</v>
      </c>
      <c r="E45" s="21">
        <v>8</v>
      </c>
      <c r="F45" s="21" t="s">
        <v>184</v>
      </c>
      <c r="G45" s="21">
        <v>2.7</v>
      </c>
      <c r="H45" s="495">
        <v>1</v>
      </c>
      <c r="I45" s="496"/>
      <c r="J45" s="58"/>
      <c r="K45" s="21">
        <f t="shared" si="2"/>
        <v>21.6</v>
      </c>
      <c r="L45" s="286"/>
      <c r="M45" s="286"/>
      <c r="N45" s="76" t="s">
        <v>87</v>
      </c>
      <c r="O45" s="145"/>
    </row>
    <row r="46" spans="1:15" s="25" customFormat="1" ht="29.25" customHeight="1">
      <c r="A46" s="26"/>
      <c r="B46" s="27"/>
      <c r="C46" s="28"/>
      <c r="D46" s="30" t="s">
        <v>338</v>
      </c>
      <c r="E46" s="21">
        <v>4</v>
      </c>
      <c r="F46" s="21" t="s">
        <v>184</v>
      </c>
      <c r="G46" s="21">
        <v>3.8</v>
      </c>
      <c r="H46" s="495">
        <v>1</v>
      </c>
      <c r="I46" s="496"/>
      <c r="K46" s="21">
        <f t="shared" si="2"/>
        <v>15.2</v>
      </c>
      <c r="L46" s="76" t="s">
        <v>32</v>
      </c>
      <c r="M46" s="76"/>
      <c r="N46" s="76" t="s">
        <v>87</v>
      </c>
      <c r="O46" s="145"/>
    </row>
    <row r="47" spans="1:15" s="25" customFormat="1" ht="27.4" customHeight="1">
      <c r="A47" s="26"/>
      <c r="B47" s="27"/>
      <c r="C47" s="28"/>
      <c r="D47" s="30" t="s">
        <v>339</v>
      </c>
      <c r="E47" s="21">
        <v>8</v>
      </c>
      <c r="F47" s="21" t="s">
        <v>184</v>
      </c>
      <c r="G47" s="21">
        <v>2.7</v>
      </c>
      <c r="H47" s="495">
        <v>1</v>
      </c>
      <c r="I47" s="496"/>
      <c r="J47" s="58"/>
      <c r="K47" s="21">
        <f t="shared" si="2"/>
        <v>21.6</v>
      </c>
      <c r="L47" s="286"/>
      <c r="M47" s="286"/>
      <c r="N47" s="76" t="s">
        <v>87</v>
      </c>
      <c r="O47" s="145"/>
    </row>
    <row r="48" spans="1:15" s="25" customFormat="1" ht="29.25" customHeight="1">
      <c r="A48" s="26"/>
      <c r="B48" s="27"/>
      <c r="C48" s="28"/>
      <c r="D48" s="30" t="s">
        <v>339</v>
      </c>
      <c r="E48" s="21">
        <v>4</v>
      </c>
      <c r="F48" s="21" t="s">
        <v>184</v>
      </c>
      <c r="G48" s="21">
        <v>3.8</v>
      </c>
      <c r="H48" s="495">
        <v>1</v>
      </c>
      <c r="I48" s="496"/>
      <c r="K48" s="21">
        <f t="shared" si="2"/>
        <v>15.2</v>
      </c>
      <c r="L48" s="76" t="s">
        <v>32</v>
      </c>
      <c r="M48" s="76"/>
      <c r="N48" s="76" t="s">
        <v>87</v>
      </c>
      <c r="O48" s="145"/>
    </row>
    <row r="49" spans="1:15" s="25" customFormat="1" ht="27.4" customHeight="1">
      <c r="A49" s="26"/>
      <c r="B49" s="27"/>
      <c r="C49" s="28"/>
      <c r="D49" s="30" t="s">
        <v>340</v>
      </c>
      <c r="E49" s="21">
        <v>8</v>
      </c>
      <c r="F49" s="21" t="s">
        <v>184</v>
      </c>
      <c r="G49" s="21">
        <v>2.7</v>
      </c>
      <c r="H49" s="495">
        <v>1</v>
      </c>
      <c r="I49" s="496"/>
      <c r="J49" s="58"/>
      <c r="K49" s="21">
        <f t="shared" si="2"/>
        <v>21.6</v>
      </c>
      <c r="L49" s="286"/>
      <c r="M49" s="286"/>
      <c r="N49" s="76" t="s">
        <v>87</v>
      </c>
      <c r="O49" s="145"/>
    </row>
    <row r="50" spans="1:15" s="25" customFormat="1" ht="27.4" customHeight="1">
      <c r="A50" s="26"/>
      <c r="B50" s="27"/>
      <c r="C50" s="28"/>
      <c r="D50" s="30" t="s">
        <v>340</v>
      </c>
      <c r="E50" s="21">
        <v>4</v>
      </c>
      <c r="F50" s="21" t="s">
        <v>184</v>
      </c>
      <c r="G50" s="21">
        <v>3.8</v>
      </c>
      <c r="H50" s="495">
        <v>1</v>
      </c>
      <c r="I50" s="496"/>
      <c r="K50" s="21">
        <f t="shared" si="2"/>
        <v>15.2</v>
      </c>
      <c r="L50" s="286"/>
      <c r="M50" s="286"/>
      <c r="N50" s="76" t="s">
        <v>87</v>
      </c>
      <c r="O50" s="145"/>
    </row>
    <row r="51" spans="1:15" s="25" customFormat="1" ht="29.25" hidden="1" customHeight="1">
      <c r="A51" s="26"/>
      <c r="B51" s="27"/>
      <c r="C51" s="28"/>
      <c r="D51" s="30" t="s">
        <v>341</v>
      </c>
      <c r="E51" s="21">
        <v>8</v>
      </c>
      <c r="F51" s="21" t="s">
        <v>184</v>
      </c>
      <c r="G51" s="21">
        <v>2.7</v>
      </c>
      <c r="H51" s="495">
        <v>0</v>
      </c>
      <c r="I51" s="496"/>
      <c r="J51" s="58"/>
      <c r="K51" s="21">
        <f t="shared" si="2"/>
        <v>0</v>
      </c>
      <c r="L51" s="76" t="s">
        <v>32</v>
      </c>
      <c r="M51" s="76"/>
      <c r="N51" s="76" t="s">
        <v>87</v>
      </c>
      <c r="O51" s="145"/>
    </row>
    <row r="52" spans="1:15" s="25" customFormat="1" ht="27.4" hidden="1" customHeight="1">
      <c r="A52" s="26"/>
      <c r="B52" s="27"/>
      <c r="C52" s="28"/>
      <c r="D52" s="30" t="s">
        <v>341</v>
      </c>
      <c r="E52" s="21">
        <v>4</v>
      </c>
      <c r="F52" s="21" t="s">
        <v>184</v>
      </c>
      <c r="G52" s="21">
        <v>3.8</v>
      </c>
      <c r="H52" s="495">
        <v>0</v>
      </c>
      <c r="I52" s="496"/>
      <c r="J52" s="58"/>
      <c r="K52" s="21">
        <f t="shared" si="2"/>
        <v>0</v>
      </c>
      <c r="L52" s="286"/>
      <c r="M52" s="286"/>
      <c r="N52" s="76" t="s">
        <v>87</v>
      </c>
      <c r="O52" s="145"/>
    </row>
    <row r="53" spans="1:15" s="25" customFormat="1" ht="29.25" customHeight="1">
      <c r="A53" s="26"/>
      <c r="B53" s="27"/>
      <c r="C53" s="28"/>
      <c r="D53" s="268"/>
      <c r="E53" s="268"/>
      <c r="F53" s="268"/>
      <c r="G53" s="268"/>
      <c r="H53" s="268"/>
      <c r="I53" s="268"/>
      <c r="J53" s="268"/>
      <c r="K53" s="268"/>
      <c r="L53" s="268"/>
      <c r="M53" s="268"/>
      <c r="N53" s="268"/>
      <c r="O53" s="145"/>
    </row>
    <row r="54" spans="1:15" s="25" customFormat="1" ht="24" customHeight="1">
      <c r="A54" s="26"/>
      <c r="B54" s="27"/>
      <c r="C54" s="28"/>
      <c r="D54" s="30" t="s">
        <v>342</v>
      </c>
      <c r="E54" s="21">
        <v>8</v>
      </c>
      <c r="F54" s="21" t="s">
        <v>184</v>
      </c>
      <c r="G54" s="21">
        <v>3.7</v>
      </c>
      <c r="H54" s="555"/>
      <c r="I54" s="556"/>
      <c r="J54" s="21">
        <v>8</v>
      </c>
      <c r="K54" s="58">
        <f>+E54*G54*J54</f>
        <v>236.8</v>
      </c>
      <c r="L54" s="76"/>
      <c r="M54" s="76"/>
      <c r="N54" s="76" t="s">
        <v>87</v>
      </c>
      <c r="O54" s="145"/>
    </row>
    <row r="55" spans="1:15" s="25" customFormat="1" ht="28.15" customHeight="1">
      <c r="A55" s="130"/>
      <c r="B55" s="131"/>
      <c r="C55" s="132"/>
      <c r="D55" s="30" t="s">
        <v>343</v>
      </c>
      <c r="E55" s="29">
        <v>12</v>
      </c>
      <c r="F55" s="21" t="s">
        <v>184</v>
      </c>
      <c r="G55" s="21">
        <v>2.9</v>
      </c>
      <c r="H55" s="21"/>
      <c r="I55" s="21"/>
      <c r="J55" s="21">
        <v>4</v>
      </c>
      <c r="K55" s="58">
        <f>+E55*G55*J55</f>
        <v>139.19999999999999</v>
      </c>
      <c r="L55" s="76"/>
      <c r="M55" s="76"/>
      <c r="N55" s="76" t="s">
        <v>87</v>
      </c>
    </row>
    <row r="56" spans="1:15" s="25" customFormat="1" ht="29.25" customHeight="1">
      <c r="A56" s="26"/>
      <c r="B56" s="27"/>
      <c r="C56" s="28"/>
      <c r="D56" s="560" t="s">
        <v>344</v>
      </c>
      <c r="E56" s="561"/>
      <c r="F56" s="561"/>
      <c r="G56" s="561"/>
      <c r="H56" s="561"/>
      <c r="I56" s="561"/>
      <c r="J56" s="561"/>
      <c r="K56" s="561"/>
      <c r="L56" s="561"/>
      <c r="M56" s="561"/>
      <c r="N56" s="562"/>
      <c r="O56" s="145"/>
    </row>
    <row r="57" spans="1:15" s="25" customFormat="1" ht="60" customHeight="1">
      <c r="A57" s="385"/>
      <c r="B57" s="386"/>
      <c r="C57" s="387"/>
      <c r="D57" s="60" t="s">
        <v>345</v>
      </c>
      <c r="E57" s="136">
        <f>12*2</f>
        <v>24</v>
      </c>
      <c r="F57" s="21" t="s">
        <v>184</v>
      </c>
      <c r="G57" s="21">
        <v>4.0999999999999996</v>
      </c>
      <c r="H57" s="553">
        <v>1</v>
      </c>
      <c r="I57" s="554"/>
      <c r="J57" s="21">
        <f t="shared" ref="J57:J64" si="3">+H57*G57*E57</f>
        <v>98.399999999999991</v>
      </c>
      <c r="K57" s="1">
        <f t="shared" ref="K57:K64" si="4">J57</f>
        <v>98.399999999999991</v>
      </c>
      <c r="L57" s="23" t="s">
        <v>178</v>
      </c>
      <c r="M57" s="23">
        <v>1</v>
      </c>
      <c r="N57" s="76" t="s">
        <v>87</v>
      </c>
    </row>
    <row r="58" spans="1:15" s="25" customFormat="1" ht="28.15" customHeight="1">
      <c r="A58" s="26"/>
      <c r="B58" s="27"/>
      <c r="C58" s="28"/>
      <c r="D58" s="60" t="s">
        <v>346</v>
      </c>
      <c r="E58" s="136">
        <v>40</v>
      </c>
      <c r="F58" s="21" t="s">
        <v>184</v>
      </c>
      <c r="G58" s="21">
        <v>2.9</v>
      </c>
      <c r="H58" s="553">
        <v>1</v>
      </c>
      <c r="I58" s="554"/>
      <c r="J58" s="21">
        <f t="shared" si="3"/>
        <v>116</v>
      </c>
      <c r="K58" s="1">
        <f t="shared" si="4"/>
        <v>116</v>
      </c>
      <c r="L58" s="23" t="s">
        <v>178</v>
      </c>
      <c r="M58" s="23">
        <v>2</v>
      </c>
      <c r="N58" s="76" t="s">
        <v>87</v>
      </c>
    </row>
    <row r="59" spans="1:15" s="25" customFormat="1" ht="28.15" customHeight="1">
      <c r="A59" s="26"/>
      <c r="B59" s="27"/>
      <c r="C59" s="28"/>
      <c r="D59" s="60" t="s">
        <v>347</v>
      </c>
      <c r="E59" s="138">
        <f>22+22</f>
        <v>44</v>
      </c>
      <c r="F59" s="21" t="s">
        <v>184</v>
      </c>
      <c r="G59" s="21">
        <v>4.0999999999999996</v>
      </c>
      <c r="H59" s="553">
        <v>1</v>
      </c>
      <c r="I59" s="554"/>
      <c r="J59" s="21">
        <f t="shared" si="3"/>
        <v>180.39999999999998</v>
      </c>
      <c r="K59" s="1">
        <f t="shared" si="4"/>
        <v>180.39999999999998</v>
      </c>
      <c r="L59" s="23" t="s">
        <v>178</v>
      </c>
      <c r="M59" s="23">
        <v>3</v>
      </c>
      <c r="N59" s="76" t="s">
        <v>87</v>
      </c>
    </row>
    <row r="60" spans="1:15" s="25" customFormat="1" ht="32.25" customHeight="1">
      <c r="A60" s="26"/>
      <c r="B60" s="27"/>
      <c r="C60" s="28"/>
      <c r="D60" s="60" t="s">
        <v>348</v>
      </c>
      <c r="E60" s="138">
        <f>22+22</f>
        <v>44</v>
      </c>
      <c r="F60" s="21" t="s">
        <v>184</v>
      </c>
      <c r="G60" s="21">
        <v>3</v>
      </c>
      <c r="H60" s="553">
        <v>1</v>
      </c>
      <c r="I60" s="554"/>
      <c r="J60" s="21">
        <f t="shared" si="3"/>
        <v>132</v>
      </c>
      <c r="K60" s="1">
        <f t="shared" si="4"/>
        <v>132</v>
      </c>
      <c r="L60" s="23" t="s">
        <v>178</v>
      </c>
      <c r="M60" s="23">
        <v>4</v>
      </c>
      <c r="N60" s="76" t="s">
        <v>87</v>
      </c>
    </row>
    <row r="61" spans="1:15" s="25" customFormat="1" ht="32.25" hidden="1" customHeight="1">
      <c r="A61" s="26"/>
      <c r="B61" s="27"/>
      <c r="C61" s="28"/>
      <c r="D61" s="60" t="s">
        <v>349</v>
      </c>
      <c r="E61" s="138">
        <f>40+40</f>
        <v>80</v>
      </c>
      <c r="F61" s="21" t="s">
        <v>184</v>
      </c>
      <c r="G61" s="21">
        <v>2.54</v>
      </c>
      <c r="H61" s="553">
        <v>0</v>
      </c>
      <c r="I61" s="554"/>
      <c r="J61" s="21">
        <f t="shared" si="3"/>
        <v>0</v>
      </c>
      <c r="K61" s="1">
        <f t="shared" si="4"/>
        <v>0</v>
      </c>
      <c r="L61" s="23" t="s">
        <v>178</v>
      </c>
      <c r="M61" s="23">
        <v>5</v>
      </c>
      <c r="N61" s="76" t="s">
        <v>42</v>
      </c>
    </row>
    <row r="62" spans="1:15" s="25" customFormat="1" ht="32.25" hidden="1" customHeight="1">
      <c r="A62" s="26"/>
      <c r="B62" s="27"/>
      <c r="C62" s="28"/>
      <c r="D62" s="60" t="s">
        <v>350</v>
      </c>
      <c r="E62" s="138">
        <f>22+22</f>
        <v>44</v>
      </c>
      <c r="F62" s="21" t="s">
        <v>184</v>
      </c>
      <c r="G62" s="21">
        <v>3</v>
      </c>
      <c r="H62" s="553">
        <v>0</v>
      </c>
      <c r="I62" s="554"/>
      <c r="J62" s="21">
        <f t="shared" si="3"/>
        <v>0</v>
      </c>
      <c r="K62" s="1">
        <f t="shared" si="4"/>
        <v>0</v>
      </c>
      <c r="L62" s="23" t="s">
        <v>178</v>
      </c>
      <c r="M62" s="23">
        <v>6</v>
      </c>
      <c r="N62" s="76" t="s">
        <v>42</v>
      </c>
    </row>
    <row r="63" spans="1:15" s="25" customFormat="1" ht="32.25" hidden="1" customHeight="1">
      <c r="A63" s="26"/>
      <c r="B63" s="27"/>
      <c r="C63" s="28"/>
      <c r="D63" s="60" t="s">
        <v>345</v>
      </c>
      <c r="E63" s="136">
        <f>12*2</f>
        <v>24</v>
      </c>
      <c r="F63" s="21" t="s">
        <v>184</v>
      </c>
      <c r="G63" s="21">
        <v>4.0999999999999996</v>
      </c>
      <c r="H63" s="553">
        <v>0</v>
      </c>
      <c r="I63" s="554"/>
      <c r="J63" s="21">
        <f t="shared" si="3"/>
        <v>0</v>
      </c>
      <c r="K63" s="1">
        <f t="shared" si="4"/>
        <v>0</v>
      </c>
      <c r="L63" s="23" t="s">
        <v>178</v>
      </c>
      <c r="M63" s="23">
        <v>1</v>
      </c>
      <c r="N63" s="76" t="s">
        <v>42</v>
      </c>
    </row>
    <row r="64" spans="1:15" s="25" customFormat="1" ht="32.25" hidden="1" customHeight="1">
      <c r="A64" s="26"/>
      <c r="B64" s="27"/>
      <c r="C64" s="28"/>
      <c r="D64" s="60" t="s">
        <v>346</v>
      </c>
      <c r="E64" s="136">
        <v>40</v>
      </c>
      <c r="F64" s="21" t="s">
        <v>184</v>
      </c>
      <c r="G64" s="21">
        <v>2.9</v>
      </c>
      <c r="H64" s="553">
        <v>0</v>
      </c>
      <c r="I64" s="554"/>
      <c r="J64" s="21">
        <f t="shared" si="3"/>
        <v>0</v>
      </c>
      <c r="K64" s="1">
        <f t="shared" si="4"/>
        <v>0</v>
      </c>
      <c r="L64" s="23" t="s">
        <v>178</v>
      </c>
      <c r="M64" s="23">
        <v>2</v>
      </c>
      <c r="N64" s="76" t="s">
        <v>42</v>
      </c>
    </row>
    <row r="65" spans="1:14" s="25" customFormat="1" ht="32.25" customHeight="1">
      <c r="A65" s="26"/>
      <c r="B65" s="27"/>
      <c r="C65" s="28"/>
      <c r="D65" s="60"/>
      <c r="E65" s="138"/>
      <c r="F65" s="21"/>
      <c r="G65" s="21"/>
      <c r="H65" s="553"/>
      <c r="I65" s="554"/>
      <c r="J65" s="21"/>
      <c r="K65" s="1"/>
      <c r="L65" s="23"/>
      <c r="M65" s="23"/>
      <c r="N65" s="76"/>
    </row>
    <row r="66" spans="1:14" ht="17.649999999999999" customHeight="1">
      <c r="A66" s="4"/>
      <c r="B66" s="4"/>
      <c r="C66" s="4"/>
      <c r="D66" s="5"/>
      <c r="E66" s="4"/>
      <c r="F66" s="4"/>
      <c r="G66" s="497"/>
      <c r="H66" s="498"/>
      <c r="I66" s="497"/>
      <c r="J66" s="497"/>
      <c r="K66" s="31"/>
      <c r="L66" s="7"/>
      <c r="M66" s="7"/>
      <c r="N66" s="7"/>
    </row>
    <row r="67" spans="1:14" ht="15" customHeight="1">
      <c r="A67" s="494" t="s">
        <v>44</v>
      </c>
      <c r="B67" s="494"/>
      <c r="C67" s="494"/>
      <c r="D67" s="494"/>
      <c r="E67" s="494"/>
      <c r="F67" s="494"/>
      <c r="G67" s="494"/>
      <c r="H67" s="494"/>
      <c r="I67" s="494"/>
      <c r="J67" s="494"/>
      <c r="K67" s="32">
        <f>SUM(K16:K65)</f>
        <v>3092.7245999999986</v>
      </c>
      <c r="L67" s="23" t="str">
        <f>M12</f>
        <v>KG</v>
      </c>
      <c r="M67" s="23"/>
      <c r="N67" s="64"/>
    </row>
    <row r="68" spans="1:14" ht="15" customHeight="1">
      <c r="A68" s="494" t="s">
        <v>45</v>
      </c>
      <c r="B68" s="494"/>
      <c r="C68" s="494"/>
      <c r="D68" s="494"/>
      <c r="E68" s="494"/>
      <c r="F68" s="494"/>
      <c r="G68" s="494"/>
      <c r="H68" s="494"/>
      <c r="I68" s="494"/>
      <c r="J68" s="494"/>
      <c r="K68" s="32">
        <f>SUM(K16:K24)</f>
        <v>1474.0026</v>
      </c>
      <c r="L68" s="23" t="str">
        <f>L67</f>
        <v>KG</v>
      </c>
      <c r="M68" s="23"/>
      <c r="N68" s="64"/>
    </row>
    <row r="69" spans="1:14" ht="15" customHeight="1">
      <c r="A69" s="494" t="s">
        <v>46</v>
      </c>
      <c r="B69" s="494"/>
      <c r="C69" s="494"/>
      <c r="D69" s="494"/>
      <c r="E69" s="494"/>
      <c r="F69" s="494"/>
      <c r="G69" s="494"/>
      <c r="H69" s="494"/>
      <c r="I69" s="494"/>
      <c r="J69" s="494"/>
      <c r="K69" s="32">
        <v>0</v>
      </c>
      <c r="L69" s="23" t="str">
        <f>L67</f>
        <v>KG</v>
      </c>
      <c r="M69" s="23"/>
      <c r="N69" s="64"/>
    </row>
    <row r="70" spans="1:14" ht="15" customHeight="1">
      <c r="A70" s="494" t="s">
        <v>47</v>
      </c>
      <c r="B70" s="494"/>
      <c r="C70" s="494"/>
      <c r="D70" s="494"/>
      <c r="E70" s="494"/>
      <c r="F70" s="494"/>
      <c r="G70" s="494"/>
      <c r="H70" s="494"/>
      <c r="I70" s="494"/>
      <c r="J70" s="494"/>
      <c r="K70" s="34">
        <f>K67-K68-K69</f>
        <v>1618.7219999999986</v>
      </c>
      <c r="L70" s="23" t="str">
        <f>L67</f>
        <v>KG</v>
      </c>
      <c r="M70" s="23"/>
      <c r="N70" s="64"/>
    </row>
    <row r="71" spans="1:14" ht="17.649999999999999" customHeight="1">
      <c r="A71" s="4"/>
      <c r="B71" s="4"/>
      <c r="C71" s="4"/>
      <c r="D71" s="5"/>
      <c r="E71" s="4"/>
      <c r="F71" s="4"/>
      <c r="G71" s="6"/>
      <c r="H71" s="6"/>
      <c r="I71" s="4"/>
      <c r="J71" s="4"/>
      <c r="K71" s="7"/>
      <c r="L71" s="7"/>
      <c r="M71" s="7"/>
      <c r="N71" s="7"/>
    </row>
    <row r="72" spans="1:14" ht="30.4" customHeight="1">
      <c r="A72" s="410" t="s">
        <v>47</v>
      </c>
      <c r="B72" s="410"/>
      <c r="C72" s="410"/>
      <c r="D72" s="411" t="s">
        <v>48</v>
      </c>
      <c r="E72" s="411"/>
      <c r="F72" s="411"/>
      <c r="G72" s="411"/>
      <c r="H72" s="411"/>
      <c r="I72" s="411" t="s">
        <v>49</v>
      </c>
      <c r="J72" s="411"/>
      <c r="K72" s="411"/>
      <c r="L72" s="411"/>
      <c r="M72" s="411"/>
      <c r="N72" s="411"/>
    </row>
    <row r="73" spans="1:14" ht="30.4" customHeight="1" thickBot="1">
      <c r="A73" s="490">
        <f>+K70</f>
        <v>1618.7219999999986</v>
      </c>
      <c r="B73" s="491"/>
      <c r="C73" s="491"/>
      <c r="D73" s="492">
        <f>K68</f>
        <v>1474.0026</v>
      </c>
      <c r="E73" s="492"/>
      <c r="F73" s="492"/>
      <c r="G73" s="492"/>
      <c r="H73" s="492"/>
      <c r="I73" s="493">
        <f>+A73+D73</f>
        <v>3092.7245999999986</v>
      </c>
      <c r="J73" s="493"/>
      <c r="K73" s="493"/>
      <c r="L73" s="493"/>
      <c r="M73" s="493"/>
      <c r="N73" s="493"/>
    </row>
    <row r="74" spans="1:14">
      <c r="A74" s="449" t="s">
        <v>50</v>
      </c>
      <c r="B74" s="450"/>
      <c r="C74" s="450"/>
      <c r="D74" s="450"/>
      <c r="E74" s="451"/>
      <c r="F74" s="452"/>
      <c r="G74" s="453" t="s">
        <v>51</v>
      </c>
      <c r="H74" s="453"/>
      <c r="I74" s="453"/>
      <c r="J74" s="453"/>
      <c r="K74" s="453"/>
      <c r="L74" s="453"/>
      <c r="M74" s="453"/>
      <c r="N74" s="454"/>
    </row>
    <row r="75" spans="1:14">
      <c r="A75" s="290" t="s">
        <v>52</v>
      </c>
      <c r="B75" s="455" t="s">
        <v>53</v>
      </c>
      <c r="C75" s="456"/>
      <c r="D75" s="457"/>
      <c r="E75" s="458" t="s">
        <v>52</v>
      </c>
      <c r="F75" s="459"/>
      <c r="G75" s="460" t="s">
        <v>62</v>
      </c>
      <c r="H75" s="460"/>
      <c r="I75" s="460"/>
      <c r="J75" s="460"/>
      <c r="K75" s="460"/>
      <c r="L75" s="460"/>
      <c r="M75" s="460"/>
      <c r="N75" s="461"/>
    </row>
    <row r="76" spans="1:14">
      <c r="A76" s="416" t="s">
        <v>55</v>
      </c>
      <c r="B76" s="437"/>
      <c r="C76" s="438"/>
      <c r="D76" s="438"/>
      <c r="E76" s="441" t="s">
        <v>55</v>
      </c>
      <c r="F76" s="442"/>
      <c r="G76" s="467"/>
      <c r="H76" s="467"/>
      <c r="I76" s="467"/>
      <c r="J76" s="467"/>
      <c r="K76" s="467"/>
      <c r="L76" s="467"/>
      <c r="M76" s="467"/>
      <c r="N76" s="468"/>
    </row>
    <row r="77" spans="1:14" ht="61.15" customHeight="1">
      <c r="A77" s="462"/>
      <c r="B77" s="463"/>
      <c r="C77" s="464"/>
      <c r="D77" s="464"/>
      <c r="E77" s="465"/>
      <c r="F77" s="466"/>
      <c r="G77" s="469"/>
      <c r="H77" s="469"/>
      <c r="I77" s="469"/>
      <c r="J77" s="469"/>
      <c r="K77" s="469"/>
      <c r="L77" s="469"/>
      <c r="M77" s="469"/>
      <c r="N77" s="470"/>
    </row>
    <row r="78" spans="1:14">
      <c r="A78" s="180"/>
      <c r="B78" s="471" t="s">
        <v>63</v>
      </c>
      <c r="C78" s="471"/>
      <c r="D78" s="471"/>
      <c r="E78" s="181"/>
      <c r="F78" s="181"/>
      <c r="G78" s="471" t="s">
        <v>64</v>
      </c>
      <c r="H78" s="471"/>
      <c r="I78" s="471"/>
      <c r="J78" s="471"/>
      <c r="K78" s="471"/>
      <c r="L78" s="471"/>
      <c r="M78" s="471"/>
      <c r="N78" s="472"/>
    </row>
    <row r="79" spans="1:14">
      <c r="A79" s="301" t="s">
        <v>52</v>
      </c>
      <c r="B79" s="431" t="s">
        <v>88</v>
      </c>
      <c r="C79" s="432"/>
      <c r="D79" s="432"/>
      <c r="E79" s="433" t="s">
        <v>52</v>
      </c>
      <c r="F79" s="434"/>
      <c r="G79" s="435" t="s">
        <v>66</v>
      </c>
      <c r="H79" s="435"/>
      <c r="I79" s="435"/>
      <c r="J79" s="435"/>
      <c r="K79" s="435"/>
      <c r="L79" s="435"/>
      <c r="M79" s="435"/>
      <c r="N79" s="436"/>
    </row>
    <row r="80" spans="1:14">
      <c r="A80" s="416" t="s">
        <v>55</v>
      </c>
      <c r="B80" s="437" t="s">
        <v>89</v>
      </c>
      <c r="C80" s="438"/>
      <c r="D80" s="438"/>
      <c r="E80" s="441" t="s">
        <v>55</v>
      </c>
      <c r="F80" s="442"/>
      <c r="G80" s="445" t="s">
        <v>67</v>
      </c>
      <c r="H80" s="445"/>
      <c r="I80" s="445"/>
      <c r="J80" s="445"/>
      <c r="K80" s="445"/>
      <c r="L80" s="445"/>
      <c r="M80" s="445"/>
      <c r="N80" s="446"/>
    </row>
    <row r="81" spans="1:14" ht="70.150000000000006" customHeight="1" thickBot="1">
      <c r="A81" s="417"/>
      <c r="B81" s="439"/>
      <c r="C81" s="440"/>
      <c r="D81" s="440"/>
      <c r="E81" s="443"/>
      <c r="F81" s="444"/>
      <c r="G81" s="447"/>
      <c r="H81" s="447"/>
      <c r="I81" s="447"/>
      <c r="J81" s="447"/>
      <c r="K81" s="447"/>
      <c r="L81" s="447"/>
      <c r="M81" s="447"/>
      <c r="N81" s="448"/>
    </row>
  </sheetData>
  <mergeCells count="120"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C12:L12"/>
    <mergeCell ref="M12:N12"/>
    <mergeCell ref="H27:I27"/>
    <mergeCell ref="D25:N25"/>
    <mergeCell ref="H19:I19"/>
    <mergeCell ref="H20:I20"/>
    <mergeCell ref="H21:I21"/>
    <mergeCell ref="H22:I22"/>
    <mergeCell ref="H23:I23"/>
    <mergeCell ref="H24:I24"/>
    <mergeCell ref="H26:I26"/>
    <mergeCell ref="H18:I18"/>
    <mergeCell ref="A14:C15"/>
    <mergeCell ref="E14:I14"/>
    <mergeCell ref="J14:J15"/>
    <mergeCell ref="K14:K15"/>
    <mergeCell ref="N14:N15"/>
    <mergeCell ref="H15:I15"/>
    <mergeCell ref="A16:C16"/>
    <mergeCell ref="H16:I16"/>
    <mergeCell ref="H17:I17"/>
    <mergeCell ref="L14:L15"/>
    <mergeCell ref="M14:M15"/>
    <mergeCell ref="H36:I36"/>
    <mergeCell ref="H37:I37"/>
    <mergeCell ref="H38:I38"/>
    <mergeCell ref="H39:I39"/>
    <mergeCell ref="A70:J70"/>
    <mergeCell ref="A72:C72"/>
    <mergeCell ref="D72:H72"/>
    <mergeCell ref="I72:N72"/>
    <mergeCell ref="A73:C73"/>
    <mergeCell ref="D73:H73"/>
    <mergeCell ref="I73:N73"/>
    <mergeCell ref="H40:I40"/>
    <mergeCell ref="H64:I64"/>
    <mergeCell ref="A57:C57"/>
    <mergeCell ref="H65:I65"/>
    <mergeCell ref="D56:N56"/>
    <mergeCell ref="H59:I59"/>
    <mergeCell ref="H60:I60"/>
    <mergeCell ref="H61:I61"/>
    <mergeCell ref="H62:I62"/>
    <mergeCell ref="H63:I63"/>
    <mergeCell ref="H45:I45"/>
    <mergeCell ref="H52:I52"/>
    <mergeCell ref="H48:I48"/>
    <mergeCell ref="D28:N28"/>
    <mergeCell ref="H29:I29"/>
    <mergeCell ref="A30:C30"/>
    <mergeCell ref="H30:I30"/>
    <mergeCell ref="A33:C33"/>
    <mergeCell ref="H33:I33"/>
    <mergeCell ref="A34:C34"/>
    <mergeCell ref="H34:I34"/>
    <mergeCell ref="A35:C35"/>
    <mergeCell ref="H35:I35"/>
    <mergeCell ref="H31:I31"/>
    <mergeCell ref="H32:I32"/>
    <mergeCell ref="A29:C29"/>
    <mergeCell ref="H49:I49"/>
    <mergeCell ref="H44:I44"/>
    <mergeCell ref="H50:I50"/>
    <mergeCell ref="H51:I51"/>
    <mergeCell ref="H41:I41"/>
    <mergeCell ref="H42:I42"/>
    <mergeCell ref="H43:I43"/>
    <mergeCell ref="H46:I46"/>
    <mergeCell ref="H47:I47"/>
    <mergeCell ref="H57:I57"/>
    <mergeCell ref="H58:I58"/>
    <mergeCell ref="H54:I54"/>
    <mergeCell ref="E76:F77"/>
    <mergeCell ref="G76:N77"/>
    <mergeCell ref="B78:D78"/>
    <mergeCell ref="G78:N78"/>
    <mergeCell ref="B79:D79"/>
    <mergeCell ref="E79:F79"/>
    <mergeCell ref="G79:N79"/>
    <mergeCell ref="B76:D77"/>
    <mergeCell ref="A80:A81"/>
    <mergeCell ref="B80:D81"/>
    <mergeCell ref="E80:F81"/>
    <mergeCell ref="G80:N81"/>
    <mergeCell ref="G66:H66"/>
    <mergeCell ref="I66:J66"/>
    <mergeCell ref="A67:J67"/>
    <mergeCell ref="A68:J68"/>
    <mergeCell ref="A69:J69"/>
    <mergeCell ref="A74:D74"/>
    <mergeCell ref="E74:F74"/>
    <mergeCell ref="G74:N74"/>
    <mergeCell ref="B75:D75"/>
    <mergeCell ref="E75:F75"/>
    <mergeCell ref="G75:N75"/>
    <mergeCell ref="A76:A77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  <legacyDrawing r:id="rId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Hoja76">
    <tabColor theme="2"/>
    <pageSetUpPr fitToPage="1"/>
  </sheetPr>
  <dimension ref="A1:P47"/>
  <sheetViews>
    <sheetView view="pageBreakPreview" topLeftCell="A28" zoomScale="60" zoomScaleNormal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119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351</v>
      </c>
      <c r="C12" s="396" t="s">
        <v>352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26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255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2" t="s">
        <v>353</v>
      </c>
      <c r="E16" s="21">
        <v>0</v>
      </c>
      <c r="F16" s="21">
        <f>7+3.5</f>
        <v>10.5</v>
      </c>
      <c r="G16" s="21">
        <f>14+2.5</f>
        <v>16.5</v>
      </c>
      <c r="H16" s="21"/>
      <c r="I16" s="21"/>
      <c r="J16" s="21">
        <v>0.95</v>
      </c>
      <c r="K16" s="80">
        <f>F16*G16*J16</f>
        <v>164.58750000000001</v>
      </c>
      <c r="L16" s="76" t="str">
        <f>$M$12</f>
        <v>M2</v>
      </c>
      <c r="M16" s="76">
        <v>1</v>
      </c>
      <c r="N16" s="45" t="s">
        <v>87</v>
      </c>
    </row>
    <row r="17" spans="1:15" s="25" customFormat="1" ht="60" customHeight="1">
      <c r="A17" s="291"/>
      <c r="B17" s="292"/>
      <c r="C17" s="293"/>
      <c r="D17" s="47"/>
      <c r="E17" s="20"/>
      <c r="F17" s="48"/>
      <c r="G17" s="48"/>
      <c r="H17" s="48"/>
      <c r="I17" s="48"/>
      <c r="J17" s="48"/>
      <c r="K17" s="48"/>
      <c r="L17" s="23"/>
      <c r="M17" s="23"/>
      <c r="N17" s="49"/>
    </row>
    <row r="18" spans="1:15" s="25" customFormat="1" ht="24" customHeight="1">
      <c r="A18" s="26"/>
      <c r="B18" s="27"/>
      <c r="C18" s="28"/>
      <c r="D18" s="47"/>
      <c r="E18" s="54"/>
      <c r="F18" s="89"/>
      <c r="G18" s="89"/>
      <c r="H18" s="89"/>
      <c r="I18" s="89"/>
      <c r="J18" s="89"/>
      <c r="K18" s="89"/>
      <c r="L18" s="57"/>
      <c r="M18" s="57"/>
      <c r="N18" s="49"/>
    </row>
    <row r="19" spans="1:15" s="25" customFormat="1" ht="32.25" customHeight="1">
      <c r="A19" s="26"/>
      <c r="B19" s="27"/>
      <c r="C19" s="28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1:15" s="25" customFormat="1" ht="29.65" customHeight="1">
      <c r="A20" s="26"/>
      <c r="B20" s="27"/>
      <c r="C20" s="28"/>
      <c r="D20" s="52"/>
      <c r="E20" s="48"/>
      <c r="F20" s="48"/>
      <c r="G20" s="48"/>
      <c r="H20" s="48"/>
      <c r="I20" s="48"/>
      <c r="J20" s="48"/>
      <c r="K20" s="48"/>
      <c r="L20" s="23"/>
      <c r="M20" s="23"/>
      <c r="N20" s="90"/>
    </row>
    <row r="21" spans="1:15" s="25" customFormat="1" ht="32.25" customHeight="1">
      <c r="A21" s="26"/>
      <c r="B21" s="27"/>
      <c r="C21" s="28"/>
      <c r="D21" s="52"/>
      <c r="E21" s="48"/>
      <c r="F21" s="48"/>
      <c r="G21" s="48"/>
      <c r="H21" s="48"/>
      <c r="I21" s="48"/>
      <c r="J21" s="48"/>
      <c r="K21" s="48"/>
      <c r="L21" s="23"/>
      <c r="M21" s="23"/>
      <c r="N21" s="91"/>
      <c r="O21" s="84"/>
    </row>
    <row r="22" spans="1:15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48"/>
      <c r="L22" s="23"/>
      <c r="M22" s="23"/>
      <c r="N22" s="49"/>
    </row>
    <row r="23" spans="1:15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48"/>
      <c r="L23" s="23"/>
      <c r="M23" s="23"/>
      <c r="N23" s="49"/>
    </row>
    <row r="24" spans="1:15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48"/>
      <c r="L24" s="23"/>
      <c r="M24" s="23"/>
      <c r="N24" s="49"/>
    </row>
    <row r="25" spans="1:15" s="25" customFormat="1" ht="30.4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48"/>
      <c r="L25" s="23"/>
      <c r="M25" s="23"/>
      <c r="N25" s="24"/>
    </row>
    <row r="26" spans="1:15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48"/>
      <c r="L26" s="23"/>
      <c r="M26" s="23"/>
      <c r="N26" s="24"/>
    </row>
    <row r="27" spans="1:15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5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5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5" s="25" customFormat="1" ht="32.25" customHeight="1">
      <c r="A30" s="473"/>
      <c r="B30" s="474"/>
      <c r="C30" s="475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5" s="25" customFormat="1" ht="24" customHeight="1">
      <c r="A31" s="26"/>
      <c r="B31" s="27"/>
      <c r="C31" s="28"/>
      <c r="D31" s="30"/>
      <c r="E31" s="29"/>
      <c r="F31" s="21"/>
      <c r="G31" s="21"/>
      <c r="H31" s="21"/>
      <c r="I31" s="21"/>
      <c r="J31" s="21"/>
      <c r="K31" s="22"/>
      <c r="L31" s="23"/>
      <c r="M31" s="23"/>
      <c r="N31" s="24"/>
    </row>
    <row r="32" spans="1:15" ht="17.649999999999999" customHeight="1">
      <c r="A32" s="4"/>
      <c r="B32" s="4"/>
      <c r="C32" s="4"/>
      <c r="D32" s="5"/>
      <c r="E32" s="4"/>
      <c r="F32" s="4"/>
      <c r="G32" s="379"/>
      <c r="H32" s="380"/>
      <c r="I32" s="379"/>
      <c r="J32" s="379"/>
      <c r="K32" s="31"/>
      <c r="L32" s="7"/>
      <c r="M32" s="7"/>
      <c r="N32" s="7"/>
    </row>
    <row r="33" spans="1:14" ht="15" customHeight="1">
      <c r="A33" s="381" t="s">
        <v>44</v>
      </c>
      <c r="B33" s="382"/>
      <c r="C33" s="382"/>
      <c r="D33" s="382"/>
      <c r="E33" s="382"/>
      <c r="F33" s="382"/>
      <c r="G33" s="382"/>
      <c r="H33" s="382"/>
      <c r="I33" s="382"/>
      <c r="J33" s="383"/>
      <c r="K33" s="32">
        <f>SUM(K16:K31)</f>
        <v>164.58750000000001</v>
      </c>
      <c r="L33" s="23" t="str">
        <f>M12</f>
        <v>M2</v>
      </c>
      <c r="M33" s="33"/>
      <c r="N33" s="7"/>
    </row>
    <row r="34" spans="1:14" ht="15" customHeight="1">
      <c r="A34" s="381" t="s">
        <v>45</v>
      </c>
      <c r="B34" s="382"/>
      <c r="C34" s="382"/>
      <c r="D34" s="382"/>
      <c r="E34" s="382"/>
      <c r="F34" s="382"/>
      <c r="G34" s="382"/>
      <c r="H34" s="382"/>
      <c r="I34" s="382"/>
      <c r="J34" s="383"/>
      <c r="K34" s="32">
        <v>0</v>
      </c>
      <c r="L34" s="23" t="str">
        <f>L33</f>
        <v>M2</v>
      </c>
      <c r="M34" s="33"/>
      <c r="N34" s="7"/>
    </row>
    <row r="35" spans="1:14" ht="15" customHeight="1">
      <c r="A35" s="381" t="s">
        <v>46</v>
      </c>
      <c r="B35" s="382"/>
      <c r="C35" s="382"/>
      <c r="D35" s="382"/>
      <c r="E35" s="382"/>
      <c r="F35" s="382"/>
      <c r="G35" s="382"/>
      <c r="H35" s="382"/>
      <c r="I35" s="382"/>
      <c r="J35" s="383"/>
      <c r="K35" s="32">
        <v>0</v>
      </c>
      <c r="L35" s="23" t="str">
        <f>L33</f>
        <v>M2</v>
      </c>
      <c r="M35" s="33"/>
      <c r="N35" s="7"/>
    </row>
    <row r="36" spans="1:14" ht="15" customHeight="1">
      <c r="A36" s="381" t="s">
        <v>47</v>
      </c>
      <c r="B36" s="382"/>
      <c r="C36" s="382"/>
      <c r="D36" s="382"/>
      <c r="E36" s="382"/>
      <c r="F36" s="382"/>
      <c r="G36" s="382"/>
      <c r="H36" s="382"/>
      <c r="I36" s="382"/>
      <c r="J36" s="383"/>
      <c r="K36" s="34">
        <f>K33-K34-K35</f>
        <v>164.58750000000001</v>
      </c>
      <c r="L36" s="23" t="str">
        <f>L33</f>
        <v>M2</v>
      </c>
      <c r="M36" s="33"/>
      <c r="N36" s="7"/>
    </row>
    <row r="37" spans="1:14" ht="17.649999999999999" customHeight="1">
      <c r="A37" s="4"/>
      <c r="B37" s="4"/>
      <c r="C37" s="4"/>
      <c r="D37" s="5"/>
      <c r="E37" s="4"/>
      <c r="F37" s="4"/>
      <c r="G37" s="6"/>
      <c r="H37" s="6"/>
      <c r="I37" s="4"/>
      <c r="J37" s="4"/>
      <c r="K37" s="7"/>
      <c r="L37" s="7"/>
      <c r="M37" s="7"/>
      <c r="N37" s="7"/>
    </row>
    <row r="38" spans="1:14" ht="30.4" customHeight="1" thickBot="1">
      <c r="A38" s="410" t="s">
        <v>47</v>
      </c>
      <c r="B38" s="410"/>
      <c r="C38" s="410"/>
      <c r="D38" s="411" t="s">
        <v>48</v>
      </c>
      <c r="E38" s="411"/>
      <c r="F38" s="411"/>
      <c r="G38" s="411"/>
      <c r="H38" s="411"/>
      <c r="I38" s="412" t="s">
        <v>49</v>
      </c>
      <c r="J38" s="413"/>
      <c r="K38" s="413"/>
      <c r="L38" s="413"/>
      <c r="M38" s="413"/>
      <c r="N38" s="414"/>
    </row>
    <row r="39" spans="1:14" ht="30.4" customHeight="1" thickBot="1">
      <c r="A39" s="399">
        <f>+K36</f>
        <v>164.58750000000001</v>
      </c>
      <c r="B39" s="400"/>
      <c r="C39" s="400"/>
      <c r="D39" s="401">
        <f>K34</f>
        <v>0</v>
      </c>
      <c r="E39" s="401"/>
      <c r="F39" s="401"/>
      <c r="G39" s="401"/>
      <c r="H39" s="401"/>
      <c r="I39" s="402">
        <f>+A39+D39</f>
        <v>164.58750000000001</v>
      </c>
      <c r="J39" s="403"/>
      <c r="K39" s="403"/>
      <c r="L39" s="403"/>
      <c r="M39" s="403"/>
      <c r="N39" s="404"/>
    </row>
    <row r="40" spans="1:14">
      <c r="A40" s="449" t="s">
        <v>50</v>
      </c>
      <c r="B40" s="450"/>
      <c r="C40" s="450"/>
      <c r="D40" s="450"/>
      <c r="E40" s="451"/>
      <c r="F40" s="452"/>
      <c r="G40" s="453" t="s">
        <v>51</v>
      </c>
      <c r="H40" s="453"/>
      <c r="I40" s="453"/>
      <c r="J40" s="453"/>
      <c r="K40" s="453"/>
      <c r="L40" s="453"/>
      <c r="M40" s="453"/>
      <c r="N40" s="454"/>
    </row>
    <row r="41" spans="1:14">
      <c r="A41" s="290" t="s">
        <v>52</v>
      </c>
      <c r="B41" s="455" t="s">
        <v>53</v>
      </c>
      <c r="C41" s="456"/>
      <c r="D41" s="457"/>
      <c r="E41" s="458" t="s">
        <v>52</v>
      </c>
      <c r="F41" s="459"/>
      <c r="G41" s="460" t="s">
        <v>62</v>
      </c>
      <c r="H41" s="460"/>
      <c r="I41" s="460"/>
      <c r="J41" s="460"/>
      <c r="K41" s="460"/>
      <c r="L41" s="460"/>
      <c r="M41" s="460"/>
      <c r="N41" s="461"/>
    </row>
    <row r="42" spans="1:14">
      <c r="A42" s="416" t="s">
        <v>55</v>
      </c>
      <c r="B42" s="437"/>
      <c r="C42" s="438"/>
      <c r="D42" s="438"/>
      <c r="E42" s="441" t="s">
        <v>55</v>
      </c>
      <c r="F42" s="442"/>
      <c r="G42" s="467"/>
      <c r="H42" s="467"/>
      <c r="I42" s="467"/>
      <c r="J42" s="467"/>
      <c r="K42" s="467"/>
      <c r="L42" s="467"/>
      <c r="M42" s="467"/>
      <c r="N42" s="468"/>
    </row>
    <row r="43" spans="1:14" ht="87.4" customHeight="1">
      <c r="A43" s="462"/>
      <c r="B43" s="463"/>
      <c r="C43" s="464"/>
      <c r="D43" s="464"/>
      <c r="E43" s="465"/>
      <c r="F43" s="466"/>
      <c r="G43" s="469"/>
      <c r="H43" s="469"/>
      <c r="I43" s="469"/>
      <c r="J43" s="469"/>
      <c r="K43" s="469"/>
      <c r="L43" s="469"/>
      <c r="M43" s="469"/>
      <c r="N43" s="470"/>
    </row>
    <row r="44" spans="1:14">
      <c r="A44" s="180"/>
      <c r="B44" s="471" t="s">
        <v>63</v>
      </c>
      <c r="C44" s="471"/>
      <c r="D44" s="471"/>
      <c r="E44" s="181"/>
      <c r="F44" s="181"/>
      <c r="G44" s="471" t="s">
        <v>64</v>
      </c>
      <c r="H44" s="471"/>
      <c r="I44" s="471"/>
      <c r="J44" s="471"/>
      <c r="K44" s="471"/>
      <c r="L44" s="471"/>
      <c r="M44" s="471"/>
      <c r="N44" s="472"/>
    </row>
    <row r="45" spans="1:14">
      <c r="A45" s="301" t="s">
        <v>52</v>
      </c>
      <c r="B45" s="431" t="s">
        <v>88</v>
      </c>
      <c r="C45" s="432"/>
      <c r="D45" s="432"/>
      <c r="E45" s="433" t="s">
        <v>52</v>
      </c>
      <c r="F45" s="434"/>
      <c r="G45" s="435" t="s">
        <v>66</v>
      </c>
      <c r="H45" s="435"/>
      <c r="I45" s="435"/>
      <c r="J45" s="435"/>
      <c r="K45" s="435"/>
      <c r="L45" s="435"/>
      <c r="M45" s="435"/>
      <c r="N45" s="436"/>
    </row>
    <row r="46" spans="1:14">
      <c r="A46" s="416" t="s">
        <v>55</v>
      </c>
      <c r="B46" s="437" t="s">
        <v>89</v>
      </c>
      <c r="C46" s="438"/>
      <c r="D46" s="438"/>
      <c r="E46" s="441" t="s">
        <v>55</v>
      </c>
      <c r="F46" s="442"/>
      <c r="G46" s="445" t="s">
        <v>67</v>
      </c>
      <c r="H46" s="445"/>
      <c r="I46" s="445"/>
      <c r="J46" s="445"/>
      <c r="K46" s="445"/>
      <c r="L46" s="445"/>
      <c r="M46" s="445"/>
      <c r="N46" s="446"/>
    </row>
    <row r="47" spans="1:14" ht="81.75" customHeight="1" thickBot="1">
      <c r="A47" s="417"/>
      <c r="B47" s="439"/>
      <c r="C47" s="440"/>
      <c r="D47" s="440"/>
      <c r="E47" s="443"/>
      <c r="F47" s="444"/>
      <c r="G47" s="447"/>
      <c r="H47" s="447"/>
      <c r="I47" s="447"/>
      <c r="J47" s="447"/>
      <c r="K47" s="447"/>
      <c r="L47" s="447"/>
      <c r="M47" s="447"/>
      <c r="N47" s="448"/>
    </row>
  </sheetData>
  <mergeCells count="66">
    <mergeCell ref="A39:C39"/>
    <mergeCell ref="D39:H39"/>
    <mergeCell ref="I39:N39"/>
    <mergeCell ref="A40:D40"/>
    <mergeCell ref="E40:F40"/>
    <mergeCell ref="G40:N40"/>
    <mergeCell ref="A33:J33"/>
    <mergeCell ref="A34:J34"/>
    <mergeCell ref="A35:J35"/>
    <mergeCell ref="A36:J36"/>
    <mergeCell ref="A38:C38"/>
    <mergeCell ref="D38:H38"/>
    <mergeCell ref="I38:N38"/>
    <mergeCell ref="L11:N11"/>
    <mergeCell ref="N14:N15"/>
    <mergeCell ref="A16:C16"/>
    <mergeCell ref="A30:C30"/>
    <mergeCell ref="G32:H32"/>
    <mergeCell ref="I32:J32"/>
    <mergeCell ref="A14:C15"/>
    <mergeCell ref="E14:I14"/>
    <mergeCell ref="J14:J15"/>
    <mergeCell ref="K14:K15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  <mergeCell ref="E41:F41"/>
    <mergeCell ref="G41:N41"/>
    <mergeCell ref="A42:A43"/>
    <mergeCell ref="B42:D43"/>
    <mergeCell ref="E42:F43"/>
    <mergeCell ref="G42:N43"/>
    <mergeCell ref="B41:D41"/>
    <mergeCell ref="A46:A47"/>
    <mergeCell ref="B46:D47"/>
    <mergeCell ref="E46:F47"/>
    <mergeCell ref="G46:N47"/>
    <mergeCell ref="B44:D44"/>
    <mergeCell ref="G44:N44"/>
    <mergeCell ref="B45:D45"/>
    <mergeCell ref="E45:F45"/>
    <mergeCell ref="G45:N45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Hoja105">
    <tabColor theme="2"/>
    <pageSetUpPr fitToPage="1"/>
  </sheetPr>
  <dimension ref="A1:X55"/>
  <sheetViews>
    <sheetView view="pageBreakPreview" topLeftCell="A16" zoomScale="55" zoomScaleNormal="55" zoomScaleSheetLayoutView="55" zoomScalePageLayoutView="2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543" t="s">
        <v>7</v>
      </c>
      <c r="I6" s="544"/>
      <c r="J6" s="544"/>
      <c r="K6" s="545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252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354</v>
      </c>
      <c r="C12" s="396" t="s">
        <v>355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87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267" t="s">
        <v>356</v>
      </c>
      <c r="E16" s="21">
        <v>21</v>
      </c>
      <c r="F16" s="21"/>
      <c r="G16" s="21"/>
      <c r="H16" s="21"/>
      <c r="I16" s="21"/>
      <c r="J16" s="21">
        <f>+E16</f>
        <v>21</v>
      </c>
      <c r="K16" s="56">
        <f>+J16</f>
        <v>21</v>
      </c>
      <c r="L16" s="76" t="s">
        <v>32</v>
      </c>
      <c r="M16" s="76">
        <v>1</v>
      </c>
      <c r="N16" s="24" t="s">
        <v>87</v>
      </c>
    </row>
    <row r="17" spans="1:24" s="25" customFormat="1" ht="24" customHeight="1">
      <c r="A17" s="26"/>
      <c r="B17" s="27"/>
      <c r="C17" s="28"/>
      <c r="D17" s="30"/>
      <c r="E17" s="21"/>
      <c r="F17" s="21"/>
      <c r="G17" s="21"/>
      <c r="H17" s="21"/>
      <c r="I17" s="21"/>
      <c r="J17" s="21"/>
      <c r="K17" s="56"/>
      <c r="L17" s="76"/>
      <c r="M17" s="76"/>
      <c r="N17" s="24"/>
    </row>
    <row r="18" spans="1:24" s="25" customFormat="1" ht="24" customHeight="1">
      <c r="A18" s="26"/>
      <c r="B18" s="27"/>
      <c r="C18" s="28"/>
      <c r="D18" s="30"/>
      <c r="E18" s="29"/>
      <c r="F18" s="21"/>
      <c r="G18" s="21"/>
      <c r="H18" s="21"/>
      <c r="I18" s="21"/>
      <c r="J18" s="21"/>
      <c r="K18" s="56"/>
      <c r="L18" s="286"/>
      <c r="M18" s="286"/>
      <c r="N18" s="24"/>
    </row>
    <row r="19" spans="1:24" s="25" customFormat="1" ht="32.25" customHeight="1">
      <c r="A19" s="26"/>
      <c r="B19" s="27"/>
      <c r="C19" s="28"/>
      <c r="D19" s="19"/>
      <c r="E19" s="21"/>
      <c r="F19" s="21"/>
      <c r="G19" s="21"/>
      <c r="H19" s="21"/>
      <c r="I19" s="21"/>
      <c r="J19" s="21"/>
      <c r="K19" s="1"/>
      <c r="L19" s="76"/>
      <c r="M19" s="76"/>
      <c r="N19" s="24"/>
    </row>
    <row r="20" spans="1:24" s="25" customFormat="1" ht="60" customHeight="1">
      <c r="A20" s="385"/>
      <c r="B20" s="386"/>
      <c r="C20" s="387"/>
      <c r="D20" s="30"/>
      <c r="E20" s="29"/>
      <c r="F20" s="21"/>
      <c r="G20" s="21"/>
      <c r="H20" s="21"/>
      <c r="I20" s="21"/>
      <c r="J20" s="21"/>
      <c r="K20" s="56"/>
      <c r="L20" s="286"/>
      <c r="M20" s="286"/>
      <c r="N20" s="24"/>
    </row>
    <row r="21" spans="1:24" s="25" customFormat="1" ht="32.25" customHeight="1">
      <c r="A21" s="26"/>
      <c r="B21" s="27"/>
      <c r="C21" s="28"/>
      <c r="D21" s="30"/>
      <c r="E21" s="29"/>
      <c r="F21" s="21"/>
      <c r="G21" s="21"/>
      <c r="H21" s="21"/>
      <c r="I21" s="21"/>
      <c r="J21" s="21"/>
      <c r="K21" s="56"/>
      <c r="L21" s="286"/>
      <c r="M21" s="286"/>
      <c r="N21" s="24"/>
    </row>
    <row r="22" spans="1:24" s="25" customFormat="1" ht="32.25" customHeight="1">
      <c r="A22" s="26"/>
      <c r="B22" s="27"/>
      <c r="C22" s="28"/>
      <c r="D22" s="30"/>
      <c r="E22" s="29"/>
      <c r="F22" s="21"/>
      <c r="G22" s="21"/>
      <c r="H22" s="21"/>
      <c r="I22" s="21"/>
      <c r="J22" s="21"/>
      <c r="K22" s="56"/>
      <c r="L22" s="76"/>
      <c r="M22" s="76"/>
      <c r="N22" s="24"/>
    </row>
    <row r="23" spans="1:24" s="25" customFormat="1" ht="32.25" customHeight="1">
      <c r="A23" s="26"/>
      <c r="B23" s="27"/>
      <c r="C23" s="28"/>
      <c r="D23" s="30"/>
      <c r="E23" s="29"/>
      <c r="F23" s="21"/>
      <c r="G23" s="21"/>
      <c r="H23" s="21"/>
      <c r="I23" s="21"/>
      <c r="J23" s="21"/>
      <c r="K23" s="56"/>
      <c r="L23" s="76"/>
      <c r="M23" s="76"/>
      <c r="N23" s="24"/>
      <c r="O23" s="548"/>
    </row>
    <row r="24" spans="1:24" s="25" customFormat="1" ht="32.25" customHeight="1">
      <c r="A24" s="26"/>
      <c r="B24" s="27"/>
      <c r="C24" s="28"/>
      <c r="D24" s="30"/>
      <c r="E24" s="29"/>
      <c r="F24" s="21"/>
      <c r="G24" s="21"/>
      <c r="H24" s="21"/>
      <c r="I24" s="21"/>
      <c r="J24" s="21"/>
      <c r="K24" s="56"/>
      <c r="L24" s="76"/>
      <c r="M24" s="76"/>
      <c r="N24" s="24"/>
      <c r="O24" s="548"/>
      <c r="P24" s="98"/>
      <c r="Q24" s="535"/>
      <c r="R24" s="536"/>
      <c r="S24" s="536"/>
      <c r="T24" s="536"/>
      <c r="U24" s="536"/>
      <c r="V24" s="110"/>
      <c r="W24" s="110"/>
      <c r="X24" s="111"/>
    </row>
    <row r="25" spans="1:24" s="25" customFormat="1" ht="32.25" customHeight="1">
      <c r="A25" s="26"/>
      <c r="B25" s="27"/>
      <c r="C25" s="28"/>
      <c r="D25" s="58"/>
      <c r="E25" s="58"/>
      <c r="F25" s="58"/>
      <c r="G25" s="58"/>
      <c r="H25" s="58"/>
      <c r="I25" s="58"/>
      <c r="J25" s="58"/>
      <c r="K25" s="58"/>
      <c r="L25" s="76"/>
      <c r="M25" s="76"/>
      <c r="N25" s="24"/>
      <c r="O25" s="119"/>
      <c r="P25" s="99"/>
      <c r="Q25" s="535"/>
      <c r="R25" s="536"/>
      <c r="S25" s="536"/>
      <c r="T25" s="536"/>
      <c r="U25" s="536"/>
      <c r="V25" s="110"/>
      <c r="W25" s="110"/>
      <c r="X25" s="110"/>
    </row>
    <row r="26" spans="1:2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56"/>
      <c r="L26" s="76"/>
      <c r="M26" s="76"/>
      <c r="N26" s="24"/>
    </row>
    <row r="27" spans="1:2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56"/>
      <c r="L27" s="76"/>
      <c r="M27" s="76"/>
      <c r="N27" s="24"/>
    </row>
    <row r="28" spans="1:2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56"/>
      <c r="N28" s="24"/>
    </row>
    <row r="29" spans="1:2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1"/>
      <c r="L29" s="23"/>
      <c r="M29" s="23"/>
      <c r="N29" s="24"/>
    </row>
    <row r="30" spans="1:2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1"/>
      <c r="L30" s="23"/>
      <c r="M30" s="23"/>
      <c r="N30" s="24"/>
    </row>
    <row r="31" spans="1:2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1"/>
      <c r="L31" s="23"/>
      <c r="M31" s="23"/>
      <c r="N31" s="24"/>
    </row>
    <row r="32" spans="1:24" s="25" customFormat="1" ht="32.25" customHeight="1">
      <c r="A32" s="291"/>
      <c r="B32" s="292"/>
      <c r="C32" s="293"/>
      <c r="D32" s="30"/>
      <c r="E32" s="21"/>
      <c r="F32" s="21"/>
      <c r="G32" s="21"/>
      <c r="H32" s="21"/>
      <c r="I32" s="21"/>
      <c r="J32" s="21"/>
      <c r="K32" s="1"/>
      <c r="L32" s="23"/>
      <c r="M32" s="23"/>
      <c r="N32" s="24"/>
    </row>
    <row r="33" spans="1:14" s="25" customFormat="1" ht="32.25" customHeight="1">
      <c r="A33" s="291"/>
      <c r="B33" s="292"/>
      <c r="C33" s="293"/>
      <c r="D33" s="30"/>
      <c r="E33" s="21"/>
      <c r="F33" s="21"/>
      <c r="G33" s="21"/>
      <c r="H33" s="21"/>
      <c r="I33" s="21"/>
      <c r="J33" s="21"/>
      <c r="K33" s="1"/>
      <c r="L33" s="23"/>
      <c r="M33" s="23"/>
      <c r="N33" s="24"/>
    </row>
    <row r="34" spans="1:14" s="25" customFormat="1" ht="32.25" customHeight="1">
      <c r="A34" s="291"/>
      <c r="B34" s="292"/>
      <c r="C34" s="293"/>
      <c r="D34" s="30"/>
      <c r="E34" s="21"/>
      <c r="F34" s="21"/>
      <c r="G34" s="21"/>
      <c r="H34" s="21"/>
      <c r="I34" s="21"/>
      <c r="J34" s="21"/>
      <c r="K34" s="1"/>
      <c r="L34" s="23"/>
      <c r="M34" s="23"/>
      <c r="N34" s="24"/>
    </row>
    <row r="35" spans="1:14" s="25" customFormat="1" ht="32.25" customHeight="1">
      <c r="A35" s="291"/>
      <c r="B35" s="292"/>
      <c r="C35" s="293"/>
      <c r="D35" s="30"/>
      <c r="E35" s="21"/>
      <c r="F35" s="21"/>
      <c r="G35" s="21"/>
      <c r="H35" s="21"/>
      <c r="I35" s="21"/>
      <c r="J35" s="21"/>
      <c r="K35" s="1"/>
      <c r="L35" s="23"/>
      <c r="M35" s="23"/>
      <c r="N35" s="24"/>
    </row>
    <row r="36" spans="1:14" s="25" customFormat="1" ht="32.25" customHeight="1">
      <c r="A36" s="291"/>
      <c r="B36" s="292"/>
      <c r="C36" s="293"/>
      <c r="D36" s="30"/>
      <c r="E36" s="21"/>
      <c r="F36" s="21"/>
      <c r="G36" s="21"/>
      <c r="H36" s="21"/>
      <c r="I36" s="21"/>
      <c r="J36" s="21"/>
      <c r="K36" s="1"/>
      <c r="L36" s="23"/>
      <c r="M36" s="23"/>
      <c r="N36" s="24"/>
    </row>
    <row r="37" spans="1:14" s="25" customFormat="1" ht="32.25" customHeight="1">
      <c r="A37" s="291"/>
      <c r="B37" s="292"/>
      <c r="C37" s="293"/>
      <c r="D37" s="30"/>
      <c r="E37" s="21"/>
      <c r="F37" s="21"/>
      <c r="G37" s="21"/>
      <c r="H37" s="21"/>
      <c r="I37" s="21"/>
      <c r="J37" s="21"/>
      <c r="K37" s="1"/>
      <c r="L37" s="23"/>
      <c r="M37" s="23"/>
      <c r="N37" s="24"/>
    </row>
    <row r="38" spans="1:14" s="25" customFormat="1" ht="32.25" customHeight="1">
      <c r="A38" s="291"/>
      <c r="B38" s="292"/>
      <c r="C38" s="293"/>
      <c r="D38" s="30"/>
      <c r="E38" s="21"/>
      <c r="F38" s="21"/>
      <c r="G38" s="21"/>
      <c r="H38" s="21"/>
      <c r="I38" s="21"/>
      <c r="J38" s="21"/>
      <c r="K38" s="1"/>
      <c r="L38" s="23"/>
      <c r="M38" s="163"/>
      <c r="N38" s="76"/>
    </row>
    <row r="39" spans="1:14" ht="17.649999999999999" customHeight="1">
      <c r="A39" s="4"/>
      <c r="B39" s="4"/>
      <c r="C39" s="4"/>
      <c r="D39" s="5"/>
      <c r="E39" s="4"/>
      <c r="F39" s="4"/>
      <c r="G39" s="379">
        <f>SUM(G16:G37)</f>
        <v>0</v>
      </c>
      <c r="H39" s="380"/>
      <c r="I39" s="379"/>
      <c r="J39" s="379"/>
      <c r="K39" s="31"/>
      <c r="L39" s="7"/>
      <c r="M39" s="7"/>
      <c r="N39" s="64"/>
    </row>
    <row r="40" spans="1:14" ht="15" customHeight="1">
      <c r="A40" s="381" t="s">
        <v>44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2">
        <f>SUM(K16:K28)</f>
        <v>21</v>
      </c>
      <c r="L40" s="23" t="str">
        <f>M12</f>
        <v>M3</v>
      </c>
      <c r="M40" s="33"/>
      <c r="N40" s="64"/>
    </row>
    <row r="41" spans="1:14" ht="15" customHeight="1">
      <c r="A41" s="381" t="s">
        <v>45</v>
      </c>
      <c r="B41" s="382"/>
      <c r="C41" s="382"/>
      <c r="D41" s="382"/>
      <c r="E41" s="382"/>
      <c r="F41" s="382"/>
      <c r="G41" s="382"/>
      <c r="H41" s="382"/>
      <c r="I41" s="382"/>
      <c r="J41" s="383"/>
      <c r="K41" s="32">
        <v>0</v>
      </c>
      <c r="L41" s="23" t="str">
        <f>L40</f>
        <v>M3</v>
      </c>
      <c r="M41" s="33"/>
      <c r="N41" s="64"/>
    </row>
    <row r="42" spans="1:14" ht="15" customHeight="1">
      <c r="A42" s="381" t="s">
        <v>46</v>
      </c>
      <c r="B42" s="382"/>
      <c r="C42" s="382"/>
      <c r="D42" s="382"/>
      <c r="E42" s="382"/>
      <c r="F42" s="382"/>
      <c r="G42" s="382"/>
      <c r="H42" s="382"/>
      <c r="I42" s="382"/>
      <c r="J42" s="383"/>
      <c r="K42" s="32">
        <v>0</v>
      </c>
      <c r="L42" s="23" t="str">
        <f>L40</f>
        <v>M3</v>
      </c>
      <c r="M42" s="33"/>
      <c r="N42" s="64"/>
    </row>
    <row r="43" spans="1:14" ht="15" customHeight="1">
      <c r="A43" s="381" t="s">
        <v>47</v>
      </c>
      <c r="B43" s="382"/>
      <c r="C43" s="382"/>
      <c r="D43" s="382"/>
      <c r="E43" s="382"/>
      <c r="F43" s="382"/>
      <c r="G43" s="382"/>
      <c r="H43" s="382"/>
      <c r="I43" s="382"/>
      <c r="J43" s="383"/>
      <c r="K43" s="34">
        <f>K40-K41-K42</f>
        <v>21</v>
      </c>
      <c r="L43" s="23" t="str">
        <f>L40</f>
        <v>M3</v>
      </c>
      <c r="M43" s="33"/>
      <c r="N43" s="64"/>
    </row>
    <row r="44" spans="1:14" ht="17.649999999999999" customHeight="1">
      <c r="A44" s="4"/>
      <c r="B44" s="4"/>
      <c r="C44" s="4"/>
      <c r="D44" s="5"/>
      <c r="E44" s="4"/>
      <c r="F44" s="4"/>
      <c r="G44" s="6"/>
      <c r="H44" s="6"/>
      <c r="I44" s="4"/>
      <c r="J44" s="4"/>
      <c r="K44" s="7"/>
      <c r="L44" s="7"/>
      <c r="M44" s="7"/>
      <c r="N44" s="64"/>
    </row>
    <row r="45" spans="1:14" ht="30.4" customHeight="1" thickBot="1">
      <c r="A45" s="410" t="s">
        <v>47</v>
      </c>
      <c r="B45" s="410"/>
      <c r="C45" s="410"/>
      <c r="D45" s="411" t="s">
        <v>48</v>
      </c>
      <c r="E45" s="411"/>
      <c r="F45" s="411"/>
      <c r="G45" s="411"/>
      <c r="H45" s="411"/>
      <c r="I45" s="412" t="s">
        <v>49</v>
      </c>
      <c r="J45" s="413"/>
      <c r="K45" s="413"/>
      <c r="L45" s="413"/>
      <c r="M45" s="413"/>
      <c r="N45" s="414"/>
    </row>
    <row r="46" spans="1:14" ht="30.4" customHeight="1" thickBot="1">
      <c r="A46" s="399">
        <f>+K43</f>
        <v>21</v>
      </c>
      <c r="B46" s="400"/>
      <c r="C46" s="400"/>
      <c r="D46" s="401">
        <f>K41</f>
        <v>0</v>
      </c>
      <c r="E46" s="401"/>
      <c r="F46" s="401"/>
      <c r="G46" s="401"/>
      <c r="H46" s="401"/>
      <c r="I46" s="402">
        <f>+A46+D46</f>
        <v>21</v>
      </c>
      <c r="J46" s="403"/>
      <c r="K46" s="403"/>
      <c r="L46" s="403"/>
      <c r="M46" s="403"/>
      <c r="N46" s="404"/>
    </row>
    <row r="47" spans="1:14" ht="13.15" customHeight="1" thickBot="1">
      <c r="A47" s="296"/>
      <c r="B47" s="296"/>
      <c r="C47" s="296"/>
      <c r="D47" s="35"/>
      <c r="E47" s="296"/>
      <c r="F47" s="296"/>
      <c r="G47" s="296"/>
      <c r="H47" s="296"/>
      <c r="I47" s="296"/>
      <c r="J47" s="296"/>
      <c r="K47" s="295"/>
      <c r="L47" s="31"/>
      <c r="M47" s="31"/>
      <c r="N47" s="31"/>
    </row>
    <row r="48" spans="1:14">
      <c r="A48" s="449" t="s">
        <v>50</v>
      </c>
      <c r="B48" s="450"/>
      <c r="C48" s="450"/>
      <c r="D48" s="450"/>
      <c r="E48" s="451"/>
      <c r="F48" s="452"/>
      <c r="G48" s="453" t="s">
        <v>51</v>
      </c>
      <c r="H48" s="453"/>
      <c r="I48" s="453"/>
      <c r="J48" s="453"/>
      <c r="K48" s="453"/>
      <c r="L48" s="453"/>
      <c r="M48" s="453"/>
      <c r="N48" s="454"/>
    </row>
    <row r="49" spans="1:14">
      <c r="A49" s="290" t="s">
        <v>52</v>
      </c>
      <c r="B49" s="455" t="s">
        <v>53</v>
      </c>
      <c r="C49" s="456"/>
      <c r="D49" s="457"/>
      <c r="E49" s="458" t="s">
        <v>52</v>
      </c>
      <c r="F49" s="459"/>
      <c r="G49" s="460" t="s">
        <v>62</v>
      </c>
      <c r="H49" s="460"/>
      <c r="I49" s="460"/>
      <c r="J49" s="460"/>
      <c r="K49" s="460"/>
      <c r="L49" s="460"/>
      <c r="M49" s="460"/>
      <c r="N49" s="461"/>
    </row>
    <row r="50" spans="1:14">
      <c r="A50" s="416" t="s">
        <v>55</v>
      </c>
      <c r="B50" s="437"/>
      <c r="C50" s="438"/>
      <c r="D50" s="438"/>
      <c r="E50" s="441" t="s">
        <v>55</v>
      </c>
      <c r="F50" s="442"/>
      <c r="G50" s="467"/>
      <c r="H50" s="467"/>
      <c r="I50" s="467"/>
      <c r="J50" s="467"/>
      <c r="K50" s="467"/>
      <c r="L50" s="467"/>
      <c r="M50" s="467"/>
      <c r="N50" s="468"/>
    </row>
    <row r="51" spans="1:14" ht="61.15" customHeight="1">
      <c r="A51" s="462"/>
      <c r="B51" s="463"/>
      <c r="C51" s="464"/>
      <c r="D51" s="464"/>
      <c r="E51" s="465"/>
      <c r="F51" s="466"/>
      <c r="G51" s="469"/>
      <c r="H51" s="469"/>
      <c r="I51" s="469"/>
      <c r="J51" s="469"/>
      <c r="K51" s="469"/>
      <c r="L51" s="469"/>
      <c r="M51" s="469"/>
      <c r="N51" s="470"/>
    </row>
    <row r="52" spans="1:14">
      <c r="A52" s="180"/>
      <c r="B52" s="471" t="s">
        <v>63</v>
      </c>
      <c r="C52" s="471"/>
      <c r="D52" s="471"/>
      <c r="E52" s="181"/>
      <c r="F52" s="181"/>
      <c r="G52" s="471" t="s">
        <v>64</v>
      </c>
      <c r="H52" s="471"/>
      <c r="I52" s="471"/>
      <c r="J52" s="471"/>
      <c r="K52" s="471"/>
      <c r="L52" s="471"/>
      <c r="M52" s="471"/>
      <c r="N52" s="472"/>
    </row>
    <row r="53" spans="1:14">
      <c r="A53" s="301" t="s">
        <v>52</v>
      </c>
      <c r="B53" s="431" t="s">
        <v>88</v>
      </c>
      <c r="C53" s="432"/>
      <c r="D53" s="432"/>
      <c r="E53" s="433" t="s">
        <v>52</v>
      </c>
      <c r="F53" s="434"/>
      <c r="G53" s="435" t="s">
        <v>66</v>
      </c>
      <c r="H53" s="435"/>
      <c r="I53" s="435"/>
      <c r="J53" s="435"/>
      <c r="K53" s="435"/>
      <c r="L53" s="435"/>
      <c r="M53" s="435"/>
      <c r="N53" s="436"/>
    </row>
    <row r="54" spans="1:14">
      <c r="A54" s="416" t="s">
        <v>55</v>
      </c>
      <c r="B54" s="437" t="s">
        <v>89</v>
      </c>
      <c r="C54" s="438"/>
      <c r="D54" s="438"/>
      <c r="E54" s="441" t="s">
        <v>55</v>
      </c>
      <c r="F54" s="442"/>
      <c r="G54" s="445" t="s">
        <v>67</v>
      </c>
      <c r="H54" s="445"/>
      <c r="I54" s="445"/>
      <c r="J54" s="445"/>
      <c r="K54" s="445"/>
      <c r="L54" s="445"/>
      <c r="M54" s="445"/>
      <c r="N54" s="446"/>
    </row>
    <row r="55" spans="1:14" ht="70.150000000000006" customHeight="1" thickBot="1">
      <c r="A55" s="417"/>
      <c r="B55" s="439"/>
      <c r="C55" s="440"/>
      <c r="D55" s="440"/>
      <c r="E55" s="443"/>
      <c r="F55" s="444"/>
      <c r="G55" s="447"/>
      <c r="H55" s="447"/>
      <c r="I55" s="447"/>
      <c r="J55" s="447"/>
      <c r="K55" s="447"/>
      <c r="L55" s="447"/>
      <c r="M55" s="447"/>
      <c r="N55" s="448"/>
    </row>
  </sheetData>
  <mergeCells count="69">
    <mergeCell ref="B53:D53"/>
    <mergeCell ref="E53:F53"/>
    <mergeCell ref="G53:N53"/>
    <mergeCell ref="A54:A55"/>
    <mergeCell ref="B54:D55"/>
    <mergeCell ref="E54:F55"/>
    <mergeCell ref="G54:N55"/>
    <mergeCell ref="A50:A51"/>
    <mergeCell ref="B50:D51"/>
    <mergeCell ref="E50:F51"/>
    <mergeCell ref="G50:N51"/>
    <mergeCell ref="B52:D52"/>
    <mergeCell ref="G52:N52"/>
    <mergeCell ref="A48:D48"/>
    <mergeCell ref="E48:F48"/>
    <mergeCell ref="G48:N48"/>
    <mergeCell ref="B49:D49"/>
    <mergeCell ref="E49:F49"/>
    <mergeCell ref="G49:N49"/>
    <mergeCell ref="A45:C45"/>
    <mergeCell ref="D45:H45"/>
    <mergeCell ref="I45:N45"/>
    <mergeCell ref="A46:C46"/>
    <mergeCell ref="D46:H46"/>
    <mergeCell ref="I46:N46"/>
    <mergeCell ref="A43:J43"/>
    <mergeCell ref="N14:N15"/>
    <mergeCell ref="A16:C16"/>
    <mergeCell ref="A20:C20"/>
    <mergeCell ref="O23:O24"/>
    <mergeCell ref="G39:H39"/>
    <mergeCell ref="I39:J39"/>
    <mergeCell ref="A40:J40"/>
    <mergeCell ref="A41:J41"/>
    <mergeCell ref="A42:J42"/>
    <mergeCell ref="L11:N11"/>
    <mergeCell ref="Q24:U24"/>
    <mergeCell ref="Q25:U25"/>
    <mergeCell ref="A14:C15"/>
    <mergeCell ref="E14:I14"/>
    <mergeCell ref="J14:J15"/>
    <mergeCell ref="K14:K15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Hoja77">
    <tabColor theme="2"/>
    <pageSetUpPr fitToPage="1"/>
  </sheetPr>
  <dimension ref="A1:P53"/>
  <sheetViews>
    <sheetView view="pageBreakPreview" topLeftCell="A37" zoomScale="60" zoomScaleNormal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63.28515625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357</v>
      </c>
      <c r="C12" s="396" t="s">
        <v>358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93</v>
      </c>
      <c r="N12" s="398"/>
    </row>
    <row r="13" spans="1:16" ht="17.25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266" t="s">
        <v>353</v>
      </c>
      <c r="E16" s="21">
        <v>25</v>
      </c>
      <c r="F16" s="21"/>
      <c r="G16" s="21"/>
      <c r="H16" s="21"/>
      <c r="I16" s="21"/>
      <c r="J16" s="21">
        <v>25</v>
      </c>
      <c r="K16" s="80">
        <f>+J16</f>
        <v>25</v>
      </c>
      <c r="L16" s="76" t="str">
        <f>$M$12</f>
        <v>M3</v>
      </c>
      <c r="M16" s="76">
        <v>1</v>
      </c>
      <c r="N16" s="45" t="s">
        <v>87</v>
      </c>
    </row>
    <row r="17" spans="1:15" s="25" customFormat="1" ht="60" customHeight="1">
      <c r="A17" s="291"/>
      <c r="B17" s="292"/>
      <c r="C17" s="293"/>
      <c r="D17" s="47"/>
      <c r="E17" s="20"/>
      <c r="F17" s="48"/>
      <c r="G17" s="48"/>
      <c r="H17" s="48"/>
      <c r="I17" s="48"/>
      <c r="J17" s="48"/>
      <c r="K17" s="48"/>
      <c r="L17" s="23"/>
      <c r="M17" s="23"/>
      <c r="N17" s="49"/>
    </row>
    <row r="18" spans="1:15" s="25" customFormat="1" ht="24" customHeight="1">
      <c r="A18" s="26"/>
      <c r="B18" s="27"/>
      <c r="C18" s="28"/>
      <c r="D18" s="47"/>
      <c r="E18" s="54"/>
      <c r="F18" s="89"/>
      <c r="G18" s="89"/>
      <c r="H18" s="89"/>
      <c r="I18" s="89"/>
      <c r="J18" s="89"/>
      <c r="K18" s="89"/>
      <c r="L18" s="57"/>
      <c r="M18" s="57"/>
      <c r="N18" s="49"/>
    </row>
    <row r="19" spans="1:15" s="25" customFormat="1" ht="32.25" customHeight="1">
      <c r="A19" s="26"/>
      <c r="B19" s="27"/>
      <c r="C19" s="28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1:15" s="25" customFormat="1" ht="29.65" customHeight="1">
      <c r="A20" s="26"/>
      <c r="B20" s="27"/>
      <c r="C20" s="28"/>
      <c r="D20" s="52"/>
      <c r="E20" s="48"/>
      <c r="F20" s="48"/>
      <c r="G20" s="48"/>
      <c r="H20" s="48"/>
      <c r="I20" s="48"/>
      <c r="J20" s="48"/>
      <c r="K20" s="48"/>
      <c r="L20" s="23"/>
      <c r="M20" s="23"/>
      <c r="N20" s="90"/>
    </row>
    <row r="21" spans="1:15" s="25" customFormat="1" ht="32.25" customHeight="1">
      <c r="A21" s="26"/>
      <c r="B21" s="27"/>
      <c r="C21" s="28"/>
      <c r="D21" s="52"/>
      <c r="E21" s="48"/>
      <c r="F21" s="48"/>
      <c r="G21" s="48"/>
      <c r="H21" s="48"/>
      <c r="I21" s="48"/>
      <c r="J21" s="48"/>
      <c r="K21" s="48"/>
      <c r="L21" s="23"/>
      <c r="M21" s="23"/>
      <c r="N21" s="91"/>
      <c r="O21" s="84"/>
    </row>
    <row r="22" spans="1:15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48"/>
      <c r="L22" s="23"/>
      <c r="M22" s="23"/>
      <c r="N22" s="49"/>
    </row>
    <row r="23" spans="1:15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48"/>
      <c r="L23" s="23"/>
      <c r="M23" s="23"/>
      <c r="N23" s="49"/>
    </row>
    <row r="24" spans="1:15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48"/>
      <c r="L24" s="23"/>
      <c r="M24" s="23"/>
      <c r="N24" s="49"/>
    </row>
    <row r="25" spans="1:15" s="25" customFormat="1" ht="30.4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48"/>
      <c r="L25" s="23"/>
      <c r="M25" s="23"/>
      <c r="N25" s="24"/>
    </row>
    <row r="26" spans="1:15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48"/>
      <c r="L26" s="23"/>
      <c r="M26" s="23"/>
      <c r="N26" s="24"/>
    </row>
    <row r="27" spans="1:15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5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5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5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5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5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26"/>
      <c r="B34" s="27"/>
      <c r="C34" s="28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32.25" customHeight="1">
      <c r="A35" s="26"/>
      <c r="B35" s="27"/>
      <c r="C35" s="28"/>
      <c r="D35" s="30"/>
      <c r="E35" s="21"/>
      <c r="F35" s="21"/>
      <c r="G35" s="21"/>
      <c r="H35" s="21"/>
      <c r="I35" s="21"/>
      <c r="J35" s="21"/>
      <c r="K35" s="22"/>
      <c r="L35" s="23"/>
      <c r="M35" s="23"/>
      <c r="N35" s="24"/>
    </row>
    <row r="36" spans="1:14" s="25" customFormat="1" ht="32.25" customHeight="1">
      <c r="A36" s="473"/>
      <c r="B36" s="474"/>
      <c r="C36" s="475"/>
      <c r="D36" s="30"/>
      <c r="E36" s="21"/>
      <c r="F36" s="21"/>
      <c r="G36" s="21"/>
      <c r="H36" s="21"/>
      <c r="I36" s="21"/>
      <c r="J36" s="21"/>
      <c r="K36" s="22"/>
      <c r="L36" s="23"/>
      <c r="M36" s="23"/>
      <c r="N36" s="24"/>
    </row>
    <row r="37" spans="1:14" s="25" customFormat="1" ht="24" customHeight="1">
      <c r="A37" s="26"/>
      <c r="B37" s="27"/>
      <c r="C37" s="28"/>
      <c r="D37" s="30"/>
      <c r="E37" s="29"/>
      <c r="F37" s="21"/>
      <c r="G37" s="21"/>
      <c r="H37" s="21"/>
      <c r="I37" s="21"/>
      <c r="J37" s="21"/>
      <c r="K37" s="22"/>
      <c r="L37" s="23"/>
      <c r="M37" s="23"/>
      <c r="N37" s="24"/>
    </row>
    <row r="38" spans="1:14" ht="17.25" customHeight="1">
      <c r="A38" s="4"/>
      <c r="B38" s="4"/>
      <c r="C38" s="4"/>
      <c r="D38" s="5"/>
      <c r="E38" s="4"/>
      <c r="F38" s="4"/>
      <c r="G38" s="379"/>
      <c r="H38" s="380"/>
      <c r="I38" s="379"/>
      <c r="J38" s="379"/>
      <c r="K38" s="31"/>
      <c r="L38" s="7"/>
      <c r="M38" s="7"/>
      <c r="N38" s="7"/>
    </row>
    <row r="39" spans="1:14" ht="15" customHeight="1">
      <c r="A39" s="381" t="s">
        <v>44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f>SUM(K16:K37)</f>
        <v>25</v>
      </c>
      <c r="L39" s="23" t="str">
        <f>M12</f>
        <v>M3</v>
      </c>
      <c r="M39" s="33"/>
      <c r="N39" s="7"/>
    </row>
    <row r="40" spans="1:14" ht="15" customHeight="1">
      <c r="A40" s="381" t="s">
        <v>45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2">
        <v>0</v>
      </c>
      <c r="L40" s="23" t="str">
        <f>L39</f>
        <v>M3</v>
      </c>
      <c r="M40" s="33"/>
      <c r="N40" s="7"/>
    </row>
    <row r="41" spans="1:14" ht="15" customHeight="1">
      <c r="A41" s="381" t="s">
        <v>46</v>
      </c>
      <c r="B41" s="382"/>
      <c r="C41" s="382"/>
      <c r="D41" s="382"/>
      <c r="E41" s="382"/>
      <c r="F41" s="382"/>
      <c r="G41" s="382"/>
      <c r="H41" s="382"/>
      <c r="I41" s="382"/>
      <c r="J41" s="383"/>
      <c r="K41" s="32">
        <v>0</v>
      </c>
      <c r="L41" s="23" t="str">
        <f>L39</f>
        <v>M3</v>
      </c>
      <c r="M41" s="33"/>
      <c r="N41" s="7"/>
    </row>
    <row r="42" spans="1:14" ht="15" customHeight="1">
      <c r="A42" s="381" t="s">
        <v>47</v>
      </c>
      <c r="B42" s="382"/>
      <c r="C42" s="382"/>
      <c r="D42" s="382"/>
      <c r="E42" s="382"/>
      <c r="F42" s="382"/>
      <c r="G42" s="382"/>
      <c r="H42" s="382"/>
      <c r="I42" s="382"/>
      <c r="J42" s="383"/>
      <c r="K42" s="34">
        <f>K39-K40-K41</f>
        <v>25</v>
      </c>
      <c r="L42" s="23" t="str">
        <f>L39</f>
        <v>M3</v>
      </c>
      <c r="M42" s="33"/>
      <c r="N42" s="7"/>
    </row>
    <row r="43" spans="1:14" ht="17.25" customHeight="1">
      <c r="A43" s="4"/>
      <c r="B43" s="4"/>
      <c r="C43" s="4"/>
      <c r="D43" s="5"/>
      <c r="E43" s="4"/>
      <c r="F43" s="4"/>
      <c r="G43" s="6"/>
      <c r="H43" s="6"/>
      <c r="I43" s="4"/>
      <c r="J43" s="4"/>
      <c r="K43" s="7"/>
      <c r="L43" s="7"/>
      <c r="M43" s="7"/>
      <c r="N43" s="7"/>
    </row>
    <row r="44" spans="1:14" ht="30" customHeight="1" thickBot="1">
      <c r="A44" s="410" t="s">
        <v>47</v>
      </c>
      <c r="B44" s="410"/>
      <c r="C44" s="410"/>
      <c r="D44" s="411" t="s">
        <v>48</v>
      </c>
      <c r="E44" s="411"/>
      <c r="F44" s="411"/>
      <c r="G44" s="411"/>
      <c r="H44" s="411"/>
      <c r="I44" s="412" t="s">
        <v>49</v>
      </c>
      <c r="J44" s="413"/>
      <c r="K44" s="413"/>
      <c r="L44" s="413"/>
      <c r="M44" s="413"/>
      <c r="N44" s="414"/>
    </row>
    <row r="45" spans="1:14" ht="30" customHeight="1" thickBot="1">
      <c r="A45" s="399">
        <f>+K42</f>
        <v>25</v>
      </c>
      <c r="B45" s="400"/>
      <c r="C45" s="400"/>
      <c r="D45" s="401">
        <f>K40</f>
        <v>0</v>
      </c>
      <c r="E45" s="401"/>
      <c r="F45" s="401"/>
      <c r="G45" s="401"/>
      <c r="H45" s="401"/>
      <c r="I45" s="402">
        <f>+A45+D45</f>
        <v>25</v>
      </c>
      <c r="J45" s="403"/>
      <c r="K45" s="403"/>
      <c r="L45" s="403"/>
      <c r="M45" s="403"/>
      <c r="N45" s="404"/>
    </row>
    <row r="46" spans="1:14">
      <c r="A46" s="449" t="s">
        <v>50</v>
      </c>
      <c r="B46" s="450"/>
      <c r="C46" s="450"/>
      <c r="D46" s="450"/>
      <c r="E46" s="451"/>
      <c r="F46" s="452"/>
      <c r="G46" s="453" t="s">
        <v>51</v>
      </c>
      <c r="H46" s="453"/>
      <c r="I46" s="453"/>
      <c r="J46" s="453"/>
      <c r="K46" s="453"/>
      <c r="L46" s="453"/>
      <c r="M46" s="453"/>
      <c r="N46" s="454"/>
    </row>
    <row r="47" spans="1:14">
      <c r="A47" s="290" t="s">
        <v>52</v>
      </c>
      <c r="B47" s="455" t="s">
        <v>53</v>
      </c>
      <c r="C47" s="456"/>
      <c r="D47" s="457"/>
      <c r="E47" s="458" t="s">
        <v>52</v>
      </c>
      <c r="F47" s="459"/>
      <c r="G47" s="460" t="s">
        <v>62</v>
      </c>
      <c r="H47" s="460"/>
      <c r="I47" s="460"/>
      <c r="J47" s="460"/>
      <c r="K47" s="460"/>
      <c r="L47" s="460"/>
      <c r="M47" s="460"/>
      <c r="N47" s="461"/>
    </row>
    <row r="48" spans="1:14">
      <c r="A48" s="416" t="s">
        <v>55</v>
      </c>
      <c r="B48" s="437"/>
      <c r="C48" s="438"/>
      <c r="D48" s="438"/>
      <c r="E48" s="441" t="s">
        <v>55</v>
      </c>
      <c r="F48" s="442"/>
      <c r="G48" s="467"/>
      <c r="H48" s="467"/>
      <c r="I48" s="467"/>
      <c r="J48" s="467"/>
      <c r="K48" s="467"/>
      <c r="L48" s="467"/>
      <c r="M48" s="467"/>
      <c r="N48" s="468"/>
    </row>
    <row r="49" spans="1:14" ht="61.15" customHeight="1">
      <c r="A49" s="462"/>
      <c r="B49" s="463"/>
      <c r="C49" s="464"/>
      <c r="D49" s="464"/>
      <c r="E49" s="465"/>
      <c r="F49" s="466"/>
      <c r="G49" s="469"/>
      <c r="H49" s="469"/>
      <c r="I49" s="469"/>
      <c r="J49" s="469"/>
      <c r="K49" s="469"/>
      <c r="L49" s="469"/>
      <c r="M49" s="469"/>
      <c r="N49" s="470"/>
    </row>
    <row r="50" spans="1:14">
      <c r="A50" s="180"/>
      <c r="B50" s="471" t="s">
        <v>63</v>
      </c>
      <c r="C50" s="471"/>
      <c r="D50" s="471"/>
      <c r="E50" s="181"/>
      <c r="F50" s="181"/>
      <c r="G50" s="471" t="s">
        <v>64</v>
      </c>
      <c r="H50" s="471"/>
      <c r="I50" s="471"/>
      <c r="J50" s="471"/>
      <c r="K50" s="471"/>
      <c r="L50" s="471"/>
      <c r="M50" s="471"/>
      <c r="N50" s="472"/>
    </row>
    <row r="51" spans="1:14">
      <c r="A51" s="301" t="s">
        <v>52</v>
      </c>
      <c r="B51" s="431" t="s">
        <v>88</v>
      </c>
      <c r="C51" s="432"/>
      <c r="D51" s="432"/>
      <c r="E51" s="433" t="s">
        <v>52</v>
      </c>
      <c r="F51" s="434"/>
      <c r="G51" s="435" t="s">
        <v>66</v>
      </c>
      <c r="H51" s="435"/>
      <c r="I51" s="435"/>
      <c r="J51" s="435"/>
      <c r="K51" s="435"/>
      <c r="L51" s="435"/>
      <c r="M51" s="435"/>
      <c r="N51" s="436"/>
    </row>
    <row r="52" spans="1:14">
      <c r="A52" s="416" t="s">
        <v>55</v>
      </c>
      <c r="B52" s="437" t="s">
        <v>89</v>
      </c>
      <c r="C52" s="438"/>
      <c r="D52" s="438"/>
      <c r="E52" s="441" t="s">
        <v>55</v>
      </c>
      <c r="F52" s="442"/>
      <c r="G52" s="445" t="s">
        <v>67</v>
      </c>
      <c r="H52" s="445"/>
      <c r="I52" s="445"/>
      <c r="J52" s="445"/>
      <c r="K52" s="445"/>
      <c r="L52" s="445"/>
      <c r="M52" s="445"/>
      <c r="N52" s="446"/>
    </row>
    <row r="53" spans="1:14" ht="70.150000000000006" customHeight="1" thickBot="1">
      <c r="A53" s="417"/>
      <c r="B53" s="439"/>
      <c r="C53" s="440"/>
      <c r="D53" s="440"/>
      <c r="E53" s="443"/>
      <c r="F53" s="444"/>
      <c r="G53" s="447"/>
      <c r="H53" s="447"/>
      <c r="I53" s="447"/>
      <c r="J53" s="447"/>
      <c r="K53" s="447"/>
      <c r="L53" s="447"/>
      <c r="M53" s="447"/>
      <c r="N53" s="448"/>
    </row>
  </sheetData>
  <mergeCells count="66"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A39:J39"/>
    <mergeCell ref="A14:C15"/>
    <mergeCell ref="E14:I14"/>
    <mergeCell ref="J14:J15"/>
    <mergeCell ref="K14:K15"/>
    <mergeCell ref="N14:N15"/>
    <mergeCell ref="A16:C16"/>
    <mergeCell ref="A36:C36"/>
    <mergeCell ref="G38:H38"/>
    <mergeCell ref="I38:J38"/>
    <mergeCell ref="L14:L15"/>
    <mergeCell ref="M14:M15"/>
    <mergeCell ref="C12:L12"/>
    <mergeCell ref="M12:N12"/>
    <mergeCell ref="A40:J40"/>
    <mergeCell ref="A41:J41"/>
    <mergeCell ref="A42:J42"/>
    <mergeCell ref="A44:C44"/>
    <mergeCell ref="D44:H44"/>
    <mergeCell ref="I44:N44"/>
    <mergeCell ref="A45:C45"/>
    <mergeCell ref="D45:H45"/>
    <mergeCell ref="I45:N45"/>
    <mergeCell ref="A46:D46"/>
    <mergeCell ref="E46:F46"/>
    <mergeCell ref="G46:N46"/>
    <mergeCell ref="E47:F47"/>
    <mergeCell ref="G47:N47"/>
    <mergeCell ref="A48:A49"/>
    <mergeCell ref="B48:D49"/>
    <mergeCell ref="E48:F49"/>
    <mergeCell ref="G48:N49"/>
    <mergeCell ref="B47:D47"/>
    <mergeCell ref="A52:A53"/>
    <mergeCell ref="B52:D53"/>
    <mergeCell ref="E52:F53"/>
    <mergeCell ref="G52:N53"/>
    <mergeCell ref="B50:D50"/>
    <mergeCell ref="G50:N50"/>
    <mergeCell ref="B51:D51"/>
    <mergeCell ref="E51:F51"/>
    <mergeCell ref="G51:N51"/>
  </mergeCells>
  <pageMargins left="0.51181102362204722" right="0.51181102362204722" top="0.74803149606299213" bottom="0.19685039370078741" header="0.31496062992125984" footer="0.31496062992125984"/>
  <pageSetup scale="35" fitToHeight="3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tabColor rgb="FF00B050"/>
  </sheetPr>
  <dimension ref="A1:P44"/>
  <sheetViews>
    <sheetView topLeftCell="A19" zoomScale="55" zoomScaleNormal="55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119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359</v>
      </c>
      <c r="C12" s="396" t="s">
        <v>360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26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0"/>
      <c r="E16" s="21"/>
      <c r="F16" s="21"/>
      <c r="G16" s="21"/>
      <c r="H16" s="21"/>
      <c r="I16" s="21"/>
      <c r="J16" s="21"/>
      <c r="K16" s="80"/>
      <c r="L16" s="76"/>
      <c r="M16" s="76">
        <v>1</v>
      </c>
      <c r="N16" s="45"/>
    </row>
    <row r="17" spans="1:15" s="25" customFormat="1" ht="60" customHeight="1">
      <c r="A17" s="291"/>
      <c r="B17" s="292"/>
      <c r="C17" s="293"/>
      <c r="D17" s="47"/>
      <c r="E17" s="20"/>
      <c r="F17" s="48"/>
      <c r="G17" s="48"/>
      <c r="H17" s="48"/>
      <c r="I17" s="48"/>
      <c r="J17" s="48"/>
      <c r="K17" s="48"/>
      <c r="L17" s="23"/>
      <c r="M17" s="23"/>
      <c r="N17" s="49"/>
    </row>
    <row r="18" spans="1:15" s="25" customFormat="1" ht="24" customHeight="1">
      <c r="A18" s="26"/>
      <c r="B18" s="27"/>
      <c r="C18" s="28"/>
      <c r="D18" s="47"/>
      <c r="E18" s="54"/>
      <c r="F18" s="89"/>
      <c r="G18" s="89"/>
      <c r="H18" s="89"/>
      <c r="I18" s="89"/>
      <c r="J18" s="89"/>
      <c r="K18" s="89"/>
      <c r="L18" s="57"/>
      <c r="M18" s="57"/>
      <c r="N18" s="49"/>
    </row>
    <row r="19" spans="1:15" s="25" customFormat="1" ht="32.25" customHeight="1">
      <c r="A19" s="26"/>
      <c r="B19" s="27"/>
      <c r="C19" s="28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1:15" s="25" customFormat="1" ht="29.65" customHeight="1">
      <c r="A20" s="26"/>
      <c r="B20" s="27"/>
      <c r="C20" s="28"/>
      <c r="D20" s="52"/>
      <c r="E20" s="48"/>
      <c r="F20" s="48"/>
      <c r="G20" s="48"/>
      <c r="H20" s="48"/>
      <c r="I20" s="48"/>
      <c r="J20" s="48"/>
      <c r="K20" s="48"/>
      <c r="L20" s="23"/>
      <c r="M20" s="23"/>
      <c r="N20" s="90"/>
    </row>
    <row r="21" spans="1:15" s="25" customFormat="1" ht="32.25" customHeight="1">
      <c r="A21" s="26"/>
      <c r="B21" s="27"/>
      <c r="C21" s="28"/>
      <c r="D21" s="52"/>
      <c r="E21" s="48"/>
      <c r="F21" s="48"/>
      <c r="G21" s="48"/>
      <c r="H21" s="48"/>
      <c r="I21" s="48"/>
      <c r="J21" s="48"/>
      <c r="K21" s="48"/>
      <c r="L21" s="23"/>
      <c r="M21" s="23"/>
      <c r="N21" s="91"/>
      <c r="O21" s="84"/>
    </row>
    <row r="22" spans="1:15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48"/>
      <c r="L22" s="23"/>
      <c r="M22" s="23"/>
      <c r="N22" s="49"/>
    </row>
    <row r="23" spans="1:15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48"/>
      <c r="L23" s="23"/>
      <c r="M23" s="23"/>
      <c r="N23" s="49"/>
    </row>
    <row r="24" spans="1:15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48"/>
      <c r="L24" s="23"/>
      <c r="M24" s="23"/>
      <c r="N24" s="49"/>
    </row>
    <row r="25" spans="1:15" s="25" customFormat="1" ht="30.4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48"/>
      <c r="L25" s="23"/>
      <c r="M25" s="23"/>
      <c r="N25" s="24"/>
    </row>
    <row r="26" spans="1:15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48"/>
      <c r="L26" s="23"/>
      <c r="M26" s="23"/>
      <c r="N26" s="24"/>
    </row>
    <row r="27" spans="1:15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5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5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5" s="25" customFormat="1" ht="32.25" customHeight="1">
      <c r="A30" s="473"/>
      <c r="B30" s="474"/>
      <c r="C30" s="475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5" s="25" customFormat="1" ht="24" customHeight="1">
      <c r="A31" s="26"/>
      <c r="B31" s="27"/>
      <c r="C31" s="28"/>
      <c r="D31" s="30"/>
      <c r="E31" s="29"/>
      <c r="F31" s="21"/>
      <c r="G31" s="21"/>
      <c r="H31" s="21"/>
      <c r="I31" s="21"/>
      <c r="J31" s="21"/>
      <c r="K31" s="22"/>
      <c r="L31" s="23"/>
      <c r="M31" s="23"/>
      <c r="N31" s="24"/>
    </row>
    <row r="32" spans="1:15" ht="17.649999999999999" customHeight="1">
      <c r="A32" s="4"/>
      <c r="B32" s="4"/>
      <c r="C32" s="4"/>
      <c r="D32" s="5"/>
      <c r="E32" s="4"/>
      <c r="F32" s="4"/>
      <c r="G32" s="379"/>
      <c r="H32" s="380"/>
      <c r="I32" s="379"/>
      <c r="J32" s="379"/>
      <c r="K32" s="31"/>
      <c r="L32" s="7"/>
      <c r="M32" s="7"/>
      <c r="N32" s="7"/>
    </row>
    <row r="33" spans="1:14" ht="15" customHeight="1">
      <c r="A33" s="381" t="s">
        <v>44</v>
      </c>
      <c r="B33" s="382"/>
      <c r="C33" s="382"/>
      <c r="D33" s="382"/>
      <c r="E33" s="382"/>
      <c r="F33" s="382"/>
      <c r="G33" s="382"/>
      <c r="H33" s="382"/>
      <c r="I33" s="382"/>
      <c r="J33" s="383"/>
      <c r="K33" s="32">
        <f>SUM(K16:K31)</f>
        <v>0</v>
      </c>
      <c r="L33" s="23" t="str">
        <f>M12</f>
        <v>M2</v>
      </c>
      <c r="M33" s="33"/>
      <c r="N33" s="7"/>
    </row>
    <row r="34" spans="1:14" ht="15" customHeight="1">
      <c r="A34" s="381" t="s">
        <v>45</v>
      </c>
      <c r="B34" s="382"/>
      <c r="C34" s="382"/>
      <c r="D34" s="382"/>
      <c r="E34" s="382"/>
      <c r="F34" s="382"/>
      <c r="G34" s="382"/>
      <c r="H34" s="382"/>
      <c r="I34" s="382"/>
      <c r="J34" s="383"/>
      <c r="K34" s="32">
        <v>0</v>
      </c>
      <c r="L34" s="23" t="str">
        <f>L33</f>
        <v>M2</v>
      </c>
      <c r="M34" s="33"/>
      <c r="N34" s="7"/>
    </row>
    <row r="35" spans="1:14" ht="15" customHeight="1">
      <c r="A35" s="381" t="s">
        <v>46</v>
      </c>
      <c r="B35" s="382"/>
      <c r="C35" s="382"/>
      <c r="D35" s="382"/>
      <c r="E35" s="382"/>
      <c r="F35" s="382"/>
      <c r="G35" s="382"/>
      <c r="H35" s="382"/>
      <c r="I35" s="382"/>
      <c r="J35" s="383"/>
      <c r="K35" s="32">
        <v>0</v>
      </c>
      <c r="L35" s="23" t="str">
        <f>L33</f>
        <v>M2</v>
      </c>
      <c r="M35" s="33"/>
      <c r="N35" s="7"/>
    </row>
    <row r="36" spans="1:14" ht="15" customHeight="1">
      <c r="A36" s="381" t="s">
        <v>47</v>
      </c>
      <c r="B36" s="382"/>
      <c r="C36" s="382"/>
      <c r="D36" s="382"/>
      <c r="E36" s="382"/>
      <c r="F36" s="382"/>
      <c r="G36" s="382"/>
      <c r="H36" s="382"/>
      <c r="I36" s="382"/>
      <c r="J36" s="383"/>
      <c r="K36" s="34">
        <f>K33-K34-K35</f>
        <v>0</v>
      </c>
      <c r="L36" s="23" t="str">
        <f>L33</f>
        <v>M2</v>
      </c>
      <c r="M36" s="33"/>
      <c r="N36" s="7"/>
    </row>
    <row r="37" spans="1:14" ht="17.649999999999999" customHeight="1">
      <c r="A37" s="4"/>
      <c r="B37" s="4"/>
      <c r="C37" s="4"/>
      <c r="D37" s="5"/>
      <c r="E37" s="4"/>
      <c r="F37" s="4"/>
      <c r="G37" s="6"/>
      <c r="H37" s="6"/>
      <c r="I37" s="4"/>
      <c r="J37" s="4"/>
      <c r="K37" s="7"/>
      <c r="L37" s="7"/>
      <c r="M37" s="7"/>
      <c r="N37" s="7"/>
    </row>
    <row r="38" spans="1:14" ht="30.4" customHeight="1" thickBot="1">
      <c r="A38" s="410" t="s">
        <v>47</v>
      </c>
      <c r="B38" s="410"/>
      <c r="C38" s="410"/>
      <c r="D38" s="411" t="s">
        <v>48</v>
      </c>
      <c r="E38" s="411"/>
      <c r="F38" s="411"/>
      <c r="G38" s="411"/>
      <c r="H38" s="411"/>
      <c r="I38" s="412" t="s">
        <v>49</v>
      </c>
      <c r="J38" s="413"/>
      <c r="K38" s="413"/>
      <c r="L38" s="413"/>
      <c r="M38" s="413"/>
      <c r="N38" s="414"/>
    </row>
    <row r="39" spans="1:14" ht="30.4" customHeight="1" thickBot="1">
      <c r="A39" s="399">
        <f>+K36</f>
        <v>0</v>
      </c>
      <c r="B39" s="400"/>
      <c r="C39" s="400"/>
      <c r="D39" s="401">
        <f>K34</f>
        <v>0</v>
      </c>
      <c r="E39" s="401"/>
      <c r="F39" s="401"/>
      <c r="G39" s="401"/>
      <c r="H39" s="401"/>
      <c r="I39" s="402">
        <f>+A39+D39</f>
        <v>0</v>
      </c>
      <c r="J39" s="403"/>
      <c r="K39" s="403"/>
      <c r="L39" s="403"/>
      <c r="M39" s="403"/>
      <c r="N39" s="404"/>
    </row>
    <row r="40" spans="1:14" ht="26.65" customHeight="1" thickBot="1">
      <c r="A40" s="296"/>
      <c r="B40" s="296"/>
      <c r="C40" s="296"/>
      <c r="D40" s="35"/>
      <c r="E40" s="296"/>
      <c r="F40" s="296"/>
      <c r="G40" s="296"/>
      <c r="H40" s="296"/>
      <c r="I40" s="296"/>
      <c r="J40" s="296"/>
      <c r="K40" s="295"/>
      <c r="L40" s="31"/>
      <c r="M40" s="31"/>
      <c r="N40" s="31"/>
    </row>
    <row r="41" spans="1:14" ht="14.25" customHeight="1">
      <c r="A41" s="405" t="s">
        <v>50</v>
      </c>
      <c r="B41" s="406"/>
      <c r="C41" s="406"/>
      <c r="D41" s="406"/>
      <c r="E41" s="407"/>
      <c r="F41" s="36"/>
      <c r="G41" s="408" t="s">
        <v>51</v>
      </c>
      <c r="H41" s="409"/>
      <c r="I41" s="409"/>
      <c r="J41" s="409"/>
      <c r="K41" s="409"/>
      <c r="L41" s="409"/>
      <c r="M41" s="409"/>
      <c r="N41" s="409"/>
    </row>
    <row r="42" spans="1:14" ht="18.75" customHeight="1">
      <c r="A42" s="290" t="s">
        <v>52</v>
      </c>
      <c r="B42" s="418" t="s">
        <v>53</v>
      </c>
      <c r="C42" s="418"/>
      <c r="D42" s="418"/>
      <c r="E42" s="419"/>
      <c r="F42" s="37"/>
      <c r="G42" s="428" t="s">
        <v>52</v>
      </c>
      <c r="H42" s="366"/>
      <c r="I42" s="356"/>
      <c r="J42" s="367" t="s">
        <v>62</v>
      </c>
      <c r="K42" s="368"/>
      <c r="L42" s="368"/>
      <c r="M42" s="368"/>
      <c r="N42" s="368"/>
    </row>
    <row r="43" spans="1:14" ht="16.5" customHeight="1">
      <c r="A43" s="416" t="s">
        <v>55</v>
      </c>
      <c r="B43" s="418"/>
      <c r="C43" s="418"/>
      <c r="D43" s="418"/>
      <c r="E43" s="419"/>
      <c r="F43" s="37"/>
      <c r="G43" s="422" t="s">
        <v>55</v>
      </c>
      <c r="H43" s="364"/>
      <c r="I43" s="365"/>
      <c r="J43" s="426"/>
      <c r="K43" s="364"/>
      <c r="L43" s="364"/>
      <c r="M43" s="364"/>
      <c r="N43" s="364"/>
    </row>
    <row r="44" spans="1:14" ht="58.9" customHeight="1" thickBot="1">
      <c r="A44" s="417"/>
      <c r="B44" s="420"/>
      <c r="C44" s="420"/>
      <c r="D44" s="420"/>
      <c r="E44" s="421"/>
      <c r="F44" s="37"/>
      <c r="G44" s="423"/>
      <c r="H44" s="424"/>
      <c r="I44" s="425"/>
      <c r="J44" s="427"/>
      <c r="K44" s="424"/>
      <c r="L44" s="424"/>
      <c r="M44" s="424"/>
      <c r="N44" s="424"/>
    </row>
  </sheetData>
  <mergeCells count="56"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A33:J33"/>
    <mergeCell ref="A14:C15"/>
    <mergeCell ref="E14:I14"/>
    <mergeCell ref="J14:J15"/>
    <mergeCell ref="K14:K15"/>
    <mergeCell ref="N14:N15"/>
    <mergeCell ref="A16:C16"/>
    <mergeCell ref="A30:C30"/>
    <mergeCell ref="G32:H32"/>
    <mergeCell ref="I32:J32"/>
    <mergeCell ref="L14:L15"/>
    <mergeCell ref="M14:M15"/>
    <mergeCell ref="C12:L12"/>
    <mergeCell ref="M12:N12"/>
    <mergeCell ref="A34:J34"/>
    <mergeCell ref="A35:J35"/>
    <mergeCell ref="A36:J36"/>
    <mergeCell ref="A38:C38"/>
    <mergeCell ref="D38:H38"/>
    <mergeCell ref="I38:N38"/>
    <mergeCell ref="A43:A44"/>
    <mergeCell ref="B43:E44"/>
    <mergeCell ref="G43:I44"/>
    <mergeCell ref="J43:N44"/>
    <mergeCell ref="A39:C39"/>
    <mergeCell ref="D39:H39"/>
    <mergeCell ref="I39:N39"/>
    <mergeCell ref="A41:E41"/>
    <mergeCell ref="G41:N41"/>
    <mergeCell ref="B42:E42"/>
    <mergeCell ref="G42:I42"/>
    <mergeCell ref="J42:N42"/>
  </mergeCells>
  <pageMargins left="0.7" right="0.7" top="0.75" bottom="0.75" header="0.3" footer="0.3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theme="0" tint="-0.14999847407452621"/>
    <pageSetUpPr fitToPage="1"/>
  </sheetPr>
  <dimension ref="A1:P48"/>
  <sheetViews>
    <sheetView view="pageBreakPreview" topLeftCell="A28" zoomScale="60" zoomScaleNormal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167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361</v>
      </c>
      <c r="C12" s="396" t="s">
        <v>362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0" t="s">
        <v>353</v>
      </c>
      <c r="E16" s="21"/>
      <c r="F16" s="21"/>
      <c r="G16" s="21"/>
      <c r="H16" s="21"/>
      <c r="I16" s="21"/>
      <c r="J16" s="21">
        <v>2</v>
      </c>
      <c r="K16" s="80">
        <f>+J16</f>
        <v>2</v>
      </c>
      <c r="L16" s="76" t="str">
        <f>$M$12</f>
        <v>UN</v>
      </c>
      <c r="M16" s="76">
        <v>1</v>
      </c>
      <c r="N16" s="45" t="s">
        <v>111</v>
      </c>
    </row>
    <row r="17" spans="1:15" s="25" customFormat="1" ht="60" customHeight="1">
      <c r="A17" s="291"/>
      <c r="B17" s="292"/>
      <c r="C17" s="293"/>
      <c r="D17" s="47"/>
      <c r="E17" s="20"/>
      <c r="F17" s="48"/>
      <c r="G17" s="48"/>
      <c r="H17" s="48"/>
      <c r="I17" s="48"/>
      <c r="J17" s="48"/>
      <c r="K17" s="48"/>
      <c r="L17" s="23"/>
      <c r="M17" s="23"/>
      <c r="N17" s="49"/>
    </row>
    <row r="18" spans="1:15" s="25" customFormat="1" ht="24" customHeight="1">
      <c r="A18" s="26"/>
      <c r="B18" s="27"/>
      <c r="C18" s="28"/>
      <c r="D18" s="47"/>
      <c r="E18" s="54"/>
      <c r="F18" s="89"/>
      <c r="G18" s="89"/>
      <c r="H18" s="89"/>
      <c r="I18" s="89"/>
      <c r="J18" s="89"/>
      <c r="K18" s="89"/>
      <c r="L18" s="57"/>
      <c r="M18" s="57"/>
      <c r="N18" s="49"/>
    </row>
    <row r="19" spans="1:15" s="25" customFormat="1" ht="32.25" customHeight="1">
      <c r="A19" s="26"/>
      <c r="B19" s="27"/>
      <c r="C19" s="28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1:15" s="25" customFormat="1" ht="29.65" customHeight="1">
      <c r="A20" s="26"/>
      <c r="B20" s="27"/>
      <c r="C20" s="28"/>
      <c r="D20" s="52"/>
      <c r="E20" s="48"/>
      <c r="F20" s="48"/>
      <c r="G20" s="48"/>
      <c r="H20" s="48"/>
      <c r="I20" s="48"/>
      <c r="J20" s="48"/>
      <c r="K20" s="48"/>
      <c r="L20" s="23"/>
      <c r="M20" s="23"/>
      <c r="N20" s="90"/>
    </row>
    <row r="21" spans="1:15" s="25" customFormat="1" ht="32.25" customHeight="1">
      <c r="A21" s="26"/>
      <c r="B21" s="27"/>
      <c r="C21" s="28"/>
      <c r="D21" s="52"/>
      <c r="E21" s="48"/>
      <c r="F21" s="48"/>
      <c r="G21" s="48"/>
      <c r="H21" s="48"/>
      <c r="I21" s="48"/>
      <c r="J21" s="48"/>
      <c r="K21" s="48"/>
      <c r="L21" s="23"/>
      <c r="M21" s="23"/>
      <c r="N21" s="91"/>
      <c r="O21" s="84"/>
    </row>
    <row r="22" spans="1:15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48"/>
      <c r="L22" s="23"/>
      <c r="M22" s="23"/>
      <c r="N22" s="49"/>
    </row>
    <row r="23" spans="1:15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48"/>
      <c r="L23" s="23"/>
      <c r="M23" s="23"/>
      <c r="N23" s="49"/>
    </row>
    <row r="24" spans="1:15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48"/>
      <c r="L24" s="23"/>
      <c r="M24" s="23"/>
      <c r="N24" s="49"/>
    </row>
    <row r="25" spans="1:15" s="25" customFormat="1" ht="30.4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48"/>
      <c r="L25" s="23"/>
      <c r="M25" s="23"/>
      <c r="N25" s="24"/>
    </row>
    <row r="26" spans="1:15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48"/>
      <c r="L26" s="23"/>
      <c r="M26" s="23"/>
      <c r="N26" s="24"/>
    </row>
    <row r="27" spans="1:15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5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5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5" s="25" customFormat="1" ht="32.25" customHeight="1">
      <c r="A30" s="473"/>
      <c r="B30" s="474"/>
      <c r="C30" s="475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5" s="25" customFormat="1" ht="24" customHeight="1">
      <c r="A31" s="26"/>
      <c r="B31" s="27"/>
      <c r="C31" s="28"/>
      <c r="D31" s="30"/>
      <c r="E31" s="29"/>
      <c r="F31" s="21"/>
      <c r="G31" s="21"/>
      <c r="H31" s="21"/>
      <c r="I31" s="21"/>
      <c r="J31" s="21"/>
      <c r="K31" s="22"/>
      <c r="L31" s="23"/>
      <c r="M31" s="23"/>
      <c r="N31" s="24"/>
    </row>
    <row r="32" spans="1:15" ht="17.649999999999999" customHeight="1">
      <c r="A32" s="4"/>
      <c r="B32" s="4"/>
      <c r="C32" s="4"/>
      <c r="D32" s="5"/>
      <c r="E32" s="4"/>
      <c r="F32" s="4"/>
      <c r="G32" s="379"/>
      <c r="H32" s="380"/>
      <c r="I32" s="379"/>
      <c r="J32" s="379"/>
      <c r="K32" s="31"/>
      <c r="L32" s="7"/>
      <c r="M32" s="7"/>
      <c r="N32" s="7"/>
    </row>
    <row r="33" spans="1:14" ht="15" customHeight="1">
      <c r="A33" s="381" t="s">
        <v>44</v>
      </c>
      <c r="B33" s="382"/>
      <c r="C33" s="382"/>
      <c r="D33" s="382"/>
      <c r="E33" s="382"/>
      <c r="F33" s="382"/>
      <c r="G33" s="382"/>
      <c r="H33" s="382"/>
      <c r="I33" s="382"/>
      <c r="J33" s="383"/>
      <c r="K33" s="32">
        <f>SUM(K16:K31)</f>
        <v>2</v>
      </c>
      <c r="L33" s="23" t="str">
        <f>M12</f>
        <v>UN</v>
      </c>
      <c r="M33" s="33"/>
      <c r="N33" s="7"/>
    </row>
    <row r="34" spans="1:14" ht="15" customHeight="1">
      <c r="A34" s="381" t="s">
        <v>45</v>
      </c>
      <c r="B34" s="382"/>
      <c r="C34" s="382"/>
      <c r="D34" s="382"/>
      <c r="E34" s="382"/>
      <c r="F34" s="382"/>
      <c r="G34" s="382"/>
      <c r="H34" s="382"/>
      <c r="I34" s="382"/>
      <c r="J34" s="383"/>
      <c r="K34" s="32">
        <v>0</v>
      </c>
      <c r="L34" s="23" t="str">
        <f>L33</f>
        <v>UN</v>
      </c>
      <c r="M34" s="33"/>
      <c r="N34" s="7"/>
    </row>
    <row r="35" spans="1:14" ht="15" customHeight="1">
      <c r="A35" s="381" t="s">
        <v>46</v>
      </c>
      <c r="B35" s="382"/>
      <c r="C35" s="382"/>
      <c r="D35" s="382"/>
      <c r="E35" s="382"/>
      <c r="F35" s="382"/>
      <c r="G35" s="382"/>
      <c r="H35" s="382"/>
      <c r="I35" s="382"/>
      <c r="J35" s="383"/>
      <c r="K35" s="32">
        <v>0</v>
      </c>
      <c r="L35" s="23" t="str">
        <f>L33</f>
        <v>UN</v>
      </c>
      <c r="M35" s="33"/>
      <c r="N35" s="7"/>
    </row>
    <row r="36" spans="1:14" ht="15" customHeight="1">
      <c r="A36" s="381" t="s">
        <v>47</v>
      </c>
      <c r="B36" s="382"/>
      <c r="C36" s="382"/>
      <c r="D36" s="382"/>
      <c r="E36" s="382"/>
      <c r="F36" s="382"/>
      <c r="G36" s="382"/>
      <c r="H36" s="382"/>
      <c r="I36" s="382"/>
      <c r="J36" s="383"/>
      <c r="K36" s="34">
        <f>K33-K34-K35</f>
        <v>2</v>
      </c>
      <c r="L36" s="23" t="str">
        <f>L33</f>
        <v>UN</v>
      </c>
      <c r="M36" s="33"/>
      <c r="N36" s="7"/>
    </row>
    <row r="37" spans="1:14" ht="17.649999999999999" customHeight="1">
      <c r="A37" s="4"/>
      <c r="B37" s="4"/>
      <c r="C37" s="4"/>
      <c r="D37" s="5"/>
      <c r="E37" s="4"/>
      <c r="F37" s="4"/>
      <c r="G37" s="6"/>
      <c r="H37" s="6"/>
      <c r="I37" s="4"/>
      <c r="J37" s="4"/>
      <c r="K37" s="7"/>
      <c r="L37" s="7"/>
      <c r="M37" s="7"/>
      <c r="N37" s="7"/>
    </row>
    <row r="38" spans="1:14" ht="30.4" customHeight="1" thickBot="1">
      <c r="A38" s="410" t="s">
        <v>47</v>
      </c>
      <c r="B38" s="410"/>
      <c r="C38" s="410"/>
      <c r="D38" s="411" t="s">
        <v>48</v>
      </c>
      <c r="E38" s="411"/>
      <c r="F38" s="411"/>
      <c r="G38" s="411"/>
      <c r="H38" s="411"/>
      <c r="I38" s="412" t="s">
        <v>49</v>
      </c>
      <c r="J38" s="413"/>
      <c r="K38" s="413"/>
      <c r="L38" s="413"/>
      <c r="M38" s="413"/>
      <c r="N38" s="414"/>
    </row>
    <row r="39" spans="1:14" ht="30.4" customHeight="1" thickBot="1">
      <c r="A39" s="399">
        <f>+K36</f>
        <v>2</v>
      </c>
      <c r="B39" s="400"/>
      <c r="C39" s="400"/>
      <c r="D39" s="401">
        <f>K34</f>
        <v>0</v>
      </c>
      <c r="E39" s="401"/>
      <c r="F39" s="401"/>
      <c r="G39" s="401"/>
      <c r="H39" s="401"/>
      <c r="I39" s="402">
        <f>+A39+D39</f>
        <v>2</v>
      </c>
      <c r="J39" s="403"/>
      <c r="K39" s="403"/>
      <c r="L39" s="403"/>
      <c r="M39" s="403"/>
      <c r="N39" s="404"/>
    </row>
    <row r="40" spans="1:14" ht="26.65" customHeight="1" thickBot="1">
      <c r="A40" s="296"/>
      <c r="B40" s="296"/>
      <c r="C40" s="296"/>
      <c r="D40" s="35"/>
      <c r="E40" s="296"/>
      <c r="F40" s="296"/>
      <c r="G40" s="296"/>
      <c r="H40" s="296"/>
      <c r="I40" s="296"/>
      <c r="J40" s="296"/>
      <c r="K40" s="295"/>
      <c r="L40" s="31"/>
      <c r="M40" s="31"/>
      <c r="N40" s="31"/>
    </row>
    <row r="41" spans="1:14">
      <c r="A41" s="449" t="s">
        <v>50</v>
      </c>
      <c r="B41" s="450"/>
      <c r="C41" s="450"/>
      <c r="D41" s="450"/>
      <c r="E41" s="451"/>
      <c r="F41" s="452"/>
      <c r="G41" s="453" t="s">
        <v>51</v>
      </c>
      <c r="H41" s="453"/>
      <c r="I41" s="453"/>
      <c r="J41" s="453"/>
      <c r="K41" s="453"/>
      <c r="L41" s="453"/>
      <c r="M41" s="453"/>
      <c r="N41" s="454"/>
    </row>
    <row r="42" spans="1:14">
      <c r="A42" s="290" t="s">
        <v>52</v>
      </c>
      <c r="B42" s="455" t="s">
        <v>53</v>
      </c>
      <c r="C42" s="456"/>
      <c r="D42" s="457"/>
      <c r="E42" s="458" t="s">
        <v>52</v>
      </c>
      <c r="F42" s="459"/>
      <c r="G42" s="460" t="s">
        <v>62</v>
      </c>
      <c r="H42" s="460"/>
      <c r="I42" s="460"/>
      <c r="J42" s="460"/>
      <c r="K42" s="460"/>
      <c r="L42" s="460"/>
      <c r="M42" s="460"/>
      <c r="N42" s="461"/>
    </row>
    <row r="43" spans="1:14">
      <c r="A43" s="416" t="s">
        <v>55</v>
      </c>
      <c r="B43" s="437"/>
      <c r="C43" s="438"/>
      <c r="D43" s="438"/>
      <c r="E43" s="441" t="s">
        <v>55</v>
      </c>
      <c r="F43" s="442"/>
      <c r="G43" s="467"/>
      <c r="H43" s="467"/>
      <c r="I43" s="467"/>
      <c r="J43" s="467"/>
      <c r="K43" s="467"/>
      <c r="L43" s="467"/>
      <c r="M43" s="467"/>
      <c r="N43" s="468"/>
    </row>
    <row r="44" spans="1:14" ht="61.15" customHeight="1">
      <c r="A44" s="462"/>
      <c r="B44" s="463"/>
      <c r="C44" s="464"/>
      <c r="D44" s="464"/>
      <c r="E44" s="465"/>
      <c r="F44" s="466"/>
      <c r="G44" s="469"/>
      <c r="H44" s="469"/>
      <c r="I44" s="469"/>
      <c r="J44" s="469"/>
      <c r="K44" s="469"/>
      <c r="L44" s="469"/>
      <c r="M44" s="469"/>
      <c r="N44" s="470"/>
    </row>
    <row r="45" spans="1:14">
      <c r="A45" s="180"/>
      <c r="B45" s="471" t="s">
        <v>63</v>
      </c>
      <c r="C45" s="471"/>
      <c r="D45" s="471"/>
      <c r="E45" s="181"/>
      <c r="F45" s="181"/>
      <c r="G45" s="471" t="s">
        <v>64</v>
      </c>
      <c r="H45" s="471"/>
      <c r="I45" s="471"/>
      <c r="J45" s="471"/>
      <c r="K45" s="471"/>
      <c r="L45" s="471"/>
      <c r="M45" s="471"/>
      <c r="N45" s="472"/>
    </row>
    <row r="46" spans="1:14">
      <c r="A46" s="301" t="s">
        <v>52</v>
      </c>
      <c r="B46" s="431" t="s">
        <v>88</v>
      </c>
      <c r="C46" s="432"/>
      <c r="D46" s="432"/>
      <c r="E46" s="433" t="s">
        <v>52</v>
      </c>
      <c r="F46" s="434"/>
      <c r="G46" s="435" t="s">
        <v>66</v>
      </c>
      <c r="H46" s="435"/>
      <c r="I46" s="435"/>
      <c r="J46" s="435"/>
      <c r="K46" s="435"/>
      <c r="L46" s="435"/>
      <c r="M46" s="435"/>
      <c r="N46" s="436"/>
    </row>
    <row r="47" spans="1:14">
      <c r="A47" s="416" t="s">
        <v>55</v>
      </c>
      <c r="B47" s="437" t="s">
        <v>89</v>
      </c>
      <c r="C47" s="438"/>
      <c r="D47" s="438"/>
      <c r="E47" s="441" t="s">
        <v>55</v>
      </c>
      <c r="F47" s="442"/>
      <c r="G47" s="445" t="s">
        <v>67</v>
      </c>
      <c r="H47" s="445"/>
      <c r="I47" s="445"/>
      <c r="J47" s="445"/>
      <c r="K47" s="445"/>
      <c r="L47" s="445"/>
      <c r="M47" s="445"/>
      <c r="N47" s="446"/>
    </row>
    <row r="48" spans="1:14" ht="70.150000000000006" customHeight="1" thickBot="1">
      <c r="A48" s="417"/>
      <c r="B48" s="439"/>
      <c r="C48" s="440"/>
      <c r="D48" s="440"/>
      <c r="E48" s="443"/>
      <c r="F48" s="444"/>
      <c r="G48" s="447"/>
      <c r="H48" s="447"/>
      <c r="I48" s="447"/>
      <c r="J48" s="447"/>
      <c r="K48" s="447"/>
      <c r="L48" s="447"/>
      <c r="M48" s="447"/>
      <c r="N48" s="448"/>
    </row>
  </sheetData>
  <mergeCells count="66">
    <mergeCell ref="A47:A48"/>
    <mergeCell ref="B47:D48"/>
    <mergeCell ref="E47:F48"/>
    <mergeCell ref="G47:N48"/>
    <mergeCell ref="B45:D45"/>
    <mergeCell ref="G45:N45"/>
    <mergeCell ref="B46:D46"/>
    <mergeCell ref="E46:F46"/>
    <mergeCell ref="G46:N46"/>
    <mergeCell ref="E42:F42"/>
    <mergeCell ref="G42:N42"/>
    <mergeCell ref="A43:A44"/>
    <mergeCell ref="B43:D44"/>
    <mergeCell ref="E43:F44"/>
    <mergeCell ref="G43:N44"/>
    <mergeCell ref="B42:D42"/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A33:J33"/>
    <mergeCell ref="A14:C15"/>
    <mergeCell ref="E14:I14"/>
    <mergeCell ref="J14:J15"/>
    <mergeCell ref="K14:K15"/>
    <mergeCell ref="N14:N15"/>
    <mergeCell ref="A16:C16"/>
    <mergeCell ref="A30:C30"/>
    <mergeCell ref="G32:H32"/>
    <mergeCell ref="I32:J32"/>
    <mergeCell ref="L14:L15"/>
    <mergeCell ref="M14:M15"/>
    <mergeCell ref="C12:L12"/>
    <mergeCell ref="M12:N12"/>
    <mergeCell ref="A34:J34"/>
    <mergeCell ref="A35:J35"/>
    <mergeCell ref="A36:J36"/>
    <mergeCell ref="A38:C38"/>
    <mergeCell ref="D38:H38"/>
    <mergeCell ref="I38:N38"/>
    <mergeCell ref="A39:C39"/>
    <mergeCell ref="D39:H39"/>
    <mergeCell ref="I39:N39"/>
    <mergeCell ref="A41:D41"/>
    <mergeCell ref="E41:F41"/>
    <mergeCell ref="G41:N41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Hoja79">
    <tabColor rgb="FFFFFF00"/>
    <pageSetUpPr fitToPage="1"/>
  </sheetPr>
  <dimension ref="A1:Q52"/>
  <sheetViews>
    <sheetView view="pageBreakPreview" topLeftCell="C13" zoomScale="55" zoomScaleNormal="70" zoomScaleSheetLayoutView="55" zoomScalePageLayoutView="25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5" width="14.7109375" style="3" bestFit="1" customWidth="1"/>
    <col min="6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363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2</v>
      </c>
      <c r="M11" s="377"/>
      <c r="N11" s="378"/>
    </row>
    <row r="12" spans="1:16" ht="35.65" customHeight="1">
      <c r="A12" s="298" t="s">
        <v>23</v>
      </c>
      <c r="B12" s="16" t="s">
        <v>364</v>
      </c>
      <c r="C12" s="396" t="s">
        <v>365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" t="s">
        <v>366</v>
      </c>
      <c r="E16" s="2">
        <v>5500000</v>
      </c>
      <c r="F16" s="21"/>
      <c r="G16" s="139">
        <v>1</v>
      </c>
      <c r="H16" s="21"/>
      <c r="I16" s="21"/>
      <c r="J16" s="21"/>
      <c r="K16" s="139">
        <v>1</v>
      </c>
      <c r="L16" s="23" t="s">
        <v>32</v>
      </c>
      <c r="M16" s="23">
        <v>1</v>
      </c>
      <c r="N16" s="24" t="s">
        <v>85</v>
      </c>
    </row>
    <row r="17" spans="1:17" s="25" customFormat="1" ht="24" customHeight="1">
      <c r="A17" s="26"/>
      <c r="B17" s="27"/>
      <c r="C17" s="28"/>
      <c r="D17" s="19"/>
      <c r="E17" s="20"/>
      <c r="F17" s="21"/>
      <c r="G17" s="21"/>
      <c r="H17" s="21"/>
      <c r="I17" s="21"/>
      <c r="J17" s="21"/>
      <c r="K17" s="22"/>
      <c r="L17" s="23"/>
      <c r="M17" s="23"/>
      <c r="N17" s="24"/>
    </row>
    <row r="18" spans="1:17" s="25" customFormat="1" ht="24" customHeight="1">
      <c r="A18" s="26"/>
      <c r="B18" s="27"/>
      <c r="C18" s="28"/>
      <c r="D18" s="19"/>
      <c r="E18" s="29"/>
      <c r="F18" s="21"/>
      <c r="G18" s="21"/>
      <c r="H18" s="21"/>
      <c r="I18" s="21"/>
      <c r="J18" s="21"/>
      <c r="K18" s="22"/>
      <c r="L18" s="23"/>
      <c r="M18" s="23"/>
      <c r="N18" s="24"/>
    </row>
    <row r="19" spans="1:17" s="25" customFormat="1" ht="32.25" customHeight="1">
      <c r="A19" s="26"/>
      <c r="B19" s="27"/>
      <c r="C19" s="28"/>
      <c r="D19" s="30"/>
      <c r="E19" s="21"/>
      <c r="F19" s="21"/>
      <c r="G19" s="21"/>
      <c r="H19" s="21"/>
      <c r="I19" s="21"/>
      <c r="J19" s="21"/>
      <c r="K19" s="22"/>
      <c r="L19" s="23"/>
      <c r="M19" s="23"/>
      <c r="N19" s="24"/>
    </row>
    <row r="20" spans="1:17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  <c r="Q20" s="25">
        <v>1</v>
      </c>
    </row>
    <row r="21" spans="1:17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7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7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7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7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7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7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7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7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7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7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7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163"/>
      <c r="N35" s="76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64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1</v>
      </c>
      <c r="L37" s="23" t="str">
        <f>M12</f>
        <v>UN</v>
      </c>
      <c r="M37" s="33"/>
      <c r="N37" s="64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f>+K16</f>
        <v>1</v>
      </c>
      <c r="L38" s="23" t="str">
        <f>L37</f>
        <v>UN</v>
      </c>
      <c r="M38" s="33"/>
      <c r="N38" s="64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UN</v>
      </c>
      <c r="M39" s="33"/>
      <c r="N39" s="64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0</v>
      </c>
      <c r="L40" s="23" t="str">
        <f>L37</f>
        <v>UN</v>
      </c>
      <c r="M40" s="33"/>
      <c r="N40" s="64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64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0</v>
      </c>
      <c r="B43" s="400"/>
      <c r="C43" s="400"/>
      <c r="D43" s="401">
        <f>K38</f>
        <v>1</v>
      </c>
      <c r="E43" s="401"/>
      <c r="F43" s="401"/>
      <c r="G43" s="401"/>
      <c r="H43" s="401"/>
      <c r="I43" s="402">
        <f>+A43+D43</f>
        <v>1</v>
      </c>
      <c r="J43" s="403"/>
      <c r="K43" s="403"/>
      <c r="L43" s="403"/>
      <c r="M43" s="403"/>
      <c r="N43" s="404"/>
    </row>
    <row r="44" spans="1:14" ht="13.9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>
      <c r="A45" s="449" t="s">
        <v>50</v>
      </c>
      <c r="B45" s="450"/>
      <c r="C45" s="450"/>
      <c r="D45" s="450"/>
      <c r="E45" s="451"/>
      <c r="F45" s="452"/>
      <c r="G45" s="453" t="s">
        <v>51</v>
      </c>
      <c r="H45" s="453"/>
      <c r="I45" s="453"/>
      <c r="J45" s="453"/>
      <c r="K45" s="453"/>
      <c r="L45" s="453"/>
      <c r="M45" s="453"/>
      <c r="N45" s="454"/>
    </row>
    <row r="46" spans="1:14">
      <c r="A46" s="290" t="s">
        <v>52</v>
      </c>
      <c r="B46" s="455" t="s">
        <v>53</v>
      </c>
      <c r="C46" s="456"/>
      <c r="D46" s="457"/>
      <c r="E46" s="458" t="s">
        <v>52</v>
      </c>
      <c r="F46" s="459"/>
      <c r="G46" s="460" t="s">
        <v>62</v>
      </c>
      <c r="H46" s="460"/>
      <c r="I46" s="460"/>
      <c r="J46" s="460"/>
      <c r="K46" s="460"/>
      <c r="L46" s="460"/>
      <c r="M46" s="460"/>
      <c r="N46" s="461"/>
    </row>
    <row r="47" spans="1:14">
      <c r="A47" s="416" t="s">
        <v>55</v>
      </c>
      <c r="B47" s="437"/>
      <c r="C47" s="438"/>
      <c r="D47" s="438"/>
      <c r="E47" s="441" t="s">
        <v>55</v>
      </c>
      <c r="F47" s="442"/>
      <c r="G47" s="467"/>
      <c r="H47" s="467"/>
      <c r="I47" s="467"/>
      <c r="J47" s="467"/>
      <c r="K47" s="467"/>
      <c r="L47" s="467"/>
      <c r="M47" s="467"/>
      <c r="N47" s="468"/>
    </row>
    <row r="48" spans="1:14" ht="57.4" customHeight="1">
      <c r="A48" s="462"/>
      <c r="B48" s="463"/>
      <c r="C48" s="464"/>
      <c r="D48" s="464"/>
      <c r="E48" s="465"/>
      <c r="F48" s="466"/>
      <c r="G48" s="469"/>
      <c r="H48" s="469"/>
      <c r="I48" s="469"/>
      <c r="J48" s="469"/>
      <c r="K48" s="469"/>
      <c r="L48" s="469"/>
      <c r="M48" s="469"/>
      <c r="N48" s="470"/>
    </row>
    <row r="49" spans="1:14">
      <c r="A49" s="180"/>
      <c r="B49" s="471" t="s">
        <v>63</v>
      </c>
      <c r="C49" s="471"/>
      <c r="D49" s="471"/>
      <c r="E49" s="181"/>
      <c r="F49" s="181"/>
      <c r="G49" s="471" t="s">
        <v>64</v>
      </c>
      <c r="H49" s="471"/>
      <c r="I49" s="471"/>
      <c r="J49" s="471"/>
      <c r="K49" s="471"/>
      <c r="L49" s="471"/>
      <c r="M49" s="471"/>
      <c r="N49" s="472"/>
    </row>
    <row r="50" spans="1:14">
      <c r="A50" s="301" t="s">
        <v>52</v>
      </c>
      <c r="B50" s="431" t="s">
        <v>65</v>
      </c>
      <c r="C50" s="432"/>
      <c r="D50" s="432"/>
      <c r="E50" s="433" t="s">
        <v>52</v>
      </c>
      <c r="F50" s="434"/>
      <c r="G50" s="435" t="s">
        <v>66</v>
      </c>
      <c r="H50" s="435"/>
      <c r="I50" s="435"/>
      <c r="J50" s="435"/>
      <c r="K50" s="435"/>
      <c r="L50" s="435"/>
      <c r="M50" s="435"/>
      <c r="N50" s="436"/>
    </row>
    <row r="51" spans="1:14">
      <c r="A51" s="416" t="s">
        <v>55</v>
      </c>
      <c r="B51" s="437"/>
      <c r="C51" s="438"/>
      <c r="D51" s="438"/>
      <c r="E51" s="441" t="s">
        <v>55</v>
      </c>
      <c r="F51" s="442"/>
      <c r="G51" s="445" t="s">
        <v>67</v>
      </c>
      <c r="H51" s="445"/>
      <c r="I51" s="445"/>
      <c r="J51" s="445"/>
      <c r="K51" s="445"/>
      <c r="L51" s="445"/>
      <c r="M51" s="445"/>
      <c r="N51" s="446"/>
    </row>
    <row r="52" spans="1:14" ht="68.650000000000006" customHeight="1" thickBot="1">
      <c r="A52" s="417"/>
      <c r="B52" s="439"/>
      <c r="C52" s="440"/>
      <c r="D52" s="440"/>
      <c r="E52" s="443"/>
      <c r="F52" s="444"/>
      <c r="G52" s="447"/>
      <c r="H52" s="447"/>
      <c r="I52" s="447"/>
      <c r="J52" s="447"/>
      <c r="K52" s="447"/>
      <c r="L52" s="447"/>
      <c r="M52" s="447"/>
      <c r="N52" s="448"/>
    </row>
  </sheetData>
  <mergeCells count="66">
    <mergeCell ref="B50:D50"/>
    <mergeCell ref="E50:F50"/>
    <mergeCell ref="G50:N50"/>
    <mergeCell ref="A51:A52"/>
    <mergeCell ref="B51:D52"/>
    <mergeCell ref="E51:F52"/>
    <mergeCell ref="G51:N52"/>
    <mergeCell ref="A47:A48"/>
    <mergeCell ref="B47:D48"/>
    <mergeCell ref="E47:F48"/>
    <mergeCell ref="G47:N48"/>
    <mergeCell ref="B49:D49"/>
    <mergeCell ref="G49:N49"/>
    <mergeCell ref="A45:D45"/>
    <mergeCell ref="E45:F45"/>
    <mergeCell ref="G45:N45"/>
    <mergeCell ref="B46:D46"/>
    <mergeCell ref="E46:F46"/>
    <mergeCell ref="G46:N46"/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A37:J37"/>
    <mergeCell ref="A14:C15"/>
    <mergeCell ref="E14:I14"/>
    <mergeCell ref="J14:J15"/>
    <mergeCell ref="K14:K15"/>
    <mergeCell ref="N14:N15"/>
    <mergeCell ref="A16:C16"/>
    <mergeCell ref="A34:C34"/>
    <mergeCell ref="G36:H36"/>
    <mergeCell ref="I36:J36"/>
    <mergeCell ref="L14:L15"/>
    <mergeCell ref="M14:M15"/>
    <mergeCell ref="C12:L12"/>
    <mergeCell ref="M12:N12"/>
    <mergeCell ref="A43:C43"/>
    <mergeCell ref="D43:H43"/>
    <mergeCell ref="I43:N43"/>
    <mergeCell ref="A38:J38"/>
    <mergeCell ref="A39:J39"/>
    <mergeCell ref="A40:J40"/>
    <mergeCell ref="A42:C42"/>
    <mergeCell ref="D42:H42"/>
    <mergeCell ref="I42:N42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Hoja87">
    <tabColor rgb="FFFFFF00"/>
    <pageSetUpPr fitToPage="1"/>
  </sheetPr>
  <dimension ref="A1:Q56"/>
  <sheetViews>
    <sheetView view="pageBreakPreview" topLeftCell="B20" zoomScale="55" zoomScaleNormal="55" zoomScaleSheetLayoutView="55" zoomScalePageLayoutView="25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5" width="14.7109375" style="3" bestFit="1" customWidth="1"/>
    <col min="6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7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7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7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7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7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7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75"/>
    </row>
    <row r="7" spans="1:17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7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7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7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7" ht="24.75" customHeight="1">
      <c r="A11" s="283" t="s">
        <v>20</v>
      </c>
      <c r="B11" s="360" t="s">
        <v>367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2</v>
      </c>
      <c r="M11" s="377"/>
      <c r="N11" s="378"/>
    </row>
    <row r="12" spans="1:17" ht="35.65" customHeight="1">
      <c r="A12" s="298" t="s">
        <v>23</v>
      </c>
      <c r="B12" s="16" t="s">
        <v>368</v>
      </c>
      <c r="C12" s="396" t="s">
        <v>369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126</v>
      </c>
      <c r="N12" s="398"/>
    </row>
    <row r="13" spans="1:17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7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7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7" s="25" customFormat="1" ht="60" customHeight="1">
      <c r="A16" s="385"/>
      <c r="B16" s="386"/>
      <c r="C16" s="387"/>
      <c r="D16" s="146" t="s">
        <v>370</v>
      </c>
      <c r="E16" s="147"/>
      <c r="F16" s="147"/>
      <c r="G16" s="148">
        <v>23</v>
      </c>
      <c r="H16" s="149"/>
      <c r="I16" s="148">
        <v>0.7</v>
      </c>
      <c r="J16" s="150">
        <v>1</v>
      </c>
      <c r="K16" s="144">
        <f>J16*G16*I16</f>
        <v>16.099999999999998</v>
      </c>
      <c r="L16" s="144"/>
      <c r="M16" s="144"/>
      <c r="N16" s="140" t="s">
        <v>61</v>
      </c>
      <c r="O16" s="566"/>
      <c r="P16" s="567"/>
      <c r="Q16" s="567"/>
    </row>
    <row r="17" spans="1:17" s="25" customFormat="1" ht="24" customHeight="1">
      <c r="A17" s="26"/>
      <c r="B17" s="27"/>
      <c r="C17" s="28"/>
      <c r="D17" s="146" t="s">
        <v>371</v>
      </c>
      <c r="E17" s="147"/>
      <c r="F17" s="147"/>
      <c r="G17" s="148">
        <v>23</v>
      </c>
      <c r="H17" s="149"/>
      <c r="I17" s="148">
        <v>0.7</v>
      </c>
      <c r="J17" s="150">
        <v>1</v>
      </c>
      <c r="K17" s="144">
        <f>J17*G17*I17</f>
        <v>16.099999999999998</v>
      </c>
      <c r="L17" s="144"/>
      <c r="M17" s="144"/>
      <c r="N17" s="140" t="s">
        <v>61</v>
      </c>
      <c r="O17" s="566"/>
      <c r="P17" s="567"/>
      <c r="Q17" s="567"/>
    </row>
    <row r="18" spans="1:17" s="25" customFormat="1" ht="24" customHeight="1">
      <c r="A18" s="26"/>
      <c r="B18" s="27"/>
      <c r="C18" s="28"/>
      <c r="D18" s="146" t="s">
        <v>372</v>
      </c>
      <c r="E18" s="147"/>
      <c r="F18" s="147"/>
      <c r="G18" s="148">
        <v>23</v>
      </c>
      <c r="H18" s="149"/>
      <c r="I18" s="148">
        <v>0.7</v>
      </c>
      <c r="J18" s="150">
        <v>1</v>
      </c>
      <c r="K18" s="144">
        <f>J18*G18*I18</f>
        <v>16.099999999999998</v>
      </c>
      <c r="L18" s="144"/>
      <c r="M18" s="144"/>
      <c r="N18" s="140" t="s">
        <v>61</v>
      </c>
      <c r="O18" s="566"/>
      <c r="P18" s="567"/>
      <c r="Q18" s="567"/>
    </row>
    <row r="19" spans="1:17" s="25" customFormat="1" ht="32.25" customHeight="1">
      <c r="A19" s="26"/>
      <c r="B19" s="27"/>
      <c r="C19" s="28"/>
      <c r="D19" s="146" t="s">
        <v>373</v>
      </c>
      <c r="E19" s="147"/>
      <c r="F19" s="147"/>
      <c r="G19" s="148">
        <v>23</v>
      </c>
      <c r="H19" s="149"/>
      <c r="I19" s="148">
        <v>0.7</v>
      </c>
      <c r="J19" s="150">
        <v>1</v>
      </c>
      <c r="K19" s="144">
        <f>J19*G19*I19</f>
        <v>16.099999999999998</v>
      </c>
      <c r="L19" s="144"/>
      <c r="M19" s="144"/>
      <c r="N19" s="140" t="s">
        <v>61</v>
      </c>
      <c r="O19" s="566"/>
      <c r="P19" s="567"/>
      <c r="Q19" s="567"/>
    </row>
    <row r="20" spans="1:17" s="25" customFormat="1" ht="32.25" customHeight="1">
      <c r="A20" s="26"/>
      <c r="B20" s="27"/>
      <c r="C20" s="28"/>
      <c r="D20" s="146"/>
      <c r="E20" s="147"/>
      <c r="F20" s="147"/>
      <c r="G20" s="148"/>
      <c r="H20" s="149"/>
      <c r="I20" s="148"/>
      <c r="J20" s="150"/>
      <c r="K20" s="144"/>
      <c r="L20" s="144"/>
      <c r="M20" s="144"/>
      <c r="N20" s="140"/>
      <c r="O20" s="142"/>
    </row>
    <row r="21" spans="1:17" s="25" customFormat="1" ht="32.25" customHeight="1">
      <c r="A21" s="26"/>
      <c r="B21" s="27"/>
      <c r="C21" s="28"/>
      <c r="D21" s="146"/>
      <c r="E21" s="147"/>
      <c r="F21" s="147"/>
      <c r="G21" s="148"/>
      <c r="H21" s="149"/>
      <c r="I21" s="148"/>
      <c r="J21" s="150"/>
      <c r="K21" s="144"/>
      <c r="L21" s="144"/>
      <c r="M21" s="144"/>
      <c r="N21" s="140"/>
      <c r="O21" s="142"/>
    </row>
    <row r="22" spans="1:17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  <c r="O22" s="142"/>
    </row>
    <row r="23" spans="1:17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  <c r="O23" s="142"/>
    </row>
    <row r="24" spans="1:17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  <c r="O24" s="142"/>
    </row>
    <row r="25" spans="1:17" s="25" customFormat="1" ht="32.25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22"/>
      <c r="L25" s="23"/>
      <c r="M25" s="23"/>
      <c r="N25" s="24"/>
      <c r="O25" s="142"/>
    </row>
    <row r="26" spans="1:17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  <c r="O26" s="142"/>
    </row>
    <row r="27" spans="1:17" s="25" customFormat="1" ht="32.25" customHeight="1">
      <c r="A27" s="26"/>
      <c r="B27" s="27"/>
      <c r="C27" s="28"/>
      <c r="D27" s="30" t="s">
        <v>43</v>
      </c>
      <c r="E27" s="21"/>
      <c r="F27" s="21"/>
      <c r="G27" s="21"/>
      <c r="H27" s="21"/>
      <c r="I27" s="21"/>
      <c r="J27" s="21"/>
      <c r="K27" s="22"/>
      <c r="L27" s="23"/>
      <c r="M27" s="23"/>
      <c r="N27" s="24"/>
      <c r="O27" s="142"/>
    </row>
    <row r="28" spans="1:17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7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7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7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7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26"/>
      <c r="B34" s="27"/>
      <c r="C34" s="28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32.25" customHeight="1">
      <c r="A35" s="26"/>
      <c r="B35" s="27"/>
      <c r="C35" s="28"/>
      <c r="D35" s="30"/>
      <c r="E35" s="21"/>
      <c r="F35" s="21"/>
      <c r="G35" s="21"/>
      <c r="H35" s="21"/>
      <c r="I35" s="21"/>
      <c r="J35" s="21"/>
      <c r="K35" s="22"/>
      <c r="L35" s="23"/>
      <c r="M35" s="23"/>
      <c r="N35" s="24"/>
    </row>
    <row r="36" spans="1:14" s="25" customFormat="1" ht="32.25" customHeight="1">
      <c r="A36" s="473"/>
      <c r="B36" s="474"/>
      <c r="C36" s="475"/>
      <c r="D36" s="30"/>
      <c r="E36" s="21"/>
      <c r="F36" s="21"/>
      <c r="G36" s="21"/>
      <c r="H36" s="21"/>
      <c r="I36" s="21"/>
      <c r="J36" s="21"/>
      <c r="K36" s="22"/>
      <c r="L36" s="23"/>
      <c r="M36" s="23"/>
      <c r="N36" s="24"/>
    </row>
    <row r="37" spans="1:14" s="25" customFormat="1" ht="24" customHeight="1">
      <c r="A37" s="26"/>
      <c r="B37" s="27"/>
      <c r="C37" s="28"/>
      <c r="D37" s="30"/>
      <c r="E37" s="29"/>
      <c r="F37" s="21"/>
      <c r="G37" s="21"/>
      <c r="H37" s="21"/>
      <c r="I37" s="21"/>
      <c r="J37" s="21"/>
      <c r="K37" s="22"/>
      <c r="L37" s="23"/>
      <c r="M37" s="163"/>
      <c r="N37" s="76"/>
    </row>
    <row r="38" spans="1:14" ht="17.649999999999999" customHeight="1">
      <c r="A38" s="4"/>
      <c r="B38" s="4"/>
      <c r="C38" s="4"/>
      <c r="D38" s="5"/>
      <c r="E38" s="4"/>
      <c r="F38" s="4"/>
      <c r="G38" s="379"/>
      <c r="H38" s="380"/>
      <c r="I38" s="379"/>
      <c r="J38" s="379"/>
      <c r="K38" s="31"/>
      <c r="L38" s="7"/>
      <c r="M38" s="7"/>
      <c r="N38" s="64"/>
    </row>
    <row r="39" spans="1:14" ht="15" customHeight="1">
      <c r="A39" s="381" t="s">
        <v>44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f>SUM(K16:K37)</f>
        <v>64.399999999999991</v>
      </c>
      <c r="L39" s="23" t="str">
        <f>M12</f>
        <v>ML</v>
      </c>
      <c r="M39" s="33"/>
      <c r="N39" s="64"/>
    </row>
    <row r="40" spans="1:14" ht="15" customHeight="1">
      <c r="A40" s="381" t="s">
        <v>45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2">
        <v>0</v>
      </c>
      <c r="L40" s="23" t="str">
        <f>L39</f>
        <v>ML</v>
      </c>
      <c r="M40" s="33"/>
      <c r="N40" s="64"/>
    </row>
    <row r="41" spans="1:14" ht="15" customHeight="1">
      <c r="A41" s="381" t="s">
        <v>46</v>
      </c>
      <c r="B41" s="382"/>
      <c r="C41" s="382"/>
      <c r="D41" s="382"/>
      <c r="E41" s="382"/>
      <c r="F41" s="382"/>
      <c r="G41" s="382"/>
      <c r="H41" s="382"/>
      <c r="I41" s="382"/>
      <c r="J41" s="383"/>
      <c r="K41" s="32">
        <v>0</v>
      </c>
      <c r="L41" s="23" t="str">
        <f>L39</f>
        <v>ML</v>
      </c>
      <c r="M41" s="33"/>
      <c r="N41" s="64"/>
    </row>
    <row r="42" spans="1:14" ht="15" customHeight="1">
      <c r="A42" s="381" t="s">
        <v>47</v>
      </c>
      <c r="B42" s="382"/>
      <c r="C42" s="382"/>
      <c r="D42" s="382"/>
      <c r="E42" s="382"/>
      <c r="F42" s="382"/>
      <c r="G42" s="382"/>
      <c r="H42" s="382"/>
      <c r="I42" s="382"/>
      <c r="J42" s="383"/>
      <c r="K42" s="34">
        <f>K39-K40-K41</f>
        <v>64.399999999999991</v>
      </c>
      <c r="L42" s="23" t="str">
        <f>L39</f>
        <v>ML</v>
      </c>
      <c r="M42" s="33"/>
      <c r="N42" s="64"/>
    </row>
    <row r="43" spans="1:14" ht="17.649999999999999" customHeight="1">
      <c r="A43" s="4"/>
      <c r="B43" s="4"/>
      <c r="C43" s="4"/>
      <c r="D43" s="5"/>
      <c r="E43" s="4"/>
      <c r="F43" s="4"/>
      <c r="G43" s="6"/>
      <c r="H43" s="6"/>
      <c r="I43" s="4"/>
      <c r="J43" s="4"/>
      <c r="K43" s="7"/>
      <c r="L43" s="7"/>
      <c r="M43" s="7"/>
      <c r="N43" s="64"/>
    </row>
    <row r="44" spans="1:14" ht="30.4" customHeight="1" thickBot="1">
      <c r="A44" s="410" t="s">
        <v>47</v>
      </c>
      <c r="B44" s="410"/>
      <c r="C44" s="410"/>
      <c r="D44" s="411" t="s">
        <v>48</v>
      </c>
      <c r="E44" s="411"/>
      <c r="F44" s="411"/>
      <c r="G44" s="411"/>
      <c r="H44" s="411"/>
      <c r="I44" s="412" t="s">
        <v>49</v>
      </c>
      <c r="J44" s="413"/>
      <c r="K44" s="413"/>
      <c r="L44" s="413"/>
      <c r="M44" s="413"/>
      <c r="N44" s="414"/>
    </row>
    <row r="45" spans="1:14" ht="30.4" customHeight="1" thickBot="1">
      <c r="A45" s="399">
        <f>+K42</f>
        <v>64.399999999999991</v>
      </c>
      <c r="B45" s="400"/>
      <c r="C45" s="400"/>
      <c r="D45" s="401">
        <f>K40</f>
        <v>0</v>
      </c>
      <c r="E45" s="401"/>
      <c r="F45" s="401"/>
      <c r="G45" s="401"/>
      <c r="H45" s="401"/>
      <c r="I45" s="402">
        <f>+A45+D45</f>
        <v>64.399999999999991</v>
      </c>
      <c r="J45" s="403"/>
      <c r="K45" s="403"/>
      <c r="L45" s="403"/>
      <c r="M45" s="403"/>
      <c r="N45" s="404"/>
    </row>
    <row r="46" spans="1:14" ht="30.4" customHeight="1">
      <c r="A46" s="568" t="s">
        <v>374</v>
      </c>
      <c r="B46" s="568"/>
      <c r="C46" s="569" t="s">
        <v>375</v>
      </c>
      <c r="D46" s="570"/>
      <c r="E46" s="570"/>
      <c r="F46" s="570"/>
      <c r="G46" s="570"/>
      <c r="H46" s="570"/>
      <c r="I46" s="570"/>
      <c r="J46" s="570"/>
      <c r="K46" s="570"/>
      <c r="L46" s="570"/>
      <c r="M46" s="570"/>
      <c r="N46" s="570"/>
    </row>
    <row r="47" spans="1:14" ht="30.4" customHeight="1">
      <c r="A47" s="182"/>
      <c r="B47" s="304"/>
      <c r="C47" s="571"/>
      <c r="D47" s="571"/>
      <c r="E47" s="571"/>
      <c r="F47" s="571"/>
      <c r="G47" s="571"/>
      <c r="H47" s="571"/>
      <c r="I47" s="571"/>
      <c r="J47" s="571"/>
      <c r="K47" s="571"/>
      <c r="L47" s="571"/>
      <c r="M47" s="571"/>
      <c r="N47" s="571"/>
    </row>
    <row r="48" spans="1:14" ht="1.9" customHeight="1" thickBot="1">
      <c r="A48" s="296"/>
      <c r="B48" s="296"/>
      <c r="C48" s="296"/>
      <c r="D48" s="35"/>
      <c r="E48" s="296"/>
      <c r="F48" s="296"/>
      <c r="G48" s="296"/>
      <c r="H48" s="296"/>
      <c r="I48" s="296"/>
      <c r="J48" s="296"/>
      <c r="K48" s="295"/>
      <c r="L48" s="31"/>
      <c r="M48" s="31"/>
      <c r="N48" s="31"/>
    </row>
    <row r="49" spans="1:14">
      <c r="A49" s="449" t="s">
        <v>50</v>
      </c>
      <c r="B49" s="450"/>
      <c r="C49" s="450"/>
      <c r="D49" s="450"/>
      <c r="E49" s="451"/>
      <c r="F49" s="452"/>
      <c r="G49" s="453" t="s">
        <v>51</v>
      </c>
      <c r="H49" s="453"/>
      <c r="I49" s="453"/>
      <c r="J49" s="453"/>
      <c r="K49" s="453"/>
      <c r="L49" s="453"/>
      <c r="M49" s="453"/>
      <c r="N49" s="454"/>
    </row>
    <row r="50" spans="1:14">
      <c r="A50" s="290" t="s">
        <v>52</v>
      </c>
      <c r="B50" s="455" t="s">
        <v>53</v>
      </c>
      <c r="C50" s="456"/>
      <c r="D50" s="457"/>
      <c r="E50" s="458" t="s">
        <v>52</v>
      </c>
      <c r="F50" s="459"/>
      <c r="G50" s="460" t="s">
        <v>62</v>
      </c>
      <c r="H50" s="460"/>
      <c r="I50" s="460"/>
      <c r="J50" s="460"/>
      <c r="K50" s="460"/>
      <c r="L50" s="460"/>
      <c r="M50" s="460"/>
      <c r="N50" s="461"/>
    </row>
    <row r="51" spans="1:14">
      <c r="A51" s="416" t="s">
        <v>55</v>
      </c>
      <c r="B51" s="437"/>
      <c r="C51" s="438"/>
      <c r="D51" s="438"/>
      <c r="E51" s="441" t="s">
        <v>55</v>
      </c>
      <c r="F51" s="442"/>
      <c r="G51" s="467"/>
      <c r="H51" s="467"/>
      <c r="I51" s="467"/>
      <c r="J51" s="467"/>
      <c r="K51" s="467"/>
      <c r="L51" s="467"/>
      <c r="M51" s="467"/>
      <c r="N51" s="468"/>
    </row>
    <row r="52" spans="1:14" ht="57.4" customHeight="1">
      <c r="A52" s="462"/>
      <c r="B52" s="463"/>
      <c r="C52" s="464"/>
      <c r="D52" s="464"/>
      <c r="E52" s="465"/>
      <c r="F52" s="466"/>
      <c r="G52" s="469"/>
      <c r="H52" s="469"/>
      <c r="I52" s="469"/>
      <c r="J52" s="469"/>
      <c r="K52" s="469"/>
      <c r="L52" s="469"/>
      <c r="M52" s="469"/>
      <c r="N52" s="470"/>
    </row>
    <row r="53" spans="1:14">
      <c r="A53" s="180"/>
      <c r="B53" s="471" t="s">
        <v>63</v>
      </c>
      <c r="C53" s="471"/>
      <c r="D53" s="471"/>
      <c r="E53" s="181"/>
      <c r="F53" s="181"/>
      <c r="G53" s="471" t="s">
        <v>64</v>
      </c>
      <c r="H53" s="471"/>
      <c r="I53" s="471"/>
      <c r="J53" s="471"/>
      <c r="K53" s="471"/>
      <c r="L53" s="471"/>
      <c r="M53" s="471"/>
      <c r="N53" s="472"/>
    </row>
    <row r="54" spans="1:14">
      <c r="A54" s="301" t="s">
        <v>52</v>
      </c>
      <c r="B54" s="431" t="s">
        <v>65</v>
      </c>
      <c r="C54" s="432"/>
      <c r="D54" s="432"/>
      <c r="E54" s="433" t="s">
        <v>52</v>
      </c>
      <c r="F54" s="434"/>
      <c r="G54" s="435" t="s">
        <v>66</v>
      </c>
      <c r="H54" s="435"/>
      <c r="I54" s="435"/>
      <c r="J54" s="435"/>
      <c r="K54" s="435"/>
      <c r="L54" s="435"/>
      <c r="M54" s="435"/>
      <c r="N54" s="436"/>
    </row>
    <row r="55" spans="1:14">
      <c r="A55" s="416" t="s">
        <v>55</v>
      </c>
      <c r="B55" s="437"/>
      <c r="C55" s="438"/>
      <c r="D55" s="438"/>
      <c r="E55" s="441" t="s">
        <v>55</v>
      </c>
      <c r="F55" s="442"/>
      <c r="G55" s="445" t="s">
        <v>67</v>
      </c>
      <c r="H55" s="445"/>
      <c r="I55" s="445"/>
      <c r="J55" s="445"/>
      <c r="K55" s="445"/>
      <c r="L55" s="445"/>
      <c r="M55" s="445"/>
      <c r="N55" s="446"/>
    </row>
    <row r="56" spans="1:14" ht="56.65" customHeight="1" thickBot="1">
      <c r="A56" s="417"/>
      <c r="B56" s="439"/>
      <c r="C56" s="440"/>
      <c r="D56" s="440"/>
      <c r="E56" s="443"/>
      <c r="F56" s="444"/>
      <c r="G56" s="447"/>
      <c r="H56" s="447"/>
      <c r="I56" s="447"/>
      <c r="J56" s="447"/>
      <c r="K56" s="447"/>
      <c r="L56" s="447"/>
      <c r="M56" s="447"/>
      <c r="N56" s="448"/>
    </row>
  </sheetData>
  <mergeCells count="69">
    <mergeCell ref="A46:B46"/>
    <mergeCell ref="C46:N47"/>
    <mergeCell ref="B54:D54"/>
    <mergeCell ref="E54:F54"/>
    <mergeCell ref="G54:N54"/>
    <mergeCell ref="A49:D49"/>
    <mergeCell ref="E49:F49"/>
    <mergeCell ref="G49:N49"/>
    <mergeCell ref="B50:D50"/>
    <mergeCell ref="E50:F50"/>
    <mergeCell ref="G50:N50"/>
    <mergeCell ref="A55:A56"/>
    <mergeCell ref="B55:D56"/>
    <mergeCell ref="E55:F56"/>
    <mergeCell ref="G55:N56"/>
    <mergeCell ref="A51:A52"/>
    <mergeCell ref="B51:D52"/>
    <mergeCell ref="E51:F52"/>
    <mergeCell ref="G51:N52"/>
    <mergeCell ref="B53:D53"/>
    <mergeCell ref="G53:N53"/>
    <mergeCell ref="A6:B6"/>
    <mergeCell ref="C6:D6"/>
    <mergeCell ref="E6:G6"/>
    <mergeCell ref="H6:K6"/>
    <mergeCell ref="A1:C4"/>
    <mergeCell ref="D1:J3"/>
    <mergeCell ref="K1:N2"/>
    <mergeCell ref="K3:N4"/>
    <mergeCell ref="D4:J4"/>
    <mergeCell ref="O16:Q19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L11:N11"/>
    <mergeCell ref="C12:L12"/>
    <mergeCell ref="M12:N12"/>
    <mergeCell ref="G38:H38"/>
    <mergeCell ref="I38:J38"/>
    <mergeCell ref="A14:C15"/>
    <mergeCell ref="E14:I14"/>
    <mergeCell ref="J14:J15"/>
    <mergeCell ref="N14:N15"/>
    <mergeCell ref="A16:C16"/>
    <mergeCell ref="A36:C36"/>
    <mergeCell ref="K14:K15"/>
    <mergeCell ref="L14:L15"/>
    <mergeCell ref="M14:M15"/>
    <mergeCell ref="A45:C45"/>
    <mergeCell ref="D45:H45"/>
    <mergeCell ref="I45:N45"/>
    <mergeCell ref="A39:J39"/>
    <mergeCell ref="A40:J40"/>
    <mergeCell ref="A41:J41"/>
    <mergeCell ref="A42:J42"/>
    <mergeCell ref="A44:C44"/>
    <mergeCell ref="D44:H44"/>
    <mergeCell ref="I44:N44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Hoja88">
    <tabColor rgb="FFFFFF00"/>
    <pageSetUpPr fitToPage="1"/>
  </sheetPr>
  <dimension ref="A1:Q52"/>
  <sheetViews>
    <sheetView view="pageBreakPreview" topLeftCell="A13" zoomScale="40" zoomScaleNormal="40" zoomScaleSheetLayoutView="40" zoomScalePageLayoutView="25" workbookViewId="0">
      <selection activeCell="A16" sqref="A16:I16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5" width="14.7109375" style="3" bestFit="1" customWidth="1"/>
    <col min="6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367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2</v>
      </c>
      <c r="M11" s="377"/>
      <c r="N11" s="378"/>
    </row>
    <row r="12" spans="1:16" ht="35.65" customHeight="1">
      <c r="A12" s="298" t="s">
        <v>23</v>
      </c>
      <c r="B12" s="16" t="s">
        <v>376</v>
      </c>
      <c r="C12" s="396" t="s">
        <v>377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43" t="s">
        <v>378</v>
      </c>
      <c r="E16" s="143"/>
      <c r="F16" s="143"/>
      <c r="G16" s="143"/>
      <c r="H16" s="143"/>
      <c r="I16" s="143"/>
      <c r="J16" s="167">
        <v>1</v>
      </c>
      <c r="K16" s="309">
        <f>J16</f>
        <v>1</v>
      </c>
      <c r="L16" s="58"/>
      <c r="M16" s="144"/>
      <c r="N16" s="140" t="s">
        <v>85</v>
      </c>
      <c r="O16" s="572"/>
    </row>
    <row r="17" spans="1:17" s="25" customFormat="1" ht="24" customHeight="1">
      <c r="A17" s="26"/>
      <c r="B17" s="27"/>
      <c r="C17" s="28"/>
      <c r="D17" s="143" t="s">
        <v>379</v>
      </c>
      <c r="E17" s="143"/>
      <c r="F17" s="143"/>
      <c r="G17" s="143"/>
      <c r="H17" s="143"/>
      <c r="I17" s="143"/>
      <c r="J17" s="167">
        <v>1</v>
      </c>
      <c r="K17" s="309">
        <f>J17</f>
        <v>1</v>
      </c>
      <c r="L17" s="58"/>
      <c r="M17" s="144"/>
      <c r="N17" s="140" t="s">
        <v>85</v>
      </c>
      <c r="O17" s="572"/>
    </row>
    <row r="18" spans="1:17" s="25" customFormat="1" ht="24" customHeight="1">
      <c r="A18" s="26"/>
      <c r="B18" s="27"/>
      <c r="C18" s="28"/>
      <c r="D18" s="146"/>
      <c r="E18" s="146"/>
      <c r="F18" s="146"/>
      <c r="G18" s="146"/>
      <c r="H18" s="146"/>
      <c r="I18" s="309"/>
      <c r="J18" s="151"/>
      <c r="K18" s="309"/>
      <c r="M18" s="144"/>
      <c r="N18" s="140"/>
      <c r="O18" s="572"/>
    </row>
    <row r="19" spans="1:17" s="25" customFormat="1" ht="32.25" customHeight="1">
      <c r="A19" s="26"/>
      <c r="B19" s="27"/>
      <c r="C19" s="28"/>
      <c r="D19" s="143"/>
      <c r="E19" s="143"/>
      <c r="F19" s="143"/>
      <c r="G19" s="143"/>
      <c r="H19" s="143"/>
      <c r="I19" s="309"/>
      <c r="J19" s="151"/>
      <c r="K19" s="309"/>
      <c r="L19" s="23"/>
      <c r="M19" s="23"/>
      <c r="N19" s="76"/>
      <c r="O19" s="572"/>
    </row>
    <row r="20" spans="1:17" s="25" customFormat="1" ht="32.25" customHeight="1">
      <c r="A20" s="26"/>
      <c r="B20" s="27"/>
      <c r="C20" s="28"/>
      <c r="D20" s="30"/>
      <c r="E20" s="21"/>
      <c r="F20" s="21"/>
      <c r="G20" s="21"/>
      <c r="H20" s="21"/>
      <c r="I20" s="21"/>
      <c r="J20" s="21"/>
      <c r="K20" s="22"/>
      <c r="L20" s="23"/>
      <c r="M20" s="23"/>
      <c r="N20" s="24"/>
      <c r="Q20" s="25">
        <v>1</v>
      </c>
    </row>
    <row r="21" spans="1:17" s="25" customFormat="1" ht="32.25" customHeight="1">
      <c r="A21" s="26"/>
      <c r="B21" s="27"/>
      <c r="C21" s="28"/>
      <c r="D21" s="30"/>
      <c r="E21" s="21"/>
      <c r="F21" s="21"/>
      <c r="G21" s="21"/>
      <c r="H21" s="21"/>
      <c r="I21" s="21"/>
      <c r="J21" s="21"/>
      <c r="K21" s="22"/>
      <c r="L21" s="23"/>
      <c r="M21" s="23"/>
      <c r="N21" s="24"/>
    </row>
    <row r="22" spans="1:17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22"/>
      <c r="L22" s="23"/>
      <c r="M22" s="23"/>
      <c r="N22" s="24"/>
    </row>
    <row r="23" spans="1:17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7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7" s="25" customFormat="1" ht="32.25" customHeight="1">
      <c r="A25" s="26"/>
      <c r="B25" s="27"/>
      <c r="C25" s="28"/>
      <c r="D25" s="30" t="s">
        <v>43</v>
      </c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7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7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7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7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7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7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23"/>
      <c r="N31" s="24"/>
    </row>
    <row r="32" spans="1:17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2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23"/>
      <c r="N33" s="24"/>
    </row>
    <row r="34" spans="1:14" s="25" customFormat="1" ht="32.25" customHeight="1">
      <c r="A34" s="473"/>
      <c r="B34" s="474"/>
      <c r="C34" s="475"/>
      <c r="D34" s="30"/>
      <c r="E34" s="21"/>
      <c r="F34" s="21"/>
      <c r="G34" s="21"/>
      <c r="H34" s="21"/>
      <c r="I34" s="21"/>
      <c r="J34" s="21"/>
      <c r="K34" s="22"/>
      <c r="L34" s="23"/>
      <c r="M34" s="2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163"/>
      <c r="N35" s="76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64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2</v>
      </c>
      <c r="L37" s="23" t="str">
        <f>M12</f>
        <v>UN</v>
      </c>
      <c r="M37" s="33"/>
      <c r="N37" s="64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UN</v>
      </c>
      <c r="M38" s="33"/>
      <c r="N38" s="64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UN</v>
      </c>
      <c r="M39" s="33"/>
      <c r="N39" s="64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2</v>
      </c>
      <c r="L40" s="23" t="str">
        <f>L37</f>
        <v>UN</v>
      </c>
      <c r="M40" s="33"/>
      <c r="N40" s="64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7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2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2</v>
      </c>
      <c r="J43" s="403"/>
      <c r="K43" s="403"/>
      <c r="L43" s="403"/>
      <c r="M43" s="403"/>
      <c r="N43" s="404"/>
    </row>
    <row r="44" spans="1:14" ht="13.9" customHeight="1" thickBot="1">
      <c r="A44" s="296"/>
      <c r="B44" s="296"/>
      <c r="C44" s="296"/>
      <c r="D44" s="35"/>
      <c r="E44" s="296"/>
      <c r="F44" s="296"/>
      <c r="G44" s="296"/>
      <c r="H44" s="296"/>
      <c r="I44" s="296"/>
      <c r="J44" s="296"/>
      <c r="K44" s="295"/>
      <c r="L44" s="31"/>
      <c r="M44" s="31"/>
      <c r="N44" s="31"/>
    </row>
    <row r="45" spans="1:14">
      <c r="A45" s="449" t="s">
        <v>50</v>
      </c>
      <c r="B45" s="450"/>
      <c r="C45" s="450"/>
      <c r="D45" s="450"/>
      <c r="E45" s="451"/>
      <c r="F45" s="452"/>
      <c r="G45" s="453" t="s">
        <v>51</v>
      </c>
      <c r="H45" s="453"/>
      <c r="I45" s="453"/>
      <c r="J45" s="453"/>
      <c r="K45" s="453"/>
      <c r="L45" s="453"/>
      <c r="M45" s="453"/>
      <c r="N45" s="454"/>
    </row>
    <row r="46" spans="1:14">
      <c r="A46" s="290" t="s">
        <v>52</v>
      </c>
      <c r="B46" s="455" t="s">
        <v>53</v>
      </c>
      <c r="C46" s="456"/>
      <c r="D46" s="457"/>
      <c r="E46" s="458" t="s">
        <v>52</v>
      </c>
      <c r="F46" s="459"/>
      <c r="G46" s="460" t="s">
        <v>62</v>
      </c>
      <c r="H46" s="460"/>
      <c r="I46" s="460"/>
      <c r="J46" s="460"/>
      <c r="K46" s="460"/>
      <c r="L46" s="460"/>
      <c r="M46" s="460"/>
      <c r="N46" s="461"/>
    </row>
    <row r="47" spans="1:14">
      <c r="A47" s="416" t="s">
        <v>55</v>
      </c>
      <c r="B47" s="437"/>
      <c r="C47" s="438"/>
      <c r="D47" s="438"/>
      <c r="E47" s="441" t="s">
        <v>55</v>
      </c>
      <c r="F47" s="442"/>
      <c r="G47" s="467"/>
      <c r="H47" s="467"/>
      <c r="I47" s="467"/>
      <c r="J47" s="467"/>
      <c r="K47" s="467"/>
      <c r="L47" s="467"/>
      <c r="M47" s="467"/>
      <c r="N47" s="468"/>
    </row>
    <row r="48" spans="1:14" ht="49.15" customHeight="1">
      <c r="A48" s="462"/>
      <c r="B48" s="463"/>
      <c r="C48" s="464"/>
      <c r="D48" s="464"/>
      <c r="E48" s="465"/>
      <c r="F48" s="466"/>
      <c r="G48" s="469"/>
      <c r="H48" s="469"/>
      <c r="I48" s="469"/>
      <c r="J48" s="469"/>
      <c r="K48" s="469"/>
      <c r="L48" s="469"/>
      <c r="M48" s="469"/>
      <c r="N48" s="470"/>
    </row>
    <row r="49" spans="1:14">
      <c r="A49" s="180"/>
      <c r="B49" s="471" t="s">
        <v>63</v>
      </c>
      <c r="C49" s="471"/>
      <c r="D49" s="471"/>
      <c r="E49" s="181"/>
      <c r="F49" s="181"/>
      <c r="G49" s="471" t="s">
        <v>64</v>
      </c>
      <c r="H49" s="471"/>
      <c r="I49" s="471"/>
      <c r="J49" s="471"/>
      <c r="K49" s="471"/>
      <c r="L49" s="471"/>
      <c r="M49" s="471"/>
      <c r="N49" s="472"/>
    </row>
    <row r="50" spans="1:14">
      <c r="A50" s="301" t="s">
        <v>52</v>
      </c>
      <c r="B50" s="431" t="s">
        <v>65</v>
      </c>
      <c r="C50" s="432"/>
      <c r="D50" s="432"/>
      <c r="E50" s="433" t="s">
        <v>52</v>
      </c>
      <c r="F50" s="434"/>
      <c r="G50" s="435" t="s">
        <v>66</v>
      </c>
      <c r="H50" s="435"/>
      <c r="I50" s="435"/>
      <c r="J50" s="435"/>
      <c r="K50" s="435"/>
      <c r="L50" s="435"/>
      <c r="M50" s="435"/>
      <c r="N50" s="436"/>
    </row>
    <row r="51" spans="1:14">
      <c r="A51" s="416" t="s">
        <v>55</v>
      </c>
      <c r="B51" s="437"/>
      <c r="C51" s="438"/>
      <c r="D51" s="438"/>
      <c r="E51" s="441" t="s">
        <v>55</v>
      </c>
      <c r="F51" s="442"/>
      <c r="G51" s="445" t="s">
        <v>67</v>
      </c>
      <c r="H51" s="445"/>
      <c r="I51" s="445"/>
      <c r="J51" s="445"/>
      <c r="K51" s="445"/>
      <c r="L51" s="445"/>
      <c r="M51" s="445"/>
      <c r="N51" s="446"/>
    </row>
    <row r="52" spans="1:14" ht="51" customHeight="1" thickBot="1">
      <c r="A52" s="417"/>
      <c r="B52" s="439"/>
      <c r="C52" s="440"/>
      <c r="D52" s="440"/>
      <c r="E52" s="443"/>
      <c r="F52" s="444"/>
      <c r="G52" s="447"/>
      <c r="H52" s="447"/>
      <c r="I52" s="447"/>
      <c r="J52" s="447"/>
      <c r="K52" s="447"/>
      <c r="L52" s="447"/>
      <c r="M52" s="447"/>
      <c r="N52" s="448"/>
    </row>
  </sheetData>
  <mergeCells count="67">
    <mergeCell ref="B50:D50"/>
    <mergeCell ref="E50:F50"/>
    <mergeCell ref="G50:N50"/>
    <mergeCell ref="A51:A52"/>
    <mergeCell ref="B51:D52"/>
    <mergeCell ref="E51:F52"/>
    <mergeCell ref="G51:N52"/>
    <mergeCell ref="A47:A48"/>
    <mergeCell ref="B47:D48"/>
    <mergeCell ref="E47:F48"/>
    <mergeCell ref="G47:N48"/>
    <mergeCell ref="B49:D49"/>
    <mergeCell ref="G49:N49"/>
    <mergeCell ref="A45:D45"/>
    <mergeCell ref="E45:F45"/>
    <mergeCell ref="G45:N45"/>
    <mergeCell ref="B46:D46"/>
    <mergeCell ref="E46:F46"/>
    <mergeCell ref="G46:N46"/>
    <mergeCell ref="A43:C43"/>
    <mergeCell ref="D43:H43"/>
    <mergeCell ref="I43:N43"/>
    <mergeCell ref="A37:J37"/>
    <mergeCell ref="A38:J38"/>
    <mergeCell ref="A39:J39"/>
    <mergeCell ref="A40:J40"/>
    <mergeCell ref="A42:C42"/>
    <mergeCell ref="D42:H42"/>
    <mergeCell ref="I42:N42"/>
    <mergeCell ref="G36:H36"/>
    <mergeCell ref="I36:J36"/>
    <mergeCell ref="A14:C15"/>
    <mergeCell ref="E14:I14"/>
    <mergeCell ref="J14:J15"/>
    <mergeCell ref="L11:N11"/>
    <mergeCell ref="N14:N15"/>
    <mergeCell ref="A16:C16"/>
    <mergeCell ref="O16:O19"/>
    <mergeCell ref="A34:C34"/>
    <mergeCell ref="K14:K15"/>
    <mergeCell ref="L14:L15"/>
    <mergeCell ref="M14:M15"/>
    <mergeCell ref="C12:L12"/>
    <mergeCell ref="M12:N12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tabColor rgb="FF009999"/>
    <pageSetUpPr fitToPage="1"/>
  </sheetPr>
  <dimension ref="A1:AC802"/>
  <sheetViews>
    <sheetView view="pageBreakPreview" topLeftCell="A34" zoomScale="70" zoomScaleNormal="100" zoomScaleSheetLayoutView="70" workbookViewId="0">
      <selection activeCell="A16" sqref="A16:I16"/>
    </sheetView>
  </sheetViews>
  <sheetFormatPr baseColWidth="10" defaultColWidth="11.42578125" defaultRowHeight="15"/>
  <cols>
    <col min="1" max="1" width="3.7109375" style="195" customWidth="1"/>
    <col min="2" max="2" width="1.7109375" style="195" customWidth="1"/>
    <col min="3" max="3" width="13.7109375" style="195" customWidth="1"/>
    <col min="4" max="4" width="10.42578125" style="195" customWidth="1"/>
    <col min="5" max="5" width="5.140625" style="195" customWidth="1"/>
    <col min="6" max="6" width="11.42578125" style="195"/>
    <col min="7" max="8" width="10.42578125" style="195" customWidth="1"/>
    <col min="9" max="9" width="2.7109375" style="195" customWidth="1"/>
    <col min="10" max="10" width="3.28515625" style="195" customWidth="1"/>
    <col min="11" max="11" width="0.42578125" style="195" customWidth="1"/>
    <col min="12" max="12" width="5.28515625" style="195" hidden="1" customWidth="1"/>
    <col min="13" max="13" width="7" style="195" customWidth="1"/>
    <col min="14" max="14" width="10.42578125" style="195" customWidth="1"/>
    <col min="15" max="15" width="9.28515625" style="195" customWidth="1"/>
    <col min="16" max="16" width="13.140625" style="195" customWidth="1"/>
    <col min="17" max="17" width="5.7109375" style="195" customWidth="1"/>
    <col min="18" max="18" width="6.7109375" style="195" customWidth="1"/>
    <col min="19" max="19" width="16" style="195" customWidth="1"/>
    <col min="20" max="20" width="11" style="195" customWidth="1"/>
    <col min="21" max="16384" width="11.42578125" style="195"/>
  </cols>
  <sheetData>
    <row r="1" spans="1:29" ht="15.75" thickBot="1">
      <c r="A1" s="194"/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</row>
    <row r="2" spans="1:29" s="197" customFormat="1" ht="35.25" customHeight="1">
      <c r="A2" s="196"/>
      <c r="B2" s="583"/>
      <c r="C2" s="584"/>
      <c r="D2" s="584"/>
      <c r="E2" s="584"/>
      <c r="F2" s="584" t="s">
        <v>0</v>
      </c>
      <c r="G2" s="584"/>
      <c r="H2" s="584"/>
      <c r="I2" s="584"/>
      <c r="J2" s="584"/>
      <c r="K2" s="584"/>
      <c r="L2" s="584"/>
      <c r="M2" s="584"/>
      <c r="N2" s="584"/>
      <c r="O2" s="584"/>
      <c r="P2" s="587" t="s">
        <v>380</v>
      </c>
      <c r="Q2" s="584"/>
      <c r="R2" s="584"/>
      <c r="S2" s="584"/>
      <c r="T2" s="588"/>
      <c r="U2" s="196"/>
      <c r="V2" s="196"/>
      <c r="W2" s="196"/>
      <c r="X2" s="196"/>
      <c r="Y2" s="196"/>
      <c r="Z2" s="196"/>
      <c r="AA2" s="196"/>
      <c r="AB2" s="196"/>
      <c r="AC2" s="196"/>
    </row>
    <row r="3" spans="1:29" s="197" customFormat="1" ht="30" customHeight="1" thickBot="1">
      <c r="A3" s="196"/>
      <c r="B3" s="585"/>
      <c r="C3" s="586"/>
      <c r="D3" s="586"/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 t="s">
        <v>381</v>
      </c>
      <c r="Q3" s="586"/>
      <c r="R3" s="586"/>
      <c r="S3" s="586"/>
      <c r="T3" s="589"/>
      <c r="U3" s="196"/>
      <c r="V3" s="196"/>
      <c r="W3" s="196"/>
      <c r="X3" s="196"/>
      <c r="Y3" s="196"/>
      <c r="Z3" s="196"/>
      <c r="AA3" s="196"/>
      <c r="AB3" s="196"/>
      <c r="AC3" s="196"/>
    </row>
    <row r="4" spans="1:29" ht="4.5" customHeight="1">
      <c r="A4" s="194"/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8"/>
      <c r="Q4" s="198"/>
      <c r="R4" s="198"/>
      <c r="S4" s="198"/>
      <c r="T4" s="198"/>
      <c r="U4" s="194"/>
      <c r="V4" s="194"/>
      <c r="W4" s="194"/>
      <c r="X4" s="194"/>
      <c r="Y4" s="194"/>
      <c r="Z4" s="194"/>
      <c r="AA4" s="194"/>
      <c r="AB4" s="194"/>
      <c r="AC4" s="194"/>
    </row>
    <row r="5" spans="1:29" ht="19.5">
      <c r="A5" s="194"/>
      <c r="B5" s="198"/>
      <c r="C5" s="573" t="s">
        <v>382</v>
      </c>
      <c r="D5" s="573"/>
      <c r="E5" s="573"/>
      <c r="F5" s="574" t="s">
        <v>383</v>
      </c>
      <c r="G5" s="574"/>
      <c r="H5" s="574"/>
      <c r="I5" s="574"/>
      <c r="J5" s="574"/>
      <c r="K5" s="574"/>
      <c r="L5" s="574"/>
      <c r="M5" s="574"/>
      <c r="N5" s="575" t="s">
        <v>384</v>
      </c>
      <c r="O5" s="575"/>
      <c r="P5" s="576" t="s">
        <v>385</v>
      </c>
      <c r="Q5" s="576"/>
      <c r="R5" s="576"/>
      <c r="S5" s="576"/>
      <c r="T5" s="198"/>
      <c r="U5" s="194"/>
      <c r="V5" s="194"/>
      <c r="W5" s="194"/>
      <c r="X5" s="194"/>
      <c r="Y5" s="194"/>
      <c r="Z5" s="194"/>
      <c r="AA5" s="194"/>
      <c r="AB5" s="194"/>
      <c r="AC5" s="194"/>
    </row>
    <row r="6" spans="1:29" ht="3" customHeight="1">
      <c r="A6" s="194"/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198"/>
      <c r="P6" s="198"/>
      <c r="Q6" s="198"/>
      <c r="R6" s="198"/>
      <c r="S6" s="198"/>
      <c r="T6" s="198"/>
      <c r="U6" s="194"/>
      <c r="V6" s="194"/>
      <c r="W6" s="194"/>
      <c r="X6" s="194"/>
      <c r="Y6" s="194"/>
      <c r="Z6" s="194"/>
      <c r="AA6" s="194"/>
      <c r="AB6" s="194"/>
      <c r="AC6" s="194"/>
    </row>
    <row r="7" spans="1:29" ht="19.5">
      <c r="A7" s="194"/>
      <c r="B7" s="198"/>
      <c r="C7" s="573" t="s">
        <v>386</v>
      </c>
      <c r="D7" s="573"/>
      <c r="E7" s="574" t="s">
        <v>387</v>
      </c>
      <c r="F7" s="574"/>
      <c r="G7" s="574"/>
      <c r="H7" s="574"/>
      <c r="I7" s="574"/>
      <c r="J7" s="574"/>
      <c r="K7" s="574"/>
      <c r="L7" s="574"/>
      <c r="M7" s="575" t="s">
        <v>388</v>
      </c>
      <c r="N7" s="575"/>
      <c r="O7" s="575"/>
      <c r="P7" s="576"/>
      <c r="Q7" s="576"/>
      <c r="R7" s="576"/>
      <c r="S7" s="576"/>
      <c r="T7" s="198"/>
      <c r="U7" s="194"/>
      <c r="V7" s="194"/>
      <c r="W7" s="194"/>
      <c r="X7" s="194"/>
      <c r="Y7" s="194"/>
      <c r="Z7" s="194"/>
      <c r="AA7" s="194"/>
      <c r="AB7" s="194"/>
      <c r="AC7" s="194"/>
    </row>
    <row r="8" spans="1:29" ht="3" customHeight="1">
      <c r="A8" s="194"/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  <c r="Q8" s="198"/>
      <c r="R8" s="198"/>
      <c r="S8" s="198"/>
      <c r="T8" s="198"/>
      <c r="U8" s="194"/>
      <c r="V8" s="194"/>
      <c r="W8" s="194"/>
      <c r="X8" s="194"/>
      <c r="Y8" s="194"/>
      <c r="Z8" s="194"/>
      <c r="AA8" s="194"/>
      <c r="AB8" s="194"/>
      <c r="AC8" s="194"/>
    </row>
    <row r="9" spans="1:29" ht="19.5">
      <c r="A9" s="194"/>
      <c r="B9" s="198"/>
      <c r="C9" s="573" t="s">
        <v>389</v>
      </c>
      <c r="D9" s="573"/>
      <c r="E9" s="573"/>
      <c r="F9" s="573"/>
      <c r="G9" s="573"/>
      <c r="H9" s="573"/>
      <c r="I9" s="573"/>
      <c r="J9" s="573"/>
      <c r="K9" s="573"/>
      <c r="L9" s="573"/>
      <c r="M9" s="573"/>
      <c r="N9" s="573"/>
      <c r="O9" s="573"/>
      <c r="P9" s="573"/>
      <c r="Q9" s="573"/>
      <c r="R9" s="573"/>
      <c r="S9" s="573"/>
      <c r="T9" s="198"/>
      <c r="U9" s="194"/>
      <c r="V9" s="194"/>
      <c r="W9" s="194"/>
      <c r="X9" s="194"/>
      <c r="Y9" s="194"/>
      <c r="Z9" s="194"/>
      <c r="AA9" s="194"/>
      <c r="AB9" s="194"/>
      <c r="AC9" s="194"/>
    </row>
    <row r="10" spans="1:29" ht="19.5">
      <c r="A10" s="194"/>
      <c r="B10" s="198"/>
      <c r="C10" s="577"/>
      <c r="D10" s="578"/>
      <c r="E10" s="578"/>
      <c r="F10" s="578"/>
      <c r="G10" s="578"/>
      <c r="H10" s="578"/>
      <c r="I10" s="578"/>
      <c r="J10" s="578"/>
      <c r="K10" s="578"/>
      <c r="L10" s="578"/>
      <c r="M10" s="578"/>
      <c r="N10" s="578"/>
      <c r="O10" s="578"/>
      <c r="P10" s="578"/>
      <c r="Q10" s="578"/>
      <c r="R10" s="578"/>
      <c r="S10" s="579"/>
      <c r="T10" s="198"/>
      <c r="U10" s="194"/>
      <c r="V10" s="194"/>
      <c r="W10" s="194"/>
      <c r="X10" s="194"/>
      <c r="Y10" s="194"/>
      <c r="Z10" s="194"/>
      <c r="AA10" s="194"/>
      <c r="AB10" s="194"/>
      <c r="AC10" s="194"/>
    </row>
    <row r="11" spans="1:29" ht="15" customHeight="1">
      <c r="A11" s="194"/>
      <c r="B11" s="198"/>
      <c r="C11" s="580"/>
      <c r="D11" s="581"/>
      <c r="E11" s="581"/>
      <c r="F11" s="581"/>
      <c r="G11" s="581"/>
      <c r="H11" s="581"/>
      <c r="I11" s="581"/>
      <c r="J11" s="581"/>
      <c r="K11" s="581"/>
      <c r="L11" s="581"/>
      <c r="M11" s="581"/>
      <c r="N11" s="581"/>
      <c r="O11" s="581"/>
      <c r="P11" s="581"/>
      <c r="Q11" s="581"/>
      <c r="R11" s="581"/>
      <c r="S11" s="582"/>
      <c r="T11" s="198"/>
      <c r="U11" s="194"/>
      <c r="V11" s="194"/>
      <c r="W11" s="194"/>
      <c r="X11" s="194"/>
      <c r="Y11" s="194"/>
      <c r="Z11" s="194"/>
      <c r="AA11" s="194"/>
      <c r="AB11" s="194"/>
      <c r="AC11" s="194"/>
    </row>
    <row r="12" spans="1:29" ht="3" customHeight="1">
      <c r="A12" s="194"/>
      <c r="B12" s="198"/>
      <c r="C12" s="1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8"/>
      <c r="U12" s="194"/>
      <c r="V12" s="194"/>
      <c r="W12" s="194"/>
      <c r="X12" s="194"/>
      <c r="Y12" s="194"/>
      <c r="Z12" s="194"/>
      <c r="AA12" s="194"/>
      <c r="AB12" s="194"/>
      <c r="AC12" s="194"/>
    </row>
    <row r="13" spans="1:29" ht="19.5">
      <c r="A13" s="194"/>
      <c r="B13" s="198"/>
      <c r="C13" s="200" t="s">
        <v>390</v>
      </c>
      <c r="D13" s="576">
        <v>3</v>
      </c>
      <c r="E13" s="576"/>
      <c r="F13" s="576"/>
      <c r="G13" s="575" t="s">
        <v>391</v>
      </c>
      <c r="H13" s="575"/>
      <c r="I13" s="598"/>
      <c r="J13" s="599"/>
      <c r="K13" s="599"/>
      <c r="L13" s="599"/>
      <c r="M13" s="599"/>
      <c r="N13" s="575" t="s">
        <v>392</v>
      </c>
      <c r="O13" s="575"/>
      <c r="P13" s="305">
        <v>1</v>
      </c>
      <c r="Q13" s="201" t="s">
        <v>393</v>
      </c>
      <c r="R13" s="306">
        <v>1</v>
      </c>
      <c r="S13" s="199"/>
      <c r="T13" s="198"/>
      <c r="U13" s="194"/>
      <c r="V13" s="194"/>
      <c r="W13" s="194"/>
      <c r="X13" s="194"/>
      <c r="Y13" s="194"/>
      <c r="Z13" s="194"/>
      <c r="AA13" s="194"/>
      <c r="AB13" s="194"/>
      <c r="AC13" s="194"/>
    </row>
    <row r="14" spans="1:29" ht="6.75" customHeight="1">
      <c r="A14" s="194"/>
      <c r="B14" s="198"/>
      <c r="C14" s="198"/>
      <c r="D14" s="198"/>
      <c r="E14" s="198"/>
      <c r="F14" s="198"/>
      <c r="G14" s="198"/>
      <c r="H14" s="198"/>
      <c r="I14" s="198"/>
      <c r="J14" s="198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194"/>
      <c r="V14" s="194"/>
      <c r="W14" s="194"/>
      <c r="X14" s="194"/>
      <c r="Y14" s="194"/>
      <c r="Z14" s="194"/>
      <c r="AA14" s="194"/>
      <c r="AB14" s="194"/>
      <c r="AC14" s="194"/>
    </row>
    <row r="15" spans="1:29" ht="19.5">
      <c r="A15" s="194"/>
      <c r="B15" s="198"/>
      <c r="C15" s="600" t="s">
        <v>394</v>
      </c>
      <c r="D15" s="600"/>
      <c r="E15" s="600"/>
      <c r="F15" s="600"/>
      <c r="G15" s="600"/>
      <c r="H15" s="600"/>
      <c r="I15" s="600"/>
      <c r="J15" s="198"/>
      <c r="K15" s="573" t="s">
        <v>395</v>
      </c>
      <c r="L15" s="573"/>
      <c r="M15" s="573"/>
      <c r="N15" s="573"/>
      <c r="O15" s="573"/>
      <c r="P15" s="573"/>
      <c r="Q15" s="573"/>
      <c r="R15" s="573"/>
      <c r="S15" s="573"/>
      <c r="T15" s="198"/>
      <c r="U15" s="194"/>
      <c r="V15" s="194"/>
      <c r="W15" s="194"/>
      <c r="X15" s="194"/>
      <c r="Y15" s="194"/>
      <c r="Z15" s="194"/>
      <c r="AA15" s="194"/>
      <c r="AB15" s="194"/>
      <c r="AC15" s="194"/>
    </row>
    <row r="16" spans="1:29" ht="19.5">
      <c r="A16" s="194"/>
      <c r="B16" s="198"/>
      <c r="C16" s="576"/>
      <c r="D16" s="576"/>
      <c r="E16" s="576"/>
      <c r="F16" s="576"/>
      <c r="G16" s="576"/>
      <c r="H16" s="576"/>
      <c r="I16" s="576"/>
      <c r="J16" s="198"/>
      <c r="K16" s="576"/>
      <c r="L16" s="576"/>
      <c r="M16" s="576"/>
      <c r="N16" s="576"/>
      <c r="O16" s="576"/>
      <c r="P16" s="576"/>
      <c r="Q16" s="576"/>
      <c r="R16" s="576"/>
      <c r="S16" s="576"/>
      <c r="T16" s="198"/>
      <c r="U16" s="194"/>
      <c r="V16" s="194"/>
      <c r="W16" s="194"/>
      <c r="X16" s="194"/>
      <c r="Y16" s="194"/>
      <c r="Z16" s="194"/>
      <c r="AA16" s="194"/>
      <c r="AB16" s="194"/>
      <c r="AC16" s="194"/>
    </row>
    <row r="17" spans="1:29" ht="6.75" customHeight="1" thickBot="1">
      <c r="A17" s="194"/>
      <c r="B17" s="198"/>
      <c r="C17" s="198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4"/>
      <c r="V17" s="194"/>
      <c r="W17" s="194"/>
      <c r="X17" s="194"/>
      <c r="Y17" s="194"/>
      <c r="Z17" s="194"/>
      <c r="AA17" s="194"/>
      <c r="AB17" s="194"/>
      <c r="AC17" s="194"/>
    </row>
    <row r="18" spans="1:29" ht="19.5">
      <c r="A18" s="194"/>
      <c r="B18" s="590" t="s">
        <v>396</v>
      </c>
      <c r="C18" s="591"/>
      <c r="D18" s="592">
        <v>8</v>
      </c>
      <c r="E18" s="592"/>
      <c r="F18" s="592"/>
      <c r="G18" s="592"/>
      <c r="H18" s="592"/>
      <c r="I18" s="592"/>
      <c r="J18" s="592"/>
      <c r="K18" s="592"/>
      <c r="L18" s="592"/>
      <c r="M18" s="593" t="s">
        <v>397</v>
      </c>
      <c r="N18" s="593"/>
      <c r="O18" s="594" t="s">
        <v>398</v>
      </c>
      <c r="P18" s="595"/>
      <c r="Q18" s="591" t="s">
        <v>399</v>
      </c>
      <c r="R18" s="591"/>
      <c r="S18" s="596" t="str">
        <f>+VLOOKUP(O18,'[20]PS-F-09'!B16:I71,6,FALSE)</f>
        <v>UN</v>
      </c>
      <c r="T18" s="597"/>
      <c r="U18" s="194"/>
      <c r="V18" s="194"/>
      <c r="W18" s="194"/>
      <c r="X18" s="194"/>
      <c r="Y18" s="194"/>
      <c r="Z18" s="194"/>
      <c r="AA18" s="194"/>
      <c r="AB18" s="194"/>
      <c r="AC18" s="194"/>
    </row>
    <row r="19" spans="1:29" ht="19.5">
      <c r="A19" s="194"/>
      <c r="B19" s="612" t="s">
        <v>400</v>
      </c>
      <c r="C19" s="611"/>
      <c r="D19" s="611"/>
      <c r="E19" s="611"/>
      <c r="F19" s="611"/>
      <c r="G19" s="611"/>
      <c r="H19" s="611"/>
      <c r="I19" s="611"/>
      <c r="J19" s="611"/>
      <c r="K19" s="611"/>
      <c r="L19" s="611"/>
      <c r="M19" s="611"/>
      <c r="N19" s="611"/>
      <c r="O19" s="611"/>
      <c r="P19" s="611"/>
      <c r="Q19" s="611"/>
      <c r="R19" s="611"/>
      <c r="S19" s="611"/>
      <c r="T19" s="613"/>
      <c r="U19" s="194"/>
      <c r="V19" s="194"/>
      <c r="W19" s="194"/>
      <c r="X19" s="194"/>
      <c r="Y19" s="194"/>
      <c r="Z19" s="194"/>
      <c r="AA19" s="194"/>
      <c r="AB19" s="194"/>
      <c r="AC19" s="194"/>
    </row>
    <row r="20" spans="1:29" ht="59.25" customHeight="1" thickBot="1">
      <c r="A20" s="194"/>
      <c r="B20" s="614" t="str">
        <f>+VLOOKUP(O18,'[20]PS-F-09'!B17:J71,2,FALSE)</f>
        <v>Suminstro e instalacion de Luminaria Hermetica de 2x18 W tubo T8 de Sobreponer IP 65. Elaborado en policarbonato con difusor acrilico.Dimension: 120 x 15 x 10  Cmts.  Multivoltaje 120 - 277 V. Vida util 35 horas. Marca Sylvania. Con clavija y cable encauchetado 3 x 16 AWG. Con normatividad vigente (RETILAP)</v>
      </c>
      <c r="C20" s="615"/>
      <c r="D20" s="615"/>
      <c r="E20" s="615"/>
      <c r="F20" s="615"/>
      <c r="G20" s="615"/>
      <c r="H20" s="615"/>
      <c r="I20" s="615"/>
      <c r="J20" s="615"/>
      <c r="K20" s="615"/>
      <c r="L20" s="615"/>
      <c r="M20" s="615"/>
      <c r="N20" s="615"/>
      <c r="O20" s="615"/>
      <c r="P20" s="615"/>
      <c r="Q20" s="615"/>
      <c r="R20" s="615"/>
      <c r="S20" s="615"/>
      <c r="T20" s="616"/>
      <c r="U20" s="194"/>
      <c r="V20" s="194"/>
      <c r="W20" s="194"/>
      <c r="X20" s="194"/>
      <c r="Y20" s="194"/>
      <c r="Z20" s="194"/>
      <c r="AA20" s="194"/>
      <c r="AB20" s="194"/>
      <c r="AC20" s="194"/>
    </row>
    <row r="21" spans="1:29" ht="6.75" customHeight="1" thickBot="1">
      <c r="A21" s="194"/>
      <c r="B21" s="198"/>
      <c r="C21" s="198"/>
      <c r="D21" s="198"/>
      <c r="E21" s="198"/>
      <c r="F21" s="198"/>
      <c r="G21" s="198"/>
      <c r="H21" s="198"/>
      <c r="I21" s="198"/>
      <c r="J21" s="198"/>
      <c r="K21" s="198"/>
      <c r="L21" s="198"/>
      <c r="M21" s="198"/>
      <c r="N21" s="198"/>
      <c r="O21" s="198"/>
      <c r="P21" s="198"/>
      <c r="Q21" s="198"/>
      <c r="R21" s="198"/>
      <c r="S21" s="198"/>
      <c r="T21" s="198"/>
      <c r="U21" s="194"/>
      <c r="V21" s="194"/>
      <c r="W21" s="194"/>
      <c r="X21" s="194"/>
      <c r="Y21" s="194"/>
      <c r="Z21" s="194"/>
      <c r="AA21" s="194"/>
      <c r="AB21" s="194"/>
      <c r="AC21" s="194"/>
    </row>
    <row r="22" spans="1:29" ht="19.5">
      <c r="A22" s="194"/>
      <c r="B22" s="590" t="s">
        <v>401</v>
      </c>
      <c r="C22" s="591"/>
      <c r="D22" s="591"/>
      <c r="E22" s="591"/>
      <c r="F22" s="591"/>
      <c r="G22" s="591"/>
      <c r="H22" s="591"/>
      <c r="I22" s="591"/>
      <c r="J22" s="591"/>
      <c r="K22" s="591"/>
      <c r="L22" s="591"/>
      <c r="M22" s="591"/>
      <c r="N22" s="591" t="s">
        <v>402</v>
      </c>
      <c r="O22" s="591"/>
      <c r="P22" s="591"/>
      <c r="Q22" s="591"/>
      <c r="R22" s="591"/>
      <c r="S22" s="591"/>
      <c r="T22" s="617"/>
      <c r="U22" s="194"/>
      <c r="V22" s="194"/>
      <c r="W22" s="194"/>
      <c r="X22" s="194"/>
      <c r="Y22" s="194"/>
      <c r="Z22" s="194"/>
      <c r="AA22" s="194"/>
      <c r="AB22" s="194"/>
      <c r="AC22" s="194"/>
    </row>
    <row r="23" spans="1:29">
      <c r="A23" s="194"/>
      <c r="B23" s="618"/>
      <c r="C23" s="619"/>
      <c r="D23" s="619"/>
      <c r="E23" s="619"/>
      <c r="F23" s="619"/>
      <c r="G23" s="619"/>
      <c r="H23" s="619"/>
      <c r="I23" s="619"/>
      <c r="J23" s="619"/>
      <c r="K23" s="619"/>
      <c r="L23" s="619"/>
      <c r="M23" s="619"/>
      <c r="N23" s="619"/>
      <c r="O23" s="619"/>
      <c r="P23" s="619"/>
      <c r="Q23" s="619"/>
      <c r="R23" s="619"/>
      <c r="S23" s="619"/>
      <c r="T23" s="622"/>
      <c r="U23" s="194"/>
      <c r="V23" s="194"/>
      <c r="W23" s="194"/>
      <c r="X23" s="194"/>
      <c r="Y23" s="194"/>
      <c r="Z23" s="194"/>
      <c r="AA23" s="194"/>
      <c r="AB23" s="194"/>
      <c r="AC23" s="194"/>
    </row>
    <row r="24" spans="1:29">
      <c r="A24" s="194"/>
      <c r="B24" s="618"/>
      <c r="C24" s="619"/>
      <c r="D24" s="619"/>
      <c r="E24" s="619"/>
      <c r="F24" s="619"/>
      <c r="G24" s="619"/>
      <c r="H24" s="619"/>
      <c r="I24" s="619"/>
      <c r="J24" s="619"/>
      <c r="K24" s="619"/>
      <c r="L24" s="619"/>
      <c r="M24" s="619"/>
      <c r="N24" s="619"/>
      <c r="O24" s="619"/>
      <c r="P24" s="619"/>
      <c r="Q24" s="619"/>
      <c r="R24" s="619"/>
      <c r="S24" s="619"/>
      <c r="T24" s="622"/>
      <c r="U24" s="194"/>
      <c r="V24" s="194"/>
      <c r="W24" s="194"/>
      <c r="X24" s="194"/>
      <c r="Y24" s="194"/>
      <c r="Z24" s="194"/>
      <c r="AA24" s="194"/>
      <c r="AB24" s="194"/>
      <c r="AC24" s="194"/>
    </row>
    <row r="25" spans="1:29">
      <c r="A25" s="194"/>
      <c r="B25" s="618"/>
      <c r="C25" s="619"/>
      <c r="D25" s="619"/>
      <c r="E25" s="619"/>
      <c r="F25" s="619"/>
      <c r="G25" s="619"/>
      <c r="H25" s="619"/>
      <c r="I25" s="619"/>
      <c r="J25" s="619"/>
      <c r="K25" s="619"/>
      <c r="L25" s="619"/>
      <c r="M25" s="619"/>
      <c r="N25" s="619"/>
      <c r="O25" s="619"/>
      <c r="P25" s="619"/>
      <c r="Q25" s="619"/>
      <c r="R25" s="619"/>
      <c r="S25" s="619"/>
      <c r="T25" s="622"/>
      <c r="U25" s="194"/>
      <c r="V25" s="194"/>
      <c r="W25" s="194"/>
      <c r="X25" s="194"/>
      <c r="Y25" s="194"/>
      <c r="Z25" s="194"/>
      <c r="AA25" s="194"/>
      <c r="AB25" s="194"/>
      <c r="AC25" s="194"/>
    </row>
    <row r="26" spans="1:29">
      <c r="A26" s="194"/>
      <c r="B26" s="618"/>
      <c r="C26" s="619"/>
      <c r="D26" s="619"/>
      <c r="E26" s="619"/>
      <c r="F26" s="619"/>
      <c r="G26" s="619"/>
      <c r="H26" s="619"/>
      <c r="I26" s="619"/>
      <c r="J26" s="619"/>
      <c r="K26" s="619"/>
      <c r="L26" s="619"/>
      <c r="M26" s="619"/>
      <c r="N26" s="619"/>
      <c r="O26" s="619"/>
      <c r="P26" s="619"/>
      <c r="Q26" s="619"/>
      <c r="R26" s="619"/>
      <c r="S26" s="619"/>
      <c r="T26" s="622"/>
      <c r="U26" s="194"/>
      <c r="V26" s="194"/>
      <c r="W26" s="194"/>
      <c r="X26" s="194"/>
      <c r="Y26" s="194"/>
      <c r="Z26" s="194"/>
      <c r="AA26" s="194"/>
      <c r="AB26" s="194"/>
      <c r="AC26" s="194"/>
    </row>
    <row r="27" spans="1:29">
      <c r="A27" s="194"/>
      <c r="B27" s="618"/>
      <c r="C27" s="619"/>
      <c r="D27" s="619"/>
      <c r="E27" s="619"/>
      <c r="F27" s="619"/>
      <c r="G27" s="619"/>
      <c r="H27" s="619"/>
      <c r="I27" s="619"/>
      <c r="J27" s="619"/>
      <c r="K27" s="619"/>
      <c r="L27" s="619"/>
      <c r="M27" s="619"/>
      <c r="N27" s="619"/>
      <c r="O27" s="619"/>
      <c r="P27" s="619"/>
      <c r="Q27" s="619"/>
      <c r="R27" s="619"/>
      <c r="S27" s="619"/>
      <c r="T27" s="622"/>
      <c r="U27" s="194"/>
      <c r="V27" s="194"/>
      <c r="W27" s="194"/>
      <c r="X27" s="194"/>
      <c r="Y27" s="194"/>
      <c r="Z27" s="194"/>
      <c r="AA27" s="194"/>
      <c r="AB27" s="194"/>
      <c r="AC27" s="194"/>
    </row>
    <row r="28" spans="1:29">
      <c r="A28" s="194"/>
      <c r="B28" s="618"/>
      <c r="C28" s="619"/>
      <c r="D28" s="619"/>
      <c r="E28" s="619"/>
      <c r="F28" s="619"/>
      <c r="G28" s="619"/>
      <c r="H28" s="619"/>
      <c r="I28" s="619"/>
      <c r="J28" s="619"/>
      <c r="K28" s="619"/>
      <c r="L28" s="619"/>
      <c r="M28" s="619"/>
      <c r="N28" s="619"/>
      <c r="O28" s="619"/>
      <c r="P28" s="619"/>
      <c r="Q28" s="619"/>
      <c r="R28" s="619"/>
      <c r="S28" s="619"/>
      <c r="T28" s="622"/>
      <c r="U28" s="194"/>
      <c r="V28" s="194"/>
      <c r="W28" s="194"/>
      <c r="X28" s="194"/>
      <c r="Y28" s="194"/>
      <c r="Z28" s="194"/>
      <c r="AA28" s="194"/>
      <c r="AB28" s="194"/>
      <c r="AC28" s="194"/>
    </row>
    <row r="29" spans="1:29">
      <c r="A29" s="194"/>
      <c r="B29" s="618"/>
      <c r="C29" s="619"/>
      <c r="D29" s="619"/>
      <c r="E29" s="619"/>
      <c r="F29" s="619"/>
      <c r="G29" s="619"/>
      <c r="H29" s="619"/>
      <c r="I29" s="619"/>
      <c r="J29" s="619"/>
      <c r="K29" s="619"/>
      <c r="L29" s="619"/>
      <c r="M29" s="619"/>
      <c r="N29" s="619"/>
      <c r="O29" s="619"/>
      <c r="P29" s="619"/>
      <c r="Q29" s="619"/>
      <c r="R29" s="619"/>
      <c r="S29" s="619"/>
      <c r="T29" s="622"/>
      <c r="U29" s="194"/>
      <c r="V29" s="194"/>
      <c r="W29" s="194"/>
      <c r="X29" s="194"/>
      <c r="Y29" s="194"/>
      <c r="Z29" s="194"/>
      <c r="AA29" s="194"/>
      <c r="AB29" s="194"/>
      <c r="AC29" s="194"/>
    </row>
    <row r="30" spans="1:29">
      <c r="A30" s="194"/>
      <c r="B30" s="618"/>
      <c r="C30" s="619"/>
      <c r="D30" s="619"/>
      <c r="E30" s="619"/>
      <c r="F30" s="619"/>
      <c r="G30" s="619"/>
      <c r="H30" s="619"/>
      <c r="I30" s="619"/>
      <c r="J30" s="619"/>
      <c r="K30" s="619"/>
      <c r="L30" s="619"/>
      <c r="M30" s="619"/>
      <c r="N30" s="619"/>
      <c r="O30" s="619"/>
      <c r="P30" s="619"/>
      <c r="Q30" s="619"/>
      <c r="R30" s="619"/>
      <c r="S30" s="619"/>
      <c r="T30" s="622"/>
      <c r="U30" s="194"/>
      <c r="V30" s="194"/>
      <c r="W30" s="194"/>
      <c r="X30" s="194"/>
      <c r="Y30" s="194"/>
      <c r="Z30" s="194"/>
      <c r="AA30" s="194"/>
      <c r="AB30" s="194"/>
      <c r="AC30" s="194"/>
    </row>
    <row r="31" spans="1:29">
      <c r="A31" s="194"/>
      <c r="B31" s="618"/>
      <c r="C31" s="619"/>
      <c r="D31" s="619"/>
      <c r="E31" s="619"/>
      <c r="F31" s="619"/>
      <c r="G31" s="619"/>
      <c r="H31" s="619"/>
      <c r="I31" s="619"/>
      <c r="J31" s="619"/>
      <c r="K31" s="619"/>
      <c r="L31" s="619"/>
      <c r="M31" s="619"/>
      <c r="N31" s="619"/>
      <c r="O31" s="619"/>
      <c r="P31" s="619"/>
      <c r="Q31" s="619"/>
      <c r="R31" s="619"/>
      <c r="S31" s="619"/>
      <c r="T31" s="622"/>
      <c r="U31" s="194"/>
      <c r="V31" s="194"/>
      <c r="W31" s="194"/>
      <c r="X31" s="194"/>
      <c r="Y31" s="194"/>
      <c r="Z31" s="194"/>
      <c r="AA31" s="194"/>
      <c r="AB31" s="194"/>
      <c r="AC31" s="194"/>
    </row>
    <row r="32" spans="1:29">
      <c r="A32" s="194"/>
      <c r="B32" s="618"/>
      <c r="C32" s="619"/>
      <c r="D32" s="619"/>
      <c r="E32" s="619"/>
      <c r="F32" s="619"/>
      <c r="G32" s="619"/>
      <c r="H32" s="619"/>
      <c r="I32" s="619"/>
      <c r="J32" s="619"/>
      <c r="K32" s="619"/>
      <c r="L32" s="619"/>
      <c r="M32" s="619"/>
      <c r="N32" s="619"/>
      <c r="O32" s="619"/>
      <c r="P32" s="619"/>
      <c r="Q32" s="619"/>
      <c r="R32" s="619"/>
      <c r="S32" s="619"/>
      <c r="T32" s="622"/>
      <c r="U32" s="194"/>
      <c r="V32" s="194"/>
      <c r="W32" s="194"/>
      <c r="X32" s="194"/>
      <c r="Y32" s="194"/>
      <c r="Z32" s="194"/>
      <c r="AA32" s="194"/>
      <c r="AB32" s="194"/>
      <c r="AC32" s="194"/>
    </row>
    <row r="33" spans="1:29">
      <c r="A33" s="194"/>
      <c r="B33" s="618"/>
      <c r="C33" s="619"/>
      <c r="D33" s="619"/>
      <c r="E33" s="619"/>
      <c r="F33" s="619"/>
      <c r="G33" s="619"/>
      <c r="H33" s="619"/>
      <c r="I33" s="619"/>
      <c r="J33" s="619"/>
      <c r="K33" s="619"/>
      <c r="L33" s="619"/>
      <c r="M33" s="619"/>
      <c r="N33" s="619"/>
      <c r="O33" s="619"/>
      <c r="P33" s="619"/>
      <c r="Q33" s="619"/>
      <c r="R33" s="619"/>
      <c r="S33" s="619"/>
      <c r="T33" s="622"/>
      <c r="U33" s="194"/>
      <c r="V33" s="194"/>
      <c r="W33" s="194"/>
      <c r="X33" s="194"/>
      <c r="Y33" s="194"/>
      <c r="Z33" s="194"/>
      <c r="AA33" s="194"/>
      <c r="AB33" s="194"/>
      <c r="AC33" s="194"/>
    </row>
    <row r="34" spans="1:29">
      <c r="A34" s="194"/>
      <c r="B34" s="618"/>
      <c r="C34" s="619"/>
      <c r="D34" s="619"/>
      <c r="E34" s="619"/>
      <c r="F34" s="619"/>
      <c r="G34" s="619"/>
      <c r="H34" s="619"/>
      <c r="I34" s="619"/>
      <c r="J34" s="619"/>
      <c r="K34" s="619"/>
      <c r="L34" s="619"/>
      <c r="M34" s="619"/>
      <c r="N34" s="619"/>
      <c r="O34" s="619"/>
      <c r="P34" s="619"/>
      <c r="Q34" s="619"/>
      <c r="R34" s="619"/>
      <c r="S34" s="619"/>
      <c r="T34" s="622"/>
      <c r="U34" s="194"/>
      <c r="V34" s="194"/>
      <c r="W34" s="194"/>
      <c r="X34" s="194"/>
      <c r="Y34" s="194"/>
      <c r="Z34" s="194"/>
      <c r="AA34" s="194"/>
      <c r="AB34" s="194"/>
      <c r="AC34" s="194"/>
    </row>
    <row r="35" spans="1:29">
      <c r="A35" s="194"/>
      <c r="B35" s="618"/>
      <c r="C35" s="619"/>
      <c r="D35" s="619"/>
      <c r="E35" s="619"/>
      <c r="F35" s="619"/>
      <c r="G35" s="619"/>
      <c r="H35" s="619"/>
      <c r="I35" s="619"/>
      <c r="J35" s="619"/>
      <c r="K35" s="619"/>
      <c r="L35" s="619"/>
      <c r="M35" s="619"/>
      <c r="N35" s="619"/>
      <c r="O35" s="619"/>
      <c r="P35" s="619"/>
      <c r="Q35" s="619"/>
      <c r="R35" s="619"/>
      <c r="S35" s="619"/>
      <c r="T35" s="622"/>
      <c r="U35" s="194"/>
      <c r="V35" s="194"/>
      <c r="W35" s="194"/>
      <c r="X35" s="194"/>
      <c r="Y35" s="194"/>
      <c r="Z35" s="194"/>
      <c r="AA35" s="194"/>
      <c r="AB35" s="194"/>
      <c r="AC35" s="194"/>
    </row>
    <row r="36" spans="1:29">
      <c r="A36" s="194"/>
      <c r="B36" s="618"/>
      <c r="C36" s="619"/>
      <c r="D36" s="619"/>
      <c r="E36" s="619"/>
      <c r="F36" s="619"/>
      <c r="G36" s="619"/>
      <c r="H36" s="619"/>
      <c r="I36" s="619"/>
      <c r="J36" s="619"/>
      <c r="K36" s="619"/>
      <c r="L36" s="619"/>
      <c r="M36" s="619"/>
      <c r="N36" s="619"/>
      <c r="O36" s="619"/>
      <c r="P36" s="619"/>
      <c r="Q36" s="619"/>
      <c r="R36" s="619"/>
      <c r="S36" s="619"/>
      <c r="T36" s="622"/>
      <c r="U36" s="194"/>
      <c r="V36" s="194"/>
      <c r="W36" s="194"/>
      <c r="X36" s="194"/>
      <c r="Y36" s="194"/>
      <c r="Z36" s="194"/>
      <c r="AA36" s="194"/>
      <c r="AB36" s="194"/>
      <c r="AC36" s="194"/>
    </row>
    <row r="37" spans="1:29">
      <c r="A37" s="194"/>
      <c r="B37" s="618"/>
      <c r="C37" s="619"/>
      <c r="D37" s="619"/>
      <c r="E37" s="619"/>
      <c r="F37" s="619"/>
      <c r="G37" s="619"/>
      <c r="H37" s="619"/>
      <c r="I37" s="619"/>
      <c r="J37" s="619"/>
      <c r="K37" s="619"/>
      <c r="L37" s="619"/>
      <c r="M37" s="619"/>
      <c r="N37" s="619"/>
      <c r="O37" s="619"/>
      <c r="P37" s="619"/>
      <c r="Q37" s="619"/>
      <c r="R37" s="619"/>
      <c r="S37" s="619"/>
      <c r="T37" s="622"/>
      <c r="U37" s="194"/>
      <c r="V37" s="194"/>
      <c r="W37" s="194"/>
      <c r="X37" s="194"/>
      <c r="Y37" s="194"/>
      <c r="Z37" s="194"/>
      <c r="AA37" s="194"/>
      <c r="AB37" s="194"/>
      <c r="AC37" s="194"/>
    </row>
    <row r="38" spans="1:29">
      <c r="A38" s="194"/>
      <c r="B38" s="618"/>
      <c r="C38" s="619"/>
      <c r="D38" s="619"/>
      <c r="E38" s="619"/>
      <c r="F38" s="619"/>
      <c r="G38" s="619"/>
      <c r="H38" s="619"/>
      <c r="I38" s="619"/>
      <c r="J38" s="619"/>
      <c r="K38" s="619"/>
      <c r="L38" s="619"/>
      <c r="M38" s="619"/>
      <c r="N38" s="619"/>
      <c r="O38" s="619"/>
      <c r="P38" s="619"/>
      <c r="Q38" s="619"/>
      <c r="R38" s="619"/>
      <c r="S38" s="619"/>
      <c r="T38" s="622"/>
      <c r="U38" s="194"/>
      <c r="V38" s="194"/>
      <c r="W38" s="194"/>
      <c r="X38" s="194"/>
      <c r="Y38" s="194"/>
      <c r="Z38" s="194"/>
      <c r="AA38" s="194"/>
      <c r="AB38" s="194"/>
      <c r="AC38" s="194"/>
    </row>
    <row r="39" spans="1:29">
      <c r="A39" s="194"/>
      <c r="B39" s="618"/>
      <c r="C39" s="619"/>
      <c r="D39" s="619"/>
      <c r="E39" s="619"/>
      <c r="F39" s="619"/>
      <c r="G39" s="619"/>
      <c r="H39" s="619"/>
      <c r="I39" s="619"/>
      <c r="J39" s="619"/>
      <c r="K39" s="619"/>
      <c r="L39" s="619"/>
      <c r="M39" s="619"/>
      <c r="N39" s="619"/>
      <c r="O39" s="619"/>
      <c r="P39" s="619"/>
      <c r="Q39" s="619"/>
      <c r="R39" s="619"/>
      <c r="S39" s="619"/>
      <c r="T39" s="622"/>
      <c r="U39" s="194"/>
      <c r="V39" s="194"/>
      <c r="W39" s="194"/>
      <c r="X39" s="194"/>
      <c r="Y39" s="194"/>
      <c r="Z39" s="194"/>
      <c r="AA39" s="194"/>
      <c r="AB39" s="194"/>
      <c r="AC39" s="194"/>
    </row>
    <row r="40" spans="1:29">
      <c r="A40" s="194"/>
      <c r="B40" s="618"/>
      <c r="C40" s="619"/>
      <c r="D40" s="619"/>
      <c r="E40" s="619"/>
      <c r="F40" s="619"/>
      <c r="G40" s="619"/>
      <c r="H40" s="619"/>
      <c r="I40" s="619"/>
      <c r="J40" s="619"/>
      <c r="K40" s="619"/>
      <c r="L40" s="619"/>
      <c r="M40" s="619"/>
      <c r="N40" s="619"/>
      <c r="O40" s="619"/>
      <c r="P40" s="619"/>
      <c r="Q40" s="619"/>
      <c r="R40" s="619"/>
      <c r="S40" s="619"/>
      <c r="T40" s="622"/>
      <c r="U40" s="194"/>
      <c r="V40" s="194"/>
      <c r="W40" s="194"/>
      <c r="X40" s="194"/>
      <c r="Y40" s="194"/>
      <c r="Z40" s="194"/>
      <c r="AA40" s="194"/>
      <c r="AB40" s="194"/>
      <c r="AC40" s="194"/>
    </row>
    <row r="41" spans="1:29">
      <c r="A41" s="194"/>
      <c r="B41" s="618"/>
      <c r="C41" s="619"/>
      <c r="D41" s="619"/>
      <c r="E41" s="619"/>
      <c r="F41" s="619"/>
      <c r="G41" s="619"/>
      <c r="H41" s="619"/>
      <c r="I41" s="619"/>
      <c r="J41" s="619"/>
      <c r="K41" s="619"/>
      <c r="L41" s="619"/>
      <c r="M41" s="619"/>
      <c r="N41" s="619"/>
      <c r="O41" s="619"/>
      <c r="P41" s="619"/>
      <c r="Q41" s="619"/>
      <c r="R41" s="619"/>
      <c r="S41" s="619"/>
      <c r="T41" s="622"/>
      <c r="U41" s="194"/>
      <c r="V41" s="194"/>
      <c r="W41" s="194"/>
      <c r="X41" s="194"/>
      <c r="Y41" s="194"/>
      <c r="Z41" s="194"/>
      <c r="AA41" s="194"/>
      <c r="AB41" s="194"/>
      <c r="AC41" s="194"/>
    </row>
    <row r="42" spans="1:29" ht="245.25" customHeight="1" thickBot="1">
      <c r="A42" s="194"/>
      <c r="B42" s="620"/>
      <c r="C42" s="621"/>
      <c r="D42" s="621"/>
      <c r="E42" s="621"/>
      <c r="F42" s="621"/>
      <c r="G42" s="621"/>
      <c r="H42" s="621"/>
      <c r="I42" s="621"/>
      <c r="J42" s="621"/>
      <c r="K42" s="621"/>
      <c r="L42" s="621"/>
      <c r="M42" s="621"/>
      <c r="N42" s="621"/>
      <c r="O42" s="621"/>
      <c r="P42" s="621"/>
      <c r="Q42" s="621"/>
      <c r="R42" s="621"/>
      <c r="S42" s="621"/>
      <c r="T42" s="623"/>
      <c r="U42" s="194"/>
      <c r="V42" s="194"/>
      <c r="W42" s="194"/>
      <c r="X42" s="194"/>
      <c r="Y42" s="194"/>
      <c r="Z42" s="194"/>
      <c r="AA42" s="194"/>
      <c r="AB42" s="194"/>
      <c r="AC42" s="194"/>
    </row>
    <row r="43" spans="1:29" ht="3.4" customHeight="1" thickBot="1">
      <c r="A43" s="194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4"/>
      <c r="V43" s="194"/>
      <c r="W43" s="194"/>
      <c r="X43" s="194"/>
      <c r="Y43" s="194"/>
      <c r="Z43" s="194"/>
      <c r="AA43" s="194"/>
      <c r="AB43" s="194"/>
      <c r="AC43" s="194"/>
    </row>
    <row r="44" spans="1:29" ht="15" customHeight="1">
      <c r="A44" s="194"/>
      <c r="B44" s="601" t="s">
        <v>403</v>
      </c>
      <c r="C44" s="602"/>
      <c r="D44" s="602"/>
      <c r="E44" s="602"/>
      <c r="F44" s="602"/>
      <c r="G44" s="602"/>
      <c r="H44" s="591" t="s">
        <v>404</v>
      </c>
      <c r="I44" s="591"/>
      <c r="J44" s="591"/>
      <c r="K44" s="591"/>
      <c r="L44" s="591"/>
      <c r="M44" s="591"/>
      <c r="N44" s="591"/>
      <c r="O44" s="605" t="s">
        <v>405</v>
      </c>
      <c r="P44" s="605"/>
      <c r="Q44" s="607" t="s">
        <v>406</v>
      </c>
      <c r="R44" s="607"/>
      <c r="S44" s="607"/>
      <c r="T44" s="608"/>
      <c r="U44" s="194"/>
      <c r="V44" s="194"/>
      <c r="W44" s="194"/>
      <c r="X44" s="194"/>
      <c r="Y44" s="194"/>
      <c r="Z44" s="194"/>
      <c r="AA44" s="194"/>
      <c r="AB44" s="194"/>
      <c r="AC44" s="194"/>
    </row>
    <row r="45" spans="1:29" ht="19.5">
      <c r="A45" s="194"/>
      <c r="B45" s="603"/>
      <c r="C45" s="604"/>
      <c r="D45" s="604"/>
      <c r="E45" s="604"/>
      <c r="F45" s="604"/>
      <c r="G45" s="604"/>
      <c r="H45" s="308" t="s">
        <v>407</v>
      </c>
      <c r="I45" s="611" t="s">
        <v>408</v>
      </c>
      <c r="J45" s="611"/>
      <c r="K45" s="611"/>
      <c r="L45" s="611" t="s">
        <v>409</v>
      </c>
      <c r="M45" s="611"/>
      <c r="N45" s="307" t="s">
        <v>410</v>
      </c>
      <c r="O45" s="606"/>
      <c r="P45" s="606"/>
      <c r="Q45" s="609"/>
      <c r="R45" s="609"/>
      <c r="S45" s="609"/>
      <c r="T45" s="610"/>
      <c r="U45" s="194"/>
      <c r="V45" s="194"/>
      <c r="W45" s="194"/>
      <c r="X45" s="194"/>
      <c r="Y45" s="194"/>
      <c r="Z45" s="194"/>
      <c r="AA45" s="194"/>
      <c r="AB45" s="194"/>
      <c r="AC45" s="194"/>
    </row>
    <row r="46" spans="1:29" s="203" customFormat="1" ht="21" customHeight="1">
      <c r="A46" s="202"/>
      <c r="B46" s="624" t="s">
        <v>411</v>
      </c>
      <c r="C46" s="625"/>
      <c r="D46" s="625"/>
      <c r="E46" s="625"/>
      <c r="F46" s="625"/>
      <c r="G46" s="626"/>
      <c r="H46" s="140"/>
      <c r="I46" s="627"/>
      <c r="J46" s="628"/>
      <c r="K46" s="629"/>
      <c r="L46" s="627"/>
      <c r="M46" s="629"/>
      <c r="N46" s="140"/>
      <c r="O46" s="630">
        <v>2</v>
      </c>
      <c r="P46" s="631"/>
      <c r="Q46" s="627">
        <f>+O46</f>
        <v>2</v>
      </c>
      <c r="R46" s="628"/>
      <c r="S46" s="628"/>
      <c r="T46" s="632"/>
      <c r="U46" s="202"/>
      <c r="V46" s="202"/>
      <c r="W46" s="202"/>
      <c r="X46" s="202"/>
      <c r="Y46" s="202"/>
      <c r="Z46" s="202"/>
      <c r="AA46" s="202"/>
      <c r="AB46" s="202"/>
      <c r="AC46" s="202"/>
    </row>
    <row r="47" spans="1:29" s="203" customFormat="1" ht="21" customHeight="1">
      <c r="A47" s="202"/>
      <c r="B47" s="624" t="s">
        <v>412</v>
      </c>
      <c r="C47" s="625"/>
      <c r="D47" s="625"/>
      <c r="E47" s="625"/>
      <c r="F47" s="625"/>
      <c r="G47" s="626"/>
      <c r="H47" s="140"/>
      <c r="I47" s="627"/>
      <c r="J47" s="628"/>
      <c r="K47" s="629"/>
      <c r="L47" s="627"/>
      <c r="M47" s="629"/>
      <c r="N47" s="140"/>
      <c r="O47" s="630">
        <v>1</v>
      </c>
      <c r="P47" s="631"/>
      <c r="Q47" s="627">
        <f t="shared" ref="Q47:Q58" si="0">+O47</f>
        <v>1</v>
      </c>
      <c r="R47" s="628"/>
      <c r="S47" s="628"/>
      <c r="T47" s="632"/>
      <c r="U47" s="202"/>
      <c r="V47" s="202"/>
      <c r="W47" s="202"/>
      <c r="X47" s="202"/>
      <c r="Y47" s="202"/>
      <c r="Z47" s="202"/>
      <c r="AA47" s="202"/>
      <c r="AB47" s="202"/>
      <c r="AC47" s="202"/>
    </row>
    <row r="48" spans="1:29" s="203" customFormat="1" ht="21" customHeight="1">
      <c r="A48" s="202"/>
      <c r="B48" s="624" t="s">
        <v>413</v>
      </c>
      <c r="C48" s="625"/>
      <c r="D48" s="625"/>
      <c r="E48" s="625"/>
      <c r="F48" s="625"/>
      <c r="G48" s="626"/>
      <c r="H48" s="140"/>
      <c r="I48" s="627"/>
      <c r="J48" s="628"/>
      <c r="K48" s="629"/>
      <c r="L48" s="627"/>
      <c r="M48" s="629"/>
      <c r="N48" s="140"/>
      <c r="O48" s="630">
        <v>1</v>
      </c>
      <c r="P48" s="631"/>
      <c r="Q48" s="627">
        <f t="shared" si="0"/>
        <v>1</v>
      </c>
      <c r="R48" s="628"/>
      <c r="S48" s="628"/>
      <c r="T48" s="632"/>
      <c r="U48" s="202"/>
      <c r="V48" s="202"/>
      <c r="W48" s="202"/>
      <c r="X48" s="202"/>
      <c r="Y48" s="202"/>
      <c r="Z48" s="202"/>
      <c r="AA48" s="202"/>
      <c r="AB48" s="202"/>
      <c r="AC48" s="202"/>
    </row>
    <row r="49" spans="1:29" s="203" customFormat="1" ht="21" customHeight="1">
      <c r="A49" s="202"/>
      <c r="B49" s="624" t="s">
        <v>414</v>
      </c>
      <c r="C49" s="625"/>
      <c r="D49" s="625"/>
      <c r="E49" s="625"/>
      <c r="F49" s="625"/>
      <c r="G49" s="626"/>
      <c r="H49" s="140"/>
      <c r="I49" s="627"/>
      <c r="J49" s="628"/>
      <c r="K49" s="629"/>
      <c r="L49" s="627"/>
      <c r="M49" s="629"/>
      <c r="N49" s="140"/>
      <c r="O49" s="630">
        <v>2</v>
      </c>
      <c r="P49" s="631"/>
      <c r="Q49" s="627">
        <f t="shared" si="0"/>
        <v>2</v>
      </c>
      <c r="R49" s="628"/>
      <c r="S49" s="628"/>
      <c r="T49" s="632"/>
      <c r="U49" s="202"/>
      <c r="V49" s="202"/>
      <c r="W49" s="202"/>
      <c r="X49" s="202"/>
      <c r="Y49" s="202"/>
      <c r="Z49" s="202"/>
      <c r="AA49" s="202"/>
      <c r="AB49" s="202"/>
      <c r="AC49" s="202"/>
    </row>
    <row r="50" spans="1:29" s="203" customFormat="1" ht="21" customHeight="1">
      <c r="A50" s="202"/>
      <c r="B50" s="624" t="s">
        <v>415</v>
      </c>
      <c r="C50" s="625"/>
      <c r="D50" s="625"/>
      <c r="E50" s="625"/>
      <c r="F50" s="625"/>
      <c r="G50" s="626"/>
      <c r="H50" s="140"/>
      <c r="I50" s="627"/>
      <c r="J50" s="628"/>
      <c r="K50" s="629"/>
      <c r="L50" s="627"/>
      <c r="M50" s="629"/>
      <c r="N50" s="140"/>
      <c r="O50" s="630">
        <v>2</v>
      </c>
      <c r="P50" s="631"/>
      <c r="Q50" s="627">
        <f t="shared" si="0"/>
        <v>2</v>
      </c>
      <c r="R50" s="628"/>
      <c r="S50" s="628"/>
      <c r="T50" s="632"/>
      <c r="U50" s="202"/>
      <c r="V50" s="202"/>
      <c r="W50" s="202"/>
      <c r="X50" s="202"/>
      <c r="Y50" s="202"/>
      <c r="Z50" s="202"/>
      <c r="AA50" s="202"/>
      <c r="AB50" s="202"/>
      <c r="AC50" s="202"/>
    </row>
    <row r="51" spans="1:29" s="203" customFormat="1" ht="21" customHeight="1">
      <c r="A51" s="202"/>
      <c r="B51" s="624" t="s">
        <v>416</v>
      </c>
      <c r="C51" s="625"/>
      <c r="D51" s="625"/>
      <c r="E51" s="625"/>
      <c r="F51" s="625"/>
      <c r="G51" s="626"/>
      <c r="H51" s="140"/>
      <c r="I51" s="627"/>
      <c r="J51" s="628"/>
      <c r="K51" s="629"/>
      <c r="L51" s="627"/>
      <c r="M51" s="629"/>
      <c r="N51" s="140"/>
      <c r="O51" s="630">
        <v>2</v>
      </c>
      <c r="P51" s="631"/>
      <c r="Q51" s="627">
        <f t="shared" si="0"/>
        <v>2</v>
      </c>
      <c r="R51" s="628"/>
      <c r="S51" s="628"/>
      <c r="T51" s="632"/>
      <c r="U51" s="202"/>
      <c r="V51" s="202"/>
      <c r="W51" s="202"/>
      <c r="X51" s="202"/>
      <c r="Y51" s="202"/>
      <c r="Z51" s="202"/>
      <c r="AA51" s="202"/>
      <c r="AB51" s="202"/>
      <c r="AC51" s="202"/>
    </row>
    <row r="52" spans="1:29" s="203" customFormat="1" ht="21" customHeight="1">
      <c r="A52" s="202"/>
      <c r="B52" s="624" t="s">
        <v>417</v>
      </c>
      <c r="C52" s="625"/>
      <c r="D52" s="625"/>
      <c r="E52" s="625"/>
      <c r="F52" s="625"/>
      <c r="G52" s="626"/>
      <c r="H52" s="140"/>
      <c r="I52" s="627"/>
      <c r="J52" s="628"/>
      <c r="K52" s="629"/>
      <c r="L52" s="627"/>
      <c r="M52" s="629"/>
      <c r="N52" s="140"/>
      <c r="O52" s="630">
        <v>1</v>
      </c>
      <c r="P52" s="631"/>
      <c r="Q52" s="627">
        <f t="shared" si="0"/>
        <v>1</v>
      </c>
      <c r="R52" s="628"/>
      <c r="S52" s="628"/>
      <c r="T52" s="632"/>
      <c r="U52" s="202"/>
      <c r="V52" s="202"/>
      <c r="W52" s="202"/>
      <c r="X52" s="202"/>
      <c r="Y52" s="202"/>
      <c r="Z52" s="202"/>
      <c r="AA52" s="202"/>
      <c r="AB52" s="202"/>
      <c r="AC52" s="202"/>
    </row>
    <row r="53" spans="1:29" s="203" customFormat="1" ht="21" customHeight="1">
      <c r="A53" s="202"/>
      <c r="B53" s="624" t="s">
        <v>418</v>
      </c>
      <c r="C53" s="625"/>
      <c r="D53" s="625"/>
      <c r="E53" s="625"/>
      <c r="F53" s="625"/>
      <c r="G53" s="626"/>
      <c r="H53" s="140"/>
      <c r="I53" s="627"/>
      <c r="J53" s="628"/>
      <c r="K53" s="629"/>
      <c r="L53" s="627"/>
      <c r="M53" s="629"/>
      <c r="N53" s="140"/>
      <c r="O53" s="630">
        <v>1</v>
      </c>
      <c r="P53" s="631"/>
      <c r="Q53" s="627">
        <f t="shared" si="0"/>
        <v>1</v>
      </c>
      <c r="R53" s="628"/>
      <c r="S53" s="628"/>
      <c r="T53" s="632"/>
      <c r="U53" s="202"/>
      <c r="V53" s="202"/>
      <c r="W53" s="202"/>
      <c r="X53" s="202"/>
      <c r="Y53" s="202"/>
      <c r="Z53" s="202"/>
      <c r="AA53" s="202"/>
      <c r="AB53" s="202"/>
      <c r="AC53" s="202"/>
    </row>
    <row r="54" spans="1:29" s="203" customFormat="1" ht="21" customHeight="1">
      <c r="A54" s="202"/>
      <c r="B54" s="624" t="s">
        <v>419</v>
      </c>
      <c r="C54" s="625"/>
      <c r="D54" s="625"/>
      <c r="E54" s="625"/>
      <c r="F54" s="625"/>
      <c r="G54" s="626"/>
      <c r="H54" s="140"/>
      <c r="I54" s="627"/>
      <c r="J54" s="628"/>
      <c r="K54" s="629"/>
      <c r="L54" s="627"/>
      <c r="M54" s="629"/>
      <c r="N54" s="140"/>
      <c r="O54" s="630">
        <v>2</v>
      </c>
      <c r="P54" s="631"/>
      <c r="Q54" s="627">
        <f t="shared" si="0"/>
        <v>2</v>
      </c>
      <c r="R54" s="628"/>
      <c r="S54" s="628"/>
      <c r="T54" s="632"/>
      <c r="U54" s="202"/>
      <c r="V54" s="202"/>
      <c r="W54" s="202"/>
      <c r="X54" s="202"/>
      <c r="Y54" s="202"/>
      <c r="Z54" s="202"/>
      <c r="AA54" s="202"/>
      <c r="AB54" s="202"/>
      <c r="AC54" s="202"/>
    </row>
    <row r="55" spans="1:29" s="203" customFormat="1" ht="21" customHeight="1">
      <c r="A55" s="202"/>
      <c r="B55" s="624" t="s">
        <v>420</v>
      </c>
      <c r="C55" s="625"/>
      <c r="D55" s="625"/>
      <c r="E55" s="625"/>
      <c r="F55" s="625"/>
      <c r="G55" s="626"/>
      <c r="H55" s="140"/>
      <c r="I55" s="627"/>
      <c r="J55" s="628"/>
      <c r="K55" s="629"/>
      <c r="L55" s="627"/>
      <c r="M55" s="629"/>
      <c r="N55" s="140"/>
      <c r="O55" s="630">
        <v>2</v>
      </c>
      <c r="P55" s="631"/>
      <c r="Q55" s="627">
        <f t="shared" si="0"/>
        <v>2</v>
      </c>
      <c r="R55" s="628"/>
      <c r="S55" s="628"/>
      <c r="T55" s="632"/>
      <c r="U55" s="202"/>
      <c r="V55" s="202"/>
      <c r="W55" s="202"/>
      <c r="X55" s="202"/>
      <c r="Y55" s="202"/>
      <c r="Z55" s="202"/>
      <c r="AA55" s="202"/>
      <c r="AB55" s="202"/>
      <c r="AC55" s="202"/>
    </row>
    <row r="56" spans="1:29" s="203" customFormat="1" ht="21" customHeight="1">
      <c r="A56" s="202"/>
      <c r="B56" s="624" t="s">
        <v>421</v>
      </c>
      <c r="C56" s="625"/>
      <c r="D56" s="625"/>
      <c r="E56" s="625"/>
      <c r="F56" s="625"/>
      <c r="G56" s="626"/>
      <c r="H56" s="140"/>
      <c r="I56" s="627"/>
      <c r="J56" s="628"/>
      <c r="K56" s="629"/>
      <c r="L56" s="627"/>
      <c r="M56" s="629"/>
      <c r="N56" s="140"/>
      <c r="O56" s="630">
        <v>2</v>
      </c>
      <c r="P56" s="631"/>
      <c r="Q56" s="627">
        <f t="shared" si="0"/>
        <v>2</v>
      </c>
      <c r="R56" s="628"/>
      <c r="S56" s="628"/>
      <c r="T56" s="632"/>
      <c r="U56" s="202"/>
      <c r="V56" s="202"/>
      <c r="W56" s="202"/>
      <c r="X56" s="202"/>
      <c r="Y56" s="202"/>
      <c r="Z56" s="202"/>
      <c r="AA56" s="202"/>
      <c r="AB56" s="202"/>
      <c r="AC56" s="202"/>
    </row>
    <row r="57" spans="1:29" s="203" customFormat="1" ht="21" customHeight="1">
      <c r="A57" s="202"/>
      <c r="B57" s="624" t="s">
        <v>422</v>
      </c>
      <c r="C57" s="625"/>
      <c r="D57" s="625"/>
      <c r="E57" s="625"/>
      <c r="F57" s="625"/>
      <c r="G57" s="626"/>
      <c r="H57" s="140"/>
      <c r="I57" s="627"/>
      <c r="J57" s="628"/>
      <c r="K57" s="629"/>
      <c r="L57" s="627"/>
      <c r="M57" s="629"/>
      <c r="N57" s="140"/>
      <c r="O57" s="630">
        <v>2</v>
      </c>
      <c r="P57" s="631"/>
      <c r="Q57" s="627">
        <f t="shared" si="0"/>
        <v>2</v>
      </c>
      <c r="R57" s="628"/>
      <c r="S57" s="628"/>
      <c r="T57" s="632"/>
      <c r="U57" s="202"/>
      <c r="V57" s="202"/>
      <c r="W57" s="202"/>
      <c r="X57" s="202"/>
      <c r="Y57" s="202"/>
      <c r="Z57" s="202"/>
      <c r="AA57" s="202"/>
      <c r="AB57" s="202"/>
      <c r="AC57" s="202"/>
    </row>
    <row r="58" spans="1:29" s="203" customFormat="1" ht="21" customHeight="1">
      <c r="A58" s="202"/>
      <c r="B58" s="624" t="s">
        <v>423</v>
      </c>
      <c r="C58" s="625"/>
      <c r="D58" s="625"/>
      <c r="E58" s="625"/>
      <c r="F58" s="625"/>
      <c r="G58" s="626"/>
      <c r="H58" s="140"/>
      <c r="I58" s="627"/>
      <c r="J58" s="628"/>
      <c r="K58" s="629"/>
      <c r="L58" s="627"/>
      <c r="M58" s="629"/>
      <c r="N58" s="140"/>
      <c r="O58" s="630">
        <v>2</v>
      </c>
      <c r="P58" s="631"/>
      <c r="Q58" s="627">
        <f t="shared" si="0"/>
        <v>2</v>
      </c>
      <c r="R58" s="628"/>
      <c r="S58" s="628"/>
      <c r="T58" s="632"/>
      <c r="U58" s="202"/>
      <c r="V58" s="202"/>
      <c r="W58" s="202"/>
      <c r="X58" s="202"/>
      <c r="Y58" s="202"/>
      <c r="Z58" s="202"/>
      <c r="AA58" s="202"/>
      <c r="AB58" s="202"/>
      <c r="AC58" s="202"/>
    </row>
    <row r="59" spans="1:29" s="203" customFormat="1" ht="21" customHeight="1">
      <c r="A59" s="202"/>
      <c r="B59" s="624"/>
      <c r="C59" s="625"/>
      <c r="D59" s="625"/>
      <c r="E59" s="625"/>
      <c r="F59" s="625"/>
      <c r="G59" s="626"/>
      <c r="H59" s="140"/>
      <c r="I59" s="627"/>
      <c r="J59" s="628"/>
      <c r="K59" s="629"/>
      <c r="L59" s="627"/>
      <c r="M59" s="629"/>
      <c r="N59" s="140"/>
      <c r="O59" s="630"/>
      <c r="P59" s="631"/>
      <c r="Q59" s="627"/>
      <c r="R59" s="628"/>
      <c r="S59" s="628"/>
      <c r="T59" s="632"/>
      <c r="U59" s="202"/>
      <c r="V59" s="202"/>
      <c r="W59" s="202"/>
      <c r="X59" s="202"/>
      <c r="Y59" s="202"/>
      <c r="Z59" s="202"/>
      <c r="AA59" s="202"/>
      <c r="AB59" s="202"/>
      <c r="AC59" s="202"/>
    </row>
    <row r="60" spans="1:29" ht="19.5">
      <c r="A60" s="194"/>
      <c r="B60" s="198"/>
      <c r="C60" s="198"/>
      <c r="D60" s="198"/>
      <c r="E60" s="198"/>
      <c r="F60" s="198"/>
      <c r="G60" s="198"/>
      <c r="H60" s="642" t="s">
        <v>424</v>
      </c>
      <c r="I60" s="643"/>
      <c r="J60" s="643"/>
      <c r="K60" s="643"/>
      <c r="L60" s="643"/>
      <c r="M60" s="643"/>
      <c r="N60" s="643"/>
      <c r="O60" s="643"/>
      <c r="P60" s="644"/>
      <c r="Q60" s="645">
        <f>SUM(Q46:T59)</f>
        <v>22</v>
      </c>
      <c r="R60" s="646"/>
      <c r="S60" s="646"/>
      <c r="T60" s="647"/>
      <c r="U60" s="194"/>
      <c r="V60" s="194"/>
      <c r="W60" s="194"/>
      <c r="X60" s="194"/>
      <c r="Y60" s="194"/>
      <c r="Z60" s="194"/>
      <c r="AA60" s="194"/>
      <c r="AB60" s="194"/>
      <c r="AC60" s="194"/>
    </row>
    <row r="61" spans="1:29" ht="19.5">
      <c r="A61" s="194"/>
      <c r="B61" s="198"/>
      <c r="C61" s="198"/>
      <c r="D61" s="198"/>
      <c r="E61" s="198"/>
      <c r="F61" s="198"/>
      <c r="G61" s="198"/>
      <c r="H61" s="648" t="s">
        <v>425</v>
      </c>
      <c r="I61" s="648"/>
      <c r="J61" s="648"/>
      <c r="K61" s="648"/>
      <c r="L61" s="648"/>
      <c r="M61" s="648"/>
      <c r="N61" s="648"/>
      <c r="O61" s="648"/>
      <c r="P61" s="648"/>
      <c r="Q61" s="649"/>
      <c r="R61" s="649"/>
      <c r="S61" s="649"/>
      <c r="T61" s="649"/>
      <c r="U61" s="194"/>
      <c r="V61" s="194"/>
      <c r="W61" s="194"/>
      <c r="X61" s="194"/>
      <c r="Y61" s="194"/>
      <c r="Z61" s="194"/>
      <c r="AA61" s="194"/>
      <c r="AB61" s="194"/>
      <c r="AC61" s="194"/>
    </row>
    <row r="62" spans="1:29" ht="19.5">
      <c r="A62" s="194"/>
      <c r="B62" s="198"/>
      <c r="C62" s="198"/>
      <c r="D62" s="198"/>
      <c r="E62" s="198"/>
      <c r="F62" s="198"/>
      <c r="G62" s="198"/>
      <c r="H62" s="650" t="s">
        <v>71</v>
      </c>
      <c r="I62" s="650"/>
      <c r="J62" s="650"/>
      <c r="K62" s="650"/>
      <c r="L62" s="650"/>
      <c r="M62" s="650"/>
      <c r="N62" s="650"/>
      <c r="O62" s="650"/>
      <c r="P62" s="650"/>
      <c r="Q62" s="649">
        <f>Q61+Q60</f>
        <v>22</v>
      </c>
      <c r="R62" s="649"/>
      <c r="S62" s="649"/>
      <c r="T62" s="649"/>
      <c r="U62" s="194"/>
      <c r="V62" s="194"/>
      <c r="W62" s="194"/>
      <c r="X62" s="194"/>
      <c r="Y62" s="194"/>
      <c r="Z62" s="194"/>
      <c r="AA62" s="194"/>
      <c r="AB62" s="194"/>
      <c r="AC62" s="194"/>
    </row>
    <row r="63" spans="1:29" ht="4.1500000000000004" customHeight="1">
      <c r="A63" s="194"/>
      <c r="B63" s="198"/>
      <c r="C63" s="198"/>
      <c r="D63" s="198"/>
      <c r="E63" s="198"/>
      <c r="F63" s="198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4"/>
      <c r="V63" s="194"/>
      <c r="W63" s="194"/>
      <c r="X63" s="194"/>
      <c r="Y63" s="194"/>
      <c r="Z63" s="194"/>
      <c r="AA63" s="194"/>
      <c r="AB63" s="194"/>
      <c r="AC63" s="194"/>
    </row>
    <row r="64" spans="1:29" ht="19.5">
      <c r="A64" s="194"/>
      <c r="B64" s="633" t="s">
        <v>426</v>
      </c>
      <c r="C64" s="634"/>
      <c r="D64" s="634"/>
      <c r="E64" s="634"/>
      <c r="F64" s="634"/>
      <c r="G64" s="634"/>
      <c r="H64" s="634"/>
      <c r="I64" s="634"/>
      <c r="J64" s="634"/>
      <c r="K64" s="634"/>
      <c r="L64" s="634"/>
      <c r="M64" s="634"/>
      <c r="N64" s="634"/>
      <c r="O64" s="634"/>
      <c r="P64" s="634"/>
      <c r="Q64" s="634"/>
      <c r="R64" s="634"/>
      <c r="S64" s="634"/>
      <c r="T64" s="635"/>
      <c r="U64" s="194"/>
      <c r="V64" s="194"/>
      <c r="W64" s="194"/>
      <c r="X64" s="194"/>
      <c r="Y64" s="194"/>
      <c r="Z64" s="194"/>
      <c r="AA64" s="194"/>
      <c r="AB64" s="194"/>
      <c r="AC64" s="194"/>
    </row>
    <row r="65" spans="1:29" ht="10.15" customHeight="1">
      <c r="A65" s="194"/>
      <c r="B65" s="636"/>
      <c r="C65" s="637"/>
      <c r="D65" s="637"/>
      <c r="E65" s="637"/>
      <c r="F65" s="637"/>
      <c r="G65" s="637"/>
      <c r="H65" s="637"/>
      <c r="I65" s="637"/>
      <c r="J65" s="637"/>
      <c r="K65" s="637"/>
      <c r="L65" s="637"/>
      <c r="M65" s="637"/>
      <c r="N65" s="637"/>
      <c r="O65" s="637"/>
      <c r="P65" s="637"/>
      <c r="Q65" s="637"/>
      <c r="R65" s="637"/>
      <c r="S65" s="637"/>
      <c r="T65" s="638"/>
      <c r="U65" s="194"/>
      <c r="V65" s="194"/>
      <c r="W65" s="194"/>
      <c r="X65" s="194"/>
      <c r="Y65" s="194"/>
      <c r="Z65" s="194"/>
      <c r="AA65" s="194"/>
      <c r="AB65" s="194"/>
      <c r="AC65" s="194"/>
    </row>
    <row r="66" spans="1:29" ht="4.5" customHeight="1">
      <c r="A66" s="194"/>
      <c r="B66" s="198"/>
      <c r="C66" s="198"/>
      <c r="D66" s="198"/>
      <c r="E66" s="198"/>
      <c r="F66" s="198"/>
      <c r="G66" s="198"/>
      <c r="H66" s="198"/>
      <c r="I66" s="198"/>
      <c r="J66" s="198"/>
      <c r="K66" s="198"/>
      <c r="L66" s="198"/>
      <c r="M66" s="198"/>
      <c r="N66" s="198"/>
      <c r="O66" s="198"/>
      <c r="P66" s="198"/>
      <c r="Q66" s="198"/>
      <c r="R66" s="198"/>
      <c r="S66" s="198"/>
      <c r="T66" s="198"/>
      <c r="U66" s="194"/>
      <c r="V66" s="194"/>
      <c r="W66" s="194"/>
      <c r="X66" s="194"/>
      <c r="Y66" s="194"/>
      <c r="Z66" s="194"/>
      <c r="AA66" s="194"/>
      <c r="AB66" s="194"/>
      <c r="AC66" s="194"/>
    </row>
    <row r="67" spans="1:29" ht="19.5">
      <c r="A67" s="194"/>
      <c r="B67" s="633" t="s">
        <v>427</v>
      </c>
      <c r="C67" s="634"/>
      <c r="D67" s="634"/>
      <c r="E67" s="634"/>
      <c r="F67" s="634"/>
      <c r="G67" s="634"/>
      <c r="H67" s="634"/>
      <c r="I67" s="634"/>
      <c r="J67" s="634"/>
      <c r="K67" s="634"/>
      <c r="L67" s="634"/>
      <c r="M67" s="634"/>
      <c r="N67" s="634"/>
      <c r="O67" s="634"/>
      <c r="P67" s="634"/>
      <c r="Q67" s="634"/>
      <c r="R67" s="634"/>
      <c r="S67" s="634"/>
      <c r="T67" s="635"/>
      <c r="U67" s="194"/>
      <c r="V67" s="194"/>
      <c r="W67" s="194"/>
      <c r="X67" s="194"/>
      <c r="Y67" s="194"/>
      <c r="Z67" s="194"/>
      <c r="AA67" s="194"/>
      <c r="AB67" s="194"/>
      <c r="AC67" s="194"/>
    </row>
    <row r="68" spans="1:29" ht="3" customHeight="1">
      <c r="A68" s="194"/>
      <c r="B68" s="198"/>
      <c r="C68" s="198"/>
      <c r="D68" s="198"/>
      <c r="E68" s="198"/>
      <c r="F68" s="198"/>
      <c r="G68" s="198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8"/>
      <c r="S68" s="198"/>
      <c r="T68" s="198"/>
      <c r="U68" s="194"/>
      <c r="V68" s="194"/>
      <c r="W68" s="194"/>
      <c r="X68" s="194"/>
      <c r="Y68" s="194"/>
      <c r="Z68" s="194"/>
      <c r="AA68" s="194"/>
      <c r="AB68" s="194"/>
      <c r="AC68" s="194"/>
    </row>
    <row r="69" spans="1:29" ht="16.899999999999999" customHeight="1">
      <c r="A69" s="194"/>
      <c r="B69" s="198"/>
      <c r="C69" s="639" t="s">
        <v>428</v>
      </c>
      <c r="D69" s="639"/>
      <c r="E69" s="639"/>
      <c r="F69" s="639"/>
      <c r="G69" s="639"/>
      <c r="H69" s="639"/>
      <c r="I69" s="204"/>
      <c r="J69" s="204"/>
      <c r="K69" s="639" t="s">
        <v>428</v>
      </c>
      <c r="L69" s="639"/>
      <c r="M69" s="639"/>
      <c r="N69" s="639"/>
      <c r="O69" s="639"/>
      <c r="P69" s="639"/>
      <c r="Q69" s="639"/>
      <c r="R69" s="639"/>
      <c r="S69" s="639"/>
      <c r="T69" s="198"/>
      <c r="U69" s="194"/>
      <c r="V69" s="194"/>
      <c r="W69" s="194"/>
      <c r="X69" s="194"/>
      <c r="Y69" s="194"/>
      <c r="Z69" s="194"/>
      <c r="AA69" s="194"/>
      <c r="AB69" s="194"/>
      <c r="AC69" s="194"/>
    </row>
    <row r="70" spans="1:29" ht="19.5">
      <c r="A70" s="194"/>
      <c r="B70" s="198"/>
      <c r="C70" s="640" t="s">
        <v>429</v>
      </c>
      <c r="D70" s="640"/>
      <c r="E70" s="640"/>
      <c r="F70" s="640"/>
      <c r="G70" s="640"/>
      <c r="H70" s="640"/>
      <c r="I70" s="204"/>
      <c r="J70" s="204"/>
      <c r="K70" s="641" t="s">
        <v>430</v>
      </c>
      <c r="L70" s="641"/>
      <c r="M70" s="641"/>
      <c r="N70" s="641"/>
      <c r="O70" s="641"/>
      <c r="P70" s="641"/>
      <c r="Q70" s="641"/>
      <c r="R70" s="641"/>
      <c r="S70" s="641"/>
      <c r="T70" s="198"/>
      <c r="U70" s="194"/>
      <c r="V70" s="194"/>
      <c r="W70" s="194"/>
      <c r="X70" s="194"/>
      <c r="Y70" s="194"/>
      <c r="Z70" s="194"/>
      <c r="AA70" s="194"/>
      <c r="AB70" s="194"/>
      <c r="AC70" s="194"/>
    </row>
    <row r="71" spans="1:29" ht="3" customHeight="1">
      <c r="A71" s="194"/>
      <c r="B71" s="198"/>
      <c r="C71" s="204"/>
      <c r="D71" s="204"/>
      <c r="E71" s="204"/>
      <c r="F71" s="204"/>
      <c r="G71" s="204"/>
      <c r="H71" s="204"/>
      <c r="I71" s="204"/>
      <c r="J71" s="204"/>
      <c r="K71" s="639" t="s">
        <v>431</v>
      </c>
      <c r="L71" s="639"/>
      <c r="M71" s="639"/>
      <c r="N71" s="639"/>
      <c r="O71" s="639"/>
      <c r="P71" s="639"/>
      <c r="Q71" s="639"/>
      <c r="R71" s="639"/>
      <c r="S71" s="639"/>
      <c r="T71" s="198"/>
      <c r="U71" s="194"/>
      <c r="V71" s="194"/>
      <c r="W71" s="194"/>
      <c r="X71" s="194"/>
      <c r="Y71" s="194"/>
      <c r="Z71" s="194"/>
      <c r="AA71" s="194"/>
      <c r="AB71" s="194"/>
      <c r="AC71" s="194"/>
    </row>
    <row r="72" spans="1:29" ht="22.5" customHeight="1">
      <c r="A72" s="194"/>
      <c r="B72" s="198"/>
      <c r="C72" s="639" t="s">
        <v>432</v>
      </c>
      <c r="D72" s="639"/>
      <c r="E72" s="639"/>
      <c r="F72" s="639"/>
      <c r="G72" s="639"/>
      <c r="H72" s="639"/>
      <c r="I72" s="204"/>
      <c r="J72" s="204"/>
      <c r="K72" s="639" t="s">
        <v>431</v>
      </c>
      <c r="L72" s="639"/>
      <c r="M72" s="639"/>
      <c r="N72" s="639"/>
      <c r="O72" s="639"/>
      <c r="P72" s="639"/>
      <c r="Q72" s="639"/>
      <c r="R72" s="639"/>
      <c r="S72" s="639"/>
      <c r="T72" s="198"/>
      <c r="U72" s="194"/>
      <c r="V72" s="194"/>
      <c r="W72" s="194"/>
      <c r="X72" s="194"/>
      <c r="Y72" s="194"/>
      <c r="Z72" s="194"/>
      <c r="AA72" s="194"/>
      <c r="AB72" s="194"/>
      <c r="AC72" s="194"/>
    </row>
    <row r="73" spans="1:29" ht="19.5">
      <c r="A73" s="194"/>
      <c r="B73" s="198"/>
      <c r="C73" s="640" t="s">
        <v>433</v>
      </c>
      <c r="D73" s="640"/>
      <c r="E73" s="640"/>
      <c r="F73" s="640"/>
      <c r="G73" s="640"/>
      <c r="H73" s="640"/>
      <c r="I73" s="204"/>
      <c r="J73" s="204"/>
      <c r="K73" s="640"/>
      <c r="L73" s="640"/>
      <c r="M73" s="640"/>
      <c r="N73" s="640"/>
      <c r="O73" s="640"/>
      <c r="P73" s="640"/>
      <c r="Q73" s="640"/>
      <c r="R73" s="640"/>
      <c r="S73" s="640"/>
      <c r="T73" s="198"/>
      <c r="U73" s="194"/>
      <c r="V73" s="194"/>
      <c r="W73" s="194"/>
      <c r="X73" s="194"/>
      <c r="Y73" s="194"/>
      <c r="Z73" s="194"/>
      <c r="AA73" s="194"/>
      <c r="AB73" s="194"/>
      <c r="AC73" s="194"/>
    </row>
    <row r="74" spans="1:29" ht="3" customHeight="1">
      <c r="A74" s="194"/>
      <c r="B74" s="198"/>
      <c r="C74" s="204"/>
      <c r="D74" s="204"/>
      <c r="E74" s="204"/>
      <c r="F74" s="204"/>
      <c r="G74" s="204"/>
      <c r="H74" s="204"/>
      <c r="I74" s="204"/>
      <c r="J74" s="204"/>
      <c r="K74" s="204"/>
      <c r="L74" s="204"/>
      <c r="M74" s="204"/>
      <c r="N74" s="204"/>
      <c r="O74" s="204"/>
      <c r="P74" s="204"/>
      <c r="Q74" s="204"/>
      <c r="R74" s="204"/>
      <c r="S74" s="204"/>
      <c r="T74" s="198"/>
      <c r="U74" s="194"/>
      <c r="V74" s="194"/>
      <c r="W74" s="194"/>
      <c r="X74" s="194"/>
      <c r="Y74" s="194"/>
      <c r="Z74" s="194"/>
      <c r="AA74" s="194"/>
      <c r="AB74" s="194"/>
      <c r="AC74" s="194"/>
    </row>
    <row r="75" spans="1:29" ht="18.399999999999999" customHeight="1">
      <c r="A75" s="194"/>
      <c r="B75" s="198"/>
      <c r="C75" s="639" t="s">
        <v>434</v>
      </c>
      <c r="D75" s="639"/>
      <c r="E75" s="639"/>
      <c r="F75" s="639"/>
      <c r="G75" s="639"/>
      <c r="H75" s="639"/>
      <c r="I75" s="204"/>
      <c r="J75" s="204"/>
      <c r="K75" s="639" t="s">
        <v>434</v>
      </c>
      <c r="L75" s="639"/>
      <c r="M75" s="639"/>
      <c r="N75" s="639"/>
      <c r="O75" s="639"/>
      <c r="P75" s="639"/>
      <c r="Q75" s="639"/>
      <c r="R75" s="639"/>
      <c r="S75" s="639"/>
      <c r="T75" s="198"/>
      <c r="U75" s="194"/>
      <c r="V75" s="194"/>
      <c r="W75" s="194"/>
      <c r="X75" s="194"/>
      <c r="Y75" s="194"/>
      <c r="Z75" s="194"/>
      <c r="AA75" s="194"/>
      <c r="AB75" s="194"/>
      <c r="AC75" s="194"/>
    </row>
    <row r="76" spans="1:29" ht="18.399999999999999" customHeight="1">
      <c r="A76" s="194"/>
      <c r="B76" s="198"/>
      <c r="C76" s="640" t="s">
        <v>435</v>
      </c>
      <c r="D76" s="640"/>
      <c r="E76" s="640"/>
      <c r="F76" s="640"/>
      <c r="G76" s="640"/>
      <c r="H76" s="640"/>
      <c r="I76" s="204"/>
      <c r="J76" s="204"/>
      <c r="K76" s="641" t="s">
        <v>436</v>
      </c>
      <c r="L76" s="641"/>
      <c r="M76" s="641"/>
      <c r="N76" s="641"/>
      <c r="O76" s="641"/>
      <c r="P76" s="641"/>
      <c r="Q76" s="641"/>
      <c r="R76" s="641"/>
      <c r="S76" s="641"/>
      <c r="T76" s="198"/>
      <c r="U76" s="194"/>
      <c r="V76" s="194"/>
      <c r="W76" s="194"/>
      <c r="X76" s="194"/>
      <c r="Y76" s="194"/>
      <c r="Z76" s="194"/>
      <c r="AA76" s="194"/>
      <c r="AB76" s="194"/>
      <c r="AC76" s="194"/>
    </row>
    <row r="77" spans="1:29">
      <c r="A77" s="194"/>
      <c r="B77" s="194"/>
      <c r="C77" s="194"/>
      <c r="D77" s="194"/>
      <c r="E77" s="194"/>
      <c r="F77" s="194"/>
      <c r="G77" s="194"/>
      <c r="H77" s="194"/>
      <c r="I77" s="194"/>
      <c r="J77" s="194"/>
      <c r="K77" s="194"/>
      <c r="L77" s="194"/>
      <c r="M77" s="194"/>
      <c r="N77" s="194"/>
      <c r="O77" s="194"/>
      <c r="P77" s="194"/>
      <c r="Q77" s="194"/>
      <c r="R77" s="194"/>
      <c r="S77" s="194"/>
      <c r="T77" s="194"/>
      <c r="U77" s="194"/>
      <c r="V77" s="194"/>
      <c r="W77" s="194"/>
      <c r="X77" s="194"/>
      <c r="Y77" s="194"/>
      <c r="Z77" s="194"/>
      <c r="AA77" s="194"/>
      <c r="AB77" s="194"/>
      <c r="AC77" s="194"/>
    </row>
    <row r="78" spans="1:29">
      <c r="A78" s="194"/>
      <c r="B78" s="194"/>
      <c r="C78" s="194"/>
      <c r="D78" s="194"/>
      <c r="E78" s="194"/>
      <c r="F78" s="194"/>
      <c r="G78" s="194"/>
      <c r="H78" s="194"/>
      <c r="I78" s="194"/>
      <c r="J78" s="194"/>
      <c r="K78" s="194"/>
      <c r="L78" s="194"/>
      <c r="M78" s="194"/>
      <c r="N78" s="194"/>
      <c r="O78" s="194"/>
      <c r="P78" s="194"/>
      <c r="Q78" s="194"/>
      <c r="R78" s="194"/>
      <c r="S78" s="194"/>
      <c r="T78" s="194"/>
      <c r="U78" s="194"/>
      <c r="V78" s="194"/>
      <c r="W78" s="194"/>
      <c r="X78" s="194"/>
      <c r="Y78" s="194"/>
      <c r="Z78" s="194"/>
      <c r="AA78" s="194"/>
      <c r="AB78" s="194"/>
      <c r="AC78" s="194"/>
    </row>
    <row r="79" spans="1:29">
      <c r="A79" s="194"/>
      <c r="B79" s="194"/>
      <c r="C79" s="194"/>
      <c r="D79" s="194"/>
      <c r="E79" s="194"/>
      <c r="F79" s="194"/>
      <c r="G79" s="194"/>
      <c r="H79" s="194"/>
      <c r="I79" s="194"/>
      <c r="J79" s="194"/>
      <c r="K79" s="194"/>
      <c r="L79" s="194"/>
      <c r="M79" s="194"/>
      <c r="N79" s="194"/>
      <c r="O79" s="194"/>
      <c r="P79" s="194"/>
      <c r="Q79" s="194"/>
      <c r="R79" s="194"/>
      <c r="S79" s="194"/>
      <c r="T79" s="194"/>
      <c r="U79" s="194"/>
      <c r="V79" s="194"/>
      <c r="W79" s="194"/>
      <c r="X79" s="194"/>
      <c r="Y79" s="194"/>
      <c r="Z79" s="194"/>
      <c r="AA79" s="194"/>
      <c r="AB79" s="194"/>
      <c r="AC79" s="194"/>
    </row>
    <row r="80" spans="1:29">
      <c r="A80" s="194"/>
      <c r="B80" s="194"/>
      <c r="C80" s="194"/>
      <c r="D80" s="194"/>
      <c r="E80" s="194"/>
      <c r="F80" s="194"/>
      <c r="G80" s="194"/>
      <c r="H80" s="194"/>
      <c r="I80" s="194"/>
      <c r="J80" s="194"/>
      <c r="K80" s="194"/>
      <c r="L80" s="194"/>
      <c r="M80" s="194"/>
      <c r="N80" s="194"/>
      <c r="O80" s="194"/>
      <c r="P80" s="194"/>
      <c r="Q80" s="194"/>
      <c r="R80" s="194"/>
      <c r="S80" s="194"/>
      <c r="T80" s="194"/>
      <c r="U80" s="194"/>
      <c r="V80" s="194"/>
      <c r="W80" s="194"/>
      <c r="X80" s="194"/>
      <c r="Y80" s="194"/>
      <c r="Z80" s="194"/>
      <c r="AA80" s="194"/>
      <c r="AB80" s="194"/>
      <c r="AC80" s="194"/>
    </row>
    <row r="81" spans="1:29">
      <c r="A81" s="194"/>
      <c r="B81" s="194"/>
      <c r="C81" s="194"/>
      <c r="D81" s="194"/>
      <c r="E81" s="194"/>
      <c r="F81" s="194"/>
      <c r="G81" s="194"/>
      <c r="H81" s="194"/>
      <c r="I81" s="194"/>
      <c r="J81" s="194"/>
      <c r="K81" s="194"/>
      <c r="L81" s="194"/>
      <c r="M81" s="194"/>
      <c r="N81" s="194"/>
      <c r="O81" s="194"/>
      <c r="P81" s="194"/>
      <c r="Q81" s="194"/>
      <c r="R81" s="194"/>
      <c r="S81" s="194"/>
      <c r="T81" s="194"/>
      <c r="U81" s="194"/>
      <c r="V81" s="194"/>
      <c r="W81" s="194"/>
      <c r="X81" s="194"/>
      <c r="Y81" s="194"/>
      <c r="Z81" s="194"/>
      <c r="AA81" s="194"/>
      <c r="AB81" s="194"/>
      <c r="AC81" s="194"/>
    </row>
    <row r="82" spans="1:29">
      <c r="A82" s="194"/>
      <c r="B82" s="194"/>
      <c r="C82" s="194"/>
      <c r="D82" s="194"/>
      <c r="E82" s="194"/>
      <c r="F82" s="194"/>
      <c r="G82" s="194"/>
      <c r="H82" s="194"/>
      <c r="I82" s="194"/>
      <c r="J82" s="194"/>
      <c r="K82" s="194"/>
      <c r="L82" s="194"/>
      <c r="M82" s="194"/>
      <c r="N82" s="194"/>
      <c r="O82" s="194"/>
      <c r="P82" s="194"/>
      <c r="Q82" s="194"/>
      <c r="R82" s="194"/>
      <c r="S82" s="194"/>
      <c r="T82" s="194"/>
      <c r="U82" s="194"/>
      <c r="V82" s="194"/>
      <c r="W82" s="194"/>
      <c r="X82" s="194"/>
      <c r="Y82" s="194"/>
      <c r="Z82" s="194"/>
      <c r="AA82" s="194"/>
      <c r="AB82" s="194"/>
      <c r="AC82" s="194"/>
    </row>
    <row r="83" spans="1:29">
      <c r="A83" s="194"/>
      <c r="B83" s="194"/>
      <c r="C83" s="194"/>
      <c r="D83" s="194"/>
      <c r="E83" s="194"/>
      <c r="F83" s="194"/>
      <c r="G83" s="194"/>
      <c r="H83" s="194"/>
      <c r="I83" s="194"/>
      <c r="J83" s="194"/>
      <c r="K83" s="194"/>
      <c r="L83" s="194"/>
      <c r="M83" s="194"/>
      <c r="N83" s="194"/>
      <c r="O83" s="194"/>
      <c r="P83" s="194"/>
      <c r="Q83" s="194"/>
      <c r="R83" s="194"/>
      <c r="S83" s="194"/>
      <c r="T83" s="194"/>
      <c r="U83" s="194"/>
      <c r="V83" s="194"/>
      <c r="W83" s="194"/>
      <c r="X83" s="194"/>
      <c r="Y83" s="194"/>
      <c r="Z83" s="194"/>
      <c r="AA83" s="194"/>
      <c r="AB83" s="194"/>
      <c r="AC83" s="194"/>
    </row>
    <row r="84" spans="1:29">
      <c r="A84" s="194"/>
      <c r="B84" s="194"/>
      <c r="C84" s="194"/>
      <c r="D84" s="194"/>
      <c r="E84" s="194"/>
      <c r="F84" s="194"/>
      <c r="G84" s="194"/>
      <c r="H84" s="194"/>
      <c r="I84" s="194"/>
      <c r="J84" s="194"/>
      <c r="K84" s="194"/>
      <c r="L84" s="194"/>
      <c r="M84" s="194"/>
      <c r="N84" s="194"/>
      <c r="O84" s="194"/>
      <c r="P84" s="194"/>
      <c r="Q84" s="194"/>
      <c r="R84" s="194"/>
      <c r="S84" s="194"/>
      <c r="T84" s="194"/>
      <c r="U84" s="194"/>
      <c r="V84" s="194"/>
      <c r="W84" s="194"/>
      <c r="X84" s="194"/>
      <c r="Y84" s="194"/>
      <c r="Z84" s="194"/>
      <c r="AA84" s="194"/>
      <c r="AB84" s="194"/>
      <c r="AC84" s="194"/>
    </row>
    <row r="85" spans="1:29">
      <c r="A85" s="194"/>
      <c r="B85" s="194"/>
      <c r="C85" s="194"/>
      <c r="D85" s="194"/>
      <c r="E85" s="194"/>
      <c r="F85" s="194"/>
      <c r="G85" s="194"/>
      <c r="H85" s="194"/>
      <c r="I85" s="194"/>
      <c r="J85" s="194"/>
      <c r="K85" s="194"/>
      <c r="L85" s="194"/>
      <c r="M85" s="194"/>
      <c r="N85" s="194"/>
      <c r="O85" s="194"/>
      <c r="P85" s="194"/>
      <c r="Q85" s="194"/>
      <c r="R85" s="194"/>
      <c r="S85" s="194"/>
      <c r="T85" s="194"/>
      <c r="U85" s="194"/>
      <c r="V85" s="194"/>
      <c r="W85" s="194"/>
      <c r="X85" s="194"/>
      <c r="Y85" s="194"/>
      <c r="Z85" s="194"/>
      <c r="AA85" s="194"/>
      <c r="AB85" s="194"/>
      <c r="AC85" s="194"/>
    </row>
    <row r="86" spans="1:29">
      <c r="A86" s="194"/>
      <c r="B86" s="194"/>
      <c r="C86" s="194"/>
      <c r="D86" s="194"/>
      <c r="E86" s="194"/>
      <c r="F86" s="194"/>
      <c r="G86" s="194"/>
      <c r="H86" s="194"/>
      <c r="I86" s="194"/>
      <c r="J86" s="194"/>
      <c r="K86" s="194"/>
      <c r="L86" s="194"/>
      <c r="M86" s="194"/>
      <c r="N86" s="194"/>
      <c r="O86" s="194"/>
      <c r="P86" s="194"/>
      <c r="Q86" s="194"/>
      <c r="R86" s="194"/>
      <c r="S86" s="194"/>
      <c r="T86" s="194"/>
      <c r="U86" s="194"/>
      <c r="V86" s="194"/>
      <c r="W86" s="194"/>
      <c r="X86" s="194"/>
      <c r="Y86" s="194"/>
      <c r="Z86" s="194"/>
      <c r="AA86" s="194"/>
      <c r="AB86" s="194"/>
      <c r="AC86" s="194"/>
    </row>
    <row r="87" spans="1:29">
      <c r="A87" s="194"/>
      <c r="B87" s="194"/>
      <c r="C87" s="194"/>
      <c r="D87" s="194"/>
      <c r="E87" s="194"/>
      <c r="F87" s="194"/>
      <c r="G87" s="194"/>
      <c r="H87" s="194"/>
      <c r="I87" s="194"/>
      <c r="J87" s="194"/>
      <c r="K87" s="194"/>
      <c r="L87" s="194"/>
      <c r="M87" s="194"/>
      <c r="N87" s="194"/>
      <c r="O87" s="194"/>
      <c r="P87" s="194"/>
      <c r="Q87" s="194"/>
      <c r="R87" s="194"/>
      <c r="S87" s="194"/>
      <c r="T87" s="194"/>
      <c r="U87" s="194"/>
      <c r="V87" s="194"/>
      <c r="W87" s="194"/>
      <c r="X87" s="194"/>
      <c r="Y87" s="194"/>
      <c r="Z87" s="194"/>
      <c r="AA87" s="194"/>
      <c r="AB87" s="194"/>
      <c r="AC87" s="194"/>
    </row>
    <row r="88" spans="1:29">
      <c r="A88" s="194"/>
      <c r="B88" s="194"/>
      <c r="C88" s="194"/>
      <c r="D88" s="194"/>
      <c r="E88" s="194"/>
      <c r="F88" s="194"/>
      <c r="G88" s="194"/>
      <c r="H88" s="194"/>
      <c r="I88" s="194"/>
      <c r="J88" s="194"/>
      <c r="K88" s="194"/>
      <c r="L88" s="194"/>
      <c r="M88" s="194"/>
      <c r="N88" s="194"/>
      <c r="O88" s="194"/>
      <c r="P88" s="194"/>
      <c r="Q88" s="194"/>
      <c r="R88" s="194"/>
      <c r="S88" s="194"/>
      <c r="T88" s="194"/>
      <c r="U88" s="194"/>
      <c r="V88" s="194"/>
      <c r="W88" s="194"/>
      <c r="X88" s="194"/>
      <c r="Y88" s="194"/>
      <c r="Z88" s="194"/>
      <c r="AA88" s="194"/>
      <c r="AB88" s="194"/>
      <c r="AC88" s="194"/>
    </row>
    <row r="89" spans="1:29">
      <c r="A89" s="194"/>
      <c r="B89" s="194"/>
      <c r="C89" s="194"/>
      <c r="D89" s="194"/>
      <c r="E89" s="194"/>
      <c r="F89" s="194"/>
      <c r="G89" s="194"/>
      <c r="H89" s="194"/>
      <c r="I89" s="194"/>
      <c r="J89" s="194"/>
      <c r="K89" s="194"/>
      <c r="L89" s="194"/>
      <c r="M89" s="194"/>
      <c r="N89" s="194"/>
      <c r="O89" s="194"/>
      <c r="P89" s="194"/>
      <c r="Q89" s="194"/>
      <c r="R89" s="194"/>
      <c r="S89" s="194"/>
      <c r="T89" s="194"/>
      <c r="U89" s="194"/>
      <c r="V89" s="194"/>
      <c r="W89" s="194"/>
      <c r="X89" s="194"/>
      <c r="Y89" s="194"/>
      <c r="Z89" s="194"/>
      <c r="AA89" s="194"/>
      <c r="AB89" s="194"/>
      <c r="AC89" s="194"/>
    </row>
    <row r="90" spans="1:29">
      <c r="A90" s="194"/>
      <c r="B90" s="194"/>
      <c r="C90" s="194"/>
      <c r="D90" s="194"/>
      <c r="E90" s="194"/>
      <c r="F90" s="194"/>
      <c r="G90" s="194"/>
      <c r="H90" s="194"/>
      <c r="I90" s="194"/>
      <c r="J90" s="194"/>
      <c r="K90" s="194"/>
      <c r="L90" s="194"/>
      <c r="M90" s="194"/>
      <c r="N90" s="194"/>
      <c r="O90" s="194"/>
      <c r="P90" s="194"/>
      <c r="Q90" s="194"/>
      <c r="R90" s="194"/>
      <c r="S90" s="194"/>
      <c r="T90" s="194"/>
      <c r="U90" s="194"/>
      <c r="V90" s="194"/>
      <c r="W90" s="194"/>
      <c r="X90" s="194"/>
      <c r="Y90" s="194"/>
      <c r="Z90" s="194"/>
      <c r="AA90" s="194"/>
      <c r="AB90" s="194"/>
      <c r="AC90" s="194"/>
    </row>
    <row r="91" spans="1:29">
      <c r="A91" s="194"/>
      <c r="B91" s="194"/>
      <c r="C91" s="194"/>
      <c r="D91" s="194"/>
      <c r="E91" s="194"/>
      <c r="F91" s="194"/>
      <c r="G91" s="194"/>
      <c r="H91" s="194"/>
      <c r="I91" s="194"/>
      <c r="J91" s="194"/>
      <c r="K91" s="194"/>
      <c r="L91" s="194"/>
      <c r="M91" s="194"/>
      <c r="N91" s="194"/>
      <c r="O91" s="194"/>
      <c r="P91" s="194"/>
      <c r="Q91" s="194"/>
      <c r="R91" s="194"/>
      <c r="S91" s="194"/>
      <c r="T91" s="194"/>
      <c r="U91" s="194"/>
      <c r="V91" s="194"/>
      <c r="W91" s="194"/>
      <c r="X91" s="194"/>
      <c r="Y91" s="194"/>
      <c r="Z91" s="194"/>
      <c r="AA91" s="194"/>
      <c r="AB91" s="194"/>
      <c r="AC91" s="194"/>
    </row>
    <row r="92" spans="1:29">
      <c r="A92" s="194"/>
      <c r="B92" s="194"/>
      <c r="C92" s="194"/>
      <c r="D92" s="194"/>
      <c r="E92" s="194"/>
      <c r="F92" s="194"/>
      <c r="G92" s="194"/>
      <c r="H92" s="194"/>
      <c r="I92" s="194"/>
      <c r="J92" s="194"/>
      <c r="K92" s="194"/>
      <c r="L92" s="194"/>
      <c r="M92" s="194"/>
      <c r="N92" s="194"/>
      <c r="O92" s="194"/>
      <c r="P92" s="194"/>
      <c r="Q92" s="194"/>
      <c r="R92" s="194"/>
      <c r="S92" s="194"/>
      <c r="T92" s="194"/>
      <c r="U92" s="194"/>
      <c r="V92" s="194"/>
      <c r="W92" s="194"/>
      <c r="X92" s="194"/>
      <c r="Y92" s="194"/>
      <c r="Z92" s="194"/>
      <c r="AA92" s="194"/>
      <c r="AB92" s="194"/>
      <c r="AC92" s="194"/>
    </row>
    <row r="93" spans="1:29">
      <c r="A93" s="194"/>
      <c r="B93" s="194"/>
      <c r="C93" s="194"/>
      <c r="D93" s="194"/>
      <c r="E93" s="194"/>
      <c r="F93" s="194"/>
      <c r="G93" s="194"/>
      <c r="H93" s="194"/>
      <c r="I93" s="194"/>
      <c r="J93" s="194"/>
      <c r="K93" s="194"/>
      <c r="L93" s="194"/>
      <c r="M93" s="194"/>
      <c r="N93" s="194"/>
      <c r="O93" s="194"/>
      <c r="P93" s="194"/>
      <c r="Q93" s="194"/>
      <c r="R93" s="194"/>
      <c r="S93" s="194"/>
      <c r="T93" s="194"/>
      <c r="U93" s="194"/>
      <c r="V93" s="194"/>
      <c r="W93" s="194"/>
      <c r="X93" s="194"/>
      <c r="Y93" s="194"/>
      <c r="Z93" s="194"/>
      <c r="AA93" s="194"/>
      <c r="AB93" s="194"/>
      <c r="AC93" s="194"/>
    </row>
    <row r="94" spans="1:29">
      <c r="A94" s="194"/>
      <c r="B94" s="194"/>
      <c r="C94" s="194"/>
      <c r="D94" s="194"/>
      <c r="E94" s="194"/>
      <c r="F94" s="194"/>
      <c r="G94" s="194"/>
      <c r="H94" s="194"/>
      <c r="I94" s="194"/>
      <c r="J94" s="194"/>
      <c r="K94" s="194"/>
      <c r="L94" s="194"/>
      <c r="M94" s="194"/>
      <c r="N94" s="194"/>
      <c r="O94" s="194"/>
      <c r="P94" s="194"/>
      <c r="Q94" s="194"/>
      <c r="R94" s="194"/>
      <c r="S94" s="194"/>
      <c r="T94" s="194"/>
      <c r="U94" s="194"/>
      <c r="V94" s="194"/>
      <c r="W94" s="194"/>
      <c r="X94" s="194"/>
      <c r="Y94" s="194"/>
      <c r="Z94" s="194"/>
      <c r="AA94" s="194"/>
      <c r="AB94" s="194"/>
      <c r="AC94" s="194"/>
    </row>
    <row r="95" spans="1:29">
      <c r="A95" s="194"/>
      <c r="B95" s="194"/>
      <c r="C95" s="194"/>
      <c r="D95" s="194"/>
      <c r="E95" s="194"/>
      <c r="F95" s="194"/>
      <c r="G95" s="194"/>
      <c r="H95" s="194"/>
      <c r="I95" s="194"/>
      <c r="J95" s="194"/>
      <c r="K95" s="194"/>
      <c r="L95" s="194"/>
      <c r="M95" s="194"/>
      <c r="N95" s="194"/>
      <c r="O95" s="194"/>
      <c r="P95" s="194"/>
      <c r="Q95" s="194"/>
      <c r="R95" s="194"/>
      <c r="S95" s="194"/>
      <c r="T95" s="194"/>
      <c r="U95" s="194"/>
      <c r="V95" s="194"/>
      <c r="W95" s="194"/>
      <c r="X95" s="194"/>
      <c r="Y95" s="194"/>
      <c r="Z95" s="194"/>
      <c r="AA95" s="194"/>
      <c r="AB95" s="194"/>
      <c r="AC95" s="194"/>
    </row>
    <row r="96" spans="1:29">
      <c r="A96" s="194"/>
      <c r="B96" s="194"/>
      <c r="C96" s="194"/>
      <c r="D96" s="194"/>
      <c r="E96" s="194"/>
      <c r="F96" s="194"/>
      <c r="G96" s="194"/>
      <c r="H96" s="194"/>
      <c r="I96" s="194"/>
      <c r="J96" s="194"/>
      <c r="K96" s="194"/>
      <c r="L96" s="194"/>
      <c r="M96" s="194"/>
      <c r="N96" s="194"/>
      <c r="O96" s="194"/>
      <c r="P96" s="194"/>
      <c r="Q96" s="194"/>
      <c r="R96" s="194"/>
      <c r="S96" s="194"/>
      <c r="T96" s="194"/>
      <c r="U96" s="194"/>
      <c r="V96" s="194"/>
      <c r="W96" s="194"/>
      <c r="X96" s="194"/>
      <c r="Y96" s="194"/>
      <c r="Z96" s="194"/>
      <c r="AA96" s="194"/>
      <c r="AB96" s="194"/>
      <c r="AC96" s="194"/>
    </row>
    <row r="97" spans="1:29">
      <c r="A97" s="194"/>
      <c r="B97" s="194"/>
      <c r="C97" s="194"/>
      <c r="D97" s="194"/>
      <c r="E97" s="194"/>
      <c r="F97" s="194"/>
      <c r="G97" s="194"/>
      <c r="H97" s="194"/>
      <c r="I97" s="194"/>
      <c r="J97" s="194"/>
      <c r="K97" s="194"/>
      <c r="L97" s="194"/>
      <c r="M97" s="194"/>
      <c r="N97" s="194"/>
      <c r="O97" s="194"/>
      <c r="P97" s="194"/>
      <c r="Q97" s="194"/>
      <c r="R97" s="194"/>
      <c r="S97" s="194"/>
      <c r="T97" s="194"/>
      <c r="U97" s="194"/>
      <c r="V97" s="194"/>
      <c r="W97" s="194"/>
      <c r="X97" s="194"/>
      <c r="Y97" s="194"/>
      <c r="Z97" s="194"/>
      <c r="AA97" s="194"/>
      <c r="AB97" s="194"/>
      <c r="AC97" s="194"/>
    </row>
    <row r="98" spans="1:29">
      <c r="A98" s="194"/>
      <c r="B98" s="194"/>
      <c r="C98" s="194"/>
      <c r="D98" s="194"/>
      <c r="E98" s="194"/>
      <c r="F98" s="194"/>
      <c r="G98" s="194"/>
      <c r="H98" s="194"/>
      <c r="I98" s="194"/>
      <c r="J98" s="194"/>
      <c r="K98" s="194"/>
      <c r="L98" s="194"/>
      <c r="M98" s="194"/>
      <c r="N98" s="194"/>
      <c r="O98" s="194"/>
      <c r="P98" s="194"/>
      <c r="Q98" s="194"/>
      <c r="R98" s="194"/>
      <c r="S98" s="194"/>
      <c r="T98" s="194"/>
      <c r="U98" s="194"/>
      <c r="V98" s="194"/>
      <c r="W98" s="194"/>
      <c r="X98" s="194"/>
      <c r="Y98" s="194"/>
      <c r="Z98" s="194"/>
      <c r="AA98" s="194"/>
      <c r="AB98" s="194"/>
      <c r="AC98" s="194"/>
    </row>
    <row r="99" spans="1:29">
      <c r="A99" s="194"/>
      <c r="B99" s="194"/>
      <c r="C99" s="194"/>
      <c r="D99" s="194"/>
      <c r="E99" s="194"/>
      <c r="F99" s="194"/>
      <c r="G99" s="194"/>
      <c r="H99" s="194"/>
      <c r="I99" s="194"/>
      <c r="J99" s="194"/>
      <c r="K99" s="194"/>
      <c r="L99" s="194"/>
      <c r="M99" s="194"/>
      <c r="N99" s="194"/>
      <c r="O99" s="194"/>
      <c r="P99" s="194"/>
      <c r="Q99" s="194"/>
      <c r="R99" s="194"/>
      <c r="S99" s="194"/>
      <c r="T99" s="194"/>
      <c r="U99" s="194"/>
      <c r="V99" s="194"/>
      <c r="W99" s="194"/>
      <c r="X99" s="194"/>
      <c r="Y99" s="194"/>
      <c r="Z99" s="194"/>
      <c r="AA99" s="194"/>
      <c r="AB99" s="194"/>
      <c r="AC99" s="194"/>
    </row>
    <row r="100" spans="1:29">
      <c r="A100" s="194"/>
      <c r="B100" s="194"/>
      <c r="C100" s="194"/>
      <c r="D100" s="194"/>
      <c r="E100" s="194"/>
      <c r="F100" s="194"/>
      <c r="G100" s="194"/>
      <c r="H100" s="194"/>
      <c r="I100" s="194"/>
      <c r="J100" s="194"/>
      <c r="K100" s="194"/>
      <c r="L100" s="194"/>
      <c r="M100" s="194"/>
      <c r="N100" s="194"/>
      <c r="O100" s="194"/>
      <c r="P100" s="194"/>
      <c r="Q100" s="194"/>
      <c r="R100" s="194"/>
      <c r="S100" s="194"/>
      <c r="T100" s="194"/>
      <c r="U100" s="194"/>
      <c r="V100" s="194"/>
      <c r="W100" s="194"/>
      <c r="X100" s="194"/>
      <c r="Y100" s="194"/>
      <c r="Z100" s="194"/>
      <c r="AA100" s="194"/>
      <c r="AB100" s="194"/>
      <c r="AC100" s="194"/>
    </row>
    <row r="101" spans="1:29">
      <c r="A101" s="194"/>
      <c r="B101" s="194"/>
      <c r="C101" s="194"/>
      <c r="D101" s="194"/>
      <c r="E101" s="194"/>
      <c r="F101" s="194"/>
      <c r="G101" s="194"/>
      <c r="H101" s="194"/>
      <c r="I101" s="194"/>
      <c r="J101" s="194"/>
      <c r="K101" s="194"/>
      <c r="L101" s="194"/>
      <c r="M101" s="194"/>
      <c r="N101" s="194"/>
      <c r="O101" s="194"/>
      <c r="P101" s="194"/>
      <c r="Q101" s="194"/>
      <c r="R101" s="194"/>
      <c r="S101" s="194"/>
      <c r="T101" s="194"/>
      <c r="U101" s="194"/>
      <c r="V101" s="194"/>
      <c r="W101" s="194"/>
      <c r="X101" s="194"/>
      <c r="Y101" s="194"/>
      <c r="Z101" s="194"/>
      <c r="AA101" s="194"/>
      <c r="AB101" s="194"/>
      <c r="AC101" s="194"/>
    </row>
    <row r="102" spans="1:29">
      <c r="A102" s="194"/>
      <c r="B102" s="194"/>
      <c r="C102" s="194"/>
      <c r="D102" s="194"/>
      <c r="E102" s="194"/>
      <c r="F102" s="194"/>
      <c r="G102" s="194"/>
      <c r="H102" s="194"/>
      <c r="I102" s="194"/>
      <c r="J102" s="194"/>
      <c r="K102" s="194"/>
      <c r="L102" s="194"/>
      <c r="M102" s="194"/>
      <c r="N102" s="194"/>
      <c r="O102" s="194"/>
      <c r="P102" s="194"/>
      <c r="Q102" s="194"/>
      <c r="R102" s="194"/>
      <c r="S102" s="194"/>
      <c r="T102" s="194"/>
      <c r="U102" s="194"/>
      <c r="V102" s="194"/>
      <c r="W102" s="194"/>
      <c r="X102" s="194"/>
      <c r="Y102" s="194"/>
      <c r="Z102" s="194"/>
      <c r="AA102" s="194"/>
      <c r="AB102" s="194"/>
      <c r="AC102" s="194"/>
    </row>
    <row r="103" spans="1:29">
      <c r="A103" s="194"/>
      <c r="B103" s="194"/>
      <c r="C103" s="194"/>
      <c r="D103" s="194"/>
      <c r="E103" s="194"/>
      <c r="F103" s="194"/>
      <c r="G103" s="194"/>
      <c r="H103" s="194"/>
      <c r="I103" s="194"/>
      <c r="J103" s="194"/>
      <c r="K103" s="194"/>
      <c r="L103" s="194"/>
      <c r="M103" s="194"/>
      <c r="N103" s="194"/>
      <c r="O103" s="194"/>
      <c r="P103" s="194"/>
      <c r="Q103" s="194"/>
      <c r="R103" s="194"/>
      <c r="S103" s="194"/>
      <c r="T103" s="194"/>
      <c r="U103" s="194"/>
      <c r="V103" s="194"/>
      <c r="W103" s="194"/>
      <c r="X103" s="194"/>
      <c r="Y103" s="194"/>
      <c r="Z103" s="194"/>
      <c r="AA103" s="194"/>
      <c r="AB103" s="194"/>
      <c r="AC103" s="194"/>
    </row>
    <row r="104" spans="1:29">
      <c r="A104" s="194"/>
      <c r="B104" s="194"/>
      <c r="C104" s="194"/>
      <c r="D104" s="194"/>
      <c r="E104" s="194"/>
      <c r="F104" s="194"/>
      <c r="G104" s="194"/>
      <c r="H104" s="194"/>
      <c r="I104" s="194"/>
      <c r="J104" s="194"/>
      <c r="K104" s="194"/>
      <c r="L104" s="194"/>
      <c r="M104" s="194"/>
      <c r="N104" s="194"/>
      <c r="O104" s="194"/>
      <c r="P104" s="194"/>
      <c r="Q104" s="194"/>
      <c r="R104" s="194"/>
      <c r="S104" s="194"/>
      <c r="T104" s="194"/>
      <c r="U104" s="194"/>
      <c r="V104" s="194"/>
      <c r="W104" s="194"/>
      <c r="X104" s="194"/>
      <c r="Y104" s="194"/>
      <c r="Z104" s="194"/>
      <c r="AA104" s="194"/>
      <c r="AB104" s="194"/>
      <c r="AC104" s="194"/>
    </row>
    <row r="105" spans="1:29">
      <c r="A105" s="194"/>
      <c r="B105" s="194"/>
      <c r="C105" s="194"/>
      <c r="D105" s="194"/>
      <c r="E105" s="194"/>
      <c r="F105" s="194"/>
      <c r="G105" s="194"/>
      <c r="H105" s="194"/>
      <c r="I105" s="194"/>
      <c r="J105" s="194"/>
      <c r="K105" s="194"/>
      <c r="L105" s="194"/>
      <c r="M105" s="194"/>
      <c r="N105" s="194"/>
      <c r="O105" s="194"/>
      <c r="P105" s="194"/>
      <c r="Q105" s="194"/>
      <c r="R105" s="194"/>
      <c r="S105" s="194"/>
      <c r="T105" s="194"/>
      <c r="U105" s="194"/>
      <c r="V105" s="194"/>
      <c r="W105" s="194"/>
      <c r="X105" s="194"/>
      <c r="Y105" s="194"/>
      <c r="Z105" s="194"/>
      <c r="AA105" s="194"/>
      <c r="AB105" s="194"/>
      <c r="AC105" s="194"/>
    </row>
    <row r="106" spans="1:29">
      <c r="A106" s="194"/>
      <c r="B106" s="194"/>
      <c r="C106" s="194"/>
      <c r="D106" s="194"/>
      <c r="E106" s="194"/>
      <c r="F106" s="194"/>
      <c r="G106" s="194"/>
      <c r="H106" s="194"/>
      <c r="I106" s="194"/>
      <c r="J106" s="194"/>
      <c r="K106" s="194"/>
      <c r="L106" s="194"/>
      <c r="M106" s="194"/>
      <c r="N106" s="194"/>
      <c r="O106" s="194"/>
      <c r="P106" s="194"/>
      <c r="Q106" s="194"/>
      <c r="R106" s="194"/>
      <c r="S106" s="194"/>
      <c r="T106" s="194"/>
      <c r="U106" s="194"/>
      <c r="V106" s="194"/>
      <c r="W106" s="194"/>
      <c r="X106" s="194"/>
      <c r="Y106" s="194"/>
      <c r="Z106" s="194"/>
      <c r="AA106" s="194"/>
      <c r="AB106" s="194"/>
      <c r="AC106" s="194"/>
    </row>
    <row r="107" spans="1:29">
      <c r="A107" s="194"/>
      <c r="B107" s="194"/>
      <c r="C107" s="194"/>
      <c r="D107" s="194"/>
      <c r="E107" s="194"/>
      <c r="F107" s="194"/>
      <c r="G107" s="194"/>
      <c r="H107" s="194"/>
      <c r="I107" s="194"/>
      <c r="J107" s="194"/>
      <c r="K107" s="194"/>
      <c r="L107" s="194"/>
      <c r="M107" s="194"/>
      <c r="N107" s="194"/>
      <c r="O107" s="194"/>
      <c r="P107" s="194"/>
      <c r="Q107" s="194"/>
      <c r="R107" s="194"/>
      <c r="S107" s="194"/>
      <c r="T107" s="194"/>
      <c r="U107" s="194"/>
      <c r="V107" s="194"/>
      <c r="W107" s="194"/>
      <c r="X107" s="194"/>
      <c r="Y107" s="194"/>
      <c r="Z107" s="194"/>
      <c r="AA107" s="194"/>
      <c r="AB107" s="194"/>
      <c r="AC107" s="194"/>
    </row>
    <row r="108" spans="1:29">
      <c r="A108" s="194"/>
      <c r="B108" s="194"/>
      <c r="C108" s="194"/>
      <c r="D108" s="194"/>
      <c r="E108" s="194"/>
      <c r="F108" s="194"/>
      <c r="G108" s="194"/>
      <c r="H108" s="194"/>
      <c r="I108" s="194"/>
      <c r="J108" s="194"/>
      <c r="K108" s="194"/>
      <c r="L108" s="194"/>
      <c r="M108" s="194"/>
      <c r="N108" s="194"/>
      <c r="O108" s="194"/>
      <c r="P108" s="194"/>
      <c r="Q108" s="194"/>
      <c r="R108" s="194"/>
      <c r="S108" s="194"/>
      <c r="T108" s="194"/>
      <c r="U108" s="194"/>
      <c r="V108" s="194"/>
      <c r="W108" s="194"/>
      <c r="X108" s="194"/>
      <c r="Y108" s="194"/>
      <c r="Z108" s="194"/>
      <c r="AA108" s="194"/>
      <c r="AB108" s="194"/>
      <c r="AC108" s="194"/>
    </row>
    <row r="109" spans="1:29">
      <c r="A109" s="194"/>
      <c r="B109" s="194"/>
      <c r="C109" s="194"/>
      <c r="D109" s="194"/>
      <c r="E109" s="194"/>
      <c r="F109" s="194"/>
      <c r="G109" s="194"/>
      <c r="H109" s="194"/>
      <c r="I109" s="194"/>
      <c r="J109" s="194"/>
      <c r="K109" s="194"/>
      <c r="L109" s="194"/>
      <c r="M109" s="194"/>
      <c r="N109" s="194"/>
      <c r="O109" s="194"/>
      <c r="P109" s="194"/>
      <c r="Q109" s="194"/>
      <c r="R109" s="194"/>
      <c r="S109" s="194"/>
      <c r="T109" s="194"/>
      <c r="U109" s="194"/>
      <c r="V109" s="194"/>
      <c r="W109" s="194"/>
      <c r="X109" s="194"/>
      <c r="Y109" s="194"/>
      <c r="Z109" s="194"/>
      <c r="AA109" s="194"/>
      <c r="AB109" s="194"/>
      <c r="AC109" s="194"/>
    </row>
    <row r="110" spans="1:29">
      <c r="A110" s="194"/>
      <c r="B110" s="194"/>
      <c r="C110" s="194"/>
      <c r="D110" s="194"/>
      <c r="E110" s="194"/>
      <c r="F110" s="194"/>
      <c r="G110" s="194"/>
      <c r="H110" s="194"/>
      <c r="I110" s="194"/>
      <c r="J110" s="194"/>
      <c r="K110" s="194"/>
      <c r="L110" s="194"/>
      <c r="M110" s="194"/>
      <c r="N110" s="194"/>
      <c r="O110" s="194"/>
      <c r="P110" s="194"/>
      <c r="Q110" s="194"/>
      <c r="R110" s="194"/>
      <c r="S110" s="194"/>
      <c r="T110" s="194"/>
      <c r="U110" s="194"/>
      <c r="V110" s="194"/>
      <c r="W110" s="194"/>
      <c r="X110" s="194"/>
      <c r="Y110" s="194"/>
      <c r="Z110" s="194"/>
      <c r="AA110" s="194"/>
      <c r="AB110" s="194"/>
      <c r="AC110" s="194"/>
    </row>
    <row r="111" spans="1:29">
      <c r="A111" s="194"/>
      <c r="B111" s="194"/>
      <c r="C111" s="194"/>
      <c r="D111" s="194"/>
      <c r="E111" s="194"/>
      <c r="F111" s="194"/>
      <c r="G111" s="194"/>
      <c r="H111" s="194"/>
      <c r="I111" s="194"/>
      <c r="J111" s="194"/>
      <c r="K111" s="194"/>
      <c r="L111" s="194"/>
      <c r="M111" s="194"/>
      <c r="N111" s="194"/>
      <c r="O111" s="194"/>
      <c r="P111" s="194"/>
      <c r="Q111" s="194"/>
      <c r="R111" s="194"/>
      <c r="S111" s="194"/>
      <c r="T111" s="194"/>
      <c r="U111" s="194"/>
      <c r="V111" s="194"/>
      <c r="W111" s="194"/>
      <c r="X111" s="194"/>
      <c r="Y111" s="194"/>
      <c r="Z111" s="194"/>
      <c r="AA111" s="194"/>
      <c r="AB111" s="194"/>
      <c r="AC111" s="194"/>
    </row>
    <row r="112" spans="1:29">
      <c r="A112" s="194"/>
      <c r="B112" s="194"/>
      <c r="C112" s="194"/>
      <c r="D112" s="194"/>
      <c r="E112" s="194"/>
      <c r="F112" s="194"/>
      <c r="G112" s="194"/>
      <c r="H112" s="194"/>
      <c r="I112" s="194"/>
      <c r="J112" s="194"/>
      <c r="K112" s="194"/>
      <c r="L112" s="194"/>
      <c r="M112" s="194"/>
      <c r="N112" s="194"/>
      <c r="O112" s="194"/>
      <c r="P112" s="194"/>
      <c r="Q112" s="194"/>
      <c r="R112" s="194"/>
      <c r="S112" s="194"/>
      <c r="T112" s="194"/>
      <c r="U112" s="194"/>
      <c r="V112" s="194"/>
      <c r="W112" s="194"/>
      <c r="X112" s="194"/>
      <c r="Y112" s="194"/>
      <c r="Z112" s="194"/>
      <c r="AA112" s="194"/>
      <c r="AB112" s="194"/>
      <c r="AC112" s="194"/>
    </row>
    <row r="113" spans="1:29">
      <c r="A113" s="194"/>
      <c r="B113" s="194"/>
      <c r="C113" s="194"/>
      <c r="D113" s="194"/>
      <c r="E113" s="194"/>
      <c r="F113" s="194"/>
      <c r="G113" s="194"/>
      <c r="H113" s="194"/>
      <c r="I113" s="194"/>
      <c r="J113" s="194"/>
      <c r="K113" s="194"/>
      <c r="L113" s="194"/>
      <c r="M113" s="194"/>
      <c r="N113" s="194"/>
      <c r="O113" s="194"/>
      <c r="P113" s="194"/>
      <c r="Q113" s="194"/>
      <c r="R113" s="194"/>
      <c r="S113" s="194"/>
      <c r="T113" s="194"/>
      <c r="U113" s="194"/>
      <c r="V113" s="194"/>
      <c r="W113" s="194"/>
      <c r="X113" s="194"/>
      <c r="Y113" s="194"/>
      <c r="Z113" s="194"/>
      <c r="AA113" s="194"/>
      <c r="AB113" s="194"/>
      <c r="AC113" s="194"/>
    </row>
    <row r="114" spans="1:29">
      <c r="A114" s="194"/>
      <c r="B114" s="194"/>
      <c r="C114" s="194"/>
      <c r="D114" s="194"/>
      <c r="E114" s="194"/>
      <c r="F114" s="194"/>
      <c r="G114" s="194"/>
      <c r="H114" s="194"/>
      <c r="I114" s="194"/>
      <c r="J114" s="194"/>
      <c r="K114" s="194"/>
      <c r="L114" s="194"/>
      <c r="M114" s="194"/>
      <c r="N114" s="194"/>
      <c r="O114" s="194"/>
      <c r="P114" s="194"/>
      <c r="Q114" s="194"/>
      <c r="R114" s="194"/>
      <c r="S114" s="194"/>
      <c r="T114" s="194"/>
      <c r="U114" s="194"/>
      <c r="V114" s="194"/>
      <c r="W114" s="194"/>
      <c r="X114" s="194"/>
      <c r="Y114" s="194"/>
      <c r="Z114" s="194"/>
      <c r="AA114" s="194"/>
      <c r="AB114" s="194"/>
      <c r="AC114" s="194"/>
    </row>
    <row r="115" spans="1:29">
      <c r="A115" s="194"/>
      <c r="B115" s="194"/>
      <c r="C115" s="194"/>
      <c r="D115" s="194"/>
      <c r="E115" s="194"/>
      <c r="F115" s="194"/>
      <c r="G115" s="194"/>
      <c r="H115" s="194"/>
      <c r="I115" s="194"/>
      <c r="J115" s="194"/>
      <c r="K115" s="194"/>
      <c r="L115" s="194"/>
      <c r="M115" s="194"/>
      <c r="N115" s="194"/>
      <c r="O115" s="194"/>
      <c r="P115" s="194"/>
      <c r="Q115" s="194"/>
      <c r="R115" s="194"/>
      <c r="S115" s="194"/>
      <c r="T115" s="194"/>
      <c r="U115" s="194"/>
      <c r="V115" s="194"/>
      <c r="W115" s="194"/>
      <c r="X115" s="194"/>
      <c r="Y115" s="194"/>
      <c r="Z115" s="194"/>
      <c r="AA115" s="194"/>
      <c r="AB115" s="194"/>
      <c r="AC115" s="194"/>
    </row>
    <row r="116" spans="1:29">
      <c r="A116" s="194"/>
      <c r="B116" s="194"/>
      <c r="C116" s="194"/>
      <c r="D116" s="194"/>
      <c r="E116" s="194"/>
      <c r="F116" s="194"/>
      <c r="G116" s="194"/>
      <c r="H116" s="194"/>
      <c r="I116" s="194"/>
      <c r="J116" s="194"/>
      <c r="K116" s="194"/>
      <c r="L116" s="194"/>
      <c r="M116" s="194"/>
      <c r="N116" s="194"/>
      <c r="O116" s="194"/>
      <c r="P116" s="194"/>
      <c r="Q116" s="194"/>
      <c r="R116" s="194"/>
      <c r="S116" s="194"/>
      <c r="T116" s="194"/>
      <c r="U116" s="194"/>
      <c r="V116" s="194"/>
      <c r="W116" s="194"/>
      <c r="X116" s="194"/>
      <c r="Y116" s="194"/>
      <c r="Z116" s="194"/>
      <c r="AA116" s="194"/>
      <c r="AB116" s="194"/>
      <c r="AC116" s="194"/>
    </row>
    <row r="117" spans="1:29">
      <c r="A117" s="194"/>
      <c r="B117" s="194"/>
      <c r="C117" s="194"/>
      <c r="D117" s="194"/>
      <c r="E117" s="194"/>
      <c r="F117" s="194"/>
      <c r="G117" s="194"/>
      <c r="H117" s="194"/>
      <c r="I117" s="194"/>
      <c r="J117" s="194"/>
      <c r="K117" s="194"/>
      <c r="L117" s="194"/>
      <c r="M117" s="194"/>
      <c r="N117" s="194"/>
      <c r="O117" s="194"/>
      <c r="P117" s="194"/>
      <c r="Q117" s="194"/>
      <c r="R117" s="194"/>
      <c r="S117" s="194"/>
      <c r="T117" s="194"/>
      <c r="U117" s="194"/>
      <c r="V117" s="194"/>
      <c r="W117" s="194"/>
      <c r="X117" s="194"/>
      <c r="Y117" s="194"/>
      <c r="Z117" s="194"/>
      <c r="AA117" s="194"/>
      <c r="AB117" s="194"/>
      <c r="AC117" s="194"/>
    </row>
    <row r="118" spans="1:29">
      <c r="A118" s="194"/>
      <c r="B118" s="194"/>
      <c r="C118" s="194"/>
      <c r="D118" s="194"/>
      <c r="E118" s="194"/>
      <c r="F118" s="194"/>
      <c r="G118" s="194"/>
      <c r="H118" s="194"/>
      <c r="I118" s="194"/>
      <c r="J118" s="194"/>
      <c r="K118" s="194"/>
      <c r="L118" s="194"/>
      <c r="M118" s="194"/>
      <c r="N118" s="194"/>
      <c r="O118" s="194"/>
      <c r="P118" s="194"/>
      <c r="Q118" s="194"/>
      <c r="R118" s="194"/>
      <c r="S118" s="194"/>
      <c r="T118" s="194"/>
      <c r="U118" s="194"/>
      <c r="V118" s="194"/>
      <c r="W118" s="194"/>
      <c r="X118" s="194"/>
      <c r="Y118" s="194"/>
      <c r="Z118" s="194"/>
      <c r="AA118" s="194"/>
      <c r="AB118" s="194"/>
      <c r="AC118" s="194"/>
    </row>
    <row r="119" spans="1:29">
      <c r="A119" s="194"/>
      <c r="B119" s="194"/>
      <c r="C119" s="194"/>
      <c r="D119" s="194"/>
      <c r="E119" s="194"/>
      <c r="F119" s="194"/>
      <c r="G119" s="194"/>
      <c r="H119" s="194"/>
      <c r="I119" s="194"/>
      <c r="J119" s="194"/>
      <c r="K119" s="194"/>
      <c r="L119" s="194"/>
      <c r="M119" s="194"/>
      <c r="N119" s="194"/>
      <c r="O119" s="194"/>
      <c r="P119" s="194"/>
      <c r="Q119" s="194"/>
      <c r="R119" s="194"/>
      <c r="S119" s="194"/>
      <c r="T119" s="194"/>
      <c r="U119" s="194"/>
      <c r="V119" s="194"/>
      <c r="W119" s="194"/>
      <c r="X119" s="194"/>
      <c r="Y119" s="194"/>
      <c r="Z119" s="194"/>
      <c r="AA119" s="194"/>
      <c r="AB119" s="194"/>
      <c r="AC119" s="194"/>
    </row>
    <row r="120" spans="1:29">
      <c r="A120" s="194"/>
      <c r="B120" s="194"/>
      <c r="C120" s="194"/>
      <c r="D120" s="194"/>
      <c r="E120" s="194"/>
      <c r="F120" s="194"/>
      <c r="G120" s="194"/>
      <c r="H120" s="194"/>
      <c r="I120" s="194"/>
      <c r="J120" s="194"/>
      <c r="K120" s="194"/>
      <c r="L120" s="194"/>
      <c r="M120" s="194"/>
      <c r="N120" s="194"/>
      <c r="O120" s="194"/>
      <c r="P120" s="194"/>
      <c r="Q120" s="194"/>
      <c r="R120" s="194"/>
      <c r="S120" s="194"/>
      <c r="T120" s="194"/>
      <c r="U120" s="194"/>
      <c r="V120" s="194"/>
      <c r="W120" s="194"/>
      <c r="X120" s="194"/>
      <c r="Y120" s="194"/>
      <c r="Z120" s="194"/>
      <c r="AA120" s="194"/>
      <c r="AB120" s="194"/>
      <c r="AC120" s="194"/>
    </row>
    <row r="121" spans="1:29">
      <c r="A121" s="194"/>
      <c r="B121" s="194"/>
      <c r="C121" s="194"/>
      <c r="D121" s="194"/>
      <c r="E121" s="194"/>
      <c r="F121" s="194"/>
      <c r="G121" s="194"/>
      <c r="H121" s="194"/>
      <c r="I121" s="194"/>
      <c r="J121" s="194"/>
      <c r="K121" s="194"/>
      <c r="L121" s="194"/>
      <c r="M121" s="194"/>
      <c r="N121" s="194"/>
      <c r="O121" s="194"/>
      <c r="P121" s="194"/>
      <c r="Q121" s="194"/>
      <c r="R121" s="194"/>
      <c r="S121" s="194"/>
      <c r="T121" s="194"/>
      <c r="U121" s="194"/>
      <c r="V121" s="194"/>
      <c r="W121" s="194"/>
      <c r="X121" s="194"/>
      <c r="Y121" s="194"/>
      <c r="Z121" s="194"/>
      <c r="AA121" s="194"/>
      <c r="AB121" s="194"/>
      <c r="AC121" s="194"/>
    </row>
    <row r="122" spans="1:29">
      <c r="A122" s="194"/>
      <c r="B122" s="194"/>
      <c r="C122" s="194"/>
      <c r="D122" s="194"/>
      <c r="E122" s="194"/>
      <c r="F122" s="194"/>
      <c r="G122" s="194"/>
      <c r="H122" s="194"/>
      <c r="I122" s="194"/>
      <c r="J122" s="194"/>
      <c r="K122" s="194"/>
      <c r="L122" s="194"/>
      <c r="M122" s="194"/>
      <c r="N122" s="194"/>
      <c r="O122" s="194"/>
      <c r="P122" s="194"/>
      <c r="Q122" s="194"/>
      <c r="R122" s="194"/>
      <c r="S122" s="194"/>
      <c r="T122" s="194"/>
      <c r="U122" s="194"/>
      <c r="V122" s="194"/>
      <c r="W122" s="194"/>
      <c r="X122" s="194"/>
      <c r="Y122" s="194"/>
      <c r="Z122" s="194"/>
      <c r="AA122" s="194"/>
      <c r="AB122" s="194"/>
      <c r="AC122" s="194"/>
    </row>
    <row r="123" spans="1:29">
      <c r="A123" s="194"/>
      <c r="B123" s="194"/>
      <c r="C123" s="194"/>
      <c r="D123" s="194"/>
      <c r="E123" s="194"/>
      <c r="F123" s="194"/>
      <c r="G123" s="194"/>
      <c r="H123" s="194"/>
      <c r="I123" s="194"/>
      <c r="J123" s="194"/>
      <c r="K123" s="194"/>
      <c r="L123" s="194"/>
      <c r="M123" s="194"/>
      <c r="N123" s="194"/>
      <c r="O123" s="194"/>
      <c r="P123" s="194"/>
      <c r="Q123" s="194"/>
      <c r="R123" s="194"/>
      <c r="S123" s="194"/>
      <c r="T123" s="194"/>
      <c r="U123" s="194"/>
      <c r="V123" s="194"/>
      <c r="W123" s="194"/>
      <c r="X123" s="194"/>
      <c r="Y123" s="194"/>
      <c r="Z123" s="194"/>
      <c r="AA123" s="194"/>
      <c r="AB123" s="194"/>
      <c r="AC123" s="194"/>
    </row>
    <row r="124" spans="1:29">
      <c r="A124" s="194"/>
      <c r="B124" s="194"/>
      <c r="C124" s="194"/>
      <c r="D124" s="194"/>
      <c r="E124" s="194"/>
      <c r="F124" s="194"/>
      <c r="G124" s="194"/>
      <c r="H124" s="194"/>
      <c r="I124" s="194"/>
      <c r="J124" s="194"/>
      <c r="K124" s="194"/>
      <c r="L124" s="194"/>
      <c r="M124" s="194"/>
      <c r="N124" s="194"/>
      <c r="O124" s="194"/>
      <c r="P124" s="194"/>
      <c r="Q124" s="194"/>
      <c r="R124" s="194"/>
      <c r="S124" s="194"/>
      <c r="T124" s="194"/>
      <c r="U124" s="194"/>
      <c r="V124" s="194"/>
      <c r="W124" s="194"/>
      <c r="X124" s="194"/>
      <c r="Y124" s="194"/>
      <c r="Z124" s="194"/>
      <c r="AA124" s="194"/>
      <c r="AB124" s="194"/>
      <c r="AC124" s="194"/>
    </row>
    <row r="125" spans="1:29">
      <c r="A125" s="194"/>
      <c r="B125" s="194"/>
      <c r="C125" s="194"/>
      <c r="D125" s="194"/>
      <c r="E125" s="194"/>
      <c r="F125" s="194"/>
      <c r="G125" s="194"/>
      <c r="H125" s="194"/>
      <c r="I125" s="194"/>
      <c r="J125" s="194"/>
      <c r="K125" s="194"/>
      <c r="L125" s="194"/>
      <c r="M125" s="194"/>
      <c r="N125" s="194"/>
      <c r="O125" s="194"/>
      <c r="P125" s="194"/>
      <c r="Q125" s="194"/>
      <c r="R125" s="194"/>
      <c r="S125" s="194"/>
      <c r="T125" s="194"/>
      <c r="U125" s="194"/>
      <c r="V125" s="194"/>
      <c r="W125" s="194"/>
      <c r="X125" s="194"/>
      <c r="Y125" s="194"/>
      <c r="Z125" s="194"/>
      <c r="AA125" s="194"/>
      <c r="AB125" s="194"/>
      <c r="AC125" s="194"/>
    </row>
    <row r="126" spans="1:29">
      <c r="A126" s="194"/>
      <c r="B126" s="194"/>
      <c r="C126" s="194"/>
      <c r="D126" s="194"/>
      <c r="E126" s="194"/>
      <c r="F126" s="194"/>
      <c r="G126" s="194"/>
      <c r="H126" s="194"/>
      <c r="I126" s="194"/>
      <c r="J126" s="194"/>
      <c r="K126" s="194"/>
      <c r="L126" s="194"/>
      <c r="M126" s="194"/>
      <c r="N126" s="194"/>
      <c r="O126" s="194"/>
      <c r="P126" s="194"/>
      <c r="Q126" s="194"/>
      <c r="R126" s="194"/>
      <c r="S126" s="194"/>
      <c r="T126" s="194"/>
      <c r="U126" s="194"/>
      <c r="V126" s="194"/>
      <c r="W126" s="194"/>
      <c r="X126" s="194"/>
      <c r="Y126" s="194"/>
      <c r="Z126" s="194"/>
      <c r="AA126" s="194"/>
      <c r="AB126" s="194"/>
      <c r="AC126" s="194"/>
    </row>
    <row r="127" spans="1:29">
      <c r="A127" s="194"/>
      <c r="B127" s="194"/>
      <c r="C127" s="194"/>
      <c r="D127" s="194"/>
      <c r="E127" s="194"/>
      <c r="F127" s="194"/>
      <c r="G127" s="194"/>
      <c r="H127" s="194"/>
      <c r="I127" s="194"/>
      <c r="J127" s="194"/>
      <c r="K127" s="194"/>
      <c r="L127" s="194"/>
      <c r="M127" s="194"/>
      <c r="N127" s="194"/>
      <c r="O127" s="194"/>
      <c r="P127" s="194"/>
      <c r="Q127" s="194"/>
      <c r="R127" s="194"/>
      <c r="S127" s="194"/>
      <c r="T127" s="194"/>
      <c r="U127" s="194"/>
      <c r="V127" s="194"/>
      <c r="W127" s="194"/>
      <c r="X127" s="194"/>
      <c r="Y127" s="194"/>
      <c r="Z127" s="194"/>
      <c r="AA127" s="194"/>
      <c r="AB127" s="194"/>
      <c r="AC127" s="194"/>
    </row>
    <row r="128" spans="1:29">
      <c r="A128" s="194"/>
      <c r="B128" s="194"/>
      <c r="C128" s="194"/>
      <c r="D128" s="194"/>
      <c r="E128" s="194"/>
      <c r="F128" s="194"/>
      <c r="G128" s="194"/>
      <c r="H128" s="194"/>
      <c r="I128" s="194"/>
      <c r="J128" s="194"/>
      <c r="K128" s="194"/>
      <c r="L128" s="194"/>
      <c r="M128" s="194"/>
      <c r="N128" s="194"/>
      <c r="O128" s="194"/>
      <c r="P128" s="194"/>
      <c r="Q128" s="194"/>
      <c r="R128" s="194"/>
      <c r="S128" s="194"/>
      <c r="T128" s="194"/>
      <c r="U128" s="194"/>
      <c r="V128" s="194"/>
      <c r="W128" s="194"/>
      <c r="X128" s="194"/>
      <c r="Y128" s="194"/>
      <c r="Z128" s="194"/>
      <c r="AA128" s="194"/>
      <c r="AB128" s="194"/>
      <c r="AC128" s="194"/>
    </row>
    <row r="129" spans="1:29">
      <c r="A129" s="194"/>
      <c r="B129" s="194"/>
      <c r="C129" s="194"/>
      <c r="D129" s="194"/>
      <c r="E129" s="194"/>
      <c r="F129" s="194"/>
      <c r="G129" s="194"/>
      <c r="H129" s="194"/>
      <c r="I129" s="194"/>
      <c r="J129" s="194"/>
      <c r="K129" s="194"/>
      <c r="L129" s="194"/>
      <c r="M129" s="194"/>
      <c r="N129" s="194"/>
      <c r="O129" s="194"/>
      <c r="P129" s="194"/>
      <c r="Q129" s="194"/>
      <c r="R129" s="194"/>
      <c r="S129" s="194"/>
      <c r="T129" s="194"/>
      <c r="U129" s="194"/>
      <c r="V129" s="194"/>
      <c r="W129" s="194"/>
      <c r="X129" s="194"/>
      <c r="Y129" s="194"/>
      <c r="Z129" s="194"/>
      <c r="AA129" s="194"/>
      <c r="AB129" s="194"/>
      <c r="AC129" s="194"/>
    </row>
    <row r="130" spans="1:29">
      <c r="A130" s="194"/>
      <c r="B130" s="194"/>
      <c r="C130" s="194"/>
      <c r="D130" s="194"/>
      <c r="E130" s="194"/>
      <c r="F130" s="194"/>
      <c r="G130" s="194"/>
      <c r="H130" s="194"/>
      <c r="I130" s="194"/>
      <c r="J130" s="194"/>
      <c r="K130" s="194"/>
      <c r="L130" s="194"/>
      <c r="M130" s="194"/>
      <c r="N130" s="194"/>
      <c r="O130" s="194"/>
      <c r="P130" s="194"/>
      <c r="Q130" s="194"/>
      <c r="R130" s="194"/>
      <c r="S130" s="194"/>
      <c r="T130" s="194"/>
      <c r="U130" s="194"/>
      <c r="V130" s="194"/>
      <c r="W130" s="194"/>
      <c r="X130" s="194"/>
      <c r="Y130" s="194"/>
      <c r="Z130" s="194"/>
      <c r="AA130" s="194"/>
      <c r="AB130" s="194"/>
      <c r="AC130" s="194"/>
    </row>
    <row r="131" spans="1:29">
      <c r="A131" s="194"/>
      <c r="B131" s="194"/>
      <c r="C131" s="194"/>
      <c r="D131" s="194"/>
      <c r="E131" s="194"/>
      <c r="F131" s="194"/>
      <c r="G131" s="194"/>
      <c r="H131" s="194"/>
      <c r="I131" s="194"/>
      <c r="J131" s="194"/>
      <c r="K131" s="194"/>
      <c r="L131" s="194"/>
      <c r="M131" s="194"/>
      <c r="N131" s="194"/>
      <c r="O131" s="194"/>
      <c r="P131" s="194"/>
      <c r="Q131" s="194"/>
      <c r="R131" s="194"/>
      <c r="S131" s="194"/>
      <c r="T131" s="194"/>
      <c r="U131" s="194"/>
      <c r="V131" s="194"/>
      <c r="W131" s="194"/>
      <c r="X131" s="194"/>
      <c r="Y131" s="194"/>
      <c r="Z131" s="194"/>
      <c r="AA131" s="194"/>
      <c r="AB131" s="194"/>
      <c r="AC131" s="194"/>
    </row>
    <row r="132" spans="1:29">
      <c r="A132" s="194"/>
      <c r="B132" s="194"/>
      <c r="C132" s="194"/>
      <c r="D132" s="194"/>
      <c r="E132" s="194"/>
      <c r="F132" s="194"/>
      <c r="G132" s="194"/>
      <c r="H132" s="194"/>
      <c r="I132" s="194"/>
      <c r="J132" s="194"/>
      <c r="K132" s="194"/>
      <c r="L132" s="194"/>
      <c r="M132" s="194"/>
      <c r="N132" s="194"/>
      <c r="O132" s="194"/>
      <c r="P132" s="194"/>
      <c r="Q132" s="194"/>
      <c r="R132" s="194"/>
      <c r="S132" s="194"/>
      <c r="T132" s="194"/>
      <c r="U132" s="194"/>
      <c r="V132" s="194"/>
      <c r="W132" s="194"/>
      <c r="X132" s="194"/>
      <c r="Y132" s="194"/>
      <c r="Z132" s="194"/>
      <c r="AA132" s="194"/>
      <c r="AB132" s="194"/>
      <c r="AC132" s="194"/>
    </row>
    <row r="133" spans="1:29">
      <c r="A133" s="194"/>
      <c r="B133" s="194"/>
      <c r="C133" s="194"/>
      <c r="D133" s="194"/>
      <c r="E133" s="194"/>
      <c r="F133" s="194"/>
      <c r="G133" s="194"/>
      <c r="H133" s="194"/>
      <c r="I133" s="194"/>
      <c r="J133" s="194"/>
      <c r="K133" s="194"/>
      <c r="L133" s="194"/>
      <c r="M133" s="194"/>
      <c r="N133" s="194"/>
      <c r="O133" s="194"/>
      <c r="P133" s="194"/>
      <c r="Q133" s="194"/>
      <c r="R133" s="194"/>
      <c r="S133" s="194"/>
      <c r="T133" s="194"/>
      <c r="U133" s="194"/>
      <c r="V133" s="194"/>
      <c r="W133" s="194"/>
      <c r="X133" s="194"/>
      <c r="Y133" s="194"/>
      <c r="Z133" s="194"/>
      <c r="AA133" s="194"/>
      <c r="AB133" s="194"/>
      <c r="AC133" s="194"/>
    </row>
    <row r="134" spans="1:29">
      <c r="A134" s="194"/>
      <c r="B134" s="194"/>
      <c r="C134" s="194"/>
      <c r="D134" s="194"/>
      <c r="E134" s="194"/>
      <c r="F134" s="194"/>
      <c r="G134" s="194"/>
      <c r="H134" s="194"/>
      <c r="I134" s="194"/>
      <c r="J134" s="194"/>
      <c r="K134" s="194"/>
      <c r="L134" s="194"/>
      <c r="M134" s="194"/>
      <c r="N134" s="194"/>
      <c r="O134" s="194"/>
      <c r="P134" s="194"/>
      <c r="Q134" s="194"/>
      <c r="R134" s="194"/>
      <c r="S134" s="194"/>
      <c r="T134" s="194"/>
      <c r="U134" s="194"/>
      <c r="V134" s="194"/>
      <c r="W134" s="194"/>
      <c r="X134" s="194"/>
      <c r="Y134" s="194"/>
      <c r="Z134" s="194"/>
      <c r="AA134" s="194"/>
      <c r="AB134" s="194"/>
      <c r="AC134" s="194"/>
    </row>
    <row r="135" spans="1:29">
      <c r="A135" s="194"/>
      <c r="B135" s="194"/>
      <c r="C135" s="194"/>
      <c r="D135" s="194"/>
      <c r="E135" s="194"/>
      <c r="F135" s="194"/>
      <c r="G135" s="194"/>
      <c r="H135" s="194"/>
      <c r="I135" s="194"/>
      <c r="J135" s="194"/>
      <c r="K135" s="194"/>
      <c r="L135" s="194"/>
      <c r="M135" s="194"/>
      <c r="N135" s="194"/>
      <c r="O135" s="194"/>
      <c r="P135" s="194"/>
      <c r="Q135" s="194"/>
      <c r="R135" s="194"/>
      <c r="S135" s="194"/>
      <c r="T135" s="194"/>
      <c r="U135" s="194"/>
      <c r="V135" s="194"/>
      <c r="W135" s="194"/>
      <c r="X135" s="194"/>
      <c r="Y135" s="194"/>
      <c r="Z135" s="194"/>
      <c r="AA135" s="194"/>
      <c r="AB135" s="194"/>
      <c r="AC135" s="194"/>
    </row>
    <row r="136" spans="1:29">
      <c r="A136" s="194"/>
      <c r="B136" s="194"/>
      <c r="C136" s="194"/>
      <c r="D136" s="194"/>
      <c r="E136" s="194"/>
      <c r="F136" s="194"/>
      <c r="G136" s="194"/>
      <c r="H136" s="194"/>
      <c r="I136" s="194"/>
      <c r="J136" s="194"/>
      <c r="K136" s="194"/>
      <c r="L136" s="194"/>
      <c r="M136" s="194"/>
      <c r="N136" s="194"/>
      <c r="O136" s="194"/>
      <c r="P136" s="194"/>
      <c r="Q136" s="194"/>
      <c r="R136" s="194"/>
      <c r="S136" s="194"/>
      <c r="T136" s="194"/>
      <c r="U136" s="194"/>
      <c r="V136" s="194"/>
      <c r="W136" s="194"/>
      <c r="X136" s="194"/>
      <c r="Y136" s="194"/>
      <c r="Z136" s="194"/>
      <c r="AA136" s="194"/>
      <c r="AB136" s="194"/>
      <c r="AC136" s="194"/>
    </row>
    <row r="137" spans="1:29">
      <c r="A137" s="194"/>
      <c r="B137" s="194"/>
      <c r="C137" s="194"/>
      <c r="D137" s="194"/>
      <c r="E137" s="194"/>
      <c r="F137" s="194"/>
      <c r="G137" s="194"/>
      <c r="H137" s="194"/>
      <c r="I137" s="194"/>
      <c r="J137" s="194"/>
      <c r="K137" s="194"/>
      <c r="L137" s="194"/>
      <c r="M137" s="194"/>
      <c r="N137" s="194"/>
      <c r="O137" s="194"/>
      <c r="P137" s="194"/>
      <c r="Q137" s="194"/>
      <c r="R137" s="194"/>
      <c r="S137" s="194"/>
      <c r="T137" s="194"/>
      <c r="U137" s="194"/>
      <c r="V137" s="194"/>
      <c r="W137" s="194"/>
      <c r="X137" s="194"/>
      <c r="Y137" s="194"/>
      <c r="Z137" s="194"/>
      <c r="AA137" s="194"/>
      <c r="AB137" s="194"/>
      <c r="AC137" s="194"/>
    </row>
    <row r="138" spans="1:29">
      <c r="A138" s="194"/>
      <c r="B138" s="194"/>
      <c r="C138" s="194"/>
      <c r="D138" s="194"/>
      <c r="E138" s="194"/>
      <c r="F138" s="194"/>
      <c r="G138" s="194"/>
      <c r="H138" s="194"/>
      <c r="I138" s="194"/>
      <c r="J138" s="194"/>
      <c r="K138" s="194"/>
      <c r="L138" s="194"/>
      <c r="M138" s="194"/>
      <c r="N138" s="194"/>
      <c r="O138" s="194"/>
      <c r="P138" s="194"/>
      <c r="Q138" s="194"/>
      <c r="R138" s="194"/>
      <c r="S138" s="194"/>
      <c r="T138" s="194"/>
      <c r="U138" s="194"/>
      <c r="V138" s="194"/>
      <c r="W138" s="194"/>
      <c r="X138" s="194"/>
      <c r="Y138" s="194"/>
      <c r="Z138" s="194"/>
      <c r="AA138" s="194"/>
      <c r="AB138" s="194"/>
      <c r="AC138" s="194"/>
    </row>
    <row r="139" spans="1:29">
      <c r="A139" s="194"/>
      <c r="B139" s="194"/>
      <c r="C139" s="194"/>
      <c r="D139" s="194"/>
      <c r="E139" s="194"/>
      <c r="F139" s="194"/>
      <c r="G139" s="194"/>
      <c r="H139" s="194"/>
      <c r="I139" s="194"/>
      <c r="J139" s="194"/>
      <c r="K139" s="194"/>
      <c r="L139" s="194"/>
      <c r="M139" s="194"/>
      <c r="N139" s="194"/>
      <c r="O139" s="194"/>
      <c r="P139" s="194"/>
      <c r="Q139" s="194"/>
      <c r="R139" s="194"/>
      <c r="S139" s="194"/>
      <c r="T139" s="194"/>
      <c r="U139" s="194"/>
      <c r="V139" s="194"/>
      <c r="W139" s="194"/>
      <c r="X139" s="194"/>
      <c r="Y139" s="194"/>
      <c r="Z139" s="194"/>
      <c r="AA139" s="194"/>
      <c r="AB139" s="194"/>
      <c r="AC139" s="194"/>
    </row>
    <row r="140" spans="1:29">
      <c r="A140" s="194"/>
      <c r="B140" s="194"/>
      <c r="C140" s="194"/>
      <c r="D140" s="194"/>
      <c r="E140" s="194"/>
      <c r="F140" s="194"/>
      <c r="G140" s="194"/>
      <c r="H140" s="194"/>
      <c r="I140" s="194"/>
      <c r="J140" s="194"/>
      <c r="K140" s="194"/>
      <c r="L140" s="194"/>
      <c r="M140" s="194"/>
      <c r="N140" s="194"/>
      <c r="O140" s="194"/>
      <c r="P140" s="194"/>
      <c r="Q140" s="194"/>
      <c r="R140" s="194"/>
      <c r="S140" s="194"/>
      <c r="T140" s="194"/>
      <c r="U140" s="194"/>
      <c r="V140" s="194"/>
      <c r="W140" s="194"/>
      <c r="X140" s="194"/>
      <c r="Y140" s="194"/>
      <c r="Z140" s="194"/>
      <c r="AA140" s="194"/>
      <c r="AB140" s="194"/>
      <c r="AC140" s="194"/>
    </row>
    <row r="141" spans="1:29">
      <c r="A141" s="194"/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94"/>
      <c r="O141" s="194"/>
      <c r="P141" s="194"/>
      <c r="Q141" s="194"/>
      <c r="R141" s="194"/>
      <c r="S141" s="194"/>
      <c r="T141" s="194"/>
      <c r="U141" s="194"/>
      <c r="V141" s="194"/>
      <c r="W141" s="194"/>
      <c r="X141" s="194"/>
      <c r="Y141" s="194"/>
      <c r="Z141" s="194"/>
      <c r="AA141" s="194"/>
      <c r="AB141" s="194"/>
      <c r="AC141" s="194"/>
    </row>
    <row r="142" spans="1:29">
      <c r="A142" s="194"/>
      <c r="B142" s="194"/>
      <c r="C142" s="194"/>
      <c r="D142" s="194"/>
      <c r="E142" s="194"/>
      <c r="F142" s="194"/>
      <c r="G142" s="194"/>
      <c r="H142" s="194"/>
      <c r="I142" s="194"/>
      <c r="J142" s="194"/>
      <c r="K142" s="194"/>
      <c r="L142" s="194"/>
      <c r="M142" s="194"/>
      <c r="N142" s="194"/>
      <c r="O142" s="194"/>
      <c r="P142" s="194"/>
      <c r="Q142" s="194"/>
      <c r="R142" s="194"/>
      <c r="S142" s="194"/>
      <c r="T142" s="194"/>
      <c r="U142" s="194"/>
      <c r="V142" s="194"/>
      <c r="W142" s="194"/>
      <c r="X142" s="194"/>
      <c r="Y142" s="194"/>
      <c r="Z142" s="194"/>
      <c r="AA142" s="194"/>
      <c r="AB142" s="194"/>
      <c r="AC142" s="194"/>
    </row>
    <row r="143" spans="1:29">
      <c r="A143" s="194"/>
      <c r="B143" s="194"/>
      <c r="C143" s="194"/>
      <c r="D143" s="194"/>
      <c r="E143" s="194"/>
      <c r="F143" s="194"/>
      <c r="G143" s="194"/>
      <c r="H143" s="194"/>
      <c r="I143" s="194"/>
      <c r="J143" s="194"/>
      <c r="K143" s="194"/>
      <c r="L143" s="194"/>
      <c r="M143" s="194"/>
      <c r="N143" s="194"/>
      <c r="O143" s="194"/>
      <c r="P143" s="194"/>
      <c r="Q143" s="194"/>
      <c r="R143" s="194"/>
      <c r="S143" s="194"/>
      <c r="T143" s="194"/>
      <c r="U143" s="194"/>
      <c r="V143" s="194"/>
      <c r="W143" s="194"/>
      <c r="X143" s="194"/>
      <c r="Y143" s="194"/>
      <c r="Z143" s="194"/>
      <c r="AA143" s="194"/>
      <c r="AB143" s="194"/>
      <c r="AC143" s="194"/>
    </row>
    <row r="144" spans="1:29">
      <c r="A144" s="194"/>
      <c r="B144" s="194"/>
      <c r="C144" s="194"/>
      <c r="D144" s="194"/>
      <c r="E144" s="194"/>
      <c r="F144" s="194"/>
      <c r="G144" s="194"/>
      <c r="H144" s="194"/>
      <c r="I144" s="194"/>
      <c r="J144" s="194"/>
      <c r="K144" s="194"/>
      <c r="L144" s="194"/>
      <c r="M144" s="194"/>
      <c r="N144" s="194"/>
      <c r="O144" s="194"/>
      <c r="P144" s="194"/>
      <c r="Q144" s="194"/>
      <c r="R144" s="194"/>
      <c r="S144" s="194"/>
      <c r="T144" s="194"/>
      <c r="U144" s="194"/>
      <c r="V144" s="194"/>
      <c r="W144" s="194"/>
      <c r="X144" s="194"/>
      <c r="Y144" s="194"/>
      <c r="Z144" s="194"/>
      <c r="AA144" s="194"/>
      <c r="AB144" s="194"/>
      <c r="AC144" s="194"/>
    </row>
    <row r="145" spans="1:29">
      <c r="A145" s="194"/>
      <c r="B145" s="194"/>
      <c r="C145" s="194"/>
      <c r="D145" s="194"/>
      <c r="E145" s="194"/>
      <c r="F145" s="194"/>
      <c r="G145" s="194"/>
      <c r="H145" s="194"/>
      <c r="I145" s="194"/>
      <c r="J145" s="194"/>
      <c r="K145" s="194"/>
      <c r="L145" s="194"/>
      <c r="M145" s="194"/>
      <c r="N145" s="194"/>
      <c r="O145" s="194"/>
      <c r="P145" s="194"/>
      <c r="Q145" s="194"/>
      <c r="R145" s="194"/>
      <c r="S145" s="194"/>
      <c r="T145" s="194"/>
      <c r="U145" s="194"/>
      <c r="V145" s="194"/>
      <c r="W145" s="194"/>
      <c r="X145" s="194"/>
      <c r="Y145" s="194"/>
      <c r="Z145" s="194"/>
      <c r="AA145" s="194"/>
      <c r="AB145" s="194"/>
      <c r="AC145" s="194"/>
    </row>
    <row r="146" spans="1:29">
      <c r="A146" s="194"/>
      <c r="B146" s="194"/>
      <c r="C146" s="194"/>
      <c r="D146" s="194"/>
      <c r="E146" s="194"/>
      <c r="F146" s="194"/>
      <c r="G146" s="194"/>
      <c r="H146" s="194"/>
      <c r="I146" s="194"/>
      <c r="J146" s="194"/>
      <c r="K146" s="194"/>
      <c r="L146" s="194"/>
      <c r="M146" s="194"/>
      <c r="N146" s="194"/>
      <c r="O146" s="194"/>
      <c r="P146" s="194"/>
      <c r="Q146" s="194"/>
      <c r="R146" s="194"/>
      <c r="S146" s="194"/>
      <c r="T146" s="194"/>
      <c r="U146" s="194"/>
      <c r="V146" s="194"/>
      <c r="W146" s="194"/>
      <c r="X146" s="194"/>
      <c r="Y146" s="194"/>
      <c r="Z146" s="194"/>
      <c r="AA146" s="194"/>
      <c r="AB146" s="194"/>
      <c r="AC146" s="194"/>
    </row>
    <row r="147" spans="1:29">
      <c r="A147" s="194"/>
      <c r="B147" s="194"/>
      <c r="C147" s="194"/>
      <c r="D147" s="194"/>
      <c r="E147" s="194"/>
      <c r="F147" s="194"/>
      <c r="G147" s="194"/>
      <c r="H147" s="194"/>
      <c r="I147" s="194"/>
      <c r="J147" s="194"/>
      <c r="K147" s="194"/>
      <c r="L147" s="194"/>
      <c r="M147" s="194"/>
      <c r="N147" s="194"/>
      <c r="O147" s="194"/>
      <c r="P147" s="194"/>
      <c r="Q147" s="194"/>
      <c r="R147" s="194"/>
      <c r="S147" s="194"/>
      <c r="T147" s="194"/>
      <c r="U147" s="194"/>
      <c r="V147" s="194"/>
      <c r="W147" s="194"/>
      <c r="X147" s="194"/>
      <c r="Y147" s="194"/>
      <c r="Z147" s="194"/>
      <c r="AA147" s="194"/>
      <c r="AB147" s="194"/>
      <c r="AC147" s="194"/>
    </row>
    <row r="148" spans="1:29">
      <c r="A148" s="194"/>
      <c r="B148" s="194"/>
      <c r="C148" s="194"/>
      <c r="D148" s="194"/>
      <c r="E148" s="194"/>
      <c r="F148" s="194"/>
      <c r="G148" s="194"/>
      <c r="H148" s="194"/>
      <c r="I148" s="194"/>
      <c r="J148" s="194"/>
      <c r="K148" s="194"/>
      <c r="L148" s="194"/>
      <c r="M148" s="194"/>
      <c r="N148" s="194"/>
      <c r="O148" s="194"/>
      <c r="P148" s="194"/>
      <c r="Q148" s="194"/>
      <c r="R148" s="194"/>
      <c r="S148" s="194"/>
      <c r="T148" s="194"/>
      <c r="U148" s="194"/>
      <c r="V148" s="194"/>
      <c r="W148" s="194"/>
      <c r="X148" s="194"/>
      <c r="Y148" s="194"/>
      <c r="Z148" s="194"/>
      <c r="AA148" s="194"/>
      <c r="AB148" s="194"/>
      <c r="AC148" s="194"/>
    </row>
    <row r="149" spans="1:29">
      <c r="A149" s="194"/>
      <c r="B149" s="194"/>
      <c r="C149" s="194"/>
      <c r="D149" s="194"/>
      <c r="E149" s="194"/>
      <c r="F149" s="194"/>
      <c r="G149" s="194"/>
      <c r="H149" s="194"/>
      <c r="I149" s="194"/>
      <c r="J149" s="194"/>
      <c r="K149" s="194"/>
      <c r="L149" s="194"/>
      <c r="M149" s="194"/>
      <c r="N149" s="194"/>
      <c r="O149" s="194"/>
      <c r="P149" s="194"/>
      <c r="Q149" s="194"/>
      <c r="R149" s="194"/>
      <c r="S149" s="194"/>
      <c r="T149" s="194"/>
      <c r="U149" s="194"/>
      <c r="V149" s="194"/>
      <c r="W149" s="194"/>
      <c r="X149" s="194"/>
      <c r="Y149" s="194"/>
      <c r="Z149" s="194"/>
      <c r="AA149" s="194"/>
      <c r="AB149" s="194"/>
      <c r="AC149" s="194"/>
    </row>
    <row r="150" spans="1:29">
      <c r="A150" s="194"/>
      <c r="B150" s="194"/>
      <c r="C150" s="194"/>
      <c r="D150" s="194"/>
      <c r="E150" s="194"/>
      <c r="F150" s="194"/>
      <c r="G150" s="194"/>
      <c r="H150" s="194"/>
      <c r="I150" s="194"/>
      <c r="J150" s="194"/>
      <c r="K150" s="194"/>
      <c r="L150" s="194"/>
      <c r="M150" s="194"/>
      <c r="N150" s="194"/>
      <c r="O150" s="194"/>
      <c r="P150" s="194"/>
      <c r="Q150" s="194"/>
      <c r="R150" s="194"/>
      <c r="S150" s="194"/>
      <c r="T150" s="194"/>
      <c r="U150" s="194"/>
      <c r="V150" s="194"/>
      <c r="W150" s="194"/>
      <c r="X150" s="194"/>
      <c r="Y150" s="194"/>
      <c r="Z150" s="194"/>
      <c r="AA150" s="194"/>
      <c r="AB150" s="194"/>
      <c r="AC150" s="194"/>
    </row>
    <row r="151" spans="1:29">
      <c r="A151" s="194"/>
      <c r="B151" s="194"/>
      <c r="C151" s="194"/>
      <c r="D151" s="194"/>
      <c r="E151" s="194"/>
      <c r="F151" s="194"/>
      <c r="G151" s="194"/>
      <c r="H151" s="194"/>
      <c r="I151" s="194"/>
      <c r="J151" s="194"/>
      <c r="K151" s="194"/>
      <c r="L151" s="194"/>
      <c r="M151" s="194"/>
      <c r="N151" s="194"/>
      <c r="O151" s="194"/>
      <c r="P151" s="194"/>
      <c r="Q151" s="194"/>
      <c r="R151" s="194"/>
      <c r="S151" s="194"/>
      <c r="T151" s="194"/>
      <c r="U151" s="194"/>
      <c r="V151" s="194"/>
      <c r="W151" s="194"/>
      <c r="X151" s="194"/>
      <c r="Y151" s="194"/>
      <c r="Z151" s="194"/>
      <c r="AA151" s="194"/>
      <c r="AB151" s="194"/>
      <c r="AC151" s="194"/>
    </row>
    <row r="152" spans="1:29">
      <c r="A152" s="194"/>
      <c r="B152" s="194"/>
      <c r="C152" s="194"/>
      <c r="D152" s="194"/>
      <c r="E152" s="194"/>
      <c r="F152" s="194"/>
      <c r="G152" s="194"/>
      <c r="H152" s="194"/>
      <c r="I152" s="194"/>
      <c r="J152" s="194"/>
      <c r="K152" s="194"/>
      <c r="L152" s="194"/>
      <c r="M152" s="194"/>
      <c r="N152" s="194"/>
      <c r="O152" s="194"/>
      <c r="P152" s="194"/>
      <c r="Q152" s="194"/>
      <c r="R152" s="194"/>
      <c r="S152" s="194"/>
      <c r="T152" s="194"/>
      <c r="U152" s="194"/>
      <c r="V152" s="194"/>
      <c r="W152" s="194"/>
      <c r="X152" s="194"/>
      <c r="Y152" s="194"/>
      <c r="Z152" s="194"/>
      <c r="AA152" s="194"/>
      <c r="AB152" s="194"/>
      <c r="AC152" s="194"/>
    </row>
    <row r="153" spans="1:29">
      <c r="A153" s="194"/>
      <c r="B153" s="194"/>
      <c r="C153" s="194"/>
      <c r="D153" s="194"/>
      <c r="E153" s="194"/>
      <c r="F153" s="194"/>
      <c r="G153" s="194"/>
      <c r="H153" s="194"/>
      <c r="I153" s="194"/>
      <c r="J153" s="194"/>
      <c r="K153" s="194"/>
      <c r="L153" s="194"/>
      <c r="M153" s="194"/>
      <c r="N153" s="194"/>
      <c r="O153" s="194"/>
      <c r="P153" s="194"/>
      <c r="Q153" s="194"/>
      <c r="R153" s="194"/>
      <c r="S153" s="194"/>
      <c r="T153" s="194"/>
      <c r="U153" s="194"/>
      <c r="V153" s="194"/>
      <c r="W153" s="194"/>
      <c r="X153" s="194"/>
      <c r="Y153" s="194"/>
      <c r="Z153" s="194"/>
      <c r="AA153" s="194"/>
      <c r="AB153" s="194"/>
      <c r="AC153" s="194"/>
    </row>
    <row r="154" spans="1:29">
      <c r="A154" s="194"/>
      <c r="B154" s="194"/>
      <c r="C154" s="194"/>
      <c r="D154" s="194"/>
      <c r="E154" s="194"/>
      <c r="F154" s="194"/>
      <c r="G154" s="194"/>
      <c r="H154" s="194"/>
      <c r="I154" s="194"/>
      <c r="J154" s="194"/>
      <c r="K154" s="194"/>
      <c r="L154" s="194"/>
      <c r="M154" s="194"/>
      <c r="N154" s="194"/>
      <c r="O154" s="194"/>
      <c r="P154" s="194"/>
      <c r="Q154" s="194"/>
      <c r="R154" s="194"/>
      <c r="S154" s="194"/>
      <c r="T154" s="194"/>
      <c r="U154" s="194"/>
      <c r="V154" s="194"/>
      <c r="W154" s="194"/>
      <c r="X154" s="194"/>
      <c r="Y154" s="194"/>
      <c r="Z154" s="194"/>
      <c r="AA154" s="194"/>
      <c r="AB154" s="194"/>
      <c r="AC154" s="194"/>
    </row>
    <row r="155" spans="1:29">
      <c r="A155" s="194"/>
      <c r="B155" s="194"/>
      <c r="C155" s="194"/>
      <c r="D155" s="194"/>
      <c r="E155" s="194"/>
      <c r="F155" s="194"/>
      <c r="G155" s="194"/>
      <c r="H155" s="194"/>
      <c r="I155" s="194"/>
      <c r="J155" s="194"/>
      <c r="K155" s="194"/>
      <c r="L155" s="194"/>
      <c r="M155" s="194"/>
      <c r="N155" s="194"/>
      <c r="O155" s="194"/>
      <c r="P155" s="194"/>
      <c r="Q155" s="194"/>
      <c r="R155" s="194"/>
      <c r="S155" s="194"/>
      <c r="T155" s="194"/>
      <c r="U155" s="194"/>
      <c r="V155" s="194"/>
      <c r="W155" s="194"/>
      <c r="X155" s="194"/>
      <c r="Y155" s="194"/>
      <c r="Z155" s="194"/>
      <c r="AA155" s="194"/>
      <c r="AB155" s="194"/>
      <c r="AC155" s="194"/>
    </row>
    <row r="156" spans="1:29">
      <c r="A156" s="194"/>
      <c r="B156" s="194"/>
      <c r="C156" s="194"/>
      <c r="D156" s="194"/>
      <c r="E156" s="194"/>
      <c r="F156" s="194"/>
      <c r="G156" s="194"/>
      <c r="H156" s="194"/>
      <c r="I156" s="194"/>
      <c r="J156" s="194"/>
      <c r="K156" s="194"/>
      <c r="L156" s="194"/>
      <c r="M156" s="194"/>
      <c r="N156" s="194"/>
      <c r="O156" s="194"/>
      <c r="P156" s="194"/>
      <c r="Q156" s="194"/>
      <c r="R156" s="194"/>
      <c r="S156" s="194"/>
      <c r="T156" s="194"/>
      <c r="U156" s="194"/>
      <c r="V156" s="194"/>
      <c r="W156" s="194"/>
      <c r="X156" s="194"/>
      <c r="Y156" s="194"/>
      <c r="Z156" s="194"/>
      <c r="AA156" s="194"/>
      <c r="AB156" s="194"/>
      <c r="AC156" s="194"/>
    </row>
    <row r="157" spans="1:29">
      <c r="A157" s="194"/>
      <c r="B157" s="194"/>
      <c r="C157" s="194"/>
      <c r="D157" s="194"/>
      <c r="E157" s="194"/>
      <c r="F157" s="194"/>
      <c r="G157" s="194"/>
      <c r="H157" s="194"/>
      <c r="I157" s="194"/>
      <c r="J157" s="194"/>
      <c r="K157" s="194"/>
      <c r="L157" s="194"/>
      <c r="M157" s="194"/>
      <c r="N157" s="194"/>
      <c r="O157" s="194"/>
      <c r="P157" s="194"/>
      <c r="Q157" s="194"/>
      <c r="R157" s="194"/>
      <c r="S157" s="194"/>
      <c r="T157" s="194"/>
      <c r="U157" s="194"/>
      <c r="V157" s="194"/>
      <c r="W157" s="194"/>
      <c r="X157" s="194"/>
      <c r="Y157" s="194"/>
      <c r="Z157" s="194"/>
      <c r="AA157" s="194"/>
      <c r="AB157" s="194"/>
      <c r="AC157" s="194"/>
    </row>
    <row r="158" spans="1:29">
      <c r="A158" s="194"/>
      <c r="B158" s="194"/>
      <c r="C158" s="194"/>
      <c r="D158" s="194"/>
      <c r="E158" s="194"/>
      <c r="F158" s="194"/>
      <c r="G158" s="194"/>
      <c r="H158" s="194"/>
      <c r="I158" s="194"/>
      <c r="J158" s="194"/>
      <c r="K158" s="194"/>
      <c r="L158" s="194"/>
      <c r="M158" s="194"/>
      <c r="N158" s="194"/>
      <c r="O158" s="194"/>
      <c r="P158" s="194"/>
      <c r="Q158" s="194"/>
      <c r="R158" s="194"/>
      <c r="S158" s="194"/>
      <c r="T158" s="194"/>
      <c r="U158" s="194"/>
      <c r="V158" s="194"/>
      <c r="W158" s="194"/>
      <c r="X158" s="194"/>
      <c r="Y158" s="194"/>
      <c r="Z158" s="194"/>
      <c r="AA158" s="194"/>
      <c r="AB158" s="194"/>
      <c r="AC158" s="194"/>
    </row>
    <row r="159" spans="1:29">
      <c r="A159" s="194"/>
      <c r="B159" s="194"/>
      <c r="C159" s="194"/>
      <c r="D159" s="194"/>
      <c r="E159" s="194"/>
      <c r="F159" s="194"/>
      <c r="G159" s="194"/>
      <c r="H159" s="194"/>
      <c r="I159" s="194"/>
      <c r="J159" s="194"/>
      <c r="K159" s="194"/>
      <c r="L159" s="194"/>
      <c r="M159" s="194"/>
      <c r="N159" s="194"/>
      <c r="O159" s="194"/>
      <c r="P159" s="194"/>
      <c r="Q159" s="194"/>
      <c r="R159" s="194"/>
      <c r="S159" s="194"/>
      <c r="T159" s="194"/>
      <c r="U159" s="194"/>
      <c r="V159" s="194"/>
      <c r="W159" s="194"/>
      <c r="X159" s="194"/>
      <c r="Y159" s="194"/>
      <c r="Z159" s="194"/>
      <c r="AA159" s="194"/>
      <c r="AB159" s="194"/>
      <c r="AC159" s="194"/>
    </row>
    <row r="160" spans="1:29">
      <c r="A160" s="194"/>
      <c r="B160" s="194"/>
      <c r="C160" s="194"/>
      <c r="D160" s="194"/>
      <c r="E160" s="194"/>
      <c r="F160" s="194"/>
      <c r="G160" s="194"/>
      <c r="H160" s="194"/>
      <c r="I160" s="194"/>
      <c r="J160" s="194"/>
      <c r="K160" s="194"/>
      <c r="L160" s="194"/>
      <c r="M160" s="194"/>
      <c r="N160" s="194"/>
      <c r="O160" s="194"/>
      <c r="P160" s="194"/>
      <c r="Q160" s="194"/>
      <c r="R160" s="194"/>
      <c r="S160" s="194"/>
      <c r="T160" s="194"/>
      <c r="U160" s="194"/>
      <c r="V160" s="194"/>
      <c r="W160" s="194"/>
      <c r="X160" s="194"/>
      <c r="Y160" s="194"/>
      <c r="Z160" s="194"/>
      <c r="AA160" s="194"/>
      <c r="AB160" s="194"/>
      <c r="AC160" s="194"/>
    </row>
    <row r="161" spans="1:29">
      <c r="A161" s="194"/>
      <c r="B161" s="194"/>
      <c r="C161" s="194"/>
      <c r="D161" s="194"/>
      <c r="E161" s="194"/>
      <c r="F161" s="194"/>
      <c r="G161" s="194"/>
      <c r="H161" s="194"/>
      <c r="I161" s="194"/>
      <c r="J161" s="194"/>
      <c r="K161" s="194"/>
      <c r="L161" s="194"/>
      <c r="M161" s="194"/>
      <c r="N161" s="194"/>
      <c r="O161" s="194"/>
      <c r="P161" s="194"/>
      <c r="Q161" s="194"/>
      <c r="R161" s="194"/>
      <c r="S161" s="194"/>
      <c r="T161" s="194"/>
      <c r="U161" s="194"/>
      <c r="V161" s="194"/>
      <c r="W161" s="194"/>
      <c r="X161" s="194"/>
      <c r="Y161" s="194"/>
      <c r="Z161" s="194"/>
      <c r="AA161" s="194"/>
      <c r="AB161" s="194"/>
      <c r="AC161" s="194"/>
    </row>
    <row r="162" spans="1:29">
      <c r="A162" s="194"/>
      <c r="B162" s="194"/>
      <c r="C162" s="194"/>
      <c r="D162" s="194"/>
      <c r="E162" s="194"/>
      <c r="F162" s="194"/>
      <c r="G162" s="194"/>
      <c r="H162" s="194"/>
      <c r="I162" s="194"/>
      <c r="J162" s="194"/>
      <c r="K162" s="194"/>
      <c r="L162" s="194"/>
      <c r="M162" s="194"/>
      <c r="N162" s="194"/>
      <c r="O162" s="194"/>
      <c r="P162" s="194"/>
      <c r="Q162" s="194"/>
      <c r="R162" s="194"/>
      <c r="S162" s="194"/>
      <c r="T162" s="194"/>
      <c r="U162" s="194"/>
      <c r="V162" s="194"/>
      <c r="W162" s="194"/>
      <c r="X162" s="194"/>
      <c r="Y162" s="194"/>
      <c r="Z162" s="194"/>
      <c r="AA162" s="194"/>
      <c r="AB162" s="194"/>
      <c r="AC162" s="194"/>
    </row>
    <row r="163" spans="1:29">
      <c r="A163" s="194"/>
      <c r="B163" s="194"/>
      <c r="C163" s="194"/>
      <c r="D163" s="194"/>
      <c r="E163" s="194"/>
      <c r="F163" s="194"/>
      <c r="G163" s="194"/>
      <c r="H163" s="194"/>
      <c r="I163" s="194"/>
      <c r="J163" s="194"/>
      <c r="K163" s="194"/>
      <c r="L163" s="194"/>
      <c r="M163" s="194"/>
      <c r="N163" s="194"/>
      <c r="O163" s="194"/>
      <c r="P163" s="194"/>
      <c r="Q163" s="194"/>
      <c r="R163" s="194"/>
      <c r="S163" s="194"/>
      <c r="T163" s="194"/>
      <c r="U163" s="194"/>
      <c r="V163" s="194"/>
      <c r="W163" s="194"/>
      <c r="X163" s="194"/>
      <c r="Y163" s="194"/>
      <c r="Z163" s="194"/>
      <c r="AA163" s="194"/>
      <c r="AB163" s="194"/>
      <c r="AC163" s="194"/>
    </row>
    <row r="164" spans="1:29">
      <c r="A164" s="194"/>
      <c r="B164" s="194"/>
      <c r="C164" s="194"/>
      <c r="D164" s="194"/>
      <c r="E164" s="194"/>
      <c r="F164" s="194"/>
      <c r="G164" s="194"/>
      <c r="H164" s="194"/>
      <c r="I164" s="194"/>
      <c r="J164" s="194"/>
      <c r="K164" s="194"/>
      <c r="L164" s="194"/>
      <c r="M164" s="194"/>
      <c r="N164" s="194"/>
      <c r="O164" s="194"/>
      <c r="P164" s="194"/>
      <c r="Q164" s="194"/>
      <c r="R164" s="194"/>
      <c r="S164" s="194"/>
      <c r="T164" s="194"/>
      <c r="U164" s="194"/>
      <c r="V164" s="194"/>
      <c r="W164" s="194"/>
      <c r="X164" s="194"/>
      <c r="Y164" s="194"/>
      <c r="Z164" s="194"/>
      <c r="AA164" s="194"/>
      <c r="AB164" s="194"/>
      <c r="AC164" s="194"/>
    </row>
    <row r="165" spans="1:29">
      <c r="A165" s="194"/>
      <c r="B165" s="194"/>
      <c r="C165" s="194"/>
      <c r="D165" s="194"/>
      <c r="E165" s="194"/>
      <c r="F165" s="194"/>
      <c r="G165" s="194"/>
      <c r="H165" s="194"/>
      <c r="I165" s="194"/>
      <c r="J165" s="194"/>
      <c r="K165" s="194"/>
      <c r="L165" s="194"/>
      <c r="M165" s="194"/>
      <c r="N165" s="194"/>
      <c r="O165" s="194"/>
      <c r="P165" s="194"/>
      <c r="Q165" s="194"/>
      <c r="R165" s="194"/>
      <c r="S165" s="194"/>
      <c r="T165" s="194"/>
      <c r="U165" s="194"/>
      <c r="V165" s="194"/>
      <c r="W165" s="194"/>
      <c r="X165" s="194"/>
      <c r="Y165" s="194"/>
      <c r="Z165" s="194"/>
      <c r="AA165" s="194"/>
      <c r="AB165" s="194"/>
      <c r="AC165" s="194"/>
    </row>
    <row r="166" spans="1:29">
      <c r="A166" s="194"/>
      <c r="B166" s="194"/>
      <c r="C166" s="194"/>
      <c r="D166" s="194"/>
      <c r="E166" s="194"/>
      <c r="F166" s="194"/>
      <c r="G166" s="194"/>
      <c r="H166" s="194"/>
      <c r="I166" s="194"/>
      <c r="J166" s="194"/>
      <c r="K166" s="194"/>
      <c r="L166" s="194"/>
      <c r="M166" s="194"/>
      <c r="N166" s="194"/>
      <c r="O166" s="194"/>
      <c r="P166" s="194"/>
      <c r="Q166" s="194"/>
      <c r="R166" s="194"/>
      <c r="S166" s="194"/>
      <c r="T166" s="194"/>
      <c r="U166" s="194"/>
      <c r="V166" s="194"/>
      <c r="W166" s="194"/>
      <c r="X166" s="194"/>
      <c r="Y166" s="194"/>
      <c r="Z166" s="194"/>
      <c r="AA166" s="194"/>
      <c r="AB166" s="194"/>
      <c r="AC166" s="194"/>
    </row>
    <row r="167" spans="1:29">
      <c r="A167" s="194"/>
      <c r="B167" s="194"/>
      <c r="C167" s="194"/>
      <c r="D167" s="194"/>
      <c r="E167" s="194"/>
      <c r="F167" s="194"/>
      <c r="G167" s="194"/>
      <c r="H167" s="194"/>
      <c r="I167" s="194"/>
      <c r="J167" s="194"/>
      <c r="K167" s="194"/>
      <c r="L167" s="194"/>
      <c r="M167" s="194"/>
      <c r="N167" s="194"/>
      <c r="O167" s="194"/>
      <c r="P167" s="194"/>
      <c r="Q167" s="194"/>
      <c r="R167" s="194"/>
      <c r="S167" s="194"/>
      <c r="T167" s="194"/>
      <c r="U167" s="194"/>
      <c r="V167" s="194"/>
      <c r="W167" s="194"/>
      <c r="X167" s="194"/>
      <c r="Y167" s="194"/>
      <c r="Z167" s="194"/>
      <c r="AA167" s="194"/>
      <c r="AB167" s="194"/>
      <c r="AC167" s="194"/>
    </row>
    <row r="168" spans="1:29">
      <c r="A168" s="194"/>
      <c r="B168" s="194"/>
      <c r="C168" s="194"/>
      <c r="D168" s="194"/>
      <c r="E168" s="194"/>
      <c r="F168" s="194"/>
      <c r="G168" s="194"/>
      <c r="H168" s="194"/>
      <c r="I168" s="194"/>
      <c r="J168" s="194"/>
      <c r="K168" s="194"/>
      <c r="L168" s="194"/>
      <c r="M168" s="194"/>
      <c r="N168" s="194"/>
      <c r="O168" s="194"/>
      <c r="P168" s="194"/>
      <c r="Q168" s="194"/>
      <c r="R168" s="194"/>
      <c r="S168" s="194"/>
      <c r="T168" s="194"/>
      <c r="U168" s="194"/>
      <c r="V168" s="194"/>
      <c r="W168" s="194"/>
      <c r="X168" s="194"/>
      <c r="Y168" s="194"/>
      <c r="Z168" s="194"/>
      <c r="AA168" s="194"/>
      <c r="AB168" s="194"/>
      <c r="AC168" s="194"/>
    </row>
    <row r="169" spans="1:29">
      <c r="A169" s="194"/>
      <c r="B169" s="194"/>
      <c r="C169" s="194"/>
      <c r="D169" s="194"/>
      <c r="E169" s="194"/>
      <c r="F169" s="194"/>
      <c r="G169" s="194"/>
      <c r="H169" s="194"/>
      <c r="I169" s="194"/>
      <c r="J169" s="194"/>
      <c r="K169" s="194"/>
      <c r="L169" s="194"/>
      <c r="M169" s="194"/>
      <c r="N169" s="194"/>
      <c r="O169" s="194"/>
      <c r="P169" s="194"/>
      <c r="Q169" s="194"/>
      <c r="R169" s="194"/>
      <c r="S169" s="194"/>
      <c r="T169" s="194"/>
      <c r="U169" s="194"/>
      <c r="V169" s="194"/>
      <c r="W169" s="194"/>
      <c r="X169" s="194"/>
      <c r="Y169" s="194"/>
      <c r="Z169" s="194"/>
      <c r="AA169" s="194"/>
      <c r="AB169" s="194"/>
      <c r="AC169" s="194"/>
    </row>
    <row r="170" spans="1:29">
      <c r="A170" s="194"/>
      <c r="B170" s="194"/>
      <c r="C170" s="194"/>
      <c r="D170" s="194"/>
      <c r="E170" s="194"/>
      <c r="F170" s="194"/>
      <c r="G170" s="194"/>
      <c r="H170" s="194"/>
      <c r="I170" s="194"/>
      <c r="J170" s="194"/>
      <c r="K170" s="194"/>
      <c r="L170" s="194"/>
      <c r="M170" s="194"/>
      <c r="N170" s="194"/>
      <c r="O170" s="194"/>
      <c r="P170" s="194"/>
      <c r="Q170" s="194"/>
      <c r="R170" s="194"/>
      <c r="S170" s="194"/>
      <c r="T170" s="194"/>
      <c r="U170" s="194"/>
      <c r="V170" s="194"/>
      <c r="W170" s="194"/>
      <c r="X170" s="194"/>
      <c r="Y170" s="194"/>
      <c r="Z170" s="194"/>
      <c r="AA170" s="194"/>
      <c r="AB170" s="194"/>
      <c r="AC170" s="194"/>
    </row>
    <row r="171" spans="1:29">
      <c r="A171" s="194"/>
      <c r="B171" s="194"/>
      <c r="C171" s="194"/>
      <c r="D171" s="194"/>
      <c r="E171" s="194"/>
      <c r="F171" s="194"/>
      <c r="G171" s="194"/>
      <c r="H171" s="194"/>
      <c r="I171" s="194"/>
      <c r="J171" s="194"/>
      <c r="K171" s="194"/>
      <c r="L171" s="194"/>
      <c r="M171" s="194"/>
      <c r="N171" s="194"/>
      <c r="O171" s="194"/>
      <c r="P171" s="194"/>
      <c r="Q171" s="194"/>
      <c r="R171" s="194"/>
      <c r="S171" s="194"/>
      <c r="T171" s="194"/>
      <c r="U171" s="194"/>
      <c r="V171" s="194"/>
      <c r="W171" s="194"/>
      <c r="X171" s="194"/>
      <c r="Y171" s="194"/>
      <c r="Z171" s="194"/>
      <c r="AA171" s="194"/>
      <c r="AB171" s="194"/>
      <c r="AC171" s="194"/>
    </row>
    <row r="172" spans="1:29">
      <c r="A172" s="194"/>
      <c r="B172" s="194"/>
      <c r="C172" s="194"/>
      <c r="D172" s="194"/>
      <c r="E172" s="194"/>
      <c r="F172" s="194"/>
      <c r="G172" s="194"/>
      <c r="H172" s="194"/>
      <c r="I172" s="194"/>
      <c r="J172" s="194"/>
      <c r="K172" s="194"/>
      <c r="L172" s="194"/>
      <c r="M172" s="194"/>
      <c r="N172" s="194"/>
      <c r="O172" s="194"/>
      <c r="P172" s="194"/>
      <c r="Q172" s="194"/>
      <c r="R172" s="194"/>
      <c r="S172" s="194"/>
      <c r="T172" s="194"/>
      <c r="U172" s="194"/>
      <c r="V172" s="194"/>
      <c r="W172" s="194"/>
      <c r="X172" s="194"/>
      <c r="Y172" s="194"/>
      <c r="Z172" s="194"/>
      <c r="AA172" s="194"/>
      <c r="AB172" s="194"/>
      <c r="AC172" s="194"/>
    </row>
    <row r="173" spans="1:29">
      <c r="A173" s="194"/>
      <c r="B173" s="194"/>
      <c r="C173" s="194"/>
      <c r="D173" s="194"/>
      <c r="E173" s="194"/>
      <c r="F173" s="194"/>
      <c r="G173" s="194"/>
      <c r="H173" s="194"/>
      <c r="I173" s="194"/>
      <c r="J173" s="194"/>
      <c r="K173" s="194"/>
      <c r="L173" s="194"/>
      <c r="M173" s="194"/>
      <c r="N173" s="194"/>
      <c r="O173" s="194"/>
      <c r="P173" s="194"/>
      <c r="Q173" s="194"/>
      <c r="R173" s="194"/>
      <c r="S173" s="194"/>
      <c r="T173" s="194"/>
      <c r="U173" s="194"/>
      <c r="V173" s="194"/>
      <c r="W173" s="194"/>
      <c r="X173" s="194"/>
      <c r="Y173" s="194"/>
      <c r="Z173" s="194"/>
      <c r="AA173" s="194"/>
      <c r="AB173" s="194"/>
      <c r="AC173" s="194"/>
    </row>
    <row r="174" spans="1:29">
      <c r="A174" s="194"/>
      <c r="B174" s="194"/>
      <c r="C174" s="194"/>
      <c r="D174" s="194"/>
      <c r="E174" s="194"/>
      <c r="F174" s="194"/>
      <c r="G174" s="194"/>
      <c r="H174" s="194"/>
      <c r="I174" s="194"/>
      <c r="J174" s="194"/>
      <c r="K174" s="194"/>
      <c r="L174" s="194"/>
      <c r="M174" s="194"/>
      <c r="N174" s="194"/>
      <c r="O174" s="194"/>
      <c r="P174" s="194"/>
      <c r="Q174" s="194"/>
      <c r="R174" s="194"/>
      <c r="S174" s="194"/>
      <c r="T174" s="194"/>
      <c r="U174" s="194"/>
      <c r="V174" s="194"/>
      <c r="W174" s="194"/>
      <c r="X174" s="194"/>
      <c r="Y174" s="194"/>
      <c r="Z174" s="194"/>
      <c r="AA174" s="194"/>
      <c r="AB174" s="194"/>
      <c r="AC174" s="194"/>
    </row>
    <row r="175" spans="1:29">
      <c r="A175" s="194"/>
      <c r="B175" s="194"/>
      <c r="C175" s="194"/>
      <c r="D175" s="194"/>
      <c r="E175" s="194"/>
      <c r="F175" s="194"/>
      <c r="G175" s="194"/>
      <c r="H175" s="194"/>
      <c r="I175" s="194"/>
      <c r="J175" s="194"/>
      <c r="K175" s="194"/>
      <c r="L175" s="194"/>
      <c r="M175" s="194"/>
      <c r="N175" s="194"/>
      <c r="O175" s="194"/>
      <c r="P175" s="194"/>
      <c r="Q175" s="194"/>
      <c r="R175" s="194"/>
      <c r="S175" s="194"/>
      <c r="T175" s="194"/>
      <c r="U175" s="194"/>
      <c r="V175" s="194"/>
      <c r="W175" s="194"/>
      <c r="X175" s="194"/>
      <c r="Y175" s="194"/>
      <c r="Z175" s="194"/>
      <c r="AA175" s="194"/>
      <c r="AB175" s="194"/>
      <c r="AC175" s="194"/>
    </row>
    <row r="176" spans="1:29">
      <c r="A176" s="194"/>
      <c r="B176" s="194"/>
      <c r="C176" s="194"/>
      <c r="D176" s="194"/>
      <c r="E176" s="194"/>
      <c r="F176" s="194"/>
      <c r="G176" s="194"/>
      <c r="H176" s="194"/>
      <c r="I176" s="194"/>
      <c r="J176" s="194"/>
      <c r="K176" s="194"/>
      <c r="L176" s="194"/>
      <c r="M176" s="194"/>
      <c r="N176" s="194"/>
      <c r="O176" s="194"/>
      <c r="P176" s="194"/>
      <c r="Q176" s="194"/>
      <c r="R176" s="194"/>
      <c r="S176" s="194"/>
      <c r="T176" s="194"/>
      <c r="U176" s="194"/>
      <c r="V176" s="194"/>
      <c r="W176" s="194"/>
      <c r="X176" s="194"/>
      <c r="Y176" s="194"/>
      <c r="Z176" s="194"/>
      <c r="AA176" s="194"/>
      <c r="AB176" s="194"/>
      <c r="AC176" s="194"/>
    </row>
    <row r="177" spans="1:29">
      <c r="A177" s="194"/>
      <c r="B177" s="194"/>
      <c r="C177" s="194"/>
      <c r="D177" s="194"/>
      <c r="E177" s="194"/>
      <c r="F177" s="194"/>
      <c r="G177" s="194"/>
      <c r="H177" s="194"/>
      <c r="I177" s="194"/>
      <c r="J177" s="194"/>
      <c r="K177" s="194"/>
      <c r="L177" s="194"/>
      <c r="M177" s="194"/>
      <c r="N177" s="194"/>
      <c r="O177" s="194"/>
      <c r="P177" s="194"/>
      <c r="Q177" s="194"/>
      <c r="R177" s="194"/>
      <c r="S177" s="194"/>
      <c r="T177" s="194"/>
      <c r="U177" s="194"/>
      <c r="V177" s="194"/>
      <c r="W177" s="194"/>
      <c r="X177" s="194"/>
      <c r="Y177" s="194"/>
      <c r="Z177" s="194"/>
      <c r="AA177" s="194"/>
      <c r="AB177" s="194"/>
      <c r="AC177" s="194"/>
    </row>
    <row r="178" spans="1:29">
      <c r="A178" s="194"/>
      <c r="B178" s="194"/>
      <c r="C178" s="194"/>
      <c r="D178" s="194"/>
      <c r="E178" s="194"/>
      <c r="F178" s="194"/>
      <c r="G178" s="194"/>
      <c r="H178" s="194"/>
      <c r="I178" s="194"/>
      <c r="J178" s="194"/>
      <c r="K178" s="194"/>
      <c r="L178" s="194"/>
      <c r="M178" s="194"/>
      <c r="N178" s="194"/>
      <c r="O178" s="194"/>
      <c r="P178" s="194"/>
      <c r="Q178" s="194"/>
      <c r="R178" s="194"/>
      <c r="S178" s="194"/>
      <c r="T178" s="194"/>
      <c r="U178" s="194"/>
      <c r="V178" s="194"/>
      <c r="W178" s="194"/>
      <c r="X178" s="194"/>
      <c r="Y178" s="194"/>
      <c r="Z178" s="194"/>
      <c r="AA178" s="194"/>
      <c r="AB178" s="194"/>
      <c r="AC178" s="194"/>
    </row>
    <row r="179" spans="1:29">
      <c r="A179" s="194"/>
      <c r="B179" s="194"/>
      <c r="C179" s="194"/>
      <c r="D179" s="194"/>
      <c r="E179" s="194"/>
      <c r="F179" s="194"/>
      <c r="G179" s="194"/>
      <c r="H179" s="194"/>
      <c r="I179" s="194"/>
      <c r="J179" s="194"/>
      <c r="K179" s="194"/>
      <c r="L179" s="194"/>
      <c r="M179" s="194"/>
      <c r="N179" s="194"/>
      <c r="O179" s="194"/>
      <c r="P179" s="194"/>
      <c r="Q179" s="194"/>
      <c r="R179" s="194"/>
      <c r="S179" s="194"/>
      <c r="T179" s="194"/>
      <c r="U179" s="194"/>
      <c r="V179" s="194"/>
      <c r="W179" s="194"/>
      <c r="X179" s="194"/>
      <c r="Y179" s="194"/>
      <c r="Z179" s="194"/>
      <c r="AA179" s="194"/>
      <c r="AB179" s="194"/>
      <c r="AC179" s="194"/>
    </row>
    <row r="180" spans="1:29">
      <c r="A180" s="194"/>
      <c r="B180" s="194"/>
      <c r="C180" s="194"/>
      <c r="D180" s="194"/>
      <c r="E180" s="194"/>
      <c r="F180" s="194"/>
      <c r="G180" s="194"/>
      <c r="H180" s="194"/>
      <c r="I180" s="194"/>
      <c r="J180" s="194"/>
      <c r="K180" s="194"/>
      <c r="L180" s="194"/>
      <c r="M180" s="194"/>
      <c r="N180" s="194"/>
      <c r="O180" s="194"/>
      <c r="P180" s="194"/>
      <c r="Q180" s="194"/>
      <c r="R180" s="194"/>
      <c r="S180" s="194"/>
      <c r="T180" s="194"/>
      <c r="U180" s="194"/>
      <c r="V180" s="194"/>
      <c r="W180" s="194"/>
      <c r="X180" s="194"/>
      <c r="Y180" s="194"/>
      <c r="Z180" s="194"/>
      <c r="AA180" s="194"/>
      <c r="AB180" s="194"/>
      <c r="AC180" s="194"/>
    </row>
    <row r="181" spans="1:29">
      <c r="A181" s="194"/>
      <c r="B181" s="194"/>
      <c r="C181" s="194"/>
      <c r="D181" s="194"/>
      <c r="E181" s="194"/>
      <c r="F181" s="194"/>
      <c r="G181" s="194"/>
      <c r="H181" s="194"/>
      <c r="I181" s="194"/>
      <c r="J181" s="194"/>
      <c r="K181" s="194"/>
      <c r="L181" s="194"/>
      <c r="M181" s="194"/>
      <c r="N181" s="194"/>
      <c r="O181" s="194"/>
      <c r="P181" s="194"/>
      <c r="Q181" s="194"/>
      <c r="R181" s="194"/>
      <c r="S181" s="194"/>
      <c r="T181" s="194"/>
      <c r="U181" s="194"/>
      <c r="V181" s="194"/>
      <c r="W181" s="194"/>
      <c r="X181" s="194"/>
      <c r="Y181" s="194"/>
      <c r="Z181" s="194"/>
      <c r="AA181" s="194"/>
      <c r="AB181" s="194"/>
      <c r="AC181" s="194"/>
    </row>
    <row r="182" spans="1:29">
      <c r="A182" s="194"/>
      <c r="B182" s="194"/>
      <c r="C182" s="194"/>
      <c r="D182" s="194"/>
      <c r="E182" s="194"/>
      <c r="F182" s="194"/>
      <c r="G182" s="194"/>
      <c r="H182" s="194"/>
      <c r="I182" s="194"/>
      <c r="J182" s="194"/>
      <c r="K182" s="194"/>
      <c r="L182" s="194"/>
      <c r="M182" s="194"/>
      <c r="N182" s="194"/>
      <c r="O182" s="194"/>
      <c r="P182" s="194"/>
      <c r="Q182" s="194"/>
      <c r="R182" s="194"/>
      <c r="S182" s="194"/>
      <c r="T182" s="194"/>
      <c r="U182" s="194"/>
      <c r="V182" s="194"/>
      <c r="W182" s="194"/>
      <c r="X182" s="194"/>
      <c r="Y182" s="194"/>
      <c r="Z182" s="194"/>
      <c r="AA182" s="194"/>
      <c r="AB182" s="194"/>
      <c r="AC182" s="194"/>
    </row>
    <row r="183" spans="1:29">
      <c r="A183" s="194"/>
      <c r="B183" s="194"/>
      <c r="C183" s="194"/>
      <c r="D183" s="194"/>
      <c r="E183" s="194"/>
      <c r="F183" s="194"/>
      <c r="G183" s="194"/>
      <c r="H183" s="194"/>
      <c r="I183" s="194"/>
      <c r="J183" s="194"/>
      <c r="K183" s="194"/>
      <c r="L183" s="194"/>
      <c r="M183" s="194"/>
      <c r="N183" s="194"/>
      <c r="O183" s="194"/>
      <c r="P183" s="194"/>
      <c r="Q183" s="194"/>
      <c r="R183" s="194"/>
      <c r="S183" s="194"/>
      <c r="T183" s="194"/>
      <c r="U183" s="194"/>
      <c r="V183" s="194"/>
      <c r="W183" s="194"/>
      <c r="X183" s="194"/>
      <c r="Y183" s="194"/>
      <c r="Z183" s="194"/>
      <c r="AA183" s="194"/>
      <c r="AB183" s="194"/>
      <c r="AC183" s="194"/>
    </row>
    <row r="184" spans="1:29">
      <c r="A184" s="194"/>
      <c r="B184" s="194"/>
      <c r="C184" s="194"/>
      <c r="D184" s="194"/>
      <c r="E184" s="194"/>
      <c r="F184" s="194"/>
      <c r="G184" s="194"/>
      <c r="H184" s="194"/>
      <c r="I184" s="194"/>
      <c r="J184" s="194"/>
      <c r="K184" s="194"/>
      <c r="L184" s="194"/>
      <c r="M184" s="194"/>
      <c r="N184" s="194"/>
      <c r="O184" s="194"/>
      <c r="P184" s="194"/>
      <c r="Q184" s="194"/>
      <c r="R184" s="194"/>
      <c r="S184" s="194"/>
      <c r="T184" s="194"/>
      <c r="U184" s="194"/>
      <c r="V184" s="194"/>
      <c r="W184" s="194"/>
      <c r="X184" s="194"/>
      <c r="Y184" s="194"/>
      <c r="Z184" s="194"/>
      <c r="AA184" s="194"/>
      <c r="AB184" s="194"/>
      <c r="AC184" s="194"/>
    </row>
    <row r="185" spans="1:29">
      <c r="A185" s="194"/>
      <c r="B185" s="194"/>
      <c r="C185" s="194"/>
      <c r="D185" s="194"/>
      <c r="E185" s="194"/>
      <c r="F185" s="194"/>
      <c r="G185" s="194"/>
      <c r="H185" s="194"/>
      <c r="I185" s="194"/>
      <c r="J185" s="194"/>
      <c r="K185" s="194"/>
      <c r="L185" s="194"/>
      <c r="M185" s="194"/>
      <c r="N185" s="194"/>
      <c r="O185" s="194"/>
      <c r="P185" s="194"/>
      <c r="Q185" s="194"/>
      <c r="R185" s="194"/>
      <c r="S185" s="194"/>
      <c r="T185" s="194"/>
      <c r="U185" s="194"/>
      <c r="V185" s="194"/>
      <c r="W185" s="194"/>
      <c r="X185" s="194"/>
      <c r="Y185" s="194"/>
      <c r="Z185" s="194"/>
      <c r="AA185" s="194"/>
      <c r="AB185" s="194"/>
      <c r="AC185" s="194"/>
    </row>
    <row r="186" spans="1:29">
      <c r="A186" s="194"/>
      <c r="B186" s="194"/>
      <c r="C186" s="194"/>
      <c r="D186" s="194"/>
      <c r="E186" s="194"/>
      <c r="F186" s="194"/>
      <c r="G186" s="194"/>
      <c r="H186" s="194"/>
      <c r="I186" s="194"/>
      <c r="J186" s="194"/>
      <c r="K186" s="194"/>
      <c r="L186" s="194"/>
      <c r="M186" s="194"/>
      <c r="N186" s="194"/>
      <c r="O186" s="194"/>
      <c r="P186" s="194"/>
      <c r="Q186" s="194"/>
      <c r="R186" s="194"/>
      <c r="S186" s="194"/>
      <c r="T186" s="194"/>
      <c r="U186" s="194"/>
      <c r="V186" s="194"/>
      <c r="W186" s="194"/>
      <c r="X186" s="194"/>
      <c r="Y186" s="194"/>
      <c r="Z186" s="194"/>
      <c r="AA186" s="194"/>
      <c r="AB186" s="194"/>
      <c r="AC186" s="194"/>
    </row>
    <row r="187" spans="1:29">
      <c r="A187" s="194"/>
      <c r="B187" s="194"/>
      <c r="C187" s="194"/>
      <c r="D187" s="194"/>
      <c r="E187" s="194"/>
      <c r="F187" s="194"/>
      <c r="G187" s="194"/>
      <c r="H187" s="194"/>
      <c r="I187" s="194"/>
      <c r="J187" s="194"/>
      <c r="K187" s="194"/>
      <c r="L187" s="194"/>
      <c r="M187" s="194"/>
      <c r="N187" s="194"/>
      <c r="O187" s="194"/>
      <c r="P187" s="194"/>
      <c r="Q187" s="194"/>
      <c r="R187" s="194"/>
      <c r="S187" s="194"/>
      <c r="T187" s="194"/>
      <c r="U187" s="194"/>
      <c r="V187" s="194"/>
      <c r="W187" s="194"/>
      <c r="X187" s="194"/>
      <c r="Y187" s="194"/>
      <c r="Z187" s="194"/>
      <c r="AA187" s="194"/>
      <c r="AB187" s="194"/>
      <c r="AC187" s="194"/>
    </row>
    <row r="188" spans="1:29">
      <c r="A188" s="194"/>
      <c r="B188" s="194"/>
      <c r="C188" s="194"/>
      <c r="D188" s="194"/>
      <c r="E188" s="194"/>
      <c r="F188" s="194"/>
      <c r="G188" s="194"/>
      <c r="H188" s="194"/>
      <c r="I188" s="194"/>
      <c r="J188" s="194"/>
      <c r="K188" s="194"/>
      <c r="L188" s="194"/>
      <c r="M188" s="194"/>
      <c r="N188" s="194"/>
      <c r="O188" s="194"/>
      <c r="P188" s="194"/>
      <c r="Q188" s="194"/>
      <c r="R188" s="194"/>
      <c r="S188" s="194"/>
      <c r="T188" s="194"/>
      <c r="U188" s="194"/>
      <c r="V188" s="194"/>
      <c r="W188" s="194"/>
      <c r="X188" s="194"/>
      <c r="Y188" s="194"/>
      <c r="Z188" s="194"/>
      <c r="AA188" s="194"/>
      <c r="AB188" s="194"/>
      <c r="AC188" s="194"/>
    </row>
    <row r="189" spans="1:29">
      <c r="A189" s="194"/>
      <c r="B189" s="194"/>
      <c r="C189" s="194"/>
      <c r="D189" s="194"/>
      <c r="E189" s="194"/>
      <c r="F189" s="194"/>
      <c r="G189" s="194"/>
      <c r="H189" s="194"/>
      <c r="I189" s="194"/>
      <c r="J189" s="194"/>
      <c r="K189" s="194"/>
      <c r="L189" s="194"/>
      <c r="M189" s="194"/>
      <c r="N189" s="194"/>
      <c r="O189" s="194"/>
      <c r="P189" s="194"/>
      <c r="Q189" s="194"/>
      <c r="R189" s="194"/>
      <c r="S189" s="194"/>
      <c r="T189" s="194"/>
      <c r="U189" s="194"/>
      <c r="V189" s="194"/>
      <c r="W189" s="194"/>
      <c r="X189" s="194"/>
      <c r="Y189" s="194"/>
      <c r="Z189" s="194"/>
      <c r="AA189" s="194"/>
      <c r="AB189" s="194"/>
      <c r="AC189" s="194"/>
    </row>
    <row r="190" spans="1:29">
      <c r="A190" s="194"/>
      <c r="B190" s="194"/>
      <c r="C190" s="194"/>
      <c r="D190" s="194"/>
      <c r="E190" s="194"/>
      <c r="F190" s="194"/>
      <c r="G190" s="194"/>
      <c r="H190" s="194"/>
      <c r="I190" s="194"/>
      <c r="J190" s="194"/>
      <c r="K190" s="194"/>
      <c r="L190" s="194"/>
      <c r="M190" s="194"/>
      <c r="N190" s="194"/>
      <c r="O190" s="194"/>
      <c r="P190" s="194"/>
      <c r="Q190" s="194"/>
      <c r="R190" s="194"/>
      <c r="S190" s="194"/>
      <c r="T190" s="194"/>
      <c r="U190" s="194"/>
      <c r="V190" s="194"/>
      <c r="W190" s="194"/>
      <c r="X190" s="194"/>
      <c r="Y190" s="194"/>
      <c r="Z190" s="194"/>
      <c r="AA190" s="194"/>
      <c r="AB190" s="194"/>
      <c r="AC190" s="194"/>
    </row>
    <row r="191" spans="1:29">
      <c r="A191" s="194"/>
      <c r="B191" s="194"/>
      <c r="C191" s="194"/>
      <c r="D191" s="194"/>
      <c r="E191" s="194"/>
      <c r="F191" s="194"/>
      <c r="G191" s="194"/>
      <c r="H191" s="194"/>
      <c r="I191" s="194"/>
      <c r="J191" s="194"/>
      <c r="K191" s="194"/>
      <c r="L191" s="194"/>
      <c r="M191" s="194"/>
      <c r="N191" s="194"/>
      <c r="O191" s="194"/>
      <c r="P191" s="194"/>
      <c r="Q191" s="194"/>
      <c r="R191" s="194"/>
      <c r="S191" s="194"/>
      <c r="T191" s="194"/>
      <c r="U191" s="194"/>
      <c r="V191" s="194"/>
      <c r="W191" s="194"/>
      <c r="X191" s="194"/>
      <c r="Y191" s="194"/>
      <c r="Z191" s="194"/>
      <c r="AA191" s="194"/>
      <c r="AB191" s="194"/>
      <c r="AC191" s="194"/>
    </row>
    <row r="192" spans="1:29">
      <c r="A192" s="194"/>
      <c r="B192" s="194"/>
      <c r="C192" s="194"/>
      <c r="D192" s="194"/>
      <c r="E192" s="194"/>
      <c r="F192" s="194"/>
      <c r="G192" s="194"/>
      <c r="H192" s="194"/>
      <c r="I192" s="194"/>
      <c r="J192" s="194"/>
      <c r="K192" s="194"/>
      <c r="L192" s="194"/>
      <c r="M192" s="194"/>
      <c r="N192" s="194"/>
      <c r="O192" s="194"/>
      <c r="P192" s="194"/>
      <c r="Q192" s="194"/>
      <c r="R192" s="194"/>
      <c r="S192" s="194"/>
      <c r="T192" s="194"/>
      <c r="U192" s="194"/>
      <c r="V192" s="194"/>
      <c r="W192" s="194"/>
      <c r="X192" s="194"/>
      <c r="Y192" s="194"/>
      <c r="Z192" s="194"/>
      <c r="AA192" s="194"/>
      <c r="AB192" s="194"/>
      <c r="AC192" s="194"/>
    </row>
    <row r="193" spans="1:29">
      <c r="A193" s="194"/>
      <c r="B193" s="194"/>
      <c r="C193" s="194"/>
      <c r="D193" s="194"/>
      <c r="E193" s="194"/>
      <c r="F193" s="194"/>
      <c r="G193" s="194"/>
      <c r="H193" s="194"/>
      <c r="I193" s="194"/>
      <c r="J193" s="194"/>
      <c r="K193" s="194"/>
      <c r="L193" s="194"/>
      <c r="M193" s="194"/>
      <c r="N193" s="194"/>
      <c r="O193" s="194"/>
      <c r="P193" s="194"/>
      <c r="Q193" s="194"/>
      <c r="R193" s="194"/>
      <c r="S193" s="194"/>
      <c r="T193" s="194"/>
      <c r="U193" s="194"/>
      <c r="V193" s="194"/>
      <c r="W193" s="194"/>
      <c r="X193" s="194"/>
      <c r="Y193" s="194"/>
      <c r="Z193" s="194"/>
      <c r="AA193" s="194"/>
      <c r="AB193" s="194"/>
      <c r="AC193" s="194"/>
    </row>
    <row r="194" spans="1:29">
      <c r="A194" s="194"/>
      <c r="B194" s="194"/>
      <c r="C194" s="194"/>
      <c r="D194" s="194"/>
      <c r="E194" s="194"/>
      <c r="F194" s="194"/>
      <c r="G194" s="194"/>
      <c r="H194" s="194"/>
      <c r="I194" s="194"/>
      <c r="J194" s="194"/>
      <c r="K194" s="194"/>
      <c r="L194" s="194"/>
      <c r="M194" s="194"/>
      <c r="N194" s="194"/>
      <c r="O194" s="194"/>
      <c r="P194" s="194"/>
      <c r="Q194" s="194"/>
      <c r="R194" s="194"/>
      <c r="S194" s="194"/>
      <c r="T194" s="194"/>
      <c r="U194" s="194"/>
      <c r="V194" s="194"/>
      <c r="W194" s="194"/>
      <c r="X194" s="194"/>
      <c r="Y194" s="194"/>
      <c r="Z194" s="194"/>
      <c r="AA194" s="194"/>
      <c r="AB194" s="194"/>
      <c r="AC194" s="194"/>
    </row>
    <row r="195" spans="1:29">
      <c r="A195" s="194"/>
      <c r="B195" s="194"/>
      <c r="C195" s="194"/>
      <c r="D195" s="194"/>
      <c r="E195" s="194"/>
      <c r="F195" s="194"/>
      <c r="G195" s="194"/>
      <c r="H195" s="194"/>
      <c r="I195" s="194"/>
      <c r="J195" s="194"/>
      <c r="K195" s="194"/>
      <c r="L195" s="194"/>
      <c r="M195" s="194"/>
      <c r="N195" s="194"/>
      <c r="O195" s="194"/>
      <c r="P195" s="194"/>
      <c r="Q195" s="194"/>
      <c r="R195" s="194"/>
      <c r="S195" s="194"/>
      <c r="T195" s="194"/>
      <c r="U195" s="194"/>
      <c r="V195" s="194"/>
      <c r="W195" s="194"/>
      <c r="X195" s="194"/>
      <c r="Y195" s="194"/>
      <c r="Z195" s="194"/>
      <c r="AA195" s="194"/>
      <c r="AB195" s="194"/>
      <c r="AC195" s="194"/>
    </row>
    <row r="196" spans="1:29">
      <c r="A196" s="194"/>
      <c r="B196" s="194"/>
      <c r="C196" s="194"/>
      <c r="D196" s="194"/>
      <c r="E196" s="194"/>
      <c r="F196" s="194"/>
      <c r="G196" s="194"/>
      <c r="H196" s="194"/>
      <c r="I196" s="194"/>
      <c r="J196" s="194"/>
      <c r="K196" s="194"/>
      <c r="L196" s="194"/>
      <c r="M196" s="194"/>
      <c r="N196" s="194"/>
      <c r="O196" s="194"/>
      <c r="P196" s="194"/>
      <c r="Q196" s="194"/>
      <c r="R196" s="194"/>
      <c r="S196" s="194"/>
      <c r="T196" s="194"/>
      <c r="U196" s="194"/>
      <c r="V196" s="194"/>
      <c r="W196" s="194"/>
      <c r="X196" s="194"/>
      <c r="Y196" s="194"/>
      <c r="Z196" s="194"/>
      <c r="AA196" s="194"/>
      <c r="AB196" s="194"/>
      <c r="AC196" s="194"/>
    </row>
    <row r="197" spans="1:29">
      <c r="A197" s="194"/>
      <c r="B197" s="194"/>
      <c r="C197" s="194"/>
      <c r="D197" s="194"/>
      <c r="E197" s="194"/>
      <c r="F197" s="194"/>
      <c r="G197" s="194"/>
      <c r="H197" s="194"/>
      <c r="I197" s="194"/>
      <c r="J197" s="194"/>
      <c r="K197" s="194"/>
      <c r="L197" s="194"/>
      <c r="M197" s="194"/>
      <c r="N197" s="194"/>
      <c r="O197" s="194"/>
      <c r="P197" s="194"/>
      <c r="Q197" s="194"/>
      <c r="R197" s="194"/>
      <c r="S197" s="194"/>
      <c r="T197" s="194"/>
      <c r="U197" s="194"/>
      <c r="V197" s="194"/>
      <c r="W197" s="194"/>
      <c r="X197" s="194"/>
      <c r="Y197" s="194"/>
      <c r="Z197" s="194"/>
      <c r="AA197" s="194"/>
      <c r="AB197" s="194"/>
      <c r="AC197" s="194"/>
    </row>
    <row r="198" spans="1:29">
      <c r="A198" s="194"/>
      <c r="B198" s="194"/>
      <c r="C198" s="194"/>
      <c r="D198" s="194"/>
      <c r="E198" s="194"/>
      <c r="F198" s="194"/>
      <c r="G198" s="194"/>
      <c r="H198" s="194"/>
      <c r="I198" s="194"/>
      <c r="J198" s="194"/>
      <c r="K198" s="194"/>
      <c r="L198" s="194"/>
      <c r="M198" s="194"/>
      <c r="N198" s="194"/>
      <c r="O198" s="194"/>
      <c r="P198" s="194"/>
      <c r="Q198" s="194"/>
      <c r="R198" s="194"/>
      <c r="S198" s="194"/>
      <c r="T198" s="194"/>
      <c r="U198" s="194"/>
      <c r="V198" s="194"/>
      <c r="W198" s="194"/>
      <c r="X198" s="194"/>
      <c r="Y198" s="194"/>
      <c r="Z198" s="194"/>
      <c r="AA198" s="194"/>
      <c r="AB198" s="194"/>
      <c r="AC198" s="194"/>
    </row>
    <row r="199" spans="1:29">
      <c r="A199" s="194"/>
      <c r="B199" s="194"/>
      <c r="C199" s="194"/>
      <c r="D199" s="194"/>
      <c r="E199" s="194"/>
      <c r="F199" s="194"/>
      <c r="G199" s="194"/>
      <c r="H199" s="194"/>
      <c r="I199" s="194"/>
      <c r="J199" s="194"/>
      <c r="K199" s="194"/>
      <c r="L199" s="194"/>
      <c r="M199" s="194"/>
      <c r="N199" s="194"/>
      <c r="O199" s="194"/>
      <c r="P199" s="194"/>
      <c r="Q199" s="194"/>
      <c r="R199" s="194"/>
      <c r="S199" s="194"/>
      <c r="T199" s="194"/>
      <c r="U199" s="194"/>
      <c r="V199" s="194"/>
      <c r="W199" s="194"/>
      <c r="X199" s="194"/>
      <c r="Y199" s="194"/>
      <c r="Z199" s="194"/>
      <c r="AA199" s="194"/>
      <c r="AB199" s="194"/>
      <c r="AC199" s="194"/>
    </row>
    <row r="200" spans="1:29">
      <c r="A200" s="194"/>
      <c r="B200" s="194"/>
      <c r="C200" s="194"/>
      <c r="D200" s="194"/>
      <c r="E200" s="194"/>
      <c r="F200" s="194"/>
      <c r="G200" s="194"/>
      <c r="H200" s="194"/>
      <c r="I200" s="194"/>
      <c r="J200" s="194"/>
      <c r="K200" s="194"/>
      <c r="L200" s="194"/>
      <c r="M200" s="194"/>
      <c r="N200" s="194"/>
      <c r="O200" s="194"/>
      <c r="P200" s="194"/>
      <c r="Q200" s="194"/>
      <c r="R200" s="194"/>
      <c r="S200" s="194"/>
      <c r="T200" s="194"/>
      <c r="U200" s="194"/>
      <c r="V200" s="194"/>
      <c r="W200" s="194"/>
      <c r="X200" s="194"/>
      <c r="Y200" s="194"/>
      <c r="Z200" s="194"/>
      <c r="AA200" s="194"/>
      <c r="AB200" s="194"/>
      <c r="AC200" s="194"/>
    </row>
    <row r="201" spans="1:29">
      <c r="A201" s="194"/>
      <c r="B201" s="194"/>
      <c r="C201" s="194"/>
      <c r="D201" s="194"/>
      <c r="E201" s="194"/>
      <c r="F201" s="194"/>
      <c r="G201" s="194"/>
      <c r="H201" s="194"/>
      <c r="I201" s="194"/>
      <c r="J201" s="194"/>
      <c r="K201" s="194"/>
      <c r="L201" s="194"/>
      <c r="M201" s="194"/>
      <c r="N201" s="194"/>
      <c r="O201" s="194"/>
      <c r="P201" s="194"/>
      <c r="Q201" s="194"/>
      <c r="R201" s="194"/>
      <c r="S201" s="194"/>
      <c r="T201" s="194"/>
      <c r="U201" s="194"/>
      <c r="V201" s="194"/>
      <c r="W201" s="194"/>
      <c r="X201" s="194"/>
      <c r="Y201" s="194"/>
      <c r="Z201" s="194"/>
      <c r="AA201" s="194"/>
      <c r="AB201" s="194"/>
      <c r="AC201" s="194"/>
    </row>
    <row r="202" spans="1:29">
      <c r="A202" s="194"/>
      <c r="B202" s="194"/>
      <c r="C202" s="194"/>
      <c r="D202" s="194"/>
      <c r="E202" s="194"/>
      <c r="F202" s="194"/>
      <c r="G202" s="194"/>
      <c r="H202" s="194"/>
      <c r="I202" s="194"/>
      <c r="J202" s="194"/>
      <c r="K202" s="194"/>
      <c r="L202" s="194"/>
      <c r="M202" s="194"/>
      <c r="N202" s="194"/>
      <c r="O202" s="194"/>
      <c r="P202" s="194"/>
      <c r="Q202" s="194"/>
      <c r="R202" s="194"/>
      <c r="S202" s="194"/>
      <c r="T202" s="194"/>
      <c r="U202" s="194"/>
      <c r="V202" s="194"/>
      <c r="W202" s="194"/>
      <c r="X202" s="194"/>
      <c r="Y202" s="194"/>
      <c r="Z202" s="194"/>
      <c r="AA202" s="194"/>
      <c r="AB202" s="194"/>
      <c r="AC202" s="194"/>
    </row>
    <row r="203" spans="1:29">
      <c r="A203" s="194"/>
      <c r="B203" s="194"/>
      <c r="C203" s="194"/>
      <c r="D203" s="194"/>
      <c r="E203" s="194"/>
      <c r="F203" s="194"/>
      <c r="G203" s="194"/>
      <c r="H203" s="194"/>
      <c r="I203" s="194"/>
      <c r="J203" s="194"/>
      <c r="K203" s="194"/>
      <c r="L203" s="194"/>
      <c r="M203" s="194"/>
      <c r="N203" s="194"/>
      <c r="O203" s="194"/>
      <c r="P203" s="194"/>
      <c r="Q203" s="194"/>
      <c r="R203" s="194"/>
      <c r="S203" s="194"/>
      <c r="T203" s="194"/>
      <c r="U203" s="194"/>
      <c r="V203" s="194"/>
      <c r="W203" s="194"/>
      <c r="X203" s="194"/>
      <c r="Y203" s="194"/>
      <c r="Z203" s="194"/>
      <c r="AA203" s="194"/>
      <c r="AB203" s="194"/>
      <c r="AC203" s="194"/>
    </row>
    <row r="204" spans="1:29">
      <c r="A204" s="194"/>
      <c r="B204" s="194"/>
      <c r="C204" s="194"/>
      <c r="D204" s="194"/>
      <c r="E204" s="194"/>
      <c r="F204" s="194"/>
      <c r="G204" s="194"/>
      <c r="H204" s="194"/>
      <c r="I204" s="194"/>
      <c r="J204" s="194"/>
      <c r="K204" s="194"/>
      <c r="L204" s="194"/>
      <c r="M204" s="194"/>
      <c r="N204" s="194"/>
      <c r="O204" s="194"/>
      <c r="P204" s="194"/>
      <c r="Q204" s="194"/>
      <c r="R204" s="194"/>
      <c r="S204" s="194"/>
      <c r="T204" s="194"/>
      <c r="U204" s="194"/>
      <c r="V204" s="194"/>
      <c r="W204" s="194"/>
      <c r="X204" s="194"/>
      <c r="Y204" s="194"/>
      <c r="Z204" s="194"/>
      <c r="AA204" s="194"/>
      <c r="AB204" s="194"/>
      <c r="AC204" s="194"/>
    </row>
    <row r="205" spans="1:29">
      <c r="A205" s="194"/>
      <c r="B205" s="194"/>
      <c r="C205" s="194"/>
      <c r="D205" s="194"/>
      <c r="E205" s="194"/>
      <c r="F205" s="194"/>
      <c r="G205" s="194"/>
      <c r="H205" s="194"/>
      <c r="I205" s="194"/>
      <c r="J205" s="194"/>
      <c r="K205" s="194"/>
      <c r="L205" s="194"/>
      <c r="M205" s="194"/>
      <c r="N205" s="194"/>
      <c r="O205" s="194"/>
      <c r="P205" s="194"/>
      <c r="Q205" s="194"/>
      <c r="R205" s="194"/>
      <c r="S205" s="194"/>
      <c r="T205" s="194"/>
      <c r="U205" s="194"/>
      <c r="V205" s="194"/>
      <c r="W205" s="194"/>
      <c r="X205" s="194"/>
      <c r="Y205" s="194"/>
      <c r="Z205" s="194"/>
      <c r="AA205" s="194"/>
      <c r="AB205" s="194"/>
      <c r="AC205" s="194"/>
    </row>
    <row r="206" spans="1:29">
      <c r="A206" s="194"/>
      <c r="B206" s="194"/>
      <c r="C206" s="194"/>
      <c r="D206" s="194"/>
      <c r="E206" s="194"/>
      <c r="F206" s="194"/>
      <c r="G206" s="194"/>
      <c r="H206" s="194"/>
      <c r="I206" s="194"/>
      <c r="J206" s="194"/>
      <c r="K206" s="194"/>
      <c r="L206" s="194"/>
      <c r="M206" s="194"/>
      <c r="N206" s="194"/>
      <c r="O206" s="194"/>
      <c r="P206" s="194"/>
      <c r="Q206" s="194"/>
      <c r="R206" s="194"/>
      <c r="S206" s="194"/>
      <c r="T206" s="194"/>
      <c r="U206" s="194"/>
      <c r="V206" s="194"/>
      <c r="W206" s="194"/>
      <c r="X206" s="194"/>
      <c r="Y206" s="194"/>
      <c r="Z206" s="194"/>
      <c r="AA206" s="194"/>
      <c r="AB206" s="194"/>
      <c r="AC206" s="194"/>
    </row>
    <row r="207" spans="1:29">
      <c r="A207" s="194"/>
      <c r="B207" s="194"/>
      <c r="C207" s="194"/>
      <c r="D207" s="194"/>
      <c r="E207" s="194"/>
      <c r="F207" s="194"/>
      <c r="G207" s="194"/>
      <c r="H207" s="194"/>
      <c r="I207" s="194"/>
      <c r="J207" s="194"/>
      <c r="K207" s="194"/>
      <c r="L207" s="194"/>
      <c r="M207" s="194"/>
      <c r="N207" s="194"/>
      <c r="O207" s="194"/>
      <c r="P207" s="194"/>
      <c r="Q207" s="194"/>
      <c r="R207" s="194"/>
      <c r="S207" s="194"/>
      <c r="T207" s="194"/>
      <c r="U207" s="194"/>
      <c r="V207" s="194"/>
      <c r="W207" s="194"/>
      <c r="X207" s="194"/>
      <c r="Y207" s="194"/>
      <c r="Z207" s="194"/>
      <c r="AA207" s="194"/>
      <c r="AB207" s="194"/>
      <c r="AC207" s="194"/>
    </row>
    <row r="208" spans="1:29">
      <c r="A208" s="194"/>
      <c r="B208" s="194"/>
      <c r="C208" s="194"/>
      <c r="D208" s="194"/>
      <c r="E208" s="194"/>
      <c r="F208" s="194"/>
      <c r="G208" s="194"/>
      <c r="H208" s="194"/>
      <c r="I208" s="194"/>
      <c r="J208" s="194"/>
      <c r="K208" s="194"/>
      <c r="L208" s="194"/>
      <c r="M208" s="194"/>
      <c r="N208" s="194"/>
      <c r="O208" s="194"/>
      <c r="P208" s="194"/>
      <c r="Q208" s="194"/>
      <c r="R208" s="194"/>
      <c r="S208" s="194"/>
      <c r="T208" s="194"/>
      <c r="U208" s="194"/>
      <c r="V208" s="194"/>
      <c r="W208" s="194"/>
      <c r="X208" s="194"/>
      <c r="Y208" s="194"/>
      <c r="Z208" s="194"/>
      <c r="AA208" s="194"/>
      <c r="AB208" s="194"/>
      <c r="AC208" s="194"/>
    </row>
    <row r="209" spans="1:29">
      <c r="A209" s="194"/>
      <c r="B209" s="194"/>
      <c r="C209" s="194"/>
      <c r="D209" s="194"/>
      <c r="E209" s="194"/>
      <c r="F209" s="194"/>
      <c r="G209" s="194"/>
      <c r="H209" s="194"/>
      <c r="I209" s="194"/>
      <c r="J209" s="194"/>
      <c r="K209" s="194"/>
      <c r="L209" s="194"/>
      <c r="M209" s="194"/>
      <c r="N209" s="194"/>
      <c r="O209" s="194"/>
      <c r="P209" s="194"/>
      <c r="Q209" s="194"/>
      <c r="R209" s="194"/>
      <c r="S209" s="194"/>
      <c r="T209" s="194"/>
      <c r="U209" s="194"/>
      <c r="V209" s="194"/>
      <c r="W209" s="194"/>
      <c r="X209" s="194"/>
      <c r="Y209" s="194"/>
      <c r="Z209" s="194"/>
      <c r="AA209" s="194"/>
      <c r="AB209" s="194"/>
      <c r="AC209" s="194"/>
    </row>
    <row r="210" spans="1:29">
      <c r="A210" s="194"/>
      <c r="B210" s="194"/>
      <c r="C210" s="194"/>
      <c r="D210" s="194"/>
      <c r="E210" s="194"/>
      <c r="F210" s="194"/>
      <c r="G210" s="194"/>
      <c r="H210" s="194"/>
      <c r="I210" s="194"/>
      <c r="J210" s="194"/>
      <c r="K210" s="194"/>
      <c r="L210" s="194"/>
      <c r="M210" s="194"/>
      <c r="N210" s="194"/>
      <c r="O210" s="194"/>
      <c r="P210" s="194"/>
      <c r="Q210" s="194"/>
      <c r="R210" s="194"/>
      <c r="S210" s="194"/>
      <c r="T210" s="194"/>
      <c r="U210" s="194"/>
      <c r="V210" s="194"/>
      <c r="W210" s="194"/>
      <c r="X210" s="194"/>
      <c r="Y210" s="194"/>
      <c r="Z210" s="194"/>
      <c r="AA210" s="194"/>
      <c r="AB210" s="194"/>
      <c r="AC210" s="194"/>
    </row>
    <row r="211" spans="1:29">
      <c r="A211" s="194"/>
      <c r="B211" s="194"/>
      <c r="C211" s="194"/>
      <c r="D211" s="194"/>
      <c r="E211" s="194"/>
      <c r="F211" s="194"/>
      <c r="G211" s="194"/>
      <c r="H211" s="194"/>
      <c r="I211" s="194"/>
      <c r="J211" s="194"/>
      <c r="K211" s="194"/>
      <c r="L211" s="194"/>
      <c r="M211" s="194"/>
      <c r="N211" s="194"/>
      <c r="O211" s="194"/>
      <c r="P211" s="194"/>
      <c r="Q211" s="194"/>
      <c r="R211" s="194"/>
      <c r="S211" s="194"/>
      <c r="T211" s="194"/>
      <c r="U211" s="194"/>
      <c r="V211" s="194"/>
      <c r="W211" s="194"/>
      <c r="X211" s="194"/>
      <c r="Y211" s="194"/>
      <c r="Z211" s="194"/>
      <c r="AA211" s="194"/>
      <c r="AB211" s="194"/>
      <c r="AC211" s="194"/>
    </row>
    <row r="212" spans="1:29">
      <c r="A212" s="194"/>
      <c r="B212" s="194"/>
      <c r="C212" s="194"/>
      <c r="D212" s="194"/>
      <c r="E212" s="194"/>
      <c r="F212" s="194"/>
      <c r="G212" s="194"/>
      <c r="H212" s="194"/>
      <c r="I212" s="194"/>
      <c r="J212" s="194"/>
      <c r="K212" s="194"/>
      <c r="L212" s="194"/>
      <c r="M212" s="194"/>
      <c r="N212" s="194"/>
      <c r="O212" s="194"/>
      <c r="P212" s="194"/>
      <c r="Q212" s="194"/>
      <c r="R212" s="194"/>
      <c r="S212" s="194"/>
      <c r="T212" s="194"/>
      <c r="U212" s="194"/>
      <c r="V212" s="194"/>
      <c r="W212" s="194"/>
      <c r="X212" s="194"/>
      <c r="Y212" s="194"/>
      <c r="Z212" s="194"/>
      <c r="AA212" s="194"/>
      <c r="AB212" s="194"/>
      <c r="AC212" s="194"/>
    </row>
    <row r="213" spans="1:29">
      <c r="A213" s="194"/>
      <c r="B213" s="194"/>
      <c r="C213" s="194"/>
      <c r="D213" s="194"/>
      <c r="E213" s="194"/>
      <c r="F213" s="194"/>
      <c r="G213" s="194"/>
      <c r="H213" s="194"/>
      <c r="I213" s="194"/>
      <c r="J213" s="194"/>
      <c r="K213" s="194"/>
      <c r="L213" s="194"/>
      <c r="M213" s="194"/>
      <c r="N213" s="194"/>
      <c r="O213" s="194"/>
      <c r="P213" s="194"/>
      <c r="Q213" s="194"/>
      <c r="R213" s="194"/>
      <c r="S213" s="194"/>
      <c r="T213" s="194"/>
      <c r="U213" s="194"/>
      <c r="V213" s="194"/>
      <c r="W213" s="194"/>
      <c r="X213" s="194"/>
      <c r="Y213" s="194"/>
      <c r="Z213" s="194"/>
      <c r="AA213" s="194"/>
      <c r="AB213" s="194"/>
      <c r="AC213" s="194"/>
    </row>
    <row r="214" spans="1:29">
      <c r="A214" s="194"/>
      <c r="B214" s="194"/>
      <c r="C214" s="194"/>
      <c r="D214" s="194"/>
      <c r="E214" s="194"/>
      <c r="F214" s="194"/>
      <c r="G214" s="194"/>
      <c r="H214" s="194"/>
      <c r="I214" s="194"/>
      <c r="J214" s="194"/>
      <c r="K214" s="194"/>
      <c r="L214" s="194"/>
      <c r="M214" s="194"/>
      <c r="N214" s="194"/>
      <c r="O214" s="194"/>
      <c r="P214" s="194"/>
      <c r="Q214" s="194"/>
      <c r="R214" s="194"/>
      <c r="S214" s="194"/>
      <c r="T214" s="194"/>
      <c r="U214" s="194"/>
      <c r="V214" s="194"/>
      <c r="W214" s="194"/>
      <c r="X214" s="194"/>
      <c r="Y214" s="194"/>
      <c r="Z214" s="194"/>
      <c r="AA214" s="194"/>
      <c r="AB214" s="194"/>
      <c r="AC214" s="194"/>
    </row>
    <row r="215" spans="1:29">
      <c r="A215" s="194"/>
      <c r="B215" s="194"/>
      <c r="C215" s="194"/>
      <c r="D215" s="194"/>
      <c r="E215" s="194"/>
      <c r="F215" s="194"/>
      <c r="G215" s="194"/>
      <c r="H215" s="194"/>
      <c r="I215" s="194"/>
      <c r="J215" s="194"/>
      <c r="K215" s="194"/>
      <c r="L215" s="194"/>
      <c r="M215" s="194"/>
      <c r="N215" s="194"/>
      <c r="O215" s="194"/>
      <c r="P215" s="194"/>
      <c r="Q215" s="194"/>
      <c r="R215" s="194"/>
      <c r="S215" s="194"/>
      <c r="T215" s="194"/>
      <c r="U215" s="194"/>
      <c r="V215" s="194"/>
      <c r="W215" s="194"/>
      <c r="X215" s="194"/>
      <c r="Y215" s="194"/>
      <c r="Z215" s="194"/>
      <c r="AA215" s="194"/>
      <c r="AB215" s="194"/>
      <c r="AC215" s="194"/>
    </row>
    <row r="216" spans="1:29">
      <c r="A216" s="194"/>
      <c r="B216" s="194"/>
      <c r="C216" s="194"/>
      <c r="D216" s="194"/>
      <c r="E216" s="194"/>
      <c r="F216" s="194"/>
      <c r="G216" s="194"/>
      <c r="H216" s="194"/>
      <c r="I216" s="194"/>
      <c r="J216" s="194"/>
      <c r="K216" s="194"/>
      <c r="L216" s="194"/>
      <c r="M216" s="194"/>
      <c r="N216" s="194"/>
      <c r="O216" s="194"/>
      <c r="P216" s="194"/>
      <c r="Q216" s="194"/>
      <c r="R216" s="194"/>
      <c r="S216" s="194"/>
      <c r="T216" s="194"/>
      <c r="U216" s="194"/>
      <c r="V216" s="194"/>
      <c r="W216" s="194"/>
      <c r="X216" s="194"/>
      <c r="Y216" s="194"/>
      <c r="Z216" s="194"/>
      <c r="AA216" s="194"/>
      <c r="AB216" s="194"/>
      <c r="AC216" s="194"/>
    </row>
    <row r="217" spans="1:29">
      <c r="A217" s="194"/>
      <c r="B217" s="194"/>
      <c r="C217" s="194"/>
      <c r="D217" s="194"/>
      <c r="E217" s="194"/>
      <c r="F217" s="194"/>
      <c r="G217" s="194"/>
      <c r="H217" s="194"/>
      <c r="I217" s="194"/>
      <c r="J217" s="194"/>
      <c r="K217" s="194"/>
      <c r="L217" s="194"/>
      <c r="M217" s="194"/>
      <c r="N217" s="194"/>
      <c r="O217" s="194"/>
      <c r="P217" s="194"/>
      <c r="Q217" s="194"/>
      <c r="R217" s="194"/>
      <c r="S217" s="194"/>
      <c r="T217" s="194"/>
      <c r="U217" s="194"/>
      <c r="V217" s="194"/>
      <c r="W217" s="194"/>
      <c r="X217" s="194"/>
      <c r="Y217" s="194"/>
      <c r="Z217" s="194"/>
      <c r="AA217" s="194"/>
      <c r="AB217" s="194"/>
      <c r="AC217" s="194"/>
    </row>
    <row r="218" spans="1:29">
      <c r="A218" s="194"/>
      <c r="B218" s="194"/>
      <c r="C218" s="194"/>
      <c r="D218" s="194"/>
      <c r="E218" s="194"/>
      <c r="F218" s="194"/>
      <c r="G218" s="194"/>
      <c r="H218" s="194"/>
      <c r="I218" s="194"/>
      <c r="J218" s="194"/>
      <c r="K218" s="194"/>
      <c r="L218" s="194"/>
      <c r="M218" s="194"/>
      <c r="N218" s="194"/>
      <c r="O218" s="194"/>
      <c r="P218" s="194"/>
      <c r="Q218" s="194"/>
      <c r="R218" s="194"/>
      <c r="S218" s="194"/>
      <c r="T218" s="194"/>
      <c r="U218" s="194"/>
      <c r="V218" s="194"/>
      <c r="W218" s="194"/>
      <c r="X218" s="194"/>
      <c r="Y218" s="194"/>
      <c r="Z218" s="194"/>
      <c r="AA218" s="194"/>
      <c r="AB218" s="194"/>
      <c r="AC218" s="194"/>
    </row>
    <row r="219" spans="1:29">
      <c r="A219" s="194"/>
      <c r="B219" s="194"/>
      <c r="C219" s="194"/>
      <c r="D219" s="194"/>
      <c r="E219" s="194"/>
      <c r="F219" s="194"/>
      <c r="G219" s="194"/>
      <c r="H219" s="194"/>
      <c r="I219" s="194"/>
      <c r="J219" s="194"/>
      <c r="K219" s="194"/>
      <c r="L219" s="194"/>
      <c r="M219" s="194"/>
      <c r="N219" s="194"/>
      <c r="O219" s="194"/>
      <c r="P219" s="194"/>
      <c r="Q219" s="194"/>
      <c r="R219" s="194"/>
      <c r="S219" s="194"/>
      <c r="T219" s="194"/>
      <c r="U219" s="194"/>
      <c r="V219" s="194"/>
      <c r="W219" s="194"/>
      <c r="X219" s="194"/>
      <c r="Y219" s="194"/>
      <c r="Z219" s="194"/>
      <c r="AA219" s="194"/>
      <c r="AB219" s="194"/>
      <c r="AC219" s="194"/>
    </row>
    <row r="220" spans="1:29">
      <c r="A220" s="194"/>
      <c r="B220" s="194"/>
      <c r="C220" s="194"/>
      <c r="D220" s="194"/>
      <c r="E220" s="194"/>
      <c r="F220" s="194"/>
      <c r="G220" s="194"/>
      <c r="H220" s="194"/>
      <c r="I220" s="194"/>
      <c r="J220" s="194"/>
      <c r="K220" s="194"/>
      <c r="L220" s="194"/>
      <c r="M220" s="194"/>
      <c r="N220" s="194"/>
      <c r="O220" s="194"/>
      <c r="P220" s="194"/>
      <c r="Q220" s="194"/>
      <c r="R220" s="194"/>
      <c r="S220" s="194"/>
      <c r="T220" s="194"/>
      <c r="U220" s="194"/>
      <c r="V220" s="194"/>
      <c r="W220" s="194"/>
      <c r="X220" s="194"/>
      <c r="Y220" s="194"/>
      <c r="Z220" s="194"/>
      <c r="AA220" s="194"/>
      <c r="AB220" s="194"/>
      <c r="AC220" s="194"/>
    </row>
    <row r="221" spans="1:29">
      <c r="A221" s="194"/>
      <c r="B221" s="194"/>
      <c r="C221" s="194"/>
      <c r="D221" s="194"/>
      <c r="E221" s="194"/>
      <c r="F221" s="194"/>
      <c r="G221" s="194"/>
      <c r="H221" s="194"/>
      <c r="I221" s="194"/>
      <c r="J221" s="194"/>
      <c r="K221" s="194"/>
      <c r="L221" s="194"/>
      <c r="M221" s="194"/>
      <c r="N221" s="194"/>
      <c r="O221" s="194"/>
      <c r="P221" s="194"/>
      <c r="Q221" s="194"/>
      <c r="R221" s="194"/>
      <c r="S221" s="194"/>
      <c r="T221" s="194"/>
      <c r="U221" s="194"/>
      <c r="V221" s="194"/>
      <c r="W221" s="194"/>
      <c r="X221" s="194"/>
      <c r="Y221" s="194"/>
      <c r="Z221" s="194"/>
      <c r="AA221" s="194"/>
      <c r="AB221" s="194"/>
      <c r="AC221" s="194"/>
    </row>
    <row r="222" spans="1:29">
      <c r="A222" s="194"/>
      <c r="B222" s="194"/>
      <c r="C222" s="194"/>
      <c r="D222" s="194"/>
      <c r="E222" s="194"/>
      <c r="F222" s="194"/>
      <c r="G222" s="194"/>
      <c r="H222" s="194"/>
      <c r="I222" s="194"/>
      <c r="J222" s="194"/>
      <c r="K222" s="194"/>
      <c r="L222" s="194"/>
      <c r="M222" s="194"/>
      <c r="N222" s="194"/>
      <c r="O222" s="194"/>
      <c r="P222" s="194"/>
      <c r="Q222" s="194"/>
      <c r="R222" s="194"/>
      <c r="S222" s="194"/>
      <c r="T222" s="194"/>
      <c r="U222" s="194"/>
      <c r="V222" s="194"/>
      <c r="W222" s="194"/>
      <c r="X222" s="194"/>
      <c r="Y222" s="194"/>
      <c r="Z222" s="194"/>
      <c r="AA222" s="194"/>
      <c r="AB222" s="194"/>
      <c r="AC222" s="194"/>
    </row>
    <row r="223" spans="1:29">
      <c r="A223" s="194"/>
      <c r="B223" s="194"/>
      <c r="C223" s="194"/>
      <c r="D223" s="194"/>
      <c r="E223" s="194"/>
      <c r="F223" s="194"/>
      <c r="G223" s="194"/>
      <c r="H223" s="194"/>
      <c r="I223" s="194"/>
      <c r="J223" s="194"/>
      <c r="K223" s="194"/>
      <c r="L223" s="194"/>
      <c r="M223" s="194"/>
      <c r="N223" s="194"/>
      <c r="O223" s="194"/>
      <c r="P223" s="194"/>
      <c r="Q223" s="194"/>
      <c r="R223" s="194"/>
      <c r="S223" s="194"/>
      <c r="T223" s="194"/>
      <c r="U223" s="194"/>
      <c r="V223" s="194"/>
      <c r="W223" s="194"/>
      <c r="X223" s="194"/>
      <c r="Y223" s="194"/>
      <c r="Z223" s="194"/>
      <c r="AA223" s="194"/>
      <c r="AB223" s="194"/>
      <c r="AC223" s="194"/>
    </row>
    <row r="224" spans="1:29">
      <c r="A224" s="194"/>
      <c r="B224" s="194"/>
      <c r="C224" s="194"/>
      <c r="D224" s="194"/>
      <c r="E224" s="194"/>
      <c r="F224" s="194"/>
      <c r="G224" s="194"/>
      <c r="H224" s="194"/>
      <c r="I224" s="194"/>
      <c r="J224" s="194"/>
      <c r="K224" s="194"/>
      <c r="L224" s="194"/>
      <c r="M224" s="194"/>
      <c r="N224" s="194"/>
      <c r="O224" s="194"/>
      <c r="P224" s="194"/>
      <c r="Q224" s="194"/>
      <c r="R224" s="194"/>
      <c r="S224" s="194"/>
      <c r="T224" s="194"/>
      <c r="U224" s="194"/>
      <c r="V224" s="194"/>
      <c r="W224" s="194"/>
      <c r="X224" s="194"/>
      <c r="Y224" s="194"/>
      <c r="Z224" s="194"/>
      <c r="AA224" s="194"/>
      <c r="AB224" s="194"/>
      <c r="AC224" s="194"/>
    </row>
    <row r="225" spans="1:29">
      <c r="A225" s="194"/>
      <c r="B225" s="194"/>
      <c r="C225" s="194"/>
      <c r="D225" s="194"/>
      <c r="E225" s="194"/>
      <c r="F225" s="194"/>
      <c r="G225" s="194"/>
      <c r="H225" s="194"/>
      <c r="I225" s="194"/>
      <c r="J225" s="194"/>
      <c r="K225" s="194"/>
      <c r="L225" s="194"/>
      <c r="M225" s="194"/>
      <c r="N225" s="194"/>
      <c r="O225" s="194"/>
      <c r="P225" s="194"/>
      <c r="Q225" s="194"/>
      <c r="R225" s="194"/>
      <c r="S225" s="194"/>
      <c r="T225" s="194"/>
      <c r="U225" s="194"/>
      <c r="V225" s="194"/>
      <c r="W225" s="194"/>
      <c r="X225" s="194"/>
      <c r="Y225" s="194"/>
      <c r="Z225" s="194"/>
      <c r="AA225" s="194"/>
      <c r="AB225" s="194"/>
      <c r="AC225" s="194"/>
    </row>
    <row r="226" spans="1:29">
      <c r="A226" s="194"/>
      <c r="B226" s="194"/>
      <c r="C226" s="194"/>
      <c r="D226" s="194"/>
      <c r="E226" s="194"/>
      <c r="F226" s="194"/>
      <c r="G226" s="194"/>
      <c r="H226" s="194"/>
      <c r="I226" s="194"/>
      <c r="J226" s="194"/>
      <c r="K226" s="194"/>
      <c r="L226" s="194"/>
      <c r="M226" s="194"/>
      <c r="N226" s="194"/>
      <c r="O226" s="194"/>
      <c r="P226" s="194"/>
      <c r="Q226" s="194"/>
      <c r="R226" s="194"/>
      <c r="S226" s="194"/>
      <c r="T226" s="194"/>
      <c r="U226" s="194"/>
      <c r="V226" s="194"/>
      <c r="W226" s="194"/>
      <c r="X226" s="194"/>
      <c r="Y226" s="194"/>
      <c r="Z226" s="194"/>
      <c r="AA226" s="194"/>
      <c r="AB226" s="194"/>
      <c r="AC226" s="194"/>
    </row>
    <row r="227" spans="1:29">
      <c r="A227" s="194"/>
      <c r="B227" s="194"/>
      <c r="C227" s="194"/>
      <c r="D227" s="194"/>
      <c r="E227" s="194"/>
      <c r="F227" s="194"/>
      <c r="G227" s="194"/>
      <c r="H227" s="194"/>
      <c r="I227" s="194"/>
      <c r="J227" s="194"/>
      <c r="K227" s="194"/>
      <c r="L227" s="194"/>
      <c r="M227" s="194"/>
      <c r="N227" s="194"/>
      <c r="O227" s="194"/>
      <c r="P227" s="194"/>
      <c r="Q227" s="194"/>
      <c r="R227" s="194"/>
      <c r="S227" s="194"/>
      <c r="T227" s="194"/>
      <c r="U227" s="194"/>
      <c r="V227" s="194"/>
      <c r="W227" s="194"/>
      <c r="X227" s="194"/>
      <c r="Y227" s="194"/>
      <c r="Z227" s="194"/>
      <c r="AA227" s="194"/>
      <c r="AB227" s="194"/>
      <c r="AC227" s="194"/>
    </row>
    <row r="228" spans="1:29">
      <c r="A228" s="194"/>
      <c r="B228" s="194"/>
      <c r="C228" s="194"/>
      <c r="D228" s="194"/>
      <c r="E228" s="194"/>
      <c r="F228" s="194"/>
      <c r="G228" s="194"/>
      <c r="H228" s="194"/>
      <c r="I228" s="194"/>
      <c r="J228" s="194"/>
      <c r="K228" s="194"/>
      <c r="L228" s="194"/>
      <c r="M228" s="194"/>
      <c r="N228" s="194"/>
      <c r="O228" s="194"/>
      <c r="P228" s="194"/>
      <c r="Q228" s="194"/>
      <c r="R228" s="194"/>
      <c r="S228" s="194"/>
      <c r="T228" s="194"/>
      <c r="U228" s="194"/>
      <c r="V228" s="194"/>
      <c r="W228" s="194"/>
      <c r="X228" s="194"/>
      <c r="Y228" s="194"/>
      <c r="Z228" s="194"/>
      <c r="AA228" s="194"/>
      <c r="AB228" s="194"/>
      <c r="AC228" s="194"/>
    </row>
    <row r="229" spans="1:29">
      <c r="A229" s="194"/>
      <c r="B229" s="194"/>
      <c r="C229" s="194"/>
      <c r="D229" s="194"/>
      <c r="E229" s="194"/>
      <c r="F229" s="194"/>
      <c r="G229" s="194"/>
      <c r="H229" s="194"/>
      <c r="I229" s="194"/>
      <c r="J229" s="194"/>
      <c r="K229" s="194"/>
      <c r="L229" s="194"/>
      <c r="M229" s="194"/>
      <c r="N229" s="194"/>
      <c r="O229" s="194"/>
      <c r="P229" s="194"/>
      <c r="Q229" s="194"/>
      <c r="R229" s="194"/>
      <c r="S229" s="194"/>
      <c r="T229" s="194"/>
      <c r="U229" s="194"/>
      <c r="V229" s="194"/>
      <c r="W229" s="194"/>
      <c r="X229" s="194"/>
      <c r="Y229" s="194"/>
      <c r="Z229" s="194"/>
      <c r="AA229" s="194"/>
      <c r="AB229" s="194"/>
      <c r="AC229" s="194"/>
    </row>
    <row r="230" spans="1:29">
      <c r="A230" s="194"/>
      <c r="B230" s="194"/>
      <c r="C230" s="194"/>
      <c r="D230" s="194"/>
      <c r="E230" s="194"/>
      <c r="F230" s="194"/>
      <c r="G230" s="194"/>
      <c r="H230" s="194"/>
      <c r="I230" s="194"/>
      <c r="J230" s="194"/>
      <c r="K230" s="194"/>
      <c r="L230" s="194"/>
      <c r="M230" s="194"/>
      <c r="N230" s="194"/>
      <c r="O230" s="194"/>
      <c r="P230" s="194"/>
      <c r="Q230" s="194"/>
      <c r="R230" s="194"/>
      <c r="S230" s="194"/>
      <c r="T230" s="194"/>
      <c r="U230" s="194"/>
      <c r="V230" s="194"/>
      <c r="W230" s="194"/>
      <c r="X230" s="194"/>
      <c r="Y230" s="194"/>
      <c r="Z230" s="194"/>
      <c r="AA230" s="194"/>
      <c r="AB230" s="194"/>
      <c r="AC230" s="194"/>
    </row>
    <row r="231" spans="1:29">
      <c r="A231" s="194"/>
      <c r="B231" s="194"/>
      <c r="C231" s="194"/>
      <c r="D231" s="194"/>
      <c r="E231" s="194"/>
      <c r="F231" s="194"/>
      <c r="G231" s="194"/>
      <c r="H231" s="194"/>
      <c r="I231" s="194"/>
      <c r="J231" s="194"/>
      <c r="K231" s="194"/>
      <c r="L231" s="194"/>
      <c r="M231" s="194"/>
      <c r="N231" s="194"/>
      <c r="O231" s="194"/>
      <c r="P231" s="194"/>
      <c r="Q231" s="194"/>
      <c r="R231" s="194"/>
      <c r="S231" s="194"/>
      <c r="T231" s="194"/>
      <c r="U231" s="194"/>
      <c r="V231" s="194"/>
      <c r="W231" s="194"/>
      <c r="X231" s="194"/>
      <c r="Y231" s="194"/>
      <c r="Z231" s="194"/>
      <c r="AA231" s="194"/>
      <c r="AB231" s="194"/>
      <c r="AC231" s="194"/>
    </row>
    <row r="232" spans="1:29">
      <c r="A232" s="194"/>
      <c r="B232" s="194"/>
      <c r="C232" s="194"/>
      <c r="D232" s="194"/>
      <c r="E232" s="194"/>
      <c r="F232" s="194"/>
      <c r="G232" s="194"/>
      <c r="H232" s="194"/>
      <c r="I232" s="194"/>
      <c r="J232" s="194"/>
      <c r="K232" s="194"/>
      <c r="L232" s="194"/>
      <c r="M232" s="194"/>
      <c r="N232" s="194"/>
      <c r="O232" s="194"/>
      <c r="P232" s="194"/>
      <c r="Q232" s="194"/>
      <c r="R232" s="194"/>
      <c r="S232" s="194"/>
      <c r="T232" s="194"/>
      <c r="U232" s="194"/>
      <c r="V232" s="194"/>
      <c r="W232" s="194"/>
      <c r="X232" s="194"/>
      <c r="Y232" s="194"/>
      <c r="Z232" s="194"/>
      <c r="AA232" s="194"/>
      <c r="AB232" s="194"/>
      <c r="AC232" s="194"/>
    </row>
    <row r="233" spans="1:29">
      <c r="A233" s="194"/>
      <c r="B233" s="194"/>
      <c r="C233" s="194"/>
      <c r="D233" s="194"/>
      <c r="E233" s="194"/>
      <c r="F233" s="194"/>
      <c r="G233" s="194"/>
      <c r="H233" s="194"/>
      <c r="I233" s="194"/>
      <c r="J233" s="194"/>
      <c r="K233" s="194"/>
      <c r="L233" s="194"/>
      <c r="M233" s="194"/>
      <c r="N233" s="194"/>
      <c r="O233" s="194"/>
      <c r="P233" s="194"/>
      <c r="Q233" s="194"/>
      <c r="R233" s="194"/>
      <c r="S233" s="194"/>
      <c r="T233" s="194"/>
      <c r="U233" s="194"/>
      <c r="V233" s="194"/>
      <c r="W233" s="194"/>
      <c r="X233" s="194"/>
      <c r="Y233" s="194"/>
      <c r="Z233" s="194"/>
      <c r="AA233" s="194"/>
      <c r="AB233" s="194"/>
      <c r="AC233" s="194"/>
    </row>
    <row r="234" spans="1:29">
      <c r="A234" s="194"/>
      <c r="B234" s="194"/>
      <c r="C234" s="194"/>
      <c r="D234" s="194"/>
      <c r="E234" s="194"/>
      <c r="F234" s="194"/>
      <c r="G234" s="194"/>
      <c r="H234" s="194"/>
      <c r="I234" s="194"/>
      <c r="J234" s="194"/>
      <c r="K234" s="194"/>
      <c r="L234" s="194"/>
      <c r="M234" s="194"/>
      <c r="N234" s="194"/>
      <c r="O234" s="194"/>
      <c r="P234" s="194"/>
      <c r="Q234" s="194"/>
      <c r="R234" s="194"/>
      <c r="S234" s="194"/>
      <c r="T234" s="194"/>
      <c r="U234" s="194"/>
      <c r="V234" s="194"/>
      <c r="W234" s="194"/>
      <c r="X234" s="194"/>
      <c r="Y234" s="194"/>
      <c r="Z234" s="194"/>
      <c r="AA234" s="194"/>
      <c r="AB234" s="194"/>
      <c r="AC234" s="194"/>
    </row>
    <row r="235" spans="1:29">
      <c r="A235" s="194"/>
      <c r="B235" s="194"/>
      <c r="C235" s="194"/>
      <c r="D235" s="194"/>
      <c r="E235" s="194"/>
      <c r="F235" s="194"/>
      <c r="G235" s="194"/>
      <c r="H235" s="194"/>
      <c r="I235" s="194"/>
      <c r="J235" s="194"/>
      <c r="K235" s="194"/>
      <c r="L235" s="194"/>
      <c r="M235" s="194"/>
      <c r="N235" s="194"/>
      <c r="O235" s="194"/>
      <c r="P235" s="194"/>
      <c r="Q235" s="194"/>
      <c r="R235" s="194"/>
      <c r="S235" s="194"/>
      <c r="T235" s="194"/>
      <c r="U235" s="194"/>
      <c r="V235" s="194"/>
      <c r="W235" s="194"/>
      <c r="X235" s="194"/>
      <c r="Y235" s="194"/>
      <c r="Z235" s="194"/>
      <c r="AA235" s="194"/>
      <c r="AB235" s="194"/>
      <c r="AC235" s="194"/>
    </row>
    <row r="236" spans="1:29">
      <c r="A236" s="194"/>
      <c r="B236" s="194"/>
      <c r="C236" s="194"/>
      <c r="D236" s="194"/>
      <c r="E236" s="194"/>
      <c r="F236" s="194"/>
      <c r="G236" s="194"/>
      <c r="H236" s="194"/>
      <c r="I236" s="194"/>
      <c r="J236" s="194"/>
      <c r="K236" s="194"/>
      <c r="L236" s="194"/>
      <c r="M236" s="194"/>
      <c r="N236" s="194"/>
      <c r="O236" s="194"/>
      <c r="P236" s="194"/>
      <c r="Q236" s="194"/>
      <c r="R236" s="194"/>
      <c r="S236" s="194"/>
      <c r="T236" s="194"/>
      <c r="U236" s="194"/>
      <c r="V236" s="194"/>
      <c r="W236" s="194"/>
      <c r="X236" s="194"/>
      <c r="Y236" s="194"/>
      <c r="Z236" s="194"/>
      <c r="AA236" s="194"/>
      <c r="AB236" s="194"/>
      <c r="AC236" s="194"/>
    </row>
    <row r="237" spans="1:29">
      <c r="A237" s="194"/>
      <c r="B237" s="194"/>
      <c r="C237" s="194"/>
      <c r="D237" s="194"/>
      <c r="E237" s="194"/>
      <c r="F237" s="194"/>
      <c r="G237" s="194"/>
      <c r="H237" s="194"/>
      <c r="I237" s="194"/>
      <c r="J237" s="194"/>
      <c r="K237" s="194"/>
      <c r="L237" s="194"/>
      <c r="M237" s="194"/>
      <c r="N237" s="194"/>
      <c r="O237" s="194"/>
      <c r="P237" s="194"/>
      <c r="Q237" s="194"/>
      <c r="R237" s="194"/>
      <c r="S237" s="194"/>
      <c r="T237" s="194"/>
      <c r="U237" s="194"/>
      <c r="V237" s="194"/>
      <c r="W237" s="194"/>
      <c r="X237" s="194"/>
      <c r="Y237" s="194"/>
      <c r="Z237" s="194"/>
      <c r="AA237" s="194"/>
      <c r="AB237" s="194"/>
      <c r="AC237" s="194"/>
    </row>
    <row r="238" spans="1:29">
      <c r="A238" s="194"/>
      <c r="B238" s="194"/>
      <c r="C238" s="194"/>
      <c r="D238" s="194"/>
      <c r="E238" s="194"/>
      <c r="F238" s="194"/>
      <c r="G238" s="194"/>
      <c r="H238" s="194"/>
      <c r="I238" s="194"/>
      <c r="J238" s="194"/>
      <c r="K238" s="194"/>
      <c r="L238" s="194"/>
      <c r="M238" s="194"/>
      <c r="N238" s="194"/>
      <c r="O238" s="194"/>
      <c r="P238" s="194"/>
      <c r="Q238" s="194"/>
      <c r="R238" s="194"/>
      <c r="S238" s="194"/>
      <c r="T238" s="194"/>
      <c r="U238" s="194"/>
      <c r="V238" s="194"/>
      <c r="W238" s="194"/>
      <c r="X238" s="194"/>
      <c r="Y238" s="194"/>
      <c r="Z238" s="194"/>
      <c r="AA238" s="194"/>
      <c r="AB238" s="194"/>
      <c r="AC238" s="194"/>
    </row>
    <row r="239" spans="1:29">
      <c r="A239" s="194"/>
      <c r="B239" s="194"/>
      <c r="C239" s="194"/>
      <c r="D239" s="194"/>
      <c r="E239" s="194"/>
      <c r="F239" s="194"/>
      <c r="G239" s="194"/>
      <c r="H239" s="194"/>
      <c r="I239" s="194"/>
      <c r="J239" s="194"/>
      <c r="K239" s="194"/>
      <c r="L239" s="194"/>
      <c r="M239" s="194"/>
      <c r="N239" s="194"/>
      <c r="O239" s="194"/>
      <c r="P239" s="194"/>
      <c r="Q239" s="194"/>
      <c r="R239" s="194"/>
      <c r="S239" s="194"/>
      <c r="T239" s="194"/>
      <c r="U239" s="194"/>
      <c r="V239" s="194"/>
      <c r="W239" s="194"/>
      <c r="X239" s="194"/>
      <c r="Y239" s="194"/>
      <c r="Z239" s="194"/>
      <c r="AA239" s="194"/>
      <c r="AB239" s="194"/>
      <c r="AC239" s="194"/>
    </row>
    <row r="240" spans="1:29">
      <c r="A240" s="194"/>
      <c r="B240" s="194"/>
      <c r="C240" s="194"/>
      <c r="D240" s="194"/>
      <c r="E240" s="194"/>
      <c r="F240" s="194"/>
      <c r="G240" s="194"/>
      <c r="H240" s="194"/>
      <c r="I240" s="194"/>
      <c r="J240" s="194"/>
      <c r="K240" s="194"/>
      <c r="L240" s="194"/>
      <c r="M240" s="194"/>
      <c r="N240" s="194"/>
      <c r="O240" s="194"/>
      <c r="P240" s="194"/>
      <c r="Q240" s="194"/>
      <c r="R240" s="194"/>
      <c r="S240" s="194"/>
      <c r="T240" s="194"/>
      <c r="U240" s="194"/>
      <c r="V240" s="194"/>
      <c r="W240" s="194"/>
      <c r="X240" s="194"/>
      <c r="Y240" s="194"/>
      <c r="Z240" s="194"/>
      <c r="AA240" s="194"/>
      <c r="AB240" s="194"/>
      <c r="AC240" s="194"/>
    </row>
    <row r="241" spans="1:29">
      <c r="A241" s="194"/>
      <c r="B241" s="194"/>
      <c r="C241" s="194"/>
      <c r="D241" s="194"/>
      <c r="E241" s="194"/>
      <c r="F241" s="194"/>
      <c r="G241" s="194"/>
      <c r="H241" s="194"/>
      <c r="I241" s="194"/>
      <c r="J241" s="194"/>
      <c r="K241" s="194"/>
      <c r="L241" s="194"/>
      <c r="M241" s="194"/>
      <c r="N241" s="194"/>
      <c r="O241" s="194"/>
      <c r="P241" s="194"/>
      <c r="Q241" s="194"/>
      <c r="R241" s="194"/>
      <c r="S241" s="194"/>
      <c r="T241" s="194"/>
      <c r="U241" s="194"/>
      <c r="V241" s="194"/>
      <c r="W241" s="194"/>
      <c r="X241" s="194"/>
      <c r="Y241" s="194"/>
      <c r="Z241" s="194"/>
      <c r="AA241" s="194"/>
      <c r="AB241" s="194"/>
      <c r="AC241" s="194"/>
    </row>
    <row r="242" spans="1:29">
      <c r="A242" s="194"/>
      <c r="B242" s="194"/>
      <c r="C242" s="194"/>
      <c r="D242" s="194"/>
      <c r="E242" s="194"/>
      <c r="F242" s="194"/>
      <c r="G242" s="194"/>
      <c r="H242" s="194"/>
      <c r="I242" s="194"/>
      <c r="J242" s="194"/>
      <c r="K242" s="194"/>
      <c r="L242" s="194"/>
      <c r="M242" s="194"/>
      <c r="N242" s="194"/>
      <c r="O242" s="194"/>
      <c r="P242" s="194"/>
      <c r="Q242" s="194"/>
      <c r="R242" s="194"/>
      <c r="S242" s="194"/>
      <c r="T242" s="194"/>
      <c r="U242" s="194"/>
      <c r="V242" s="194"/>
      <c r="W242" s="194"/>
      <c r="X242" s="194"/>
      <c r="Y242" s="194"/>
      <c r="Z242" s="194"/>
      <c r="AA242" s="194"/>
      <c r="AB242" s="194"/>
      <c r="AC242" s="194"/>
    </row>
    <row r="243" spans="1:29">
      <c r="A243" s="194"/>
      <c r="B243" s="194"/>
      <c r="C243" s="194"/>
      <c r="D243" s="194"/>
      <c r="E243" s="194"/>
      <c r="F243" s="194"/>
      <c r="G243" s="194"/>
      <c r="H243" s="194"/>
      <c r="I243" s="194"/>
      <c r="J243" s="194"/>
      <c r="K243" s="194"/>
      <c r="L243" s="194"/>
      <c r="M243" s="194"/>
      <c r="N243" s="194"/>
      <c r="O243" s="194"/>
      <c r="P243" s="194"/>
      <c r="Q243" s="194"/>
      <c r="R243" s="194"/>
      <c r="S243" s="194"/>
      <c r="T243" s="194"/>
      <c r="U243" s="194"/>
      <c r="V243" s="194"/>
      <c r="W243" s="194"/>
      <c r="X243" s="194"/>
      <c r="Y243" s="194"/>
      <c r="Z243" s="194"/>
      <c r="AA243" s="194"/>
      <c r="AB243" s="194"/>
      <c r="AC243" s="194"/>
    </row>
    <row r="244" spans="1:29">
      <c r="A244" s="194"/>
      <c r="B244" s="194"/>
      <c r="C244" s="194"/>
      <c r="D244" s="194"/>
      <c r="E244" s="194"/>
      <c r="F244" s="194"/>
      <c r="G244" s="194"/>
      <c r="H244" s="194"/>
      <c r="I244" s="194"/>
      <c r="J244" s="194"/>
      <c r="K244" s="194"/>
      <c r="L244" s="194"/>
      <c r="M244" s="194"/>
      <c r="N244" s="194"/>
      <c r="O244" s="194"/>
      <c r="P244" s="194"/>
      <c r="Q244" s="194"/>
      <c r="R244" s="194"/>
      <c r="S244" s="194"/>
      <c r="T244" s="194"/>
      <c r="U244" s="194"/>
      <c r="V244" s="194"/>
      <c r="W244" s="194"/>
      <c r="X244" s="194"/>
      <c r="Y244" s="194"/>
      <c r="Z244" s="194"/>
      <c r="AA244" s="194"/>
      <c r="AB244" s="194"/>
      <c r="AC244" s="194"/>
    </row>
    <row r="245" spans="1:29">
      <c r="A245" s="194"/>
      <c r="B245" s="194"/>
      <c r="C245" s="194"/>
      <c r="D245" s="194"/>
      <c r="E245" s="194"/>
      <c r="F245" s="194"/>
      <c r="G245" s="194"/>
      <c r="H245" s="194"/>
      <c r="I245" s="194"/>
      <c r="J245" s="194"/>
      <c r="K245" s="194"/>
      <c r="L245" s="194"/>
      <c r="M245" s="194"/>
      <c r="N245" s="194"/>
      <c r="O245" s="194"/>
      <c r="P245" s="194"/>
      <c r="Q245" s="194"/>
      <c r="R245" s="194"/>
      <c r="S245" s="194"/>
      <c r="T245" s="194"/>
      <c r="U245" s="194"/>
      <c r="V245" s="194"/>
      <c r="W245" s="194"/>
      <c r="X245" s="194"/>
      <c r="Y245" s="194"/>
      <c r="Z245" s="194"/>
      <c r="AA245" s="194"/>
      <c r="AB245" s="194"/>
      <c r="AC245" s="194"/>
    </row>
    <row r="246" spans="1:29">
      <c r="A246" s="194"/>
      <c r="B246" s="194"/>
      <c r="C246" s="194"/>
      <c r="D246" s="194"/>
      <c r="E246" s="194"/>
      <c r="F246" s="194"/>
      <c r="G246" s="194"/>
      <c r="H246" s="194"/>
      <c r="I246" s="194"/>
      <c r="J246" s="194"/>
      <c r="K246" s="194"/>
      <c r="L246" s="194"/>
      <c r="M246" s="194"/>
      <c r="N246" s="194"/>
      <c r="O246" s="194"/>
      <c r="P246" s="194"/>
      <c r="Q246" s="194"/>
      <c r="R246" s="194"/>
      <c r="S246" s="194"/>
      <c r="T246" s="194"/>
      <c r="U246" s="194"/>
      <c r="V246" s="194"/>
      <c r="W246" s="194"/>
      <c r="X246" s="194"/>
      <c r="Y246" s="194"/>
      <c r="Z246" s="194"/>
      <c r="AA246" s="194"/>
      <c r="AB246" s="194"/>
      <c r="AC246" s="194"/>
    </row>
    <row r="247" spans="1:29">
      <c r="A247" s="194"/>
      <c r="B247" s="194"/>
      <c r="C247" s="194"/>
      <c r="D247" s="194"/>
      <c r="E247" s="194"/>
      <c r="F247" s="194"/>
      <c r="G247" s="194"/>
      <c r="H247" s="194"/>
      <c r="I247" s="194"/>
      <c r="J247" s="194"/>
      <c r="K247" s="194"/>
      <c r="L247" s="194"/>
      <c r="M247" s="194"/>
      <c r="N247" s="194"/>
      <c r="O247" s="194"/>
      <c r="P247" s="194"/>
      <c r="Q247" s="194"/>
      <c r="R247" s="194"/>
      <c r="S247" s="194"/>
      <c r="T247" s="194"/>
      <c r="U247" s="194"/>
      <c r="V247" s="194"/>
      <c r="W247" s="194"/>
      <c r="X247" s="194"/>
      <c r="Y247" s="194"/>
      <c r="Z247" s="194"/>
      <c r="AA247" s="194"/>
      <c r="AB247" s="194"/>
      <c r="AC247" s="194"/>
    </row>
    <row r="248" spans="1:29">
      <c r="A248" s="194"/>
      <c r="B248" s="194"/>
      <c r="C248" s="194"/>
      <c r="D248" s="194"/>
      <c r="E248" s="194"/>
      <c r="F248" s="194"/>
      <c r="G248" s="194"/>
      <c r="H248" s="194"/>
      <c r="I248" s="194"/>
      <c r="J248" s="194"/>
      <c r="K248" s="194"/>
      <c r="L248" s="194"/>
      <c r="M248" s="194"/>
      <c r="N248" s="194"/>
      <c r="O248" s="194"/>
      <c r="P248" s="194"/>
      <c r="Q248" s="194"/>
      <c r="R248" s="194"/>
      <c r="S248" s="194"/>
      <c r="T248" s="194"/>
      <c r="U248" s="194"/>
      <c r="V248" s="194"/>
      <c r="W248" s="194"/>
      <c r="X248" s="194"/>
      <c r="Y248" s="194"/>
      <c r="Z248" s="194"/>
      <c r="AA248" s="194"/>
      <c r="AB248" s="194"/>
      <c r="AC248" s="194"/>
    </row>
    <row r="249" spans="1:29">
      <c r="A249" s="194"/>
      <c r="B249" s="194"/>
      <c r="C249" s="194"/>
      <c r="D249" s="194"/>
      <c r="E249" s="194"/>
      <c r="F249" s="194"/>
      <c r="G249" s="194"/>
      <c r="H249" s="194"/>
      <c r="I249" s="194"/>
      <c r="J249" s="194"/>
      <c r="K249" s="194"/>
      <c r="L249" s="194"/>
      <c r="M249" s="194"/>
      <c r="N249" s="194"/>
      <c r="O249" s="194"/>
      <c r="P249" s="194"/>
      <c r="Q249" s="194"/>
      <c r="R249" s="194"/>
      <c r="S249" s="194"/>
      <c r="T249" s="194"/>
      <c r="U249" s="194"/>
      <c r="V249" s="194"/>
      <c r="W249" s="194"/>
      <c r="X249" s="194"/>
      <c r="Y249" s="194"/>
      <c r="Z249" s="194"/>
      <c r="AA249" s="194"/>
      <c r="AB249" s="194"/>
      <c r="AC249" s="194"/>
    </row>
    <row r="250" spans="1:29">
      <c r="A250" s="194"/>
      <c r="B250" s="194"/>
      <c r="C250" s="194"/>
      <c r="D250" s="194"/>
      <c r="E250" s="194"/>
      <c r="F250" s="194"/>
      <c r="G250" s="194"/>
      <c r="H250" s="194"/>
      <c r="I250" s="194"/>
      <c r="J250" s="194"/>
      <c r="K250" s="194"/>
      <c r="L250" s="194"/>
      <c r="M250" s="194"/>
      <c r="N250" s="194"/>
      <c r="O250" s="194"/>
      <c r="P250" s="194"/>
      <c r="Q250" s="194"/>
      <c r="R250" s="194"/>
      <c r="S250" s="194"/>
      <c r="T250" s="194"/>
      <c r="U250" s="194"/>
      <c r="V250" s="194"/>
      <c r="W250" s="194"/>
      <c r="X250" s="194"/>
      <c r="Y250" s="194"/>
      <c r="Z250" s="194"/>
      <c r="AA250" s="194"/>
      <c r="AB250" s="194"/>
      <c r="AC250" s="194"/>
    </row>
    <row r="251" spans="1:29">
      <c r="A251" s="194"/>
      <c r="B251" s="194"/>
      <c r="C251" s="194"/>
      <c r="D251" s="194"/>
      <c r="E251" s="194"/>
      <c r="F251" s="194"/>
      <c r="G251" s="194"/>
      <c r="H251" s="194"/>
      <c r="I251" s="194"/>
      <c r="J251" s="194"/>
      <c r="K251" s="194"/>
      <c r="L251" s="194"/>
      <c r="M251" s="194"/>
      <c r="N251" s="194"/>
      <c r="O251" s="194"/>
      <c r="P251" s="194"/>
      <c r="Q251" s="194"/>
      <c r="R251" s="194"/>
      <c r="S251" s="194"/>
      <c r="T251" s="194"/>
      <c r="U251" s="194"/>
      <c r="V251" s="194"/>
      <c r="W251" s="194"/>
      <c r="X251" s="194"/>
      <c r="Y251" s="194"/>
      <c r="Z251" s="194"/>
      <c r="AA251" s="194"/>
      <c r="AB251" s="194"/>
      <c r="AC251" s="194"/>
    </row>
    <row r="252" spans="1:29">
      <c r="A252" s="194"/>
      <c r="B252" s="194"/>
      <c r="C252" s="194"/>
      <c r="D252" s="194"/>
      <c r="E252" s="194"/>
      <c r="F252" s="194"/>
      <c r="G252" s="194"/>
      <c r="H252" s="194"/>
      <c r="I252" s="194"/>
      <c r="J252" s="194"/>
      <c r="K252" s="194"/>
      <c r="L252" s="194"/>
      <c r="M252" s="194"/>
      <c r="N252" s="194"/>
      <c r="O252" s="194"/>
      <c r="P252" s="194"/>
      <c r="Q252" s="194"/>
      <c r="R252" s="194"/>
      <c r="S252" s="194"/>
      <c r="T252" s="194"/>
      <c r="U252" s="194"/>
      <c r="V252" s="194"/>
      <c r="W252" s="194"/>
      <c r="X252" s="194"/>
      <c r="Y252" s="194"/>
      <c r="Z252" s="194"/>
      <c r="AA252" s="194"/>
      <c r="AB252" s="194"/>
      <c r="AC252" s="194"/>
    </row>
    <row r="253" spans="1:29">
      <c r="A253" s="194"/>
      <c r="B253" s="194"/>
      <c r="C253" s="194"/>
      <c r="D253" s="194"/>
      <c r="E253" s="194"/>
      <c r="F253" s="194"/>
      <c r="G253" s="194"/>
      <c r="H253" s="194"/>
      <c r="I253" s="194"/>
      <c r="J253" s="194"/>
      <c r="K253" s="194"/>
      <c r="L253" s="194"/>
      <c r="M253" s="194"/>
      <c r="N253" s="194"/>
      <c r="O253" s="194"/>
      <c r="P253" s="194"/>
      <c r="Q253" s="194"/>
      <c r="R253" s="194"/>
      <c r="S253" s="194"/>
      <c r="T253" s="194"/>
      <c r="U253" s="194"/>
      <c r="V253" s="194"/>
      <c r="W253" s="194"/>
      <c r="X253" s="194"/>
      <c r="Y253" s="194"/>
      <c r="Z253" s="194"/>
      <c r="AA253" s="194"/>
      <c r="AB253" s="194"/>
      <c r="AC253" s="194"/>
    </row>
    <row r="254" spans="1:29">
      <c r="A254" s="194"/>
      <c r="B254" s="194"/>
      <c r="C254" s="194"/>
      <c r="D254" s="194"/>
      <c r="E254" s="194"/>
      <c r="F254" s="194"/>
      <c r="G254" s="194"/>
      <c r="H254" s="194"/>
      <c r="I254" s="194"/>
      <c r="J254" s="194"/>
      <c r="K254" s="194"/>
      <c r="L254" s="194"/>
      <c r="M254" s="194"/>
      <c r="N254" s="194"/>
      <c r="O254" s="194"/>
      <c r="P254" s="194"/>
      <c r="Q254" s="194"/>
      <c r="R254" s="194"/>
      <c r="S254" s="194"/>
      <c r="T254" s="194"/>
      <c r="U254" s="194"/>
      <c r="V254" s="194"/>
      <c r="W254" s="194"/>
      <c r="X254" s="194"/>
      <c r="Y254" s="194"/>
      <c r="Z254" s="194"/>
      <c r="AA254" s="194"/>
      <c r="AB254" s="194"/>
      <c r="AC254" s="194"/>
    </row>
    <row r="255" spans="1:29">
      <c r="A255" s="194"/>
      <c r="B255" s="194"/>
      <c r="C255" s="194"/>
      <c r="D255" s="194"/>
      <c r="E255" s="194"/>
      <c r="F255" s="194"/>
      <c r="G255" s="194"/>
      <c r="H255" s="194"/>
      <c r="I255" s="194"/>
      <c r="J255" s="194"/>
      <c r="K255" s="194"/>
      <c r="L255" s="194"/>
      <c r="M255" s="194"/>
      <c r="N255" s="194"/>
      <c r="O255" s="194"/>
      <c r="P255" s="194"/>
      <c r="Q255" s="194"/>
      <c r="R255" s="194"/>
      <c r="S255" s="194"/>
      <c r="T255" s="194"/>
      <c r="U255" s="194"/>
      <c r="V255" s="194"/>
      <c r="W255" s="194"/>
      <c r="X255" s="194"/>
      <c r="Y255" s="194"/>
      <c r="Z255" s="194"/>
      <c r="AA255" s="194"/>
      <c r="AB255" s="194"/>
      <c r="AC255" s="194"/>
    </row>
    <row r="256" spans="1:29">
      <c r="A256" s="194"/>
      <c r="B256" s="194"/>
      <c r="C256" s="194"/>
      <c r="D256" s="194"/>
      <c r="E256" s="194"/>
      <c r="F256" s="194"/>
      <c r="G256" s="194"/>
      <c r="H256" s="194"/>
      <c r="I256" s="194"/>
      <c r="J256" s="194"/>
      <c r="K256" s="194"/>
      <c r="L256" s="194"/>
      <c r="M256" s="194"/>
      <c r="N256" s="194"/>
      <c r="O256" s="194"/>
      <c r="P256" s="194"/>
      <c r="Q256" s="194"/>
      <c r="R256" s="194"/>
      <c r="S256" s="194"/>
      <c r="T256" s="194"/>
      <c r="U256" s="194"/>
      <c r="V256" s="194"/>
      <c r="W256" s="194"/>
      <c r="X256" s="194"/>
      <c r="Y256" s="194"/>
      <c r="Z256" s="194"/>
      <c r="AA256" s="194"/>
      <c r="AB256" s="194"/>
      <c r="AC256" s="194"/>
    </row>
    <row r="257" spans="1:29">
      <c r="A257" s="194"/>
      <c r="B257" s="194"/>
      <c r="C257" s="194"/>
      <c r="D257" s="194"/>
      <c r="E257" s="194"/>
      <c r="F257" s="194"/>
      <c r="G257" s="194"/>
      <c r="H257" s="194"/>
      <c r="I257" s="194"/>
      <c r="J257" s="194"/>
      <c r="K257" s="194"/>
      <c r="L257" s="194"/>
      <c r="M257" s="194"/>
      <c r="N257" s="194"/>
      <c r="O257" s="194"/>
      <c r="P257" s="194"/>
      <c r="Q257" s="194"/>
      <c r="R257" s="194"/>
      <c r="S257" s="194"/>
      <c r="T257" s="194"/>
      <c r="U257" s="194"/>
      <c r="V257" s="194"/>
      <c r="W257" s="194"/>
      <c r="X257" s="194"/>
      <c r="Y257" s="194"/>
      <c r="Z257" s="194"/>
      <c r="AA257" s="194"/>
      <c r="AB257" s="194"/>
      <c r="AC257" s="194"/>
    </row>
    <row r="258" spans="1:29">
      <c r="A258" s="194"/>
      <c r="B258" s="194"/>
      <c r="C258" s="194"/>
      <c r="D258" s="194"/>
      <c r="E258" s="194"/>
      <c r="F258" s="194"/>
      <c r="G258" s="194"/>
      <c r="H258" s="194"/>
      <c r="I258" s="194"/>
      <c r="J258" s="194"/>
      <c r="K258" s="194"/>
      <c r="L258" s="194"/>
      <c r="M258" s="194"/>
      <c r="N258" s="194"/>
      <c r="O258" s="194"/>
      <c r="P258" s="194"/>
      <c r="Q258" s="194"/>
      <c r="R258" s="194"/>
      <c r="S258" s="194"/>
      <c r="T258" s="194"/>
      <c r="U258" s="194"/>
      <c r="V258" s="194"/>
      <c r="W258" s="194"/>
      <c r="X258" s="194"/>
      <c r="Y258" s="194"/>
      <c r="Z258" s="194"/>
      <c r="AA258" s="194"/>
      <c r="AB258" s="194"/>
      <c r="AC258" s="194"/>
    </row>
    <row r="259" spans="1:29">
      <c r="A259" s="194"/>
      <c r="B259" s="194"/>
      <c r="C259" s="194"/>
      <c r="D259" s="194"/>
      <c r="E259" s="194"/>
      <c r="F259" s="194"/>
      <c r="G259" s="194"/>
      <c r="H259" s="194"/>
      <c r="I259" s="194"/>
      <c r="J259" s="194"/>
      <c r="K259" s="194"/>
      <c r="L259" s="194"/>
      <c r="M259" s="194"/>
      <c r="N259" s="194"/>
      <c r="O259" s="194"/>
      <c r="P259" s="194"/>
      <c r="Q259" s="194"/>
      <c r="R259" s="194"/>
      <c r="S259" s="194"/>
      <c r="T259" s="194"/>
      <c r="U259" s="194"/>
      <c r="V259" s="194"/>
      <c r="W259" s="194"/>
      <c r="X259" s="194"/>
      <c r="Y259" s="194"/>
      <c r="Z259" s="194"/>
      <c r="AA259" s="194"/>
      <c r="AB259" s="194"/>
      <c r="AC259" s="194"/>
    </row>
    <row r="260" spans="1:29">
      <c r="A260" s="194"/>
      <c r="B260" s="194"/>
      <c r="C260" s="194"/>
      <c r="D260" s="194"/>
      <c r="E260" s="194"/>
      <c r="F260" s="194"/>
      <c r="G260" s="194"/>
      <c r="H260" s="194"/>
      <c r="I260" s="194"/>
      <c r="J260" s="194"/>
      <c r="K260" s="194"/>
      <c r="L260" s="194"/>
      <c r="M260" s="194"/>
      <c r="N260" s="194"/>
      <c r="O260" s="194"/>
      <c r="P260" s="194"/>
      <c r="Q260" s="194"/>
      <c r="R260" s="194"/>
      <c r="S260" s="194"/>
      <c r="T260" s="194"/>
      <c r="U260" s="194"/>
      <c r="V260" s="194"/>
      <c r="W260" s="194"/>
      <c r="X260" s="194"/>
      <c r="Y260" s="194"/>
      <c r="Z260" s="194"/>
      <c r="AA260" s="194"/>
      <c r="AB260" s="194"/>
      <c r="AC260" s="194"/>
    </row>
    <row r="261" spans="1:29">
      <c r="A261" s="194"/>
      <c r="B261" s="194"/>
      <c r="C261" s="194"/>
      <c r="D261" s="194"/>
      <c r="E261" s="194"/>
      <c r="F261" s="194"/>
      <c r="G261" s="194"/>
      <c r="H261" s="194"/>
      <c r="I261" s="194"/>
      <c r="J261" s="194"/>
      <c r="K261" s="194"/>
      <c r="L261" s="194"/>
      <c r="M261" s="194"/>
      <c r="N261" s="194"/>
      <c r="O261" s="194"/>
      <c r="P261" s="194"/>
      <c r="Q261" s="194"/>
      <c r="R261" s="194"/>
      <c r="S261" s="194"/>
      <c r="T261" s="194"/>
      <c r="U261" s="194"/>
      <c r="V261" s="194"/>
      <c r="W261" s="194"/>
      <c r="X261" s="194"/>
      <c r="Y261" s="194"/>
      <c r="Z261" s="194"/>
      <c r="AA261" s="194"/>
      <c r="AB261" s="194"/>
      <c r="AC261" s="194"/>
    </row>
    <row r="262" spans="1:29">
      <c r="A262" s="194"/>
      <c r="B262" s="194"/>
      <c r="C262" s="194"/>
      <c r="D262" s="194"/>
      <c r="E262" s="194"/>
      <c r="F262" s="194"/>
      <c r="G262" s="194"/>
      <c r="H262" s="194"/>
      <c r="I262" s="194"/>
      <c r="J262" s="194"/>
      <c r="K262" s="194"/>
      <c r="L262" s="194"/>
      <c r="M262" s="194"/>
      <c r="N262" s="194"/>
      <c r="O262" s="194"/>
      <c r="P262" s="194"/>
      <c r="Q262" s="194"/>
      <c r="R262" s="194"/>
      <c r="S262" s="194"/>
      <c r="T262" s="194"/>
      <c r="U262" s="194"/>
      <c r="V262" s="194"/>
      <c r="W262" s="194"/>
      <c r="X262" s="194"/>
      <c r="Y262" s="194"/>
      <c r="Z262" s="194"/>
      <c r="AA262" s="194"/>
      <c r="AB262" s="194"/>
      <c r="AC262" s="194"/>
    </row>
    <row r="263" spans="1:29">
      <c r="A263" s="194"/>
      <c r="B263" s="194"/>
      <c r="C263" s="194"/>
      <c r="D263" s="194"/>
      <c r="E263" s="194"/>
      <c r="F263" s="194"/>
      <c r="G263" s="194"/>
      <c r="H263" s="194"/>
      <c r="I263" s="194"/>
      <c r="J263" s="194"/>
      <c r="K263" s="194"/>
      <c r="L263" s="194"/>
      <c r="M263" s="194"/>
      <c r="N263" s="194"/>
      <c r="O263" s="194"/>
      <c r="P263" s="194"/>
      <c r="Q263" s="194"/>
      <c r="R263" s="194"/>
      <c r="S263" s="194"/>
      <c r="T263" s="194"/>
      <c r="U263" s="194"/>
      <c r="V263" s="194"/>
      <c r="W263" s="194"/>
      <c r="X263" s="194"/>
      <c r="Y263" s="194"/>
      <c r="Z263" s="194"/>
      <c r="AA263" s="194"/>
      <c r="AB263" s="194"/>
      <c r="AC263" s="194"/>
    </row>
    <row r="264" spans="1:29">
      <c r="A264" s="194"/>
      <c r="B264" s="194"/>
      <c r="C264" s="194"/>
      <c r="D264" s="194"/>
      <c r="E264" s="194"/>
      <c r="F264" s="194"/>
      <c r="G264" s="194"/>
      <c r="H264" s="194"/>
      <c r="I264" s="194"/>
      <c r="J264" s="194"/>
      <c r="K264" s="194"/>
      <c r="L264" s="194"/>
      <c r="M264" s="194"/>
      <c r="N264" s="194"/>
      <c r="O264" s="194"/>
      <c r="P264" s="194"/>
      <c r="Q264" s="194"/>
      <c r="R264" s="194"/>
      <c r="S264" s="194"/>
      <c r="T264" s="194"/>
      <c r="U264" s="194"/>
      <c r="V264" s="194"/>
      <c r="W264" s="194"/>
      <c r="X264" s="194"/>
      <c r="Y264" s="194"/>
      <c r="Z264" s="194"/>
      <c r="AA264" s="194"/>
      <c r="AB264" s="194"/>
      <c r="AC264" s="194"/>
    </row>
    <row r="265" spans="1:29">
      <c r="A265" s="194"/>
      <c r="B265" s="194"/>
      <c r="C265" s="194"/>
      <c r="D265" s="194"/>
      <c r="E265" s="194"/>
      <c r="F265" s="194"/>
      <c r="G265" s="194"/>
      <c r="H265" s="194"/>
      <c r="I265" s="194"/>
      <c r="J265" s="194"/>
      <c r="K265" s="194"/>
      <c r="L265" s="194"/>
      <c r="M265" s="194"/>
      <c r="N265" s="194"/>
      <c r="O265" s="194"/>
      <c r="P265" s="194"/>
      <c r="Q265" s="194"/>
      <c r="R265" s="194"/>
      <c r="S265" s="194"/>
      <c r="T265" s="194"/>
      <c r="U265" s="194"/>
      <c r="V265" s="194"/>
      <c r="W265" s="194"/>
      <c r="X265" s="194"/>
      <c r="Y265" s="194"/>
      <c r="Z265" s="194"/>
      <c r="AA265" s="194"/>
      <c r="AB265" s="194"/>
      <c r="AC265" s="194"/>
    </row>
    <row r="266" spans="1:29">
      <c r="A266" s="194"/>
      <c r="B266" s="194"/>
      <c r="C266" s="194"/>
      <c r="D266" s="194"/>
      <c r="E266" s="194"/>
      <c r="F266" s="194"/>
      <c r="G266" s="194"/>
      <c r="H266" s="194"/>
      <c r="I266" s="194"/>
      <c r="J266" s="194"/>
      <c r="K266" s="194"/>
      <c r="L266" s="194"/>
      <c r="M266" s="194"/>
      <c r="N266" s="194"/>
      <c r="O266" s="194"/>
      <c r="P266" s="194"/>
      <c r="Q266" s="194"/>
      <c r="R266" s="194"/>
      <c r="S266" s="194"/>
      <c r="T266" s="194"/>
      <c r="U266" s="194"/>
      <c r="V266" s="194"/>
      <c r="W266" s="194"/>
      <c r="X266" s="194"/>
      <c r="Y266" s="194"/>
      <c r="Z266" s="194"/>
      <c r="AA266" s="194"/>
      <c r="AB266" s="194"/>
      <c r="AC266" s="194"/>
    </row>
    <row r="267" spans="1:29">
      <c r="A267" s="194"/>
      <c r="B267" s="194"/>
      <c r="C267" s="194"/>
      <c r="D267" s="194"/>
      <c r="E267" s="194"/>
      <c r="F267" s="194"/>
      <c r="G267" s="194"/>
      <c r="H267" s="194"/>
      <c r="I267" s="194"/>
      <c r="J267" s="194"/>
      <c r="K267" s="194"/>
      <c r="L267" s="194"/>
      <c r="M267" s="194"/>
      <c r="N267" s="194"/>
      <c r="O267" s="194"/>
      <c r="P267" s="194"/>
      <c r="Q267" s="194"/>
      <c r="R267" s="194"/>
      <c r="S267" s="194"/>
      <c r="T267" s="194"/>
      <c r="U267" s="194"/>
      <c r="V267" s="194"/>
      <c r="W267" s="194"/>
      <c r="X267" s="194"/>
      <c r="Y267" s="194"/>
      <c r="Z267" s="194"/>
      <c r="AA267" s="194"/>
      <c r="AB267" s="194"/>
      <c r="AC267" s="194"/>
    </row>
    <row r="268" spans="1:29">
      <c r="A268" s="194"/>
      <c r="B268" s="194"/>
      <c r="C268" s="194"/>
      <c r="D268" s="194"/>
      <c r="E268" s="194"/>
      <c r="F268" s="194"/>
      <c r="G268" s="194"/>
      <c r="H268" s="194"/>
      <c r="I268" s="194"/>
      <c r="J268" s="194"/>
      <c r="K268" s="194"/>
      <c r="L268" s="194"/>
      <c r="M268" s="194"/>
      <c r="N268" s="194"/>
      <c r="O268" s="194"/>
      <c r="P268" s="194"/>
      <c r="Q268" s="194"/>
      <c r="R268" s="194"/>
      <c r="S268" s="194"/>
      <c r="T268" s="194"/>
      <c r="U268" s="194"/>
      <c r="V268" s="194"/>
      <c r="W268" s="194"/>
      <c r="X268" s="194"/>
      <c r="Y268" s="194"/>
      <c r="Z268" s="194"/>
      <c r="AA268" s="194"/>
      <c r="AB268" s="194"/>
      <c r="AC268" s="194"/>
    </row>
    <row r="269" spans="1:29">
      <c r="A269" s="194"/>
      <c r="B269" s="194"/>
      <c r="C269" s="194"/>
      <c r="D269" s="194"/>
      <c r="E269" s="194"/>
      <c r="F269" s="194"/>
      <c r="G269" s="194"/>
      <c r="H269" s="194"/>
      <c r="I269" s="194"/>
      <c r="J269" s="194"/>
      <c r="K269" s="194"/>
      <c r="L269" s="194"/>
      <c r="M269" s="194"/>
      <c r="N269" s="194"/>
      <c r="O269" s="194"/>
      <c r="P269" s="194"/>
      <c r="Q269" s="194"/>
      <c r="R269" s="194"/>
      <c r="S269" s="194"/>
      <c r="T269" s="194"/>
      <c r="U269" s="194"/>
      <c r="V269" s="194"/>
      <c r="W269" s="194"/>
      <c r="X269" s="194"/>
      <c r="Y269" s="194"/>
      <c r="Z269" s="194"/>
      <c r="AA269" s="194"/>
      <c r="AB269" s="194"/>
      <c r="AC269" s="194"/>
    </row>
    <row r="270" spans="1:29">
      <c r="A270" s="194"/>
      <c r="B270" s="194"/>
      <c r="C270" s="194"/>
      <c r="D270" s="194"/>
      <c r="E270" s="194"/>
      <c r="F270" s="194"/>
      <c r="G270" s="194"/>
      <c r="H270" s="194"/>
      <c r="I270" s="194"/>
      <c r="J270" s="194"/>
      <c r="K270" s="194"/>
      <c r="L270" s="194"/>
      <c r="M270" s="194"/>
      <c r="N270" s="194"/>
      <c r="O270" s="194"/>
      <c r="P270" s="194"/>
      <c r="Q270" s="194"/>
      <c r="R270" s="194"/>
      <c r="S270" s="194"/>
      <c r="T270" s="194"/>
      <c r="U270" s="194"/>
      <c r="V270" s="194"/>
      <c r="W270" s="194"/>
      <c r="X270" s="194"/>
      <c r="Y270" s="194"/>
      <c r="Z270" s="194"/>
      <c r="AA270" s="194"/>
      <c r="AB270" s="194"/>
      <c r="AC270" s="194"/>
    </row>
    <row r="271" spans="1:29">
      <c r="A271" s="194"/>
      <c r="B271" s="194"/>
      <c r="C271" s="194"/>
      <c r="D271" s="194"/>
      <c r="E271" s="194"/>
      <c r="F271" s="194"/>
      <c r="G271" s="194"/>
      <c r="H271" s="194"/>
      <c r="I271" s="194"/>
      <c r="J271" s="194"/>
      <c r="K271" s="194"/>
      <c r="L271" s="194"/>
      <c r="M271" s="194"/>
      <c r="N271" s="194"/>
      <c r="O271" s="194"/>
      <c r="P271" s="194"/>
      <c r="Q271" s="194"/>
      <c r="R271" s="194"/>
      <c r="S271" s="194"/>
      <c r="T271" s="194"/>
      <c r="U271" s="194"/>
      <c r="V271" s="194"/>
      <c r="W271" s="194"/>
      <c r="X271" s="194"/>
      <c r="Y271" s="194"/>
      <c r="Z271" s="194"/>
      <c r="AA271" s="194"/>
      <c r="AB271" s="194"/>
      <c r="AC271" s="194"/>
    </row>
    <row r="272" spans="1:29">
      <c r="A272" s="194"/>
      <c r="B272" s="194"/>
      <c r="C272" s="194"/>
      <c r="D272" s="194"/>
      <c r="E272" s="194"/>
      <c r="F272" s="194"/>
      <c r="G272" s="194"/>
      <c r="H272" s="194"/>
      <c r="I272" s="194"/>
      <c r="J272" s="194"/>
      <c r="K272" s="194"/>
      <c r="L272" s="194"/>
      <c r="M272" s="194"/>
      <c r="N272" s="194"/>
      <c r="O272" s="194"/>
      <c r="P272" s="194"/>
      <c r="Q272" s="194"/>
      <c r="R272" s="194"/>
      <c r="S272" s="194"/>
      <c r="T272" s="194"/>
      <c r="U272" s="194"/>
      <c r="V272" s="194"/>
      <c r="W272" s="194"/>
      <c r="X272" s="194"/>
      <c r="Y272" s="194"/>
      <c r="Z272" s="194"/>
      <c r="AA272" s="194"/>
      <c r="AB272" s="194"/>
      <c r="AC272" s="194"/>
    </row>
    <row r="273" spans="1:29">
      <c r="A273" s="194"/>
      <c r="B273" s="194"/>
      <c r="C273" s="194"/>
      <c r="D273" s="194"/>
      <c r="E273" s="194"/>
      <c r="F273" s="194"/>
      <c r="G273" s="194"/>
      <c r="H273" s="194"/>
      <c r="I273" s="194"/>
      <c r="J273" s="194"/>
      <c r="K273" s="194"/>
      <c r="L273" s="194"/>
      <c r="M273" s="194"/>
      <c r="N273" s="194"/>
      <c r="O273" s="194"/>
      <c r="P273" s="194"/>
      <c r="Q273" s="194"/>
      <c r="R273" s="194"/>
      <c r="S273" s="194"/>
      <c r="T273" s="194"/>
      <c r="U273" s="194"/>
      <c r="V273" s="194"/>
      <c r="W273" s="194"/>
      <c r="X273" s="194"/>
      <c r="Y273" s="194"/>
      <c r="Z273" s="194"/>
      <c r="AA273" s="194"/>
      <c r="AB273" s="194"/>
      <c r="AC273" s="194"/>
    </row>
    <row r="274" spans="1:29">
      <c r="A274" s="194"/>
      <c r="B274" s="194"/>
      <c r="C274" s="194"/>
      <c r="D274" s="194"/>
      <c r="E274" s="194"/>
      <c r="F274" s="194"/>
      <c r="G274" s="194"/>
      <c r="H274" s="194"/>
      <c r="I274" s="194"/>
      <c r="J274" s="194"/>
      <c r="K274" s="194"/>
      <c r="L274" s="194"/>
      <c r="M274" s="194"/>
      <c r="N274" s="194"/>
      <c r="O274" s="194"/>
      <c r="P274" s="194"/>
      <c r="Q274" s="194"/>
      <c r="R274" s="194"/>
      <c r="S274" s="194"/>
      <c r="T274" s="194"/>
      <c r="U274" s="194"/>
      <c r="V274" s="194"/>
      <c r="W274" s="194"/>
      <c r="X274" s="194"/>
      <c r="Y274" s="194"/>
      <c r="Z274" s="194"/>
      <c r="AA274" s="194"/>
      <c r="AB274" s="194"/>
      <c r="AC274" s="194"/>
    </row>
    <row r="275" spans="1:29">
      <c r="A275" s="194"/>
      <c r="B275" s="194"/>
      <c r="C275" s="194"/>
      <c r="D275" s="194"/>
      <c r="E275" s="194"/>
      <c r="F275" s="194"/>
      <c r="G275" s="194"/>
      <c r="H275" s="194"/>
      <c r="I275" s="194"/>
      <c r="J275" s="194"/>
      <c r="K275" s="194"/>
      <c r="L275" s="194"/>
      <c r="M275" s="194"/>
      <c r="N275" s="194"/>
      <c r="O275" s="194"/>
      <c r="P275" s="194"/>
      <c r="Q275" s="194"/>
      <c r="R275" s="194"/>
      <c r="S275" s="194"/>
      <c r="T275" s="194"/>
      <c r="U275" s="194"/>
      <c r="V275" s="194"/>
      <c r="W275" s="194"/>
      <c r="X275" s="194"/>
      <c r="Y275" s="194"/>
      <c r="Z275" s="194"/>
      <c r="AA275" s="194"/>
      <c r="AB275" s="194"/>
      <c r="AC275" s="194"/>
    </row>
    <row r="276" spans="1:29">
      <c r="A276" s="194"/>
      <c r="B276" s="194"/>
      <c r="C276" s="194"/>
      <c r="D276" s="194"/>
      <c r="E276" s="194"/>
      <c r="F276" s="194"/>
      <c r="G276" s="194"/>
      <c r="H276" s="194"/>
      <c r="I276" s="194"/>
      <c r="J276" s="194"/>
      <c r="K276" s="194"/>
      <c r="L276" s="194"/>
      <c r="M276" s="194"/>
      <c r="N276" s="194"/>
      <c r="O276" s="194"/>
      <c r="P276" s="194"/>
      <c r="Q276" s="194"/>
      <c r="R276" s="194"/>
      <c r="S276" s="194"/>
      <c r="T276" s="194"/>
      <c r="U276" s="194"/>
      <c r="V276" s="194"/>
      <c r="W276" s="194"/>
      <c r="X276" s="194"/>
      <c r="Y276" s="194"/>
      <c r="Z276" s="194"/>
      <c r="AA276" s="194"/>
      <c r="AB276" s="194"/>
      <c r="AC276" s="194"/>
    </row>
    <row r="277" spans="1:29">
      <c r="A277" s="194"/>
      <c r="B277" s="194"/>
      <c r="C277" s="194"/>
      <c r="D277" s="194"/>
      <c r="E277" s="194"/>
      <c r="F277" s="194"/>
      <c r="G277" s="194"/>
      <c r="H277" s="194"/>
      <c r="I277" s="194"/>
      <c r="J277" s="194"/>
      <c r="K277" s="194"/>
      <c r="L277" s="194"/>
      <c r="M277" s="194"/>
      <c r="N277" s="194"/>
      <c r="O277" s="194"/>
      <c r="P277" s="194"/>
      <c r="Q277" s="194"/>
      <c r="R277" s="194"/>
      <c r="S277" s="194"/>
      <c r="T277" s="194"/>
      <c r="U277" s="194"/>
      <c r="V277" s="194"/>
      <c r="W277" s="194"/>
      <c r="X277" s="194"/>
      <c r="Y277" s="194"/>
      <c r="Z277" s="194"/>
      <c r="AA277" s="194"/>
      <c r="AB277" s="194"/>
      <c r="AC277" s="194"/>
    </row>
    <row r="278" spans="1:29">
      <c r="A278" s="194"/>
      <c r="B278" s="194"/>
      <c r="C278" s="194"/>
      <c r="D278" s="194"/>
      <c r="E278" s="194"/>
      <c r="F278" s="194"/>
      <c r="G278" s="194"/>
      <c r="H278" s="194"/>
      <c r="I278" s="194"/>
      <c r="J278" s="194"/>
      <c r="K278" s="194"/>
      <c r="L278" s="194"/>
      <c r="M278" s="194"/>
      <c r="N278" s="194"/>
      <c r="O278" s="194"/>
      <c r="P278" s="194"/>
      <c r="Q278" s="194"/>
      <c r="R278" s="194"/>
      <c r="S278" s="194"/>
      <c r="T278" s="194"/>
      <c r="U278" s="194"/>
      <c r="V278" s="194"/>
      <c r="W278" s="194"/>
      <c r="X278" s="194"/>
      <c r="Y278" s="194"/>
      <c r="Z278" s="194"/>
      <c r="AA278" s="194"/>
      <c r="AB278" s="194"/>
      <c r="AC278" s="194"/>
    </row>
    <row r="279" spans="1:29">
      <c r="A279" s="194"/>
      <c r="B279" s="194"/>
      <c r="C279" s="194"/>
      <c r="D279" s="194"/>
      <c r="E279" s="194"/>
      <c r="F279" s="194"/>
      <c r="G279" s="194"/>
      <c r="H279" s="194"/>
      <c r="I279" s="194"/>
      <c r="J279" s="194"/>
      <c r="K279" s="194"/>
      <c r="L279" s="194"/>
      <c r="M279" s="194"/>
      <c r="N279" s="194"/>
      <c r="O279" s="194"/>
      <c r="P279" s="194"/>
      <c r="Q279" s="194"/>
      <c r="R279" s="194"/>
      <c r="S279" s="194"/>
      <c r="T279" s="194"/>
      <c r="U279" s="194"/>
      <c r="V279" s="194"/>
      <c r="W279" s="194"/>
      <c r="X279" s="194"/>
      <c r="Y279" s="194"/>
      <c r="Z279" s="194"/>
      <c r="AA279" s="194"/>
      <c r="AB279" s="194"/>
      <c r="AC279" s="194"/>
    </row>
    <row r="280" spans="1:29">
      <c r="A280" s="194"/>
      <c r="B280" s="194"/>
      <c r="C280" s="194"/>
      <c r="D280" s="194"/>
      <c r="E280" s="194"/>
      <c r="F280" s="194"/>
      <c r="G280" s="194"/>
      <c r="H280" s="194"/>
      <c r="I280" s="194"/>
      <c r="J280" s="194"/>
      <c r="K280" s="194"/>
      <c r="L280" s="194"/>
      <c r="M280" s="194"/>
      <c r="N280" s="194"/>
      <c r="O280" s="194"/>
      <c r="P280" s="194"/>
      <c r="Q280" s="194"/>
      <c r="R280" s="194"/>
      <c r="S280" s="194"/>
      <c r="T280" s="194"/>
      <c r="U280" s="194"/>
      <c r="V280" s="194"/>
      <c r="W280" s="194"/>
      <c r="X280" s="194"/>
      <c r="Y280" s="194"/>
      <c r="Z280" s="194"/>
      <c r="AA280" s="194"/>
      <c r="AB280" s="194"/>
      <c r="AC280" s="194"/>
    </row>
    <row r="281" spans="1:29">
      <c r="A281" s="194"/>
      <c r="B281" s="194"/>
      <c r="C281" s="194"/>
      <c r="D281" s="194"/>
      <c r="E281" s="194"/>
      <c r="F281" s="194"/>
      <c r="G281" s="194"/>
      <c r="H281" s="194"/>
      <c r="I281" s="194"/>
      <c r="J281" s="194"/>
      <c r="K281" s="194"/>
      <c r="L281" s="194"/>
      <c r="M281" s="194"/>
      <c r="N281" s="194"/>
      <c r="O281" s="194"/>
      <c r="P281" s="194"/>
      <c r="Q281" s="194"/>
      <c r="R281" s="194"/>
      <c r="S281" s="194"/>
      <c r="T281" s="194"/>
      <c r="U281" s="194"/>
      <c r="V281" s="194"/>
      <c r="W281" s="194"/>
      <c r="X281" s="194"/>
      <c r="Y281" s="194"/>
      <c r="Z281" s="194"/>
      <c r="AA281" s="194"/>
      <c r="AB281" s="194"/>
      <c r="AC281" s="194"/>
    </row>
    <row r="282" spans="1:29">
      <c r="A282" s="194"/>
      <c r="B282" s="194"/>
      <c r="C282" s="194"/>
      <c r="D282" s="194"/>
      <c r="E282" s="194"/>
      <c r="F282" s="194"/>
      <c r="G282" s="194"/>
      <c r="H282" s="194"/>
      <c r="I282" s="194"/>
      <c r="J282" s="194"/>
      <c r="K282" s="194"/>
      <c r="L282" s="194"/>
      <c r="M282" s="194"/>
      <c r="N282" s="194"/>
      <c r="O282" s="194"/>
      <c r="P282" s="194"/>
      <c r="Q282" s="194"/>
      <c r="R282" s="194"/>
      <c r="S282" s="194"/>
      <c r="T282" s="194"/>
      <c r="U282" s="194"/>
      <c r="V282" s="194"/>
      <c r="W282" s="194"/>
      <c r="X282" s="194"/>
      <c r="Y282" s="194"/>
      <c r="Z282" s="194"/>
      <c r="AA282" s="194"/>
      <c r="AB282" s="194"/>
      <c r="AC282" s="194"/>
    </row>
    <row r="283" spans="1:29">
      <c r="A283" s="194"/>
      <c r="B283" s="194"/>
      <c r="C283" s="194"/>
      <c r="D283" s="194"/>
      <c r="E283" s="194"/>
      <c r="F283" s="194"/>
      <c r="G283" s="194"/>
      <c r="H283" s="194"/>
      <c r="I283" s="194"/>
      <c r="J283" s="194"/>
      <c r="K283" s="194"/>
      <c r="L283" s="194"/>
      <c r="M283" s="194"/>
      <c r="N283" s="194"/>
      <c r="O283" s="194"/>
      <c r="P283" s="194"/>
      <c r="Q283" s="194"/>
      <c r="R283" s="194"/>
      <c r="S283" s="194"/>
      <c r="T283" s="194"/>
      <c r="U283" s="194"/>
      <c r="V283" s="194"/>
      <c r="W283" s="194"/>
      <c r="X283" s="194"/>
      <c r="Y283" s="194"/>
      <c r="Z283" s="194"/>
      <c r="AA283" s="194"/>
      <c r="AB283" s="194"/>
      <c r="AC283" s="194"/>
    </row>
    <row r="284" spans="1:29">
      <c r="A284" s="194"/>
      <c r="B284" s="194"/>
      <c r="C284" s="194"/>
      <c r="D284" s="194"/>
      <c r="E284" s="194"/>
      <c r="F284" s="194"/>
      <c r="G284" s="194"/>
      <c r="H284" s="194"/>
      <c r="I284" s="194"/>
      <c r="J284" s="194"/>
      <c r="K284" s="194"/>
      <c r="L284" s="194"/>
      <c r="M284" s="194"/>
      <c r="N284" s="194"/>
      <c r="O284" s="194"/>
      <c r="P284" s="194"/>
      <c r="Q284" s="194"/>
      <c r="R284" s="194"/>
      <c r="S284" s="194"/>
      <c r="T284" s="194"/>
      <c r="U284" s="194"/>
      <c r="V284" s="194"/>
      <c r="W284" s="194"/>
      <c r="X284" s="194"/>
      <c r="Y284" s="194"/>
      <c r="Z284" s="194"/>
      <c r="AA284" s="194"/>
      <c r="AB284" s="194"/>
      <c r="AC284" s="194"/>
    </row>
    <row r="285" spans="1:29">
      <c r="A285" s="194"/>
      <c r="B285" s="194"/>
      <c r="C285" s="194"/>
      <c r="D285" s="194"/>
      <c r="E285" s="194"/>
      <c r="F285" s="194"/>
      <c r="G285" s="194"/>
      <c r="H285" s="194"/>
      <c r="I285" s="194"/>
      <c r="J285" s="194"/>
      <c r="K285" s="194"/>
      <c r="L285" s="194"/>
      <c r="M285" s="194"/>
      <c r="N285" s="194"/>
      <c r="O285" s="194"/>
      <c r="P285" s="194"/>
      <c r="Q285" s="194"/>
      <c r="R285" s="194"/>
      <c r="S285" s="194"/>
      <c r="T285" s="194"/>
      <c r="U285" s="194"/>
      <c r="V285" s="194"/>
      <c r="W285" s="194"/>
      <c r="X285" s="194"/>
      <c r="Y285" s="194"/>
      <c r="Z285" s="194"/>
      <c r="AA285" s="194"/>
      <c r="AB285" s="194"/>
      <c r="AC285" s="194"/>
    </row>
    <row r="286" spans="1:29">
      <c r="A286" s="194"/>
      <c r="B286" s="194"/>
      <c r="C286" s="194"/>
      <c r="D286" s="194"/>
      <c r="E286" s="194"/>
      <c r="F286" s="194"/>
      <c r="G286" s="194"/>
      <c r="H286" s="194"/>
      <c r="I286" s="194"/>
      <c r="J286" s="194"/>
      <c r="K286" s="194"/>
      <c r="L286" s="194"/>
      <c r="M286" s="194"/>
      <c r="N286" s="194"/>
      <c r="O286" s="194"/>
      <c r="P286" s="194"/>
      <c r="Q286" s="194"/>
      <c r="R286" s="194"/>
      <c r="S286" s="194"/>
      <c r="T286" s="194"/>
      <c r="U286" s="194"/>
      <c r="V286" s="194"/>
      <c r="W286" s="194"/>
      <c r="X286" s="194"/>
      <c r="Y286" s="194"/>
      <c r="Z286" s="194"/>
      <c r="AA286" s="194"/>
      <c r="AB286" s="194"/>
      <c r="AC286" s="194"/>
    </row>
    <row r="287" spans="1:29">
      <c r="A287" s="194"/>
      <c r="B287" s="194"/>
      <c r="C287" s="194"/>
      <c r="D287" s="194"/>
      <c r="E287" s="194"/>
      <c r="F287" s="194"/>
      <c r="G287" s="194"/>
      <c r="H287" s="194"/>
      <c r="I287" s="194"/>
      <c r="J287" s="194"/>
      <c r="K287" s="194"/>
      <c r="L287" s="194"/>
      <c r="M287" s="194"/>
      <c r="N287" s="194"/>
      <c r="O287" s="194"/>
      <c r="P287" s="194"/>
      <c r="Q287" s="194"/>
      <c r="R287" s="194"/>
      <c r="S287" s="194"/>
      <c r="T287" s="194"/>
      <c r="U287" s="194"/>
      <c r="V287" s="194"/>
      <c r="W287" s="194"/>
      <c r="X287" s="194"/>
      <c r="Y287" s="194"/>
      <c r="Z287" s="194"/>
      <c r="AA287" s="194"/>
      <c r="AB287" s="194"/>
      <c r="AC287" s="194"/>
    </row>
    <row r="288" spans="1:29">
      <c r="A288" s="194"/>
      <c r="B288" s="194"/>
      <c r="C288" s="194"/>
      <c r="D288" s="194"/>
      <c r="E288" s="194"/>
      <c r="F288" s="194"/>
      <c r="G288" s="194"/>
      <c r="H288" s="194"/>
      <c r="I288" s="194"/>
      <c r="J288" s="194"/>
      <c r="K288" s="194"/>
      <c r="L288" s="194"/>
      <c r="M288" s="194"/>
      <c r="N288" s="194"/>
      <c r="O288" s="194"/>
      <c r="P288" s="194"/>
      <c r="Q288" s="194"/>
      <c r="R288" s="194"/>
      <c r="S288" s="194"/>
      <c r="T288" s="194"/>
      <c r="U288" s="194"/>
      <c r="V288" s="194"/>
      <c r="W288" s="194"/>
      <c r="X288" s="194"/>
      <c r="Y288" s="194"/>
      <c r="Z288" s="194"/>
      <c r="AA288" s="194"/>
      <c r="AB288" s="194"/>
      <c r="AC288" s="194"/>
    </row>
    <row r="289" spans="1:29">
      <c r="A289" s="194"/>
      <c r="B289" s="194"/>
      <c r="C289" s="194"/>
      <c r="D289" s="194"/>
      <c r="E289" s="194"/>
      <c r="F289" s="194"/>
      <c r="G289" s="194"/>
      <c r="H289" s="194"/>
      <c r="I289" s="194"/>
      <c r="J289" s="194"/>
      <c r="K289" s="194"/>
      <c r="L289" s="194"/>
      <c r="M289" s="194"/>
      <c r="N289" s="194"/>
      <c r="O289" s="194"/>
      <c r="P289" s="194"/>
      <c r="Q289" s="194"/>
      <c r="R289" s="194"/>
      <c r="S289" s="194"/>
      <c r="T289" s="194"/>
      <c r="U289" s="194"/>
      <c r="V289" s="194"/>
      <c r="W289" s="194"/>
      <c r="X289" s="194"/>
      <c r="Y289" s="194"/>
      <c r="Z289" s="194"/>
      <c r="AA289" s="194"/>
      <c r="AB289" s="194"/>
      <c r="AC289" s="194"/>
    </row>
    <row r="290" spans="1:29">
      <c r="A290" s="194"/>
      <c r="B290" s="194"/>
      <c r="C290" s="194"/>
      <c r="D290" s="194"/>
      <c r="E290" s="194"/>
      <c r="F290" s="194"/>
      <c r="G290" s="194"/>
      <c r="H290" s="194"/>
      <c r="I290" s="194"/>
      <c r="J290" s="194"/>
      <c r="K290" s="194"/>
      <c r="L290" s="194"/>
      <c r="M290" s="194"/>
      <c r="N290" s="194"/>
      <c r="O290" s="194"/>
      <c r="P290" s="194"/>
      <c r="Q290" s="194"/>
      <c r="R290" s="194"/>
      <c r="S290" s="194"/>
      <c r="T290" s="194"/>
      <c r="U290" s="194"/>
      <c r="V290" s="194"/>
      <c r="W290" s="194"/>
      <c r="X290" s="194"/>
      <c r="Y290" s="194"/>
      <c r="Z290" s="194"/>
      <c r="AA290" s="194"/>
      <c r="AB290" s="194"/>
      <c r="AC290" s="194"/>
    </row>
    <row r="291" spans="1:29">
      <c r="A291" s="194"/>
      <c r="B291" s="194"/>
      <c r="C291" s="194"/>
      <c r="D291" s="194"/>
      <c r="E291" s="194"/>
      <c r="F291" s="194"/>
      <c r="G291" s="194"/>
      <c r="H291" s="194"/>
      <c r="I291" s="194"/>
      <c r="J291" s="194"/>
      <c r="K291" s="194"/>
      <c r="L291" s="194"/>
      <c r="M291" s="194"/>
      <c r="N291" s="194"/>
      <c r="O291" s="194"/>
      <c r="P291" s="194"/>
      <c r="Q291" s="194"/>
      <c r="R291" s="194"/>
      <c r="S291" s="194"/>
      <c r="T291" s="194"/>
      <c r="U291" s="194"/>
      <c r="V291" s="194"/>
      <c r="W291" s="194"/>
      <c r="X291" s="194"/>
      <c r="Y291" s="194"/>
      <c r="Z291" s="194"/>
      <c r="AA291" s="194"/>
      <c r="AB291" s="194"/>
      <c r="AC291" s="194"/>
    </row>
    <row r="292" spans="1:29">
      <c r="A292" s="194"/>
      <c r="B292" s="194"/>
      <c r="C292" s="194"/>
      <c r="D292" s="194"/>
      <c r="E292" s="194"/>
      <c r="F292" s="194"/>
      <c r="G292" s="194"/>
      <c r="H292" s="194"/>
      <c r="I292" s="194"/>
      <c r="J292" s="194"/>
      <c r="K292" s="194"/>
      <c r="L292" s="194"/>
      <c r="M292" s="194"/>
      <c r="N292" s="194"/>
      <c r="O292" s="194"/>
      <c r="P292" s="194"/>
      <c r="Q292" s="194"/>
      <c r="R292" s="194"/>
      <c r="S292" s="194"/>
      <c r="T292" s="194"/>
      <c r="U292" s="194"/>
      <c r="V292" s="194"/>
      <c r="W292" s="194"/>
      <c r="X292" s="194"/>
      <c r="Y292" s="194"/>
      <c r="Z292" s="194"/>
      <c r="AA292" s="194"/>
      <c r="AB292" s="194"/>
      <c r="AC292" s="194"/>
    </row>
    <row r="293" spans="1:29">
      <c r="A293" s="194"/>
      <c r="B293" s="194"/>
      <c r="C293" s="194"/>
      <c r="D293" s="194"/>
      <c r="E293" s="194"/>
      <c r="F293" s="194"/>
      <c r="G293" s="194"/>
      <c r="H293" s="194"/>
      <c r="I293" s="194"/>
      <c r="J293" s="194"/>
      <c r="K293" s="194"/>
      <c r="L293" s="194"/>
      <c r="M293" s="194"/>
      <c r="N293" s="194"/>
      <c r="O293" s="194"/>
      <c r="P293" s="194"/>
      <c r="Q293" s="194"/>
      <c r="R293" s="194"/>
      <c r="S293" s="194"/>
      <c r="T293" s="194"/>
      <c r="U293" s="194"/>
      <c r="V293" s="194"/>
      <c r="W293" s="194"/>
      <c r="X293" s="194"/>
      <c r="Y293" s="194"/>
      <c r="Z293" s="194"/>
      <c r="AA293" s="194"/>
      <c r="AB293" s="194"/>
      <c r="AC293" s="194"/>
    </row>
    <row r="294" spans="1:29">
      <c r="A294" s="194"/>
      <c r="B294" s="194"/>
      <c r="C294" s="194"/>
      <c r="D294" s="194"/>
      <c r="E294" s="194"/>
      <c r="F294" s="194"/>
      <c r="G294" s="194"/>
      <c r="H294" s="194"/>
      <c r="I294" s="194"/>
      <c r="J294" s="194"/>
      <c r="K294" s="194"/>
      <c r="L294" s="194"/>
      <c r="M294" s="194"/>
      <c r="N294" s="194"/>
      <c r="O294" s="194"/>
      <c r="P294" s="194"/>
      <c r="Q294" s="194"/>
      <c r="R294" s="194"/>
      <c r="S294" s="194"/>
      <c r="T294" s="194"/>
      <c r="U294" s="194"/>
      <c r="V294" s="194"/>
      <c r="W294" s="194"/>
      <c r="X294" s="194"/>
      <c r="Y294" s="194"/>
      <c r="Z294" s="194"/>
      <c r="AA294" s="194"/>
      <c r="AB294" s="194"/>
      <c r="AC294" s="194"/>
    </row>
    <row r="295" spans="1:29">
      <c r="A295" s="194"/>
      <c r="B295" s="194"/>
      <c r="C295" s="194"/>
      <c r="D295" s="194"/>
      <c r="E295" s="194"/>
      <c r="F295" s="194"/>
      <c r="G295" s="194"/>
      <c r="H295" s="194"/>
      <c r="I295" s="194"/>
      <c r="J295" s="194"/>
      <c r="K295" s="194"/>
      <c r="L295" s="194"/>
      <c r="M295" s="194"/>
      <c r="N295" s="194"/>
      <c r="O295" s="194"/>
      <c r="P295" s="194"/>
      <c r="Q295" s="194"/>
      <c r="R295" s="194"/>
      <c r="S295" s="194"/>
      <c r="T295" s="194"/>
      <c r="U295" s="194"/>
      <c r="V295" s="194"/>
      <c r="W295" s="194"/>
      <c r="X295" s="194"/>
      <c r="Y295" s="194"/>
      <c r="Z295" s="194"/>
      <c r="AA295" s="194"/>
      <c r="AB295" s="194"/>
      <c r="AC295" s="194"/>
    </row>
    <row r="296" spans="1:29">
      <c r="A296" s="194"/>
      <c r="B296" s="194"/>
      <c r="C296" s="194"/>
      <c r="D296" s="194"/>
      <c r="E296" s="194"/>
      <c r="F296" s="194"/>
      <c r="G296" s="194"/>
      <c r="H296" s="194"/>
      <c r="I296" s="194"/>
      <c r="J296" s="194"/>
      <c r="K296" s="194"/>
      <c r="L296" s="194"/>
      <c r="M296" s="194"/>
      <c r="N296" s="194"/>
      <c r="O296" s="194"/>
      <c r="P296" s="194"/>
      <c r="Q296" s="194"/>
      <c r="R296" s="194"/>
      <c r="S296" s="194"/>
      <c r="T296" s="194"/>
      <c r="U296" s="194"/>
      <c r="V296" s="194"/>
      <c r="W296" s="194"/>
      <c r="X296" s="194"/>
      <c r="Y296" s="194"/>
      <c r="Z296" s="194"/>
      <c r="AA296" s="194"/>
      <c r="AB296" s="194"/>
      <c r="AC296" s="194"/>
    </row>
    <row r="297" spans="1:29">
      <c r="A297" s="194"/>
      <c r="B297" s="194"/>
      <c r="C297" s="194"/>
      <c r="D297" s="194"/>
      <c r="E297" s="194"/>
      <c r="F297" s="194"/>
      <c r="G297" s="194"/>
      <c r="H297" s="194"/>
      <c r="I297" s="194"/>
      <c r="J297" s="194"/>
      <c r="K297" s="194"/>
      <c r="L297" s="194"/>
      <c r="M297" s="194"/>
      <c r="N297" s="194"/>
      <c r="O297" s="194"/>
      <c r="P297" s="194"/>
      <c r="Q297" s="194"/>
      <c r="R297" s="194"/>
      <c r="S297" s="194"/>
      <c r="T297" s="194"/>
      <c r="U297" s="194"/>
      <c r="V297" s="194"/>
      <c r="W297" s="194"/>
      <c r="X297" s="194"/>
      <c r="Y297" s="194"/>
      <c r="Z297" s="194"/>
      <c r="AA297" s="194"/>
      <c r="AB297" s="194"/>
      <c r="AC297" s="194"/>
    </row>
    <row r="298" spans="1:29">
      <c r="A298" s="194"/>
      <c r="B298" s="194"/>
      <c r="C298" s="194"/>
      <c r="D298" s="194"/>
      <c r="E298" s="194"/>
      <c r="F298" s="194"/>
      <c r="G298" s="194"/>
      <c r="H298" s="194"/>
      <c r="I298" s="194"/>
      <c r="J298" s="194"/>
      <c r="K298" s="194"/>
      <c r="L298" s="194"/>
      <c r="M298" s="194"/>
      <c r="N298" s="194"/>
      <c r="O298" s="194"/>
      <c r="P298" s="194"/>
      <c r="Q298" s="194"/>
      <c r="R298" s="194"/>
      <c r="S298" s="194"/>
      <c r="T298" s="194"/>
      <c r="U298" s="194"/>
      <c r="V298" s="194"/>
      <c r="W298" s="194"/>
      <c r="X298" s="194"/>
      <c r="Y298" s="194"/>
      <c r="Z298" s="194"/>
      <c r="AA298" s="194"/>
      <c r="AB298" s="194"/>
      <c r="AC298" s="194"/>
    </row>
    <row r="299" spans="1:29">
      <c r="A299" s="194"/>
      <c r="B299" s="194"/>
      <c r="C299" s="194"/>
      <c r="D299" s="194"/>
      <c r="E299" s="194"/>
      <c r="F299" s="194"/>
      <c r="G299" s="194"/>
      <c r="H299" s="194"/>
      <c r="I299" s="194"/>
      <c r="J299" s="194"/>
      <c r="K299" s="194"/>
      <c r="L299" s="194"/>
      <c r="M299" s="194"/>
      <c r="N299" s="194"/>
      <c r="O299" s="194"/>
      <c r="P299" s="194"/>
      <c r="Q299" s="194"/>
      <c r="R299" s="194"/>
      <c r="S299" s="194"/>
      <c r="T299" s="194"/>
      <c r="U299" s="194"/>
      <c r="V299" s="194"/>
      <c r="W299" s="194"/>
      <c r="X299" s="194"/>
      <c r="Y299" s="194"/>
      <c r="Z299" s="194"/>
      <c r="AA299" s="194"/>
      <c r="AB299" s="194"/>
      <c r="AC299" s="194"/>
    </row>
    <row r="300" spans="1:29">
      <c r="A300" s="194"/>
      <c r="B300" s="194"/>
      <c r="C300" s="194"/>
      <c r="D300" s="194"/>
      <c r="E300" s="194"/>
      <c r="F300" s="194"/>
      <c r="G300" s="194"/>
      <c r="H300" s="194"/>
      <c r="I300" s="194"/>
      <c r="J300" s="194"/>
      <c r="K300" s="194"/>
      <c r="L300" s="194"/>
      <c r="M300" s="194"/>
      <c r="N300" s="194"/>
      <c r="O300" s="194"/>
      <c r="P300" s="194"/>
      <c r="Q300" s="194"/>
      <c r="R300" s="194"/>
      <c r="S300" s="194"/>
      <c r="T300" s="194"/>
      <c r="U300" s="194"/>
      <c r="V300" s="194"/>
      <c r="W300" s="194"/>
      <c r="X300" s="194"/>
      <c r="Y300" s="194"/>
      <c r="Z300" s="194"/>
      <c r="AA300" s="194"/>
      <c r="AB300" s="194"/>
      <c r="AC300" s="194"/>
    </row>
    <row r="301" spans="1:29">
      <c r="A301" s="194"/>
      <c r="B301" s="194"/>
      <c r="C301" s="194"/>
      <c r="D301" s="194"/>
      <c r="E301" s="194"/>
      <c r="F301" s="194"/>
      <c r="G301" s="194"/>
      <c r="H301" s="194"/>
      <c r="I301" s="194"/>
      <c r="J301" s="194"/>
      <c r="K301" s="194"/>
      <c r="L301" s="194"/>
      <c r="M301" s="194"/>
      <c r="N301" s="194"/>
      <c r="O301" s="194"/>
      <c r="P301" s="194"/>
      <c r="Q301" s="194"/>
      <c r="R301" s="194"/>
      <c r="S301" s="194"/>
      <c r="T301" s="194"/>
      <c r="U301" s="194"/>
      <c r="V301" s="194"/>
      <c r="W301" s="194"/>
      <c r="X301" s="194"/>
      <c r="Y301" s="194"/>
      <c r="Z301" s="194"/>
      <c r="AA301" s="194"/>
      <c r="AB301" s="194"/>
      <c r="AC301" s="194"/>
    </row>
    <row r="302" spans="1:29">
      <c r="A302" s="194"/>
      <c r="B302" s="194"/>
      <c r="C302" s="194"/>
      <c r="D302" s="194"/>
      <c r="E302" s="194"/>
      <c r="F302" s="194"/>
      <c r="G302" s="194"/>
      <c r="H302" s="194"/>
      <c r="I302" s="194"/>
      <c r="J302" s="194"/>
      <c r="K302" s="194"/>
      <c r="L302" s="194"/>
      <c r="M302" s="194"/>
      <c r="N302" s="194"/>
      <c r="O302" s="194"/>
      <c r="P302" s="194"/>
      <c r="Q302" s="194"/>
      <c r="R302" s="194"/>
      <c r="S302" s="194"/>
      <c r="T302" s="194"/>
      <c r="U302" s="194"/>
      <c r="V302" s="194"/>
      <c r="W302" s="194"/>
      <c r="X302" s="194"/>
      <c r="Y302" s="194"/>
      <c r="Z302" s="194"/>
      <c r="AA302" s="194"/>
      <c r="AB302" s="194"/>
      <c r="AC302" s="194"/>
    </row>
    <row r="303" spans="1:29">
      <c r="A303" s="194"/>
      <c r="B303" s="194"/>
      <c r="C303" s="194"/>
      <c r="D303" s="194"/>
      <c r="E303" s="194"/>
      <c r="F303" s="194"/>
      <c r="G303" s="194"/>
      <c r="H303" s="194"/>
      <c r="I303" s="194"/>
      <c r="J303" s="194"/>
      <c r="K303" s="194"/>
      <c r="L303" s="194"/>
      <c r="M303" s="194"/>
      <c r="N303" s="194"/>
      <c r="O303" s="194"/>
      <c r="P303" s="194"/>
      <c r="Q303" s="194"/>
      <c r="R303" s="194"/>
      <c r="S303" s="194"/>
      <c r="T303" s="194"/>
      <c r="U303" s="194"/>
      <c r="V303" s="194"/>
      <c r="W303" s="194"/>
      <c r="X303" s="194"/>
      <c r="Y303" s="194"/>
      <c r="Z303" s="194"/>
      <c r="AA303" s="194"/>
      <c r="AB303" s="194"/>
      <c r="AC303" s="194"/>
    </row>
    <row r="304" spans="1:29">
      <c r="A304" s="194"/>
      <c r="B304" s="194"/>
      <c r="C304" s="194"/>
      <c r="D304" s="194"/>
      <c r="E304" s="194"/>
      <c r="F304" s="194"/>
      <c r="G304" s="194"/>
      <c r="H304" s="194"/>
      <c r="I304" s="194"/>
      <c r="J304" s="194"/>
      <c r="K304" s="194"/>
      <c r="L304" s="194"/>
      <c r="M304" s="194"/>
      <c r="N304" s="194"/>
      <c r="O304" s="194"/>
      <c r="P304" s="194"/>
      <c r="Q304" s="194"/>
      <c r="R304" s="194"/>
      <c r="S304" s="194"/>
      <c r="T304" s="194"/>
      <c r="U304" s="194"/>
      <c r="V304" s="194"/>
      <c r="W304" s="194"/>
      <c r="X304" s="194"/>
      <c r="Y304" s="194"/>
      <c r="Z304" s="194"/>
      <c r="AA304" s="194"/>
      <c r="AB304" s="194"/>
      <c r="AC304" s="194"/>
    </row>
    <row r="305" spans="1:29">
      <c r="A305" s="194"/>
      <c r="B305" s="194"/>
      <c r="C305" s="194"/>
      <c r="D305" s="194"/>
      <c r="E305" s="194"/>
      <c r="F305" s="194"/>
      <c r="G305" s="194"/>
      <c r="H305" s="194"/>
      <c r="I305" s="194"/>
      <c r="J305" s="194"/>
      <c r="K305" s="194"/>
      <c r="L305" s="194"/>
      <c r="M305" s="194"/>
      <c r="N305" s="194"/>
      <c r="O305" s="194"/>
      <c r="P305" s="194"/>
      <c r="Q305" s="194"/>
      <c r="R305" s="194"/>
      <c r="S305" s="194"/>
      <c r="T305" s="194"/>
      <c r="U305" s="194"/>
      <c r="V305" s="194"/>
      <c r="W305" s="194"/>
      <c r="X305" s="194"/>
      <c r="Y305" s="194"/>
      <c r="Z305" s="194"/>
      <c r="AA305" s="194"/>
      <c r="AB305" s="194"/>
      <c r="AC305" s="194"/>
    </row>
    <row r="306" spans="1:29">
      <c r="A306" s="194"/>
      <c r="B306" s="194"/>
      <c r="C306" s="194"/>
      <c r="D306" s="194"/>
      <c r="E306" s="194"/>
      <c r="F306" s="194"/>
      <c r="G306" s="194"/>
      <c r="H306" s="194"/>
      <c r="I306" s="194"/>
      <c r="J306" s="194"/>
      <c r="K306" s="194"/>
      <c r="L306" s="194"/>
      <c r="M306" s="194"/>
      <c r="N306" s="194"/>
      <c r="O306" s="194"/>
      <c r="P306" s="194"/>
      <c r="Q306" s="194"/>
      <c r="R306" s="194"/>
      <c r="S306" s="194"/>
      <c r="T306" s="194"/>
      <c r="U306" s="194"/>
      <c r="V306" s="194"/>
      <c r="W306" s="194"/>
      <c r="X306" s="194"/>
      <c r="Y306" s="194"/>
      <c r="Z306" s="194"/>
      <c r="AA306" s="194"/>
      <c r="AB306" s="194"/>
      <c r="AC306" s="194"/>
    </row>
    <row r="307" spans="1:29">
      <c r="A307" s="194"/>
      <c r="B307" s="194"/>
      <c r="C307" s="194"/>
      <c r="D307" s="194"/>
      <c r="E307" s="194"/>
      <c r="F307" s="194"/>
      <c r="G307" s="194"/>
      <c r="H307" s="194"/>
      <c r="I307" s="194"/>
      <c r="J307" s="194"/>
      <c r="K307" s="194"/>
      <c r="L307" s="194"/>
      <c r="M307" s="194"/>
      <c r="N307" s="194"/>
      <c r="O307" s="194"/>
      <c r="P307" s="194"/>
      <c r="Q307" s="194"/>
      <c r="R307" s="194"/>
      <c r="S307" s="194"/>
      <c r="T307" s="194"/>
      <c r="U307" s="194"/>
      <c r="V307" s="194"/>
      <c r="W307" s="194"/>
      <c r="X307" s="194"/>
      <c r="Y307" s="194"/>
      <c r="Z307" s="194"/>
      <c r="AA307" s="194"/>
      <c r="AB307" s="194"/>
      <c r="AC307" s="194"/>
    </row>
    <row r="308" spans="1:29">
      <c r="A308" s="194"/>
      <c r="B308" s="194"/>
      <c r="C308" s="194"/>
      <c r="D308" s="194"/>
      <c r="E308" s="194"/>
      <c r="F308" s="194"/>
      <c r="G308" s="194"/>
      <c r="H308" s="194"/>
      <c r="I308" s="194"/>
      <c r="J308" s="194"/>
      <c r="K308" s="194"/>
      <c r="L308" s="194"/>
      <c r="M308" s="194"/>
      <c r="N308" s="194"/>
      <c r="O308" s="194"/>
      <c r="P308" s="194"/>
      <c r="Q308" s="194"/>
      <c r="R308" s="194"/>
      <c r="S308" s="194"/>
      <c r="T308" s="194"/>
      <c r="U308" s="194"/>
      <c r="V308" s="194"/>
      <c r="W308" s="194"/>
      <c r="X308" s="194"/>
      <c r="Y308" s="194"/>
      <c r="Z308" s="194"/>
      <c r="AA308" s="194"/>
      <c r="AB308" s="194"/>
      <c r="AC308" s="194"/>
    </row>
    <row r="309" spans="1:29">
      <c r="A309" s="194"/>
      <c r="B309" s="194"/>
      <c r="C309" s="194"/>
      <c r="D309" s="194"/>
      <c r="E309" s="194"/>
      <c r="F309" s="194"/>
      <c r="G309" s="194"/>
      <c r="H309" s="194"/>
      <c r="I309" s="194"/>
      <c r="J309" s="194"/>
      <c r="K309" s="194"/>
      <c r="L309" s="194"/>
      <c r="M309" s="194"/>
      <c r="N309" s="194"/>
      <c r="O309" s="194"/>
      <c r="P309" s="194"/>
      <c r="Q309" s="194"/>
      <c r="R309" s="194"/>
      <c r="S309" s="194"/>
      <c r="T309" s="194"/>
      <c r="U309" s="194"/>
      <c r="V309" s="194"/>
      <c r="W309" s="194"/>
      <c r="X309" s="194"/>
      <c r="Y309" s="194"/>
      <c r="Z309" s="194"/>
      <c r="AA309" s="194"/>
      <c r="AB309" s="194"/>
      <c r="AC309" s="194"/>
    </row>
    <row r="310" spans="1:29">
      <c r="A310" s="194"/>
      <c r="B310" s="194"/>
      <c r="C310" s="194"/>
      <c r="D310" s="194"/>
      <c r="E310" s="194"/>
      <c r="F310" s="194"/>
      <c r="G310" s="194"/>
      <c r="H310" s="194"/>
      <c r="I310" s="194"/>
      <c r="J310" s="194"/>
      <c r="K310" s="194"/>
      <c r="L310" s="194"/>
      <c r="M310" s="194"/>
      <c r="N310" s="194"/>
      <c r="O310" s="194"/>
      <c r="P310" s="194"/>
      <c r="Q310" s="194"/>
      <c r="R310" s="194"/>
      <c r="S310" s="194"/>
      <c r="T310" s="194"/>
      <c r="U310" s="194"/>
      <c r="V310" s="194"/>
      <c r="W310" s="194"/>
      <c r="X310" s="194"/>
      <c r="Y310" s="194"/>
      <c r="Z310" s="194"/>
      <c r="AA310" s="194"/>
      <c r="AB310" s="194"/>
      <c r="AC310" s="194"/>
    </row>
    <row r="311" spans="1:29">
      <c r="A311" s="194"/>
      <c r="B311" s="194"/>
      <c r="C311" s="194"/>
      <c r="D311" s="194"/>
      <c r="E311" s="194"/>
      <c r="F311" s="194"/>
      <c r="G311" s="194"/>
      <c r="H311" s="194"/>
      <c r="I311" s="194"/>
      <c r="J311" s="194"/>
      <c r="K311" s="194"/>
      <c r="L311" s="194"/>
      <c r="M311" s="194"/>
      <c r="N311" s="194"/>
      <c r="O311" s="194"/>
      <c r="P311" s="194"/>
      <c r="Q311" s="194"/>
      <c r="R311" s="194"/>
      <c r="S311" s="194"/>
      <c r="T311" s="194"/>
      <c r="U311" s="194"/>
      <c r="V311" s="194"/>
      <c r="W311" s="194"/>
      <c r="X311" s="194"/>
      <c r="Y311" s="194"/>
      <c r="Z311" s="194"/>
      <c r="AA311" s="194"/>
      <c r="AB311" s="194"/>
      <c r="AC311" s="194"/>
    </row>
    <row r="312" spans="1:29">
      <c r="A312" s="194"/>
      <c r="B312" s="194"/>
      <c r="C312" s="194"/>
      <c r="D312" s="194"/>
      <c r="E312" s="194"/>
      <c r="F312" s="194"/>
      <c r="G312" s="194"/>
      <c r="H312" s="194"/>
      <c r="I312" s="194"/>
      <c r="J312" s="194"/>
      <c r="K312" s="194"/>
      <c r="L312" s="194"/>
      <c r="M312" s="194"/>
      <c r="N312" s="194"/>
      <c r="O312" s="194"/>
      <c r="P312" s="194"/>
      <c r="Q312" s="194"/>
      <c r="R312" s="194"/>
      <c r="S312" s="194"/>
      <c r="T312" s="194"/>
      <c r="U312" s="194"/>
      <c r="V312" s="194"/>
      <c r="W312" s="194"/>
      <c r="X312" s="194"/>
      <c r="Y312" s="194"/>
      <c r="Z312" s="194"/>
      <c r="AA312" s="194"/>
      <c r="AB312" s="194"/>
      <c r="AC312" s="194"/>
    </row>
    <row r="313" spans="1:29">
      <c r="A313" s="194"/>
      <c r="B313" s="194"/>
      <c r="C313" s="194"/>
      <c r="D313" s="194"/>
      <c r="E313" s="194"/>
      <c r="F313" s="194"/>
      <c r="G313" s="194"/>
      <c r="H313" s="194"/>
      <c r="I313" s="194"/>
      <c r="J313" s="194"/>
      <c r="K313" s="194"/>
      <c r="L313" s="194"/>
      <c r="M313" s="194"/>
      <c r="N313" s="194"/>
      <c r="O313" s="194"/>
      <c r="P313" s="194"/>
      <c r="Q313" s="194"/>
      <c r="R313" s="194"/>
      <c r="S313" s="194"/>
      <c r="T313" s="194"/>
      <c r="U313" s="194"/>
      <c r="V313" s="194"/>
      <c r="W313" s="194"/>
      <c r="X313" s="194"/>
      <c r="Y313" s="194"/>
      <c r="Z313" s="194"/>
      <c r="AA313" s="194"/>
      <c r="AB313" s="194"/>
      <c r="AC313" s="194"/>
    </row>
    <row r="314" spans="1:29">
      <c r="A314" s="194"/>
      <c r="B314" s="194"/>
      <c r="C314" s="194"/>
      <c r="D314" s="194"/>
      <c r="E314" s="194"/>
      <c r="F314" s="194"/>
      <c r="G314" s="194"/>
      <c r="H314" s="194"/>
      <c r="I314" s="194"/>
      <c r="J314" s="194"/>
      <c r="K314" s="194"/>
      <c r="L314" s="194"/>
      <c r="M314" s="194"/>
      <c r="N314" s="194"/>
      <c r="O314" s="194"/>
      <c r="P314" s="194"/>
      <c r="Q314" s="194"/>
      <c r="R314" s="194"/>
      <c r="S314" s="194"/>
      <c r="T314" s="194"/>
      <c r="U314" s="194"/>
      <c r="V314" s="194"/>
      <c r="W314" s="194"/>
      <c r="X314" s="194"/>
      <c r="Y314" s="194"/>
      <c r="Z314" s="194"/>
      <c r="AA314" s="194"/>
      <c r="AB314" s="194"/>
      <c r="AC314" s="194"/>
    </row>
    <row r="315" spans="1:29">
      <c r="A315" s="194"/>
      <c r="B315" s="194"/>
      <c r="C315" s="194"/>
      <c r="D315" s="194"/>
      <c r="E315" s="194"/>
      <c r="F315" s="194"/>
      <c r="G315" s="194"/>
      <c r="H315" s="194"/>
      <c r="I315" s="194"/>
      <c r="J315" s="194"/>
      <c r="K315" s="194"/>
      <c r="L315" s="194"/>
      <c r="M315" s="194"/>
      <c r="N315" s="194"/>
      <c r="O315" s="194"/>
      <c r="P315" s="194"/>
      <c r="Q315" s="194"/>
      <c r="R315" s="194"/>
      <c r="S315" s="194"/>
      <c r="T315" s="194"/>
      <c r="U315" s="194"/>
      <c r="V315" s="194"/>
      <c r="W315" s="194"/>
      <c r="X315" s="194"/>
      <c r="Y315" s="194"/>
      <c r="Z315" s="194"/>
      <c r="AA315" s="194"/>
      <c r="AB315" s="194"/>
      <c r="AC315" s="194"/>
    </row>
    <row r="316" spans="1:29">
      <c r="A316" s="194"/>
      <c r="B316" s="194"/>
      <c r="C316" s="194"/>
      <c r="D316" s="194"/>
      <c r="E316" s="194"/>
      <c r="F316" s="194"/>
      <c r="G316" s="194"/>
      <c r="H316" s="194"/>
      <c r="I316" s="194"/>
      <c r="J316" s="194"/>
      <c r="K316" s="194"/>
      <c r="L316" s="194"/>
      <c r="M316" s="194"/>
      <c r="N316" s="194"/>
      <c r="O316" s="194"/>
      <c r="P316" s="194"/>
      <c r="Q316" s="194"/>
      <c r="R316" s="194"/>
      <c r="S316" s="194"/>
      <c r="T316" s="194"/>
      <c r="U316" s="194"/>
      <c r="V316" s="194"/>
      <c r="W316" s="194"/>
      <c r="X316" s="194"/>
      <c r="Y316" s="194"/>
      <c r="Z316" s="194"/>
      <c r="AA316" s="194"/>
      <c r="AB316" s="194"/>
      <c r="AC316" s="194"/>
    </row>
    <row r="317" spans="1:29">
      <c r="A317" s="194"/>
      <c r="B317" s="194"/>
      <c r="C317" s="194"/>
      <c r="D317" s="194"/>
      <c r="E317" s="194"/>
      <c r="F317" s="194"/>
      <c r="G317" s="194"/>
      <c r="H317" s="194"/>
      <c r="I317" s="194"/>
      <c r="J317" s="194"/>
      <c r="K317" s="194"/>
      <c r="L317" s="194"/>
      <c r="M317" s="194"/>
      <c r="N317" s="194"/>
      <c r="O317" s="194"/>
      <c r="P317" s="194"/>
      <c r="Q317" s="194"/>
      <c r="R317" s="194"/>
      <c r="S317" s="194"/>
      <c r="T317" s="194"/>
      <c r="U317" s="194"/>
      <c r="V317" s="194"/>
      <c r="W317" s="194"/>
      <c r="X317" s="194"/>
      <c r="Y317" s="194"/>
      <c r="Z317" s="194"/>
      <c r="AA317" s="194"/>
      <c r="AB317" s="194"/>
      <c r="AC317" s="194"/>
    </row>
    <row r="318" spans="1:29">
      <c r="A318" s="194"/>
      <c r="B318" s="194"/>
      <c r="C318" s="194"/>
      <c r="D318" s="194"/>
      <c r="E318" s="194"/>
      <c r="F318" s="194"/>
      <c r="G318" s="194"/>
      <c r="H318" s="194"/>
      <c r="I318" s="194"/>
      <c r="J318" s="194"/>
      <c r="K318" s="194"/>
      <c r="L318" s="194"/>
      <c r="M318" s="194"/>
      <c r="N318" s="194"/>
      <c r="O318" s="194"/>
      <c r="P318" s="194"/>
      <c r="Q318" s="194"/>
      <c r="R318" s="194"/>
      <c r="S318" s="194"/>
      <c r="T318" s="194"/>
      <c r="U318" s="194"/>
      <c r="V318" s="194"/>
      <c r="W318" s="194"/>
      <c r="X318" s="194"/>
      <c r="Y318" s="194"/>
      <c r="Z318" s="194"/>
      <c r="AA318" s="194"/>
      <c r="AB318" s="194"/>
      <c r="AC318" s="194"/>
    </row>
    <row r="319" spans="1:29">
      <c r="A319" s="194"/>
      <c r="B319" s="194"/>
      <c r="C319" s="194"/>
      <c r="D319" s="194"/>
      <c r="E319" s="194"/>
      <c r="F319" s="194"/>
      <c r="G319" s="194"/>
      <c r="H319" s="194"/>
      <c r="I319" s="194"/>
      <c r="J319" s="194"/>
      <c r="K319" s="194"/>
      <c r="L319" s="194"/>
      <c r="M319" s="194"/>
      <c r="N319" s="194"/>
      <c r="O319" s="194"/>
      <c r="P319" s="194"/>
      <c r="Q319" s="194"/>
      <c r="R319" s="194"/>
      <c r="S319" s="194"/>
      <c r="T319" s="194"/>
      <c r="U319" s="194"/>
      <c r="V319" s="194"/>
      <c r="W319" s="194"/>
      <c r="X319" s="194"/>
      <c r="Y319" s="194"/>
      <c r="Z319" s="194"/>
      <c r="AA319" s="194"/>
      <c r="AB319" s="194"/>
      <c r="AC319" s="194"/>
    </row>
    <row r="320" spans="1:29">
      <c r="A320" s="194"/>
      <c r="B320" s="194"/>
      <c r="C320" s="194"/>
      <c r="D320" s="194"/>
      <c r="E320" s="194"/>
      <c r="F320" s="194"/>
      <c r="G320" s="194"/>
      <c r="H320" s="194"/>
      <c r="I320" s="194"/>
      <c r="J320" s="194"/>
      <c r="K320" s="194"/>
      <c r="L320" s="194"/>
      <c r="M320" s="194"/>
      <c r="N320" s="194"/>
      <c r="O320" s="194"/>
      <c r="P320" s="194"/>
      <c r="Q320" s="194"/>
      <c r="R320" s="194"/>
      <c r="S320" s="194"/>
      <c r="T320" s="194"/>
      <c r="U320" s="194"/>
      <c r="V320" s="194"/>
      <c r="W320" s="194"/>
      <c r="X320" s="194"/>
      <c r="Y320" s="194"/>
      <c r="Z320" s="194"/>
      <c r="AA320" s="194"/>
      <c r="AB320" s="194"/>
      <c r="AC320" s="194"/>
    </row>
    <row r="321" spans="1:29">
      <c r="A321" s="194"/>
      <c r="B321" s="194"/>
      <c r="C321" s="194"/>
      <c r="D321" s="194"/>
      <c r="E321" s="194"/>
      <c r="F321" s="194"/>
      <c r="G321" s="194"/>
      <c r="H321" s="194"/>
      <c r="I321" s="194"/>
      <c r="J321" s="194"/>
      <c r="K321" s="194"/>
      <c r="L321" s="194"/>
      <c r="M321" s="194"/>
      <c r="N321" s="194"/>
      <c r="O321" s="194"/>
      <c r="P321" s="194"/>
      <c r="Q321" s="194"/>
      <c r="R321" s="194"/>
      <c r="S321" s="194"/>
      <c r="T321" s="194"/>
      <c r="U321" s="194"/>
      <c r="V321" s="194"/>
      <c r="W321" s="194"/>
      <c r="X321" s="194"/>
      <c r="Y321" s="194"/>
      <c r="Z321" s="194"/>
      <c r="AA321" s="194"/>
      <c r="AB321" s="194"/>
      <c r="AC321" s="194"/>
    </row>
    <row r="322" spans="1:29">
      <c r="A322" s="194"/>
      <c r="B322" s="194"/>
      <c r="C322" s="194"/>
      <c r="D322" s="194"/>
      <c r="E322" s="194"/>
      <c r="F322" s="194"/>
      <c r="G322" s="194"/>
      <c r="H322" s="194"/>
      <c r="I322" s="194"/>
      <c r="J322" s="194"/>
      <c r="K322" s="194"/>
      <c r="L322" s="194"/>
      <c r="M322" s="194"/>
      <c r="N322" s="194"/>
      <c r="O322" s="194"/>
      <c r="P322" s="194"/>
      <c r="Q322" s="194"/>
      <c r="R322" s="194"/>
      <c r="S322" s="194"/>
      <c r="T322" s="194"/>
      <c r="U322" s="194"/>
      <c r="V322" s="194"/>
      <c r="W322" s="194"/>
      <c r="X322" s="194"/>
      <c r="Y322" s="194"/>
      <c r="Z322" s="194"/>
      <c r="AA322" s="194"/>
      <c r="AB322" s="194"/>
      <c r="AC322" s="194"/>
    </row>
    <row r="323" spans="1:29">
      <c r="A323" s="194"/>
      <c r="B323" s="194"/>
      <c r="C323" s="194"/>
      <c r="D323" s="194"/>
      <c r="E323" s="194"/>
      <c r="F323" s="194"/>
      <c r="G323" s="194"/>
      <c r="H323" s="194"/>
      <c r="I323" s="194"/>
      <c r="J323" s="194"/>
      <c r="K323" s="194"/>
      <c r="L323" s="194"/>
      <c r="M323" s="194"/>
      <c r="N323" s="194"/>
      <c r="O323" s="194"/>
      <c r="P323" s="194"/>
      <c r="Q323" s="194"/>
      <c r="R323" s="194"/>
      <c r="S323" s="194"/>
      <c r="T323" s="194"/>
      <c r="U323" s="194"/>
      <c r="V323" s="194"/>
      <c r="W323" s="194"/>
      <c r="X323" s="194"/>
      <c r="Y323" s="194"/>
      <c r="Z323" s="194"/>
      <c r="AA323" s="194"/>
      <c r="AB323" s="194"/>
      <c r="AC323" s="194"/>
    </row>
    <row r="324" spans="1:29">
      <c r="A324" s="194"/>
      <c r="B324" s="194"/>
      <c r="C324" s="194"/>
      <c r="D324" s="194"/>
      <c r="E324" s="194"/>
      <c r="F324" s="194"/>
      <c r="G324" s="194"/>
      <c r="H324" s="194"/>
      <c r="I324" s="194"/>
      <c r="J324" s="194"/>
      <c r="K324" s="194"/>
      <c r="L324" s="194"/>
      <c r="M324" s="194"/>
      <c r="N324" s="194"/>
      <c r="O324" s="194"/>
      <c r="P324" s="194"/>
      <c r="Q324" s="194"/>
      <c r="R324" s="194"/>
      <c r="S324" s="194"/>
      <c r="T324" s="194"/>
      <c r="U324" s="194"/>
      <c r="V324" s="194"/>
      <c r="W324" s="194"/>
      <c r="X324" s="194"/>
      <c r="Y324" s="194"/>
      <c r="Z324" s="194"/>
      <c r="AA324" s="194"/>
      <c r="AB324" s="194"/>
      <c r="AC324" s="194"/>
    </row>
    <row r="325" spans="1:29">
      <c r="A325" s="194"/>
      <c r="B325" s="194"/>
      <c r="C325" s="194"/>
      <c r="D325" s="194"/>
      <c r="E325" s="194"/>
      <c r="F325" s="194"/>
      <c r="G325" s="194"/>
      <c r="H325" s="194"/>
      <c r="I325" s="194"/>
      <c r="J325" s="194"/>
      <c r="K325" s="194"/>
      <c r="L325" s="194"/>
      <c r="M325" s="194"/>
      <c r="N325" s="194"/>
      <c r="O325" s="194"/>
      <c r="P325" s="194"/>
      <c r="Q325" s="194"/>
      <c r="R325" s="194"/>
      <c r="S325" s="194"/>
      <c r="T325" s="194"/>
      <c r="U325" s="194"/>
      <c r="V325" s="194"/>
      <c r="W325" s="194"/>
      <c r="X325" s="194"/>
      <c r="Y325" s="194"/>
      <c r="Z325" s="194"/>
      <c r="AA325" s="194"/>
      <c r="AB325" s="194"/>
      <c r="AC325" s="194"/>
    </row>
    <row r="326" spans="1:29">
      <c r="A326" s="194"/>
      <c r="B326" s="194"/>
      <c r="C326" s="194"/>
      <c r="D326" s="194"/>
      <c r="E326" s="194"/>
      <c r="F326" s="194"/>
      <c r="G326" s="194"/>
      <c r="H326" s="194"/>
      <c r="I326" s="194"/>
      <c r="J326" s="194"/>
      <c r="K326" s="194"/>
      <c r="L326" s="194"/>
      <c r="M326" s="194"/>
      <c r="N326" s="194"/>
      <c r="O326" s="194"/>
      <c r="P326" s="194"/>
      <c r="Q326" s="194"/>
      <c r="R326" s="194"/>
      <c r="S326" s="194"/>
      <c r="T326" s="194"/>
      <c r="U326" s="194"/>
      <c r="V326" s="194"/>
      <c r="W326" s="194"/>
      <c r="X326" s="194"/>
      <c r="Y326" s="194"/>
      <c r="Z326" s="194"/>
      <c r="AA326" s="194"/>
      <c r="AB326" s="194"/>
      <c r="AC326" s="194"/>
    </row>
    <row r="327" spans="1:29">
      <c r="A327" s="194"/>
      <c r="B327" s="194"/>
      <c r="C327" s="194"/>
      <c r="D327" s="194"/>
      <c r="E327" s="194"/>
      <c r="F327" s="194"/>
      <c r="G327" s="194"/>
      <c r="H327" s="194"/>
      <c r="I327" s="194"/>
      <c r="J327" s="194"/>
      <c r="K327" s="194"/>
      <c r="L327" s="194"/>
      <c r="M327" s="194"/>
      <c r="N327" s="194"/>
      <c r="O327" s="194"/>
      <c r="P327" s="194"/>
      <c r="Q327" s="194"/>
      <c r="R327" s="194"/>
      <c r="S327" s="194"/>
      <c r="T327" s="194"/>
      <c r="U327" s="194"/>
      <c r="V327" s="194"/>
      <c r="W327" s="194"/>
      <c r="X327" s="194"/>
      <c r="Y327" s="194"/>
      <c r="Z327" s="194"/>
      <c r="AA327" s="194"/>
      <c r="AB327" s="194"/>
      <c r="AC327" s="194"/>
    </row>
    <row r="328" spans="1:29">
      <c r="A328" s="194"/>
      <c r="B328" s="194"/>
      <c r="C328" s="194"/>
      <c r="D328" s="194"/>
      <c r="E328" s="194"/>
      <c r="F328" s="194"/>
      <c r="G328" s="194"/>
      <c r="H328" s="194"/>
      <c r="I328" s="194"/>
      <c r="J328" s="194"/>
      <c r="K328" s="194"/>
      <c r="L328" s="194"/>
      <c r="M328" s="194"/>
      <c r="N328" s="194"/>
      <c r="O328" s="194"/>
      <c r="P328" s="194"/>
      <c r="Q328" s="194"/>
      <c r="R328" s="194"/>
      <c r="S328" s="194"/>
      <c r="T328" s="194"/>
      <c r="U328" s="194"/>
      <c r="V328" s="194"/>
      <c r="W328" s="194"/>
      <c r="X328" s="194"/>
      <c r="Y328" s="194"/>
      <c r="Z328" s="194"/>
      <c r="AA328" s="194"/>
      <c r="AB328" s="194"/>
      <c r="AC328" s="194"/>
    </row>
    <row r="329" spans="1:29">
      <c r="A329" s="194"/>
      <c r="B329" s="194"/>
      <c r="C329" s="194"/>
      <c r="D329" s="194"/>
      <c r="E329" s="194"/>
      <c r="F329" s="194"/>
      <c r="G329" s="194"/>
      <c r="H329" s="194"/>
      <c r="I329" s="194"/>
      <c r="J329" s="194"/>
      <c r="K329" s="194"/>
      <c r="L329" s="194"/>
      <c r="M329" s="194"/>
      <c r="N329" s="194"/>
      <c r="O329" s="194"/>
      <c r="P329" s="194"/>
      <c r="Q329" s="194"/>
      <c r="R329" s="194"/>
      <c r="S329" s="194"/>
      <c r="T329" s="194"/>
      <c r="U329" s="194"/>
      <c r="V329" s="194"/>
      <c r="W329" s="194"/>
      <c r="X329" s="194"/>
      <c r="Y329" s="194"/>
      <c r="Z329" s="194"/>
      <c r="AA329" s="194"/>
      <c r="AB329" s="194"/>
      <c r="AC329" s="194"/>
    </row>
    <row r="330" spans="1:29">
      <c r="A330" s="194"/>
      <c r="B330" s="194"/>
      <c r="C330" s="194"/>
      <c r="D330" s="194"/>
      <c r="E330" s="194"/>
      <c r="F330" s="194"/>
      <c r="G330" s="194"/>
      <c r="H330" s="194"/>
      <c r="I330" s="194"/>
      <c r="J330" s="194"/>
      <c r="K330" s="194"/>
      <c r="L330" s="194"/>
      <c r="M330" s="194"/>
      <c r="N330" s="194"/>
      <c r="O330" s="194"/>
      <c r="P330" s="194"/>
      <c r="Q330" s="194"/>
      <c r="R330" s="194"/>
      <c r="S330" s="194"/>
      <c r="T330" s="194"/>
      <c r="U330" s="194"/>
      <c r="V330" s="194"/>
      <c r="W330" s="194"/>
      <c r="X330" s="194"/>
      <c r="Y330" s="194"/>
      <c r="Z330" s="194"/>
      <c r="AA330" s="194"/>
      <c r="AB330" s="194"/>
      <c r="AC330" s="194"/>
    </row>
    <row r="331" spans="1:29">
      <c r="A331" s="194"/>
      <c r="B331" s="194"/>
      <c r="C331" s="194"/>
      <c r="D331" s="194"/>
      <c r="E331" s="194"/>
      <c r="F331" s="194"/>
      <c r="G331" s="194"/>
      <c r="H331" s="194"/>
      <c r="I331" s="194"/>
      <c r="J331" s="194"/>
      <c r="K331" s="194"/>
      <c r="L331" s="194"/>
      <c r="M331" s="194"/>
      <c r="N331" s="194"/>
      <c r="O331" s="194"/>
      <c r="P331" s="194"/>
      <c r="Q331" s="194"/>
      <c r="R331" s="194"/>
      <c r="S331" s="194"/>
      <c r="T331" s="194"/>
      <c r="U331" s="194"/>
      <c r="V331" s="194"/>
      <c r="W331" s="194"/>
      <c r="X331" s="194"/>
      <c r="Y331" s="194"/>
      <c r="Z331" s="194"/>
      <c r="AA331" s="194"/>
      <c r="AB331" s="194"/>
      <c r="AC331" s="194"/>
    </row>
    <row r="332" spans="1:29">
      <c r="A332" s="194"/>
      <c r="B332" s="194"/>
      <c r="C332" s="194"/>
      <c r="D332" s="194"/>
      <c r="E332" s="194"/>
      <c r="F332" s="194"/>
      <c r="G332" s="194"/>
      <c r="H332" s="194"/>
      <c r="I332" s="194"/>
      <c r="J332" s="194"/>
      <c r="K332" s="194"/>
      <c r="L332" s="194"/>
      <c r="M332" s="194"/>
      <c r="N332" s="194"/>
      <c r="O332" s="194"/>
      <c r="P332" s="194"/>
      <c r="Q332" s="194"/>
      <c r="R332" s="194"/>
      <c r="S332" s="194"/>
      <c r="T332" s="194"/>
      <c r="U332" s="194"/>
      <c r="V332" s="194"/>
      <c r="W332" s="194"/>
      <c r="X332" s="194"/>
      <c r="Y332" s="194"/>
      <c r="Z332" s="194"/>
      <c r="AA332" s="194"/>
      <c r="AB332" s="194"/>
      <c r="AC332" s="194"/>
    </row>
    <row r="333" spans="1:29">
      <c r="A333" s="194"/>
      <c r="B333" s="194"/>
      <c r="C333" s="194"/>
      <c r="D333" s="194"/>
      <c r="E333" s="194"/>
      <c r="F333" s="194"/>
      <c r="G333" s="194"/>
      <c r="H333" s="194"/>
      <c r="I333" s="194"/>
      <c r="J333" s="194"/>
      <c r="K333" s="194"/>
      <c r="L333" s="194"/>
      <c r="M333" s="194"/>
      <c r="N333" s="194"/>
      <c r="O333" s="194"/>
      <c r="P333" s="194"/>
      <c r="Q333" s="194"/>
      <c r="R333" s="194"/>
      <c r="S333" s="194"/>
      <c r="T333" s="194"/>
      <c r="U333" s="194"/>
      <c r="V333" s="194"/>
      <c r="W333" s="194"/>
      <c r="X333" s="194"/>
      <c r="Y333" s="194"/>
      <c r="Z333" s="194"/>
      <c r="AA333" s="194"/>
      <c r="AB333" s="194"/>
      <c r="AC333" s="194"/>
    </row>
    <row r="334" spans="1:29">
      <c r="A334" s="194"/>
      <c r="B334" s="194"/>
      <c r="C334" s="194"/>
      <c r="D334" s="194"/>
      <c r="E334" s="194"/>
      <c r="F334" s="194"/>
      <c r="G334" s="194"/>
      <c r="H334" s="194"/>
      <c r="I334" s="194"/>
      <c r="J334" s="194"/>
      <c r="K334" s="194"/>
      <c r="L334" s="194"/>
      <c r="M334" s="194"/>
      <c r="N334" s="194"/>
      <c r="O334" s="194"/>
      <c r="P334" s="194"/>
      <c r="Q334" s="194"/>
      <c r="R334" s="194"/>
      <c r="S334" s="194"/>
      <c r="T334" s="194"/>
      <c r="U334" s="194"/>
      <c r="V334" s="194"/>
      <c r="W334" s="194"/>
      <c r="X334" s="194"/>
      <c r="Y334" s="194"/>
      <c r="Z334" s="194"/>
      <c r="AA334" s="194"/>
      <c r="AB334" s="194"/>
      <c r="AC334" s="194"/>
    </row>
    <row r="335" spans="1:29">
      <c r="A335" s="194"/>
      <c r="B335" s="194"/>
      <c r="C335" s="194"/>
      <c r="D335" s="194"/>
      <c r="E335" s="194"/>
      <c r="F335" s="194"/>
      <c r="G335" s="194"/>
      <c r="H335" s="194"/>
      <c r="I335" s="194"/>
      <c r="J335" s="194"/>
      <c r="K335" s="194"/>
      <c r="L335" s="194"/>
      <c r="M335" s="194"/>
      <c r="N335" s="194"/>
      <c r="O335" s="194"/>
      <c r="P335" s="194"/>
      <c r="Q335" s="194"/>
      <c r="R335" s="194"/>
      <c r="S335" s="194"/>
      <c r="T335" s="194"/>
      <c r="U335" s="194"/>
      <c r="V335" s="194"/>
      <c r="W335" s="194"/>
      <c r="X335" s="194"/>
      <c r="Y335" s="194"/>
      <c r="Z335" s="194"/>
      <c r="AA335" s="194"/>
      <c r="AB335" s="194"/>
      <c r="AC335" s="194"/>
    </row>
    <row r="336" spans="1:29">
      <c r="A336" s="194"/>
      <c r="B336" s="194"/>
      <c r="C336" s="194"/>
      <c r="D336" s="194"/>
      <c r="E336" s="194"/>
      <c r="F336" s="194"/>
      <c r="G336" s="194"/>
      <c r="H336" s="194"/>
      <c r="I336" s="194"/>
      <c r="J336" s="194"/>
      <c r="K336" s="194"/>
      <c r="L336" s="194"/>
      <c r="M336" s="194"/>
      <c r="N336" s="194"/>
      <c r="O336" s="194"/>
      <c r="P336" s="194"/>
      <c r="Q336" s="194"/>
      <c r="R336" s="194"/>
      <c r="S336" s="194"/>
      <c r="T336" s="194"/>
      <c r="U336" s="194"/>
      <c r="V336" s="194"/>
      <c r="W336" s="194"/>
      <c r="X336" s="194"/>
      <c r="Y336" s="194"/>
      <c r="Z336" s="194"/>
      <c r="AA336" s="194"/>
      <c r="AB336" s="194"/>
      <c r="AC336" s="194"/>
    </row>
    <row r="337" spans="1:29">
      <c r="A337" s="194"/>
      <c r="B337" s="194"/>
      <c r="C337" s="194"/>
      <c r="D337" s="194"/>
      <c r="E337" s="194"/>
      <c r="F337" s="194"/>
      <c r="G337" s="194"/>
      <c r="H337" s="194"/>
      <c r="I337" s="194"/>
      <c r="J337" s="194"/>
      <c r="K337" s="194"/>
      <c r="L337" s="194"/>
      <c r="M337" s="194"/>
      <c r="N337" s="194"/>
      <c r="O337" s="194"/>
      <c r="P337" s="194"/>
      <c r="Q337" s="194"/>
      <c r="R337" s="194"/>
      <c r="S337" s="194"/>
      <c r="T337" s="194"/>
      <c r="U337" s="194"/>
      <c r="V337" s="194"/>
      <c r="W337" s="194"/>
      <c r="X337" s="194"/>
      <c r="Y337" s="194"/>
      <c r="Z337" s="194"/>
      <c r="AA337" s="194"/>
      <c r="AB337" s="194"/>
      <c r="AC337" s="194"/>
    </row>
    <row r="338" spans="1:29">
      <c r="A338" s="194"/>
      <c r="B338" s="194"/>
      <c r="C338" s="194"/>
      <c r="D338" s="194"/>
      <c r="E338" s="194"/>
      <c r="F338" s="194"/>
      <c r="G338" s="194"/>
      <c r="H338" s="194"/>
      <c r="I338" s="194"/>
      <c r="J338" s="194"/>
      <c r="K338" s="194"/>
      <c r="L338" s="194"/>
      <c r="M338" s="194"/>
      <c r="N338" s="194"/>
      <c r="O338" s="194"/>
      <c r="P338" s="194"/>
      <c r="Q338" s="194"/>
      <c r="R338" s="194"/>
      <c r="S338" s="194"/>
      <c r="T338" s="194"/>
      <c r="U338" s="194"/>
      <c r="V338" s="194"/>
      <c r="W338" s="194"/>
      <c r="X338" s="194"/>
      <c r="Y338" s="194"/>
      <c r="Z338" s="194"/>
      <c r="AA338" s="194"/>
      <c r="AB338" s="194"/>
      <c r="AC338" s="194"/>
    </row>
    <row r="339" spans="1:29">
      <c r="A339" s="194"/>
      <c r="B339" s="194"/>
      <c r="C339" s="194"/>
      <c r="D339" s="194"/>
      <c r="E339" s="194"/>
      <c r="F339" s="194"/>
      <c r="G339" s="194"/>
      <c r="H339" s="194"/>
      <c r="I339" s="194"/>
      <c r="J339" s="194"/>
      <c r="K339" s="194"/>
      <c r="L339" s="194"/>
      <c r="M339" s="194"/>
      <c r="N339" s="194"/>
      <c r="O339" s="194"/>
      <c r="P339" s="194"/>
      <c r="Q339" s="194"/>
      <c r="R339" s="194"/>
      <c r="S339" s="194"/>
      <c r="T339" s="194"/>
      <c r="U339" s="194"/>
      <c r="V339" s="194"/>
      <c r="W339" s="194"/>
      <c r="X339" s="194"/>
      <c r="Y339" s="194"/>
      <c r="Z339" s="194"/>
      <c r="AA339" s="194"/>
      <c r="AB339" s="194"/>
      <c r="AC339" s="194"/>
    </row>
    <row r="340" spans="1:29">
      <c r="A340" s="194"/>
      <c r="B340" s="194"/>
      <c r="C340" s="194"/>
      <c r="D340" s="194"/>
      <c r="E340" s="194"/>
      <c r="F340" s="194"/>
      <c r="G340" s="194"/>
      <c r="H340" s="194"/>
      <c r="I340" s="194"/>
      <c r="J340" s="194"/>
      <c r="K340" s="194"/>
      <c r="L340" s="194"/>
      <c r="M340" s="194"/>
      <c r="N340" s="194"/>
      <c r="O340" s="194"/>
      <c r="P340" s="194"/>
      <c r="Q340" s="194"/>
      <c r="R340" s="194"/>
      <c r="S340" s="194"/>
      <c r="T340" s="194"/>
      <c r="U340" s="194"/>
      <c r="V340" s="194"/>
      <c r="W340" s="194"/>
      <c r="X340" s="194"/>
      <c r="Y340" s="194"/>
      <c r="Z340" s="194"/>
      <c r="AA340" s="194"/>
      <c r="AB340" s="194"/>
      <c r="AC340" s="194"/>
    </row>
    <row r="341" spans="1:29">
      <c r="A341" s="194"/>
      <c r="B341" s="194"/>
      <c r="C341" s="194"/>
      <c r="D341" s="194"/>
      <c r="E341" s="194"/>
      <c r="F341" s="194"/>
      <c r="G341" s="194"/>
      <c r="H341" s="194"/>
      <c r="I341" s="194"/>
      <c r="J341" s="194"/>
      <c r="K341" s="194"/>
      <c r="L341" s="194"/>
      <c r="M341" s="194"/>
      <c r="N341" s="194"/>
      <c r="O341" s="194"/>
      <c r="P341" s="194"/>
      <c r="Q341" s="194"/>
      <c r="R341" s="194"/>
      <c r="S341" s="194"/>
      <c r="T341" s="194"/>
      <c r="U341" s="194"/>
      <c r="V341" s="194"/>
      <c r="W341" s="194"/>
      <c r="X341" s="194"/>
      <c r="Y341" s="194"/>
      <c r="Z341" s="194"/>
      <c r="AA341" s="194"/>
      <c r="AB341" s="194"/>
      <c r="AC341" s="194"/>
    </row>
    <row r="342" spans="1:29">
      <c r="A342" s="194"/>
      <c r="B342" s="194"/>
      <c r="C342" s="194"/>
      <c r="D342" s="194"/>
      <c r="E342" s="194"/>
      <c r="F342" s="194"/>
      <c r="G342" s="194"/>
      <c r="H342" s="194"/>
      <c r="I342" s="194"/>
      <c r="J342" s="194"/>
      <c r="K342" s="194"/>
      <c r="L342" s="194"/>
      <c r="M342" s="194"/>
      <c r="N342" s="194"/>
      <c r="O342" s="194"/>
      <c r="P342" s="194"/>
      <c r="Q342" s="194"/>
      <c r="R342" s="194"/>
      <c r="S342" s="194"/>
      <c r="T342" s="194"/>
      <c r="U342" s="194"/>
      <c r="V342" s="194"/>
      <c r="W342" s="194"/>
      <c r="X342" s="194"/>
      <c r="Y342" s="194"/>
      <c r="Z342" s="194"/>
      <c r="AA342" s="194"/>
      <c r="AB342" s="194"/>
      <c r="AC342" s="194"/>
    </row>
    <row r="343" spans="1:29">
      <c r="A343" s="194"/>
      <c r="B343" s="194"/>
      <c r="C343" s="194"/>
      <c r="D343" s="194"/>
      <c r="E343" s="194"/>
      <c r="F343" s="194"/>
      <c r="G343" s="194"/>
      <c r="H343" s="194"/>
      <c r="I343" s="194"/>
      <c r="J343" s="194"/>
      <c r="K343" s="194"/>
      <c r="L343" s="194"/>
      <c r="M343" s="194"/>
      <c r="N343" s="194"/>
      <c r="O343" s="194"/>
      <c r="P343" s="194"/>
      <c r="Q343" s="194"/>
      <c r="R343" s="194"/>
      <c r="S343" s="194"/>
      <c r="T343" s="194"/>
      <c r="U343" s="194"/>
      <c r="V343" s="194"/>
      <c r="W343" s="194"/>
      <c r="X343" s="194"/>
      <c r="Y343" s="194"/>
      <c r="Z343" s="194"/>
      <c r="AA343" s="194"/>
      <c r="AB343" s="194"/>
      <c r="AC343" s="194"/>
    </row>
    <row r="344" spans="1:29">
      <c r="A344" s="194"/>
      <c r="B344" s="194"/>
      <c r="C344" s="194"/>
      <c r="D344" s="194"/>
      <c r="E344" s="194"/>
      <c r="F344" s="194"/>
      <c r="G344" s="194"/>
      <c r="H344" s="194"/>
      <c r="I344" s="194"/>
      <c r="J344" s="194"/>
      <c r="K344" s="194"/>
      <c r="L344" s="194"/>
      <c r="M344" s="194"/>
      <c r="N344" s="194"/>
      <c r="O344" s="194"/>
      <c r="P344" s="194"/>
      <c r="Q344" s="194"/>
      <c r="R344" s="194"/>
      <c r="S344" s="194"/>
      <c r="T344" s="194"/>
      <c r="U344" s="194"/>
      <c r="V344" s="194"/>
      <c r="W344" s="194"/>
      <c r="X344" s="194"/>
      <c r="Y344" s="194"/>
      <c r="Z344" s="194"/>
      <c r="AA344" s="194"/>
      <c r="AB344" s="194"/>
      <c r="AC344" s="194"/>
    </row>
    <row r="345" spans="1:29">
      <c r="A345" s="194"/>
      <c r="B345" s="194"/>
      <c r="C345" s="194"/>
      <c r="D345" s="194"/>
      <c r="E345" s="194"/>
      <c r="F345" s="194"/>
      <c r="G345" s="194"/>
      <c r="H345" s="194"/>
      <c r="I345" s="194"/>
      <c r="J345" s="194"/>
      <c r="K345" s="194"/>
      <c r="L345" s="194"/>
      <c r="M345" s="194"/>
      <c r="N345" s="194"/>
      <c r="O345" s="194"/>
      <c r="P345" s="194"/>
      <c r="Q345" s="194"/>
      <c r="R345" s="194"/>
      <c r="S345" s="194"/>
      <c r="T345" s="194"/>
      <c r="U345" s="194"/>
      <c r="V345" s="194"/>
      <c r="W345" s="194"/>
      <c r="X345" s="194"/>
      <c r="Y345" s="194"/>
      <c r="Z345" s="194"/>
      <c r="AA345" s="194"/>
      <c r="AB345" s="194"/>
      <c r="AC345" s="194"/>
    </row>
    <row r="346" spans="1:29">
      <c r="A346" s="194"/>
      <c r="B346" s="194"/>
      <c r="C346" s="194"/>
      <c r="D346" s="194"/>
      <c r="E346" s="194"/>
      <c r="F346" s="194"/>
      <c r="G346" s="194"/>
      <c r="H346" s="194"/>
      <c r="I346" s="194"/>
      <c r="J346" s="194"/>
      <c r="K346" s="194"/>
      <c r="L346" s="194"/>
      <c r="M346" s="194"/>
      <c r="N346" s="194"/>
      <c r="O346" s="194"/>
      <c r="P346" s="194"/>
      <c r="Q346" s="194"/>
      <c r="R346" s="194"/>
      <c r="S346" s="194"/>
      <c r="T346" s="194"/>
      <c r="U346" s="194"/>
      <c r="V346" s="194"/>
      <c r="W346" s="194"/>
      <c r="X346" s="194"/>
      <c r="Y346" s="194"/>
      <c r="Z346" s="194"/>
      <c r="AA346" s="194"/>
      <c r="AB346" s="194"/>
      <c r="AC346" s="194"/>
    </row>
    <row r="347" spans="1:29">
      <c r="A347" s="194"/>
      <c r="B347" s="194"/>
      <c r="C347" s="194"/>
      <c r="D347" s="194"/>
      <c r="E347" s="194"/>
      <c r="F347" s="194"/>
      <c r="G347" s="194"/>
      <c r="H347" s="194"/>
      <c r="I347" s="194"/>
      <c r="J347" s="194"/>
      <c r="K347" s="194"/>
      <c r="L347" s="194"/>
      <c r="M347" s="194"/>
      <c r="N347" s="194"/>
      <c r="O347" s="194"/>
      <c r="P347" s="194"/>
      <c r="Q347" s="194"/>
      <c r="R347" s="194"/>
      <c r="S347" s="194"/>
      <c r="T347" s="194"/>
      <c r="U347" s="194"/>
      <c r="V347" s="194"/>
      <c r="W347" s="194"/>
      <c r="X347" s="194"/>
      <c r="Y347" s="194"/>
      <c r="Z347" s="194"/>
      <c r="AA347" s="194"/>
      <c r="AB347" s="194"/>
      <c r="AC347" s="194"/>
    </row>
    <row r="348" spans="1:29">
      <c r="A348" s="194"/>
      <c r="B348" s="194"/>
      <c r="C348" s="194"/>
      <c r="D348" s="194"/>
      <c r="E348" s="194"/>
      <c r="F348" s="194"/>
      <c r="G348" s="194"/>
      <c r="H348" s="194"/>
      <c r="I348" s="194"/>
      <c r="J348" s="194"/>
      <c r="K348" s="194"/>
      <c r="L348" s="194"/>
      <c r="M348" s="194"/>
      <c r="N348" s="194"/>
      <c r="O348" s="194"/>
      <c r="P348" s="194"/>
      <c r="Q348" s="194"/>
      <c r="R348" s="194"/>
      <c r="S348" s="194"/>
      <c r="T348" s="194"/>
      <c r="U348" s="194"/>
      <c r="V348" s="194"/>
      <c r="W348" s="194"/>
      <c r="X348" s="194"/>
      <c r="Y348" s="194"/>
      <c r="Z348" s="194"/>
      <c r="AA348" s="194"/>
      <c r="AB348" s="194"/>
      <c r="AC348" s="194"/>
    </row>
    <row r="349" spans="1:29">
      <c r="A349" s="194"/>
      <c r="B349" s="194"/>
      <c r="C349" s="194"/>
      <c r="D349" s="194"/>
      <c r="E349" s="194"/>
      <c r="F349" s="194"/>
      <c r="G349" s="194"/>
      <c r="H349" s="194"/>
      <c r="I349" s="194"/>
      <c r="J349" s="194"/>
      <c r="K349" s="194"/>
      <c r="L349" s="194"/>
      <c r="M349" s="194"/>
      <c r="N349" s="194"/>
      <c r="O349" s="194"/>
      <c r="P349" s="194"/>
      <c r="Q349" s="194"/>
      <c r="R349" s="194"/>
      <c r="S349" s="194"/>
      <c r="T349" s="194"/>
      <c r="U349" s="194"/>
      <c r="V349" s="194"/>
      <c r="W349" s="194"/>
      <c r="X349" s="194"/>
      <c r="Y349" s="194"/>
      <c r="Z349" s="194"/>
      <c r="AA349" s="194"/>
      <c r="AB349" s="194"/>
      <c r="AC349" s="194"/>
    </row>
    <row r="350" spans="1:29">
      <c r="A350" s="194"/>
      <c r="B350" s="194"/>
      <c r="C350" s="194"/>
      <c r="D350" s="194"/>
      <c r="E350" s="194"/>
      <c r="F350" s="194"/>
      <c r="G350" s="194"/>
      <c r="H350" s="194"/>
      <c r="I350" s="194"/>
      <c r="J350" s="194"/>
      <c r="K350" s="194"/>
      <c r="L350" s="194"/>
      <c r="M350" s="194"/>
      <c r="N350" s="194"/>
      <c r="O350" s="194"/>
      <c r="P350" s="194"/>
      <c r="Q350" s="194"/>
      <c r="R350" s="194"/>
      <c r="S350" s="194"/>
      <c r="T350" s="194"/>
      <c r="U350" s="194"/>
      <c r="V350" s="194"/>
      <c r="W350" s="194"/>
      <c r="X350" s="194"/>
      <c r="Y350" s="194"/>
      <c r="Z350" s="194"/>
      <c r="AA350" s="194"/>
      <c r="AB350" s="194"/>
      <c r="AC350" s="194"/>
    </row>
    <row r="351" spans="1:29">
      <c r="A351" s="194"/>
      <c r="B351" s="194"/>
      <c r="C351" s="194"/>
      <c r="D351" s="194"/>
      <c r="E351" s="194"/>
      <c r="F351" s="194"/>
      <c r="G351" s="194"/>
      <c r="H351" s="194"/>
      <c r="I351" s="194"/>
      <c r="J351" s="194"/>
      <c r="K351" s="194"/>
      <c r="L351" s="194"/>
      <c r="M351" s="194"/>
      <c r="N351" s="194"/>
      <c r="O351" s="194"/>
      <c r="P351" s="194"/>
      <c r="Q351" s="194"/>
      <c r="R351" s="194"/>
      <c r="S351" s="194"/>
      <c r="T351" s="194"/>
      <c r="U351" s="194"/>
      <c r="V351" s="194"/>
      <c r="W351" s="194"/>
      <c r="X351" s="194"/>
      <c r="Y351" s="194"/>
      <c r="Z351" s="194"/>
      <c r="AA351" s="194"/>
      <c r="AB351" s="194"/>
      <c r="AC351" s="194"/>
    </row>
    <row r="352" spans="1:29">
      <c r="A352" s="194"/>
      <c r="B352" s="194"/>
      <c r="C352" s="194"/>
      <c r="D352" s="194"/>
      <c r="E352" s="194"/>
      <c r="F352" s="194"/>
      <c r="G352" s="194"/>
      <c r="H352" s="194"/>
      <c r="I352" s="194"/>
      <c r="J352" s="194"/>
      <c r="K352" s="194"/>
      <c r="L352" s="194"/>
      <c r="M352" s="194"/>
      <c r="N352" s="194"/>
      <c r="O352" s="194"/>
      <c r="P352" s="194"/>
      <c r="Q352" s="194"/>
      <c r="R352" s="194"/>
      <c r="S352" s="194"/>
      <c r="T352" s="194"/>
      <c r="U352" s="194"/>
      <c r="V352" s="194"/>
      <c r="W352" s="194"/>
      <c r="X352" s="194"/>
      <c r="Y352" s="194"/>
      <c r="Z352" s="194"/>
      <c r="AA352" s="194"/>
      <c r="AB352" s="194"/>
      <c r="AC352" s="194"/>
    </row>
    <row r="353" spans="1:29">
      <c r="A353" s="194"/>
      <c r="B353" s="194"/>
      <c r="C353" s="194"/>
      <c r="D353" s="194"/>
      <c r="E353" s="194"/>
      <c r="F353" s="194"/>
      <c r="G353" s="194"/>
      <c r="H353" s="194"/>
      <c r="I353" s="194"/>
      <c r="J353" s="194"/>
      <c r="K353" s="194"/>
      <c r="L353" s="194"/>
      <c r="M353" s="194"/>
      <c r="N353" s="194"/>
      <c r="O353" s="194"/>
      <c r="P353" s="194"/>
      <c r="Q353" s="194"/>
      <c r="R353" s="194"/>
      <c r="S353" s="194"/>
      <c r="T353" s="194"/>
      <c r="U353" s="194"/>
      <c r="V353" s="194"/>
      <c r="W353" s="194"/>
      <c r="X353" s="194"/>
      <c r="Y353" s="194"/>
      <c r="Z353" s="194"/>
      <c r="AA353" s="194"/>
      <c r="AB353" s="194"/>
      <c r="AC353" s="194"/>
    </row>
    <row r="354" spans="1:29">
      <c r="A354" s="194"/>
      <c r="B354" s="194"/>
      <c r="C354" s="194"/>
      <c r="D354" s="194"/>
      <c r="E354" s="194"/>
      <c r="F354" s="194"/>
      <c r="G354" s="194"/>
      <c r="H354" s="194"/>
      <c r="I354" s="194"/>
      <c r="J354" s="194"/>
      <c r="K354" s="194"/>
      <c r="L354" s="194"/>
      <c r="M354" s="194"/>
      <c r="N354" s="194"/>
      <c r="O354" s="194"/>
      <c r="P354" s="194"/>
      <c r="Q354" s="194"/>
      <c r="R354" s="194"/>
      <c r="S354" s="194"/>
      <c r="T354" s="194"/>
      <c r="U354" s="194"/>
      <c r="V354" s="194"/>
      <c r="W354" s="194"/>
      <c r="X354" s="194"/>
      <c r="Y354" s="194"/>
      <c r="Z354" s="194"/>
      <c r="AA354" s="194"/>
      <c r="AB354" s="194"/>
      <c r="AC354" s="194"/>
    </row>
    <row r="355" spans="1:29">
      <c r="A355" s="194"/>
      <c r="B355" s="194"/>
      <c r="C355" s="194"/>
      <c r="D355" s="194"/>
      <c r="E355" s="194"/>
      <c r="F355" s="194"/>
      <c r="G355" s="194"/>
      <c r="H355" s="194"/>
      <c r="I355" s="194"/>
      <c r="J355" s="194"/>
      <c r="K355" s="194"/>
      <c r="L355" s="194"/>
      <c r="M355" s="194"/>
      <c r="N355" s="194"/>
      <c r="O355" s="194"/>
      <c r="P355" s="194"/>
      <c r="Q355" s="194"/>
      <c r="R355" s="194"/>
      <c r="S355" s="194"/>
      <c r="T355" s="194"/>
      <c r="U355" s="194"/>
      <c r="V355" s="194"/>
      <c r="W355" s="194"/>
      <c r="X355" s="194"/>
      <c r="Y355" s="194"/>
      <c r="Z355" s="194"/>
      <c r="AA355" s="194"/>
      <c r="AB355" s="194"/>
      <c r="AC355" s="194"/>
    </row>
    <row r="356" spans="1:29">
      <c r="A356" s="194"/>
      <c r="B356" s="194"/>
      <c r="C356" s="194"/>
      <c r="D356" s="194"/>
      <c r="E356" s="194"/>
      <c r="F356" s="194"/>
      <c r="G356" s="194"/>
      <c r="H356" s="194"/>
      <c r="I356" s="194"/>
      <c r="J356" s="194"/>
      <c r="K356" s="194"/>
      <c r="L356" s="194"/>
      <c r="M356" s="194"/>
      <c r="N356" s="194"/>
      <c r="O356" s="194"/>
      <c r="P356" s="194"/>
      <c r="Q356" s="194"/>
      <c r="R356" s="194"/>
      <c r="S356" s="194"/>
      <c r="T356" s="194"/>
      <c r="U356" s="194"/>
      <c r="V356" s="194"/>
      <c r="W356" s="194"/>
      <c r="X356" s="194"/>
      <c r="Y356" s="194"/>
      <c r="Z356" s="194"/>
      <c r="AA356" s="194"/>
      <c r="AB356" s="194"/>
      <c r="AC356" s="194"/>
    </row>
    <row r="357" spans="1:29">
      <c r="A357" s="194"/>
      <c r="B357" s="194"/>
      <c r="C357" s="194"/>
      <c r="D357" s="194"/>
      <c r="E357" s="194"/>
      <c r="F357" s="194"/>
      <c r="G357" s="194"/>
      <c r="H357" s="194"/>
      <c r="I357" s="194"/>
      <c r="J357" s="194"/>
      <c r="K357" s="194"/>
      <c r="L357" s="194"/>
      <c r="M357" s="194"/>
      <c r="N357" s="194"/>
      <c r="O357" s="194"/>
      <c r="P357" s="194"/>
      <c r="Q357" s="194"/>
      <c r="R357" s="194"/>
      <c r="S357" s="194"/>
      <c r="T357" s="194"/>
      <c r="U357" s="194"/>
      <c r="V357" s="194"/>
      <c r="W357" s="194"/>
      <c r="X357" s="194"/>
      <c r="Y357" s="194"/>
      <c r="Z357" s="194"/>
      <c r="AA357" s="194"/>
      <c r="AB357" s="194"/>
      <c r="AC357" s="194"/>
    </row>
    <row r="358" spans="1:29">
      <c r="A358" s="194"/>
      <c r="B358" s="194"/>
      <c r="C358" s="194"/>
      <c r="D358" s="194"/>
      <c r="E358" s="194"/>
      <c r="F358" s="194"/>
      <c r="G358" s="194"/>
      <c r="H358" s="194"/>
      <c r="I358" s="194"/>
      <c r="J358" s="194"/>
      <c r="K358" s="194"/>
      <c r="L358" s="194"/>
      <c r="M358" s="194"/>
      <c r="N358" s="194"/>
      <c r="O358" s="194"/>
      <c r="P358" s="194"/>
      <c r="Q358" s="194"/>
      <c r="R358" s="194"/>
      <c r="S358" s="194"/>
      <c r="T358" s="194"/>
      <c r="U358" s="194"/>
      <c r="V358" s="194"/>
      <c r="W358" s="194"/>
      <c r="X358" s="194"/>
      <c r="Y358" s="194"/>
      <c r="Z358" s="194"/>
      <c r="AA358" s="194"/>
      <c r="AB358" s="194"/>
      <c r="AC358" s="194"/>
    </row>
    <row r="359" spans="1:29">
      <c r="A359" s="194"/>
      <c r="B359" s="194"/>
      <c r="C359" s="194"/>
      <c r="D359" s="194"/>
      <c r="E359" s="194"/>
      <c r="F359" s="194"/>
      <c r="G359" s="194"/>
      <c r="H359" s="194"/>
      <c r="I359" s="194"/>
      <c r="J359" s="194"/>
      <c r="K359" s="194"/>
      <c r="L359" s="194"/>
      <c r="M359" s="194"/>
      <c r="N359" s="194"/>
      <c r="O359" s="194"/>
      <c r="P359" s="194"/>
      <c r="Q359" s="194"/>
      <c r="R359" s="194"/>
      <c r="S359" s="194"/>
      <c r="T359" s="194"/>
      <c r="U359" s="194"/>
      <c r="V359" s="194"/>
      <c r="W359" s="194"/>
      <c r="X359" s="194"/>
      <c r="Y359" s="194"/>
      <c r="Z359" s="194"/>
      <c r="AA359" s="194"/>
      <c r="AB359" s="194"/>
      <c r="AC359" s="194"/>
    </row>
    <row r="360" spans="1:29">
      <c r="A360" s="194"/>
      <c r="B360" s="194"/>
      <c r="C360" s="194"/>
      <c r="D360" s="194"/>
      <c r="E360" s="194"/>
      <c r="F360" s="194"/>
      <c r="G360" s="194"/>
      <c r="H360" s="194"/>
      <c r="I360" s="194"/>
      <c r="J360" s="194"/>
      <c r="K360" s="194"/>
      <c r="L360" s="194"/>
      <c r="M360" s="194"/>
      <c r="N360" s="194"/>
      <c r="O360" s="194"/>
      <c r="P360" s="194"/>
      <c r="Q360" s="194"/>
      <c r="R360" s="194"/>
      <c r="S360" s="194"/>
      <c r="T360" s="194"/>
      <c r="U360" s="194"/>
      <c r="V360" s="194"/>
      <c r="W360" s="194"/>
      <c r="X360" s="194"/>
      <c r="Y360" s="194"/>
      <c r="Z360" s="194"/>
      <c r="AA360" s="194"/>
      <c r="AB360" s="194"/>
      <c r="AC360" s="194"/>
    </row>
    <row r="361" spans="1:29">
      <c r="A361" s="194"/>
      <c r="B361" s="194"/>
      <c r="C361" s="194"/>
      <c r="D361" s="194"/>
      <c r="E361" s="194"/>
      <c r="F361" s="194"/>
      <c r="G361" s="194"/>
      <c r="H361" s="194"/>
      <c r="I361" s="194"/>
      <c r="J361" s="194"/>
      <c r="K361" s="194"/>
      <c r="L361" s="194"/>
      <c r="M361" s="194"/>
      <c r="N361" s="194"/>
      <c r="O361" s="194"/>
      <c r="P361" s="194"/>
      <c r="Q361" s="194"/>
      <c r="R361" s="194"/>
      <c r="S361" s="194"/>
      <c r="T361" s="194"/>
      <c r="U361" s="194"/>
      <c r="V361" s="194"/>
      <c r="W361" s="194"/>
      <c r="X361" s="194"/>
      <c r="Y361" s="194"/>
      <c r="Z361" s="194"/>
      <c r="AA361" s="194"/>
      <c r="AB361" s="194"/>
      <c r="AC361" s="194"/>
    </row>
    <row r="362" spans="1:29">
      <c r="A362" s="194"/>
      <c r="B362" s="194"/>
      <c r="C362" s="194"/>
      <c r="D362" s="194"/>
      <c r="E362" s="194"/>
      <c r="F362" s="194"/>
      <c r="G362" s="194"/>
      <c r="H362" s="194"/>
      <c r="I362" s="194"/>
      <c r="J362" s="194"/>
      <c r="K362" s="194"/>
      <c r="L362" s="194"/>
      <c r="M362" s="194"/>
      <c r="N362" s="194"/>
      <c r="O362" s="194"/>
      <c r="P362" s="194"/>
      <c r="Q362" s="194"/>
      <c r="R362" s="194"/>
      <c r="S362" s="194"/>
      <c r="T362" s="194"/>
      <c r="U362" s="194"/>
      <c r="V362" s="194"/>
      <c r="W362" s="194"/>
      <c r="X362" s="194"/>
      <c r="Y362" s="194"/>
      <c r="Z362" s="194"/>
      <c r="AA362" s="194"/>
      <c r="AB362" s="194"/>
      <c r="AC362" s="194"/>
    </row>
    <row r="363" spans="1:29">
      <c r="A363" s="194"/>
      <c r="B363" s="194"/>
      <c r="C363" s="194"/>
      <c r="D363" s="194"/>
      <c r="E363" s="194"/>
      <c r="F363" s="194"/>
      <c r="G363" s="194"/>
      <c r="H363" s="194"/>
      <c r="I363" s="194"/>
      <c r="J363" s="194"/>
      <c r="K363" s="194"/>
      <c r="L363" s="194"/>
      <c r="M363" s="194"/>
      <c r="N363" s="194"/>
      <c r="O363" s="194"/>
      <c r="P363" s="194"/>
      <c r="Q363" s="194"/>
      <c r="R363" s="194"/>
      <c r="S363" s="194"/>
      <c r="T363" s="194"/>
      <c r="U363" s="194"/>
      <c r="V363" s="194"/>
      <c r="W363" s="194"/>
      <c r="X363" s="194"/>
      <c r="Y363" s="194"/>
      <c r="Z363" s="194"/>
      <c r="AA363" s="194"/>
      <c r="AB363" s="194"/>
      <c r="AC363" s="194"/>
    </row>
    <row r="364" spans="1:29">
      <c r="A364" s="194"/>
      <c r="B364" s="194"/>
      <c r="C364" s="194"/>
      <c r="D364" s="194"/>
      <c r="E364" s="194"/>
      <c r="F364" s="194"/>
      <c r="G364" s="194"/>
      <c r="H364" s="194"/>
      <c r="I364" s="194"/>
      <c r="J364" s="194"/>
      <c r="K364" s="194"/>
      <c r="L364" s="194"/>
      <c r="M364" s="194"/>
      <c r="N364" s="194"/>
      <c r="O364" s="194"/>
      <c r="P364" s="194"/>
      <c r="Q364" s="194"/>
      <c r="R364" s="194"/>
      <c r="S364" s="194"/>
      <c r="T364" s="194"/>
      <c r="U364" s="194"/>
      <c r="V364" s="194"/>
      <c r="W364" s="194"/>
      <c r="X364" s="194"/>
      <c r="Y364" s="194"/>
      <c r="Z364" s="194"/>
      <c r="AA364" s="194"/>
      <c r="AB364" s="194"/>
      <c r="AC364" s="194"/>
    </row>
    <row r="365" spans="1:29">
      <c r="A365" s="194"/>
      <c r="B365" s="194"/>
      <c r="C365" s="194"/>
      <c r="D365" s="194"/>
      <c r="E365" s="194"/>
      <c r="F365" s="194"/>
      <c r="G365" s="194"/>
      <c r="H365" s="194"/>
      <c r="I365" s="194"/>
      <c r="J365" s="194"/>
      <c r="K365" s="194"/>
      <c r="L365" s="194"/>
      <c r="M365" s="194"/>
      <c r="N365" s="194"/>
      <c r="O365" s="194"/>
      <c r="P365" s="194"/>
      <c r="Q365" s="194"/>
      <c r="R365" s="194"/>
      <c r="S365" s="194"/>
      <c r="T365" s="194"/>
      <c r="U365" s="194"/>
      <c r="V365" s="194"/>
      <c r="W365" s="194"/>
      <c r="X365" s="194"/>
      <c r="Y365" s="194"/>
      <c r="Z365" s="194"/>
      <c r="AA365" s="194"/>
      <c r="AB365" s="194"/>
      <c r="AC365" s="194"/>
    </row>
    <row r="366" spans="1:29">
      <c r="A366" s="194"/>
      <c r="B366" s="194"/>
      <c r="C366" s="194"/>
      <c r="D366" s="194"/>
      <c r="E366" s="194"/>
      <c r="F366" s="194"/>
      <c r="G366" s="194"/>
      <c r="H366" s="194"/>
      <c r="I366" s="194"/>
      <c r="J366" s="194"/>
      <c r="K366" s="194"/>
      <c r="L366" s="194"/>
      <c r="M366" s="194"/>
      <c r="N366" s="194"/>
      <c r="O366" s="194"/>
      <c r="P366" s="194"/>
      <c r="Q366" s="194"/>
      <c r="R366" s="194"/>
      <c r="S366" s="194"/>
      <c r="T366" s="194"/>
      <c r="U366" s="194"/>
      <c r="V366" s="194"/>
      <c r="W366" s="194"/>
      <c r="X366" s="194"/>
      <c r="Y366" s="194"/>
      <c r="Z366" s="194"/>
      <c r="AA366" s="194"/>
      <c r="AB366" s="194"/>
      <c r="AC366" s="194"/>
    </row>
    <row r="367" spans="1:29">
      <c r="A367" s="194"/>
      <c r="B367" s="194"/>
      <c r="C367" s="194"/>
      <c r="D367" s="194"/>
      <c r="E367" s="194"/>
      <c r="F367" s="194"/>
      <c r="G367" s="194"/>
      <c r="H367" s="194"/>
      <c r="I367" s="194"/>
      <c r="J367" s="194"/>
      <c r="K367" s="194"/>
      <c r="L367" s="194"/>
      <c r="M367" s="194"/>
      <c r="N367" s="194"/>
      <c r="O367" s="194"/>
      <c r="P367" s="194"/>
      <c r="Q367" s="194"/>
      <c r="R367" s="194"/>
      <c r="S367" s="194"/>
      <c r="T367" s="194"/>
      <c r="U367" s="194"/>
      <c r="V367" s="194"/>
      <c r="W367" s="194"/>
      <c r="X367" s="194"/>
      <c r="Y367" s="194"/>
      <c r="Z367" s="194"/>
      <c r="AA367" s="194"/>
      <c r="AB367" s="194"/>
      <c r="AC367" s="194"/>
    </row>
    <row r="368" spans="1:29">
      <c r="A368" s="194"/>
      <c r="B368" s="194"/>
      <c r="C368" s="194"/>
      <c r="D368" s="194"/>
      <c r="E368" s="194"/>
      <c r="F368" s="194"/>
      <c r="G368" s="194"/>
      <c r="H368" s="194"/>
      <c r="I368" s="194"/>
      <c r="J368" s="194"/>
      <c r="K368" s="194"/>
      <c r="L368" s="194"/>
      <c r="M368" s="194"/>
      <c r="N368" s="194"/>
      <c r="O368" s="194"/>
      <c r="P368" s="194"/>
      <c r="Q368" s="194"/>
      <c r="R368" s="194"/>
      <c r="S368" s="194"/>
      <c r="T368" s="194"/>
      <c r="U368" s="194"/>
      <c r="V368" s="194"/>
      <c r="W368" s="194"/>
      <c r="X368" s="194"/>
      <c r="Y368" s="194"/>
      <c r="Z368" s="194"/>
      <c r="AA368" s="194"/>
      <c r="AB368" s="194"/>
      <c r="AC368" s="194"/>
    </row>
    <row r="369" spans="1:29">
      <c r="A369" s="194"/>
      <c r="B369" s="194"/>
      <c r="C369" s="194"/>
      <c r="D369" s="194"/>
      <c r="E369" s="194"/>
      <c r="F369" s="194"/>
      <c r="G369" s="194"/>
      <c r="H369" s="194"/>
      <c r="I369" s="194"/>
      <c r="J369" s="194"/>
      <c r="K369" s="194"/>
      <c r="L369" s="194"/>
      <c r="M369" s="194"/>
      <c r="N369" s="194"/>
      <c r="O369" s="194"/>
      <c r="P369" s="194"/>
      <c r="Q369" s="194"/>
      <c r="R369" s="194"/>
      <c r="S369" s="194"/>
      <c r="T369" s="194"/>
      <c r="U369" s="194"/>
      <c r="V369" s="194"/>
      <c r="W369" s="194"/>
      <c r="X369" s="194"/>
      <c r="Y369" s="194"/>
      <c r="Z369" s="194"/>
      <c r="AA369" s="194"/>
      <c r="AB369" s="194"/>
      <c r="AC369" s="194"/>
    </row>
    <row r="370" spans="1:29">
      <c r="A370" s="194"/>
      <c r="B370" s="194"/>
      <c r="C370" s="194"/>
      <c r="D370" s="194"/>
      <c r="E370" s="194"/>
      <c r="F370" s="194"/>
      <c r="G370" s="194"/>
      <c r="H370" s="194"/>
      <c r="I370" s="194"/>
      <c r="J370" s="194"/>
      <c r="K370" s="194"/>
      <c r="L370" s="194"/>
      <c r="M370" s="194"/>
      <c r="N370" s="194"/>
      <c r="O370" s="194"/>
      <c r="P370" s="194"/>
      <c r="Q370" s="194"/>
      <c r="R370" s="194"/>
      <c r="S370" s="194"/>
      <c r="T370" s="194"/>
      <c r="U370" s="194"/>
      <c r="V370" s="194"/>
      <c r="W370" s="194"/>
      <c r="X370" s="194"/>
      <c r="Y370" s="194"/>
      <c r="Z370" s="194"/>
      <c r="AA370" s="194"/>
      <c r="AB370" s="194"/>
      <c r="AC370" s="194"/>
    </row>
    <row r="371" spans="1:29">
      <c r="A371" s="194"/>
      <c r="B371" s="194"/>
      <c r="C371" s="194"/>
      <c r="D371" s="194"/>
      <c r="E371" s="194"/>
      <c r="F371" s="194"/>
      <c r="G371" s="194"/>
      <c r="H371" s="194"/>
      <c r="I371" s="194"/>
      <c r="J371" s="194"/>
      <c r="K371" s="194"/>
      <c r="L371" s="194"/>
      <c r="M371" s="194"/>
      <c r="N371" s="194"/>
      <c r="O371" s="194"/>
      <c r="P371" s="194"/>
      <c r="Q371" s="194"/>
      <c r="R371" s="194"/>
      <c r="S371" s="194"/>
      <c r="T371" s="194"/>
      <c r="U371" s="194"/>
      <c r="V371" s="194"/>
      <c r="W371" s="194"/>
      <c r="X371" s="194"/>
      <c r="Y371" s="194"/>
      <c r="Z371" s="194"/>
      <c r="AA371" s="194"/>
      <c r="AB371" s="194"/>
      <c r="AC371" s="194"/>
    </row>
    <row r="372" spans="1:29">
      <c r="A372" s="194"/>
      <c r="B372" s="194"/>
      <c r="C372" s="194"/>
      <c r="D372" s="194"/>
      <c r="E372" s="194"/>
      <c r="F372" s="194"/>
      <c r="G372" s="194"/>
      <c r="H372" s="194"/>
      <c r="I372" s="194"/>
      <c r="J372" s="194"/>
      <c r="K372" s="194"/>
      <c r="L372" s="194"/>
      <c r="M372" s="194"/>
      <c r="N372" s="194"/>
      <c r="O372" s="194"/>
      <c r="P372" s="194"/>
      <c r="Q372" s="194"/>
      <c r="R372" s="194"/>
      <c r="S372" s="194"/>
      <c r="T372" s="194"/>
      <c r="U372" s="194"/>
      <c r="V372" s="194"/>
      <c r="W372" s="194"/>
      <c r="X372" s="194"/>
      <c r="Y372" s="194"/>
      <c r="Z372" s="194"/>
      <c r="AA372" s="194"/>
      <c r="AB372" s="194"/>
      <c r="AC372" s="194"/>
    </row>
    <row r="373" spans="1:29">
      <c r="A373" s="194"/>
      <c r="B373" s="194"/>
      <c r="C373" s="194"/>
      <c r="D373" s="194"/>
      <c r="E373" s="194"/>
      <c r="F373" s="194"/>
      <c r="G373" s="194"/>
      <c r="H373" s="194"/>
      <c r="I373" s="194"/>
      <c r="J373" s="194"/>
      <c r="K373" s="194"/>
      <c r="L373" s="194"/>
      <c r="M373" s="194"/>
      <c r="N373" s="194"/>
      <c r="O373" s="194"/>
      <c r="P373" s="194"/>
      <c r="Q373" s="194"/>
      <c r="R373" s="194"/>
      <c r="S373" s="194"/>
      <c r="T373" s="194"/>
      <c r="U373" s="194"/>
      <c r="V373" s="194"/>
      <c r="W373" s="194"/>
      <c r="X373" s="194"/>
      <c r="Y373" s="194"/>
      <c r="Z373" s="194"/>
      <c r="AA373" s="194"/>
      <c r="AB373" s="194"/>
      <c r="AC373" s="194"/>
    </row>
    <row r="374" spans="1:29">
      <c r="A374" s="194"/>
      <c r="B374" s="194"/>
      <c r="C374" s="194"/>
      <c r="D374" s="194"/>
      <c r="E374" s="194"/>
      <c r="F374" s="194"/>
      <c r="G374" s="194"/>
      <c r="H374" s="194"/>
      <c r="I374" s="194"/>
      <c r="J374" s="194"/>
      <c r="K374" s="194"/>
      <c r="L374" s="194"/>
      <c r="M374" s="194"/>
      <c r="N374" s="194"/>
      <c r="O374" s="194"/>
      <c r="P374" s="194"/>
      <c r="Q374" s="194"/>
      <c r="R374" s="194"/>
      <c r="S374" s="194"/>
      <c r="T374" s="194"/>
      <c r="U374" s="194"/>
      <c r="V374" s="194"/>
      <c r="W374" s="194"/>
      <c r="X374" s="194"/>
      <c r="Y374" s="194"/>
      <c r="Z374" s="194"/>
      <c r="AA374" s="194"/>
      <c r="AB374" s="194"/>
      <c r="AC374" s="194"/>
    </row>
    <row r="375" spans="1:29">
      <c r="A375" s="194"/>
      <c r="B375" s="194"/>
      <c r="C375" s="194"/>
      <c r="D375" s="194"/>
      <c r="E375" s="194"/>
      <c r="F375" s="194"/>
      <c r="G375" s="194"/>
      <c r="H375" s="194"/>
      <c r="I375" s="194"/>
      <c r="J375" s="194"/>
      <c r="K375" s="194"/>
      <c r="L375" s="194"/>
      <c r="M375" s="194"/>
      <c r="N375" s="194"/>
      <c r="O375" s="194"/>
      <c r="P375" s="194"/>
      <c r="Q375" s="194"/>
      <c r="R375" s="194"/>
      <c r="S375" s="194"/>
      <c r="T375" s="194"/>
      <c r="U375" s="194"/>
      <c r="V375" s="194"/>
      <c r="W375" s="194"/>
      <c r="X375" s="194"/>
      <c r="Y375" s="194"/>
      <c r="Z375" s="194"/>
      <c r="AA375" s="194"/>
      <c r="AB375" s="194"/>
      <c r="AC375" s="194"/>
    </row>
    <row r="376" spans="1:29">
      <c r="A376" s="194"/>
      <c r="B376" s="194"/>
      <c r="C376" s="194"/>
      <c r="D376" s="194"/>
      <c r="E376" s="194"/>
      <c r="F376" s="194"/>
      <c r="G376" s="194"/>
      <c r="H376" s="194"/>
      <c r="I376" s="194"/>
      <c r="J376" s="194"/>
      <c r="K376" s="194"/>
      <c r="L376" s="194"/>
      <c r="M376" s="194"/>
      <c r="N376" s="194"/>
      <c r="O376" s="194"/>
      <c r="P376" s="194"/>
      <c r="Q376" s="194"/>
      <c r="R376" s="194"/>
      <c r="S376" s="194"/>
      <c r="T376" s="194"/>
      <c r="U376" s="194"/>
      <c r="V376" s="194"/>
      <c r="W376" s="194"/>
      <c r="X376" s="194"/>
      <c r="Y376" s="194"/>
      <c r="Z376" s="194"/>
      <c r="AA376" s="194"/>
      <c r="AB376" s="194"/>
      <c r="AC376" s="194"/>
    </row>
    <row r="377" spans="1:29">
      <c r="A377" s="194"/>
      <c r="B377" s="194"/>
      <c r="C377" s="194"/>
      <c r="D377" s="194"/>
      <c r="E377" s="194"/>
      <c r="F377" s="194"/>
      <c r="G377" s="194"/>
      <c r="H377" s="194"/>
      <c r="I377" s="194"/>
      <c r="J377" s="194"/>
      <c r="K377" s="194"/>
      <c r="L377" s="194"/>
      <c r="M377" s="194"/>
      <c r="N377" s="194"/>
      <c r="O377" s="194"/>
      <c r="P377" s="194"/>
      <c r="Q377" s="194"/>
      <c r="R377" s="194"/>
      <c r="S377" s="194"/>
      <c r="T377" s="194"/>
      <c r="U377" s="194"/>
      <c r="V377" s="194"/>
      <c r="W377" s="194"/>
      <c r="X377" s="194"/>
      <c r="Y377" s="194"/>
      <c r="Z377" s="194"/>
      <c r="AA377" s="194"/>
      <c r="AB377" s="194"/>
      <c r="AC377" s="194"/>
    </row>
    <row r="378" spans="1:29">
      <c r="A378" s="194"/>
      <c r="B378" s="194"/>
      <c r="C378" s="194"/>
      <c r="D378" s="194"/>
      <c r="E378" s="194"/>
      <c r="F378" s="194"/>
      <c r="G378" s="194"/>
      <c r="H378" s="194"/>
      <c r="I378" s="194"/>
      <c r="J378" s="194"/>
      <c r="K378" s="194"/>
      <c r="L378" s="194"/>
      <c r="M378" s="194"/>
      <c r="N378" s="194"/>
      <c r="O378" s="194"/>
      <c r="P378" s="194"/>
      <c r="Q378" s="194"/>
      <c r="R378" s="194"/>
      <c r="S378" s="194"/>
      <c r="T378" s="194"/>
      <c r="U378" s="194"/>
      <c r="V378" s="194"/>
      <c r="W378" s="194"/>
      <c r="X378" s="194"/>
      <c r="Y378" s="194"/>
      <c r="Z378" s="194"/>
      <c r="AA378" s="194"/>
      <c r="AB378" s="194"/>
      <c r="AC378" s="194"/>
    </row>
    <row r="379" spans="1:29">
      <c r="A379" s="194"/>
      <c r="B379" s="194"/>
      <c r="C379" s="194"/>
      <c r="D379" s="194"/>
      <c r="E379" s="194"/>
      <c r="F379" s="194"/>
      <c r="G379" s="194"/>
      <c r="H379" s="194"/>
      <c r="I379" s="194"/>
      <c r="J379" s="194"/>
      <c r="K379" s="194"/>
      <c r="L379" s="194"/>
      <c r="M379" s="194"/>
      <c r="N379" s="194"/>
      <c r="O379" s="194"/>
      <c r="P379" s="194"/>
      <c r="Q379" s="194"/>
      <c r="R379" s="194"/>
      <c r="S379" s="194"/>
      <c r="T379" s="194"/>
      <c r="U379" s="194"/>
      <c r="V379" s="194"/>
      <c r="W379" s="194"/>
      <c r="X379" s="194"/>
      <c r="Y379" s="194"/>
      <c r="Z379" s="194"/>
      <c r="AA379" s="194"/>
      <c r="AB379" s="194"/>
      <c r="AC379" s="194"/>
    </row>
    <row r="380" spans="1:29">
      <c r="A380" s="194"/>
      <c r="B380" s="194"/>
      <c r="C380" s="194"/>
      <c r="D380" s="194"/>
      <c r="E380" s="194"/>
      <c r="F380" s="194"/>
      <c r="G380" s="194"/>
      <c r="H380" s="194"/>
      <c r="I380" s="194"/>
      <c r="J380" s="194"/>
      <c r="K380" s="194"/>
      <c r="L380" s="194"/>
      <c r="M380" s="194"/>
      <c r="N380" s="194"/>
      <c r="O380" s="194"/>
      <c r="P380" s="194"/>
      <c r="Q380" s="194"/>
      <c r="R380" s="194"/>
      <c r="S380" s="194"/>
      <c r="T380" s="194"/>
      <c r="U380" s="194"/>
      <c r="V380" s="194"/>
      <c r="W380" s="194"/>
      <c r="X380" s="194"/>
      <c r="Y380" s="194"/>
      <c r="Z380" s="194"/>
      <c r="AA380" s="194"/>
      <c r="AB380" s="194"/>
      <c r="AC380" s="194"/>
    </row>
    <row r="381" spans="1:29">
      <c r="A381" s="194"/>
      <c r="B381" s="194"/>
      <c r="C381" s="194"/>
      <c r="D381" s="194"/>
      <c r="E381" s="194"/>
      <c r="F381" s="194"/>
      <c r="G381" s="194"/>
      <c r="H381" s="194"/>
      <c r="I381" s="194"/>
      <c r="J381" s="194"/>
      <c r="K381" s="194"/>
      <c r="L381" s="194"/>
      <c r="M381" s="194"/>
      <c r="N381" s="194"/>
      <c r="O381" s="194"/>
      <c r="P381" s="194"/>
      <c r="Q381" s="194"/>
      <c r="R381" s="194"/>
      <c r="S381" s="194"/>
      <c r="T381" s="194"/>
      <c r="U381" s="194"/>
      <c r="V381" s="194"/>
      <c r="W381" s="194"/>
      <c r="X381" s="194"/>
      <c r="Y381" s="194"/>
      <c r="Z381" s="194"/>
      <c r="AA381" s="194"/>
      <c r="AB381" s="194"/>
      <c r="AC381" s="194"/>
    </row>
    <row r="382" spans="1:29">
      <c r="A382" s="194"/>
      <c r="B382" s="194"/>
      <c r="C382" s="194"/>
      <c r="D382" s="194"/>
      <c r="E382" s="194"/>
      <c r="F382" s="194"/>
      <c r="G382" s="194"/>
      <c r="H382" s="194"/>
      <c r="I382" s="194"/>
      <c r="J382" s="194"/>
      <c r="K382" s="194"/>
      <c r="L382" s="194"/>
      <c r="M382" s="194"/>
      <c r="N382" s="194"/>
      <c r="O382" s="194"/>
      <c r="P382" s="194"/>
      <c r="Q382" s="194"/>
      <c r="R382" s="194"/>
      <c r="S382" s="194"/>
      <c r="T382" s="194"/>
      <c r="U382" s="194"/>
      <c r="V382" s="194"/>
      <c r="W382" s="194"/>
      <c r="X382" s="194"/>
      <c r="Y382" s="194"/>
      <c r="Z382" s="194"/>
      <c r="AA382" s="194"/>
      <c r="AB382" s="194"/>
      <c r="AC382" s="194"/>
    </row>
    <row r="383" spans="1:29">
      <c r="A383" s="194"/>
      <c r="B383" s="194"/>
      <c r="C383" s="194"/>
      <c r="D383" s="194"/>
      <c r="E383" s="194"/>
      <c r="F383" s="194"/>
      <c r="G383" s="194"/>
      <c r="H383" s="194"/>
      <c r="I383" s="194"/>
      <c r="J383" s="194"/>
      <c r="K383" s="194"/>
      <c r="L383" s="194"/>
      <c r="M383" s="194"/>
      <c r="N383" s="194"/>
      <c r="O383" s="194"/>
      <c r="P383" s="194"/>
      <c r="Q383" s="194"/>
      <c r="R383" s="194"/>
      <c r="S383" s="194"/>
      <c r="T383" s="194"/>
      <c r="U383" s="194"/>
      <c r="V383" s="194"/>
      <c r="W383" s="194"/>
      <c r="X383" s="194"/>
      <c r="Y383" s="194"/>
      <c r="Z383" s="194"/>
      <c r="AA383" s="194"/>
      <c r="AB383" s="194"/>
      <c r="AC383" s="194"/>
    </row>
    <row r="384" spans="1:29">
      <c r="A384" s="194"/>
      <c r="B384" s="194"/>
      <c r="C384" s="194"/>
      <c r="D384" s="194"/>
      <c r="E384" s="194"/>
      <c r="F384" s="194"/>
      <c r="G384" s="194"/>
      <c r="H384" s="194"/>
      <c r="I384" s="194"/>
      <c r="J384" s="194"/>
      <c r="K384" s="194"/>
      <c r="L384" s="194"/>
      <c r="M384" s="194"/>
      <c r="N384" s="194"/>
      <c r="O384" s="194"/>
      <c r="P384" s="194"/>
      <c r="Q384" s="194"/>
      <c r="R384" s="194"/>
      <c r="S384" s="194"/>
      <c r="T384" s="194"/>
      <c r="U384" s="194"/>
      <c r="V384" s="194"/>
      <c r="W384" s="194"/>
      <c r="X384" s="194"/>
      <c r="Y384" s="194"/>
      <c r="Z384" s="194"/>
      <c r="AA384" s="194"/>
      <c r="AB384" s="194"/>
      <c r="AC384" s="194"/>
    </row>
    <row r="385" spans="1:29">
      <c r="A385" s="194"/>
      <c r="B385" s="194"/>
      <c r="C385" s="194"/>
      <c r="D385" s="194"/>
      <c r="E385" s="194"/>
      <c r="F385" s="194"/>
      <c r="G385" s="194"/>
      <c r="H385" s="194"/>
      <c r="I385" s="194"/>
      <c r="J385" s="194"/>
      <c r="K385" s="194"/>
      <c r="L385" s="194"/>
      <c r="M385" s="194"/>
      <c r="N385" s="194"/>
      <c r="O385" s="194"/>
      <c r="P385" s="194"/>
      <c r="Q385" s="194"/>
      <c r="R385" s="194"/>
      <c r="S385" s="194"/>
      <c r="T385" s="194"/>
      <c r="U385" s="194"/>
      <c r="V385" s="194"/>
      <c r="W385" s="194"/>
      <c r="X385" s="194"/>
      <c r="Y385" s="194"/>
      <c r="Z385" s="194"/>
      <c r="AA385" s="194"/>
      <c r="AB385" s="194"/>
      <c r="AC385" s="194"/>
    </row>
    <row r="386" spans="1:29">
      <c r="A386" s="194"/>
      <c r="B386" s="194"/>
      <c r="C386" s="194"/>
      <c r="D386" s="194"/>
      <c r="E386" s="194"/>
      <c r="F386" s="194"/>
      <c r="G386" s="194"/>
      <c r="H386" s="194"/>
      <c r="I386" s="194"/>
      <c r="J386" s="194"/>
      <c r="K386" s="194"/>
      <c r="L386" s="194"/>
      <c r="M386" s="194"/>
      <c r="N386" s="194"/>
      <c r="O386" s="194"/>
      <c r="P386" s="194"/>
      <c r="Q386" s="194"/>
      <c r="R386" s="194"/>
      <c r="S386" s="194"/>
      <c r="T386" s="194"/>
      <c r="U386" s="194"/>
      <c r="V386" s="194"/>
      <c r="W386" s="194"/>
      <c r="X386" s="194"/>
      <c r="Y386" s="194"/>
      <c r="Z386" s="194"/>
      <c r="AA386" s="194"/>
      <c r="AB386" s="194"/>
      <c r="AC386" s="194"/>
    </row>
    <row r="387" spans="1:29">
      <c r="A387" s="194"/>
      <c r="B387" s="194"/>
      <c r="C387" s="194"/>
      <c r="D387" s="194"/>
      <c r="E387" s="194"/>
      <c r="F387" s="194"/>
      <c r="G387" s="194"/>
      <c r="H387" s="194"/>
      <c r="I387" s="194"/>
      <c r="J387" s="194"/>
      <c r="K387" s="194"/>
      <c r="L387" s="194"/>
      <c r="M387" s="194"/>
      <c r="N387" s="194"/>
      <c r="O387" s="194"/>
      <c r="P387" s="194"/>
      <c r="Q387" s="194"/>
      <c r="R387" s="194"/>
      <c r="S387" s="194"/>
      <c r="T387" s="194"/>
      <c r="U387" s="194"/>
      <c r="V387" s="194"/>
      <c r="W387" s="194"/>
      <c r="X387" s="194"/>
      <c r="Y387" s="194"/>
      <c r="Z387" s="194"/>
      <c r="AA387" s="194"/>
      <c r="AB387" s="194"/>
      <c r="AC387" s="194"/>
    </row>
    <row r="388" spans="1:29">
      <c r="A388" s="194"/>
      <c r="B388" s="194"/>
      <c r="C388" s="194"/>
      <c r="D388" s="194"/>
      <c r="E388" s="194"/>
      <c r="F388" s="194"/>
      <c r="G388" s="194"/>
      <c r="H388" s="194"/>
      <c r="I388" s="194"/>
      <c r="J388" s="194"/>
      <c r="K388" s="194"/>
      <c r="L388" s="194"/>
      <c r="M388" s="194"/>
      <c r="N388" s="194"/>
      <c r="O388" s="194"/>
      <c r="P388" s="194"/>
      <c r="Q388" s="194"/>
      <c r="R388" s="194"/>
      <c r="S388" s="194"/>
      <c r="T388" s="194"/>
      <c r="U388" s="194"/>
      <c r="V388" s="194"/>
      <c r="W388" s="194"/>
      <c r="X388" s="194"/>
      <c r="Y388" s="194"/>
      <c r="Z388" s="194"/>
      <c r="AA388" s="194"/>
      <c r="AB388" s="194"/>
      <c r="AC388" s="194"/>
    </row>
    <row r="389" spans="1:29">
      <c r="A389" s="194"/>
      <c r="B389" s="194"/>
      <c r="C389" s="194"/>
      <c r="D389" s="194"/>
      <c r="E389" s="194"/>
      <c r="F389" s="194"/>
      <c r="G389" s="194"/>
      <c r="H389" s="194"/>
      <c r="I389" s="194"/>
      <c r="J389" s="194"/>
      <c r="K389" s="194"/>
      <c r="L389" s="194"/>
      <c r="M389" s="194"/>
      <c r="N389" s="194"/>
      <c r="O389" s="194"/>
      <c r="P389" s="194"/>
      <c r="Q389" s="194"/>
      <c r="R389" s="194"/>
      <c r="S389" s="194"/>
      <c r="T389" s="194"/>
      <c r="U389" s="194"/>
      <c r="V389" s="194"/>
      <c r="W389" s="194"/>
      <c r="X389" s="194"/>
      <c r="Y389" s="194"/>
      <c r="Z389" s="194"/>
      <c r="AA389" s="194"/>
      <c r="AB389" s="194"/>
      <c r="AC389" s="194"/>
    </row>
    <row r="390" spans="1:29">
      <c r="A390" s="194"/>
      <c r="B390" s="194"/>
      <c r="C390" s="194"/>
      <c r="D390" s="194"/>
      <c r="E390" s="194"/>
      <c r="F390" s="194"/>
      <c r="G390" s="194"/>
      <c r="H390" s="194"/>
      <c r="I390" s="194"/>
      <c r="J390" s="194"/>
      <c r="K390" s="194"/>
      <c r="L390" s="194"/>
      <c r="M390" s="194"/>
      <c r="N390" s="194"/>
      <c r="O390" s="194"/>
      <c r="P390" s="194"/>
      <c r="Q390" s="194"/>
      <c r="R390" s="194"/>
      <c r="S390" s="194"/>
      <c r="T390" s="194"/>
      <c r="U390" s="194"/>
      <c r="V390" s="194"/>
      <c r="W390" s="194"/>
      <c r="X390" s="194"/>
      <c r="Y390" s="194"/>
      <c r="Z390" s="194"/>
      <c r="AA390" s="194"/>
      <c r="AB390" s="194"/>
      <c r="AC390" s="194"/>
    </row>
    <row r="391" spans="1:29">
      <c r="A391" s="194"/>
      <c r="B391" s="194"/>
      <c r="C391" s="194"/>
      <c r="D391" s="194"/>
      <c r="E391" s="194"/>
      <c r="F391" s="194"/>
      <c r="G391" s="194"/>
      <c r="H391" s="194"/>
      <c r="I391" s="194"/>
      <c r="J391" s="194"/>
      <c r="K391" s="194"/>
      <c r="L391" s="194"/>
      <c r="M391" s="194"/>
      <c r="N391" s="194"/>
      <c r="O391" s="194"/>
      <c r="P391" s="194"/>
      <c r="Q391" s="194"/>
      <c r="R391" s="194"/>
      <c r="S391" s="194"/>
      <c r="T391" s="194"/>
      <c r="U391" s="194"/>
      <c r="V391" s="194"/>
      <c r="W391" s="194"/>
      <c r="X391" s="194"/>
      <c r="Y391" s="194"/>
      <c r="Z391" s="194"/>
      <c r="AA391" s="194"/>
      <c r="AB391" s="194"/>
      <c r="AC391" s="194"/>
    </row>
    <row r="392" spans="1:29">
      <c r="A392" s="194"/>
      <c r="B392" s="194"/>
      <c r="C392" s="194"/>
      <c r="D392" s="194"/>
      <c r="E392" s="194"/>
      <c r="F392" s="194"/>
      <c r="G392" s="194"/>
      <c r="H392" s="194"/>
      <c r="I392" s="194"/>
      <c r="J392" s="194"/>
      <c r="K392" s="194"/>
      <c r="L392" s="194"/>
      <c r="M392" s="194"/>
      <c r="N392" s="194"/>
      <c r="O392" s="194"/>
      <c r="P392" s="194"/>
      <c r="Q392" s="194"/>
      <c r="R392" s="194"/>
      <c r="S392" s="194"/>
      <c r="T392" s="194"/>
      <c r="U392" s="194"/>
      <c r="V392" s="194"/>
      <c r="W392" s="194"/>
      <c r="X392" s="194"/>
      <c r="Y392" s="194"/>
      <c r="Z392" s="194"/>
      <c r="AA392" s="194"/>
      <c r="AB392" s="194"/>
      <c r="AC392" s="194"/>
    </row>
    <row r="393" spans="1:29">
      <c r="A393" s="194"/>
      <c r="B393" s="194"/>
      <c r="C393" s="194"/>
      <c r="D393" s="194"/>
      <c r="E393" s="194"/>
      <c r="F393" s="194"/>
      <c r="G393" s="194"/>
      <c r="H393" s="194"/>
      <c r="I393" s="194"/>
      <c r="J393" s="194"/>
      <c r="K393" s="194"/>
      <c r="L393" s="194"/>
      <c r="M393" s="194"/>
      <c r="N393" s="194"/>
      <c r="O393" s="194"/>
      <c r="P393" s="194"/>
      <c r="Q393" s="194"/>
      <c r="R393" s="194"/>
      <c r="S393" s="194"/>
      <c r="T393" s="194"/>
      <c r="U393" s="194"/>
      <c r="V393" s="194"/>
      <c r="W393" s="194"/>
      <c r="X393" s="194"/>
      <c r="Y393" s="194"/>
      <c r="Z393" s="194"/>
      <c r="AA393" s="194"/>
      <c r="AB393" s="194"/>
      <c r="AC393" s="194"/>
    </row>
    <row r="394" spans="1:29">
      <c r="A394" s="194"/>
      <c r="B394" s="194"/>
      <c r="C394" s="194"/>
      <c r="D394" s="194"/>
      <c r="E394" s="194"/>
      <c r="F394" s="194"/>
      <c r="G394" s="194"/>
      <c r="H394" s="194"/>
      <c r="I394" s="194"/>
      <c r="J394" s="194"/>
      <c r="K394" s="194"/>
      <c r="L394" s="194"/>
      <c r="M394" s="194"/>
      <c r="N394" s="194"/>
      <c r="O394" s="194"/>
      <c r="P394" s="194"/>
      <c r="Q394" s="194"/>
      <c r="R394" s="194"/>
      <c r="S394" s="194"/>
      <c r="T394" s="194"/>
      <c r="U394" s="194"/>
      <c r="V394" s="194"/>
      <c r="W394" s="194"/>
      <c r="X394" s="194"/>
      <c r="Y394" s="194"/>
      <c r="Z394" s="194"/>
      <c r="AA394" s="194"/>
      <c r="AB394" s="194"/>
      <c r="AC394" s="194"/>
    </row>
    <row r="395" spans="1:29">
      <c r="A395" s="194"/>
      <c r="B395" s="194"/>
      <c r="C395" s="194"/>
      <c r="D395" s="194"/>
      <c r="E395" s="194"/>
      <c r="F395" s="194"/>
      <c r="G395" s="194"/>
      <c r="H395" s="194"/>
      <c r="I395" s="194"/>
      <c r="J395" s="194"/>
      <c r="K395" s="194"/>
      <c r="L395" s="194"/>
      <c r="M395" s="194"/>
      <c r="N395" s="194"/>
      <c r="O395" s="194"/>
      <c r="P395" s="194"/>
      <c r="Q395" s="194"/>
      <c r="R395" s="194"/>
      <c r="S395" s="194"/>
      <c r="T395" s="194"/>
      <c r="U395" s="194"/>
      <c r="V395" s="194"/>
      <c r="W395" s="194"/>
      <c r="X395" s="194"/>
      <c r="Y395" s="194"/>
      <c r="Z395" s="194"/>
      <c r="AA395" s="194"/>
      <c r="AB395" s="194"/>
      <c r="AC395" s="194"/>
    </row>
    <row r="396" spans="1:29">
      <c r="A396" s="194"/>
      <c r="B396" s="194"/>
      <c r="C396" s="194"/>
      <c r="D396" s="194"/>
      <c r="E396" s="194"/>
      <c r="F396" s="194"/>
      <c r="G396" s="194"/>
      <c r="H396" s="194"/>
      <c r="I396" s="194"/>
      <c r="J396" s="194"/>
      <c r="K396" s="194"/>
      <c r="L396" s="194"/>
      <c r="M396" s="194"/>
      <c r="N396" s="194"/>
      <c r="O396" s="194"/>
      <c r="P396" s="194"/>
      <c r="Q396" s="194"/>
      <c r="R396" s="194"/>
      <c r="S396" s="194"/>
      <c r="T396" s="194"/>
      <c r="U396" s="194"/>
      <c r="V396" s="194"/>
      <c r="W396" s="194"/>
      <c r="X396" s="194"/>
      <c r="Y396" s="194"/>
      <c r="Z396" s="194"/>
      <c r="AA396" s="194"/>
      <c r="AB396" s="194"/>
      <c r="AC396" s="194"/>
    </row>
    <row r="397" spans="1:29">
      <c r="A397" s="194"/>
      <c r="B397" s="194"/>
      <c r="C397" s="194"/>
      <c r="D397" s="194"/>
      <c r="E397" s="194"/>
      <c r="F397" s="194"/>
      <c r="G397" s="194"/>
      <c r="H397" s="194"/>
      <c r="I397" s="194"/>
      <c r="J397" s="194"/>
      <c r="K397" s="194"/>
      <c r="L397" s="194"/>
      <c r="M397" s="194"/>
      <c r="N397" s="194"/>
      <c r="O397" s="194"/>
      <c r="P397" s="194"/>
      <c r="Q397" s="194"/>
      <c r="R397" s="194"/>
      <c r="S397" s="194"/>
      <c r="T397" s="194"/>
      <c r="U397" s="194"/>
      <c r="V397" s="194"/>
      <c r="W397" s="194"/>
      <c r="X397" s="194"/>
      <c r="Y397" s="194"/>
      <c r="Z397" s="194"/>
      <c r="AA397" s="194"/>
      <c r="AB397" s="194"/>
      <c r="AC397" s="194"/>
    </row>
    <row r="398" spans="1:29">
      <c r="A398" s="194"/>
      <c r="B398" s="194"/>
      <c r="C398" s="194"/>
      <c r="D398" s="194"/>
      <c r="E398" s="194"/>
      <c r="F398" s="194"/>
      <c r="G398" s="194"/>
      <c r="H398" s="194"/>
      <c r="I398" s="194"/>
      <c r="J398" s="194"/>
      <c r="K398" s="194"/>
      <c r="L398" s="194"/>
      <c r="M398" s="194"/>
      <c r="N398" s="194"/>
      <c r="O398" s="194"/>
      <c r="P398" s="194"/>
      <c r="Q398" s="194"/>
      <c r="R398" s="194"/>
      <c r="S398" s="194"/>
      <c r="T398" s="194"/>
      <c r="U398" s="194"/>
      <c r="V398" s="194"/>
      <c r="W398" s="194"/>
      <c r="X398" s="194"/>
      <c r="Y398" s="194"/>
      <c r="Z398" s="194"/>
      <c r="AA398" s="194"/>
      <c r="AB398" s="194"/>
      <c r="AC398" s="194"/>
    </row>
    <row r="399" spans="1:29">
      <c r="A399" s="194"/>
      <c r="B399" s="194"/>
      <c r="C399" s="194"/>
      <c r="D399" s="194"/>
      <c r="E399" s="194"/>
      <c r="F399" s="194"/>
      <c r="G399" s="194"/>
      <c r="H399" s="194"/>
      <c r="I399" s="194"/>
      <c r="J399" s="194"/>
      <c r="K399" s="194"/>
      <c r="L399" s="194"/>
      <c r="M399" s="194"/>
      <c r="N399" s="194"/>
      <c r="O399" s="194"/>
      <c r="P399" s="194"/>
      <c r="Q399" s="194"/>
      <c r="R399" s="194"/>
      <c r="S399" s="194"/>
      <c r="T399" s="194"/>
      <c r="U399" s="194"/>
      <c r="V399" s="194"/>
      <c r="W399" s="194"/>
      <c r="X399" s="194"/>
      <c r="Y399" s="194"/>
      <c r="Z399" s="194"/>
      <c r="AA399" s="194"/>
      <c r="AB399" s="194"/>
      <c r="AC399" s="194"/>
    </row>
    <row r="400" spans="1:29">
      <c r="A400" s="194"/>
      <c r="B400" s="194"/>
      <c r="C400" s="194"/>
      <c r="D400" s="194"/>
      <c r="E400" s="194"/>
      <c r="F400" s="194"/>
      <c r="G400" s="194"/>
      <c r="H400" s="194"/>
      <c r="I400" s="194"/>
      <c r="J400" s="194"/>
      <c r="K400" s="194"/>
      <c r="L400" s="194"/>
      <c r="M400" s="194"/>
      <c r="N400" s="194"/>
      <c r="O400" s="194"/>
      <c r="P400" s="194"/>
      <c r="Q400" s="194"/>
      <c r="R400" s="194"/>
      <c r="S400" s="194"/>
      <c r="T400" s="194"/>
      <c r="U400" s="194"/>
      <c r="V400" s="194"/>
      <c r="W400" s="194"/>
      <c r="X400" s="194"/>
      <c r="Y400" s="194"/>
      <c r="Z400" s="194"/>
      <c r="AA400" s="194"/>
      <c r="AB400" s="194"/>
      <c r="AC400" s="194"/>
    </row>
    <row r="401" spans="1:29">
      <c r="A401" s="194"/>
      <c r="B401" s="194"/>
      <c r="C401" s="194"/>
      <c r="D401" s="194"/>
      <c r="E401" s="194"/>
      <c r="F401" s="194"/>
      <c r="G401" s="194"/>
      <c r="H401" s="194"/>
      <c r="I401" s="194"/>
      <c r="J401" s="194"/>
      <c r="K401" s="194"/>
      <c r="L401" s="194"/>
      <c r="M401" s="194"/>
      <c r="N401" s="194"/>
      <c r="O401" s="194"/>
      <c r="P401" s="194"/>
      <c r="Q401" s="194"/>
      <c r="R401" s="194"/>
      <c r="S401" s="194"/>
      <c r="T401" s="194"/>
      <c r="U401" s="194"/>
      <c r="V401" s="194"/>
      <c r="W401" s="194"/>
      <c r="X401" s="194"/>
      <c r="Y401" s="194"/>
      <c r="Z401" s="194"/>
      <c r="AA401" s="194"/>
      <c r="AB401" s="194"/>
      <c r="AC401" s="194"/>
    </row>
    <row r="402" spans="1:29">
      <c r="A402" s="194"/>
      <c r="B402" s="194"/>
      <c r="C402" s="194"/>
      <c r="D402" s="194"/>
      <c r="E402" s="194"/>
      <c r="F402" s="194"/>
      <c r="G402" s="194"/>
      <c r="H402" s="194"/>
      <c r="I402" s="194"/>
      <c r="J402" s="194"/>
      <c r="K402" s="194"/>
      <c r="L402" s="194"/>
      <c r="M402" s="194"/>
      <c r="N402" s="194"/>
      <c r="O402" s="194"/>
      <c r="P402" s="194"/>
      <c r="Q402" s="194"/>
      <c r="R402" s="194"/>
      <c r="S402" s="194"/>
      <c r="T402" s="194"/>
      <c r="U402" s="194"/>
      <c r="V402" s="194"/>
      <c r="W402" s="194"/>
      <c r="X402" s="194"/>
      <c r="Y402" s="194"/>
      <c r="Z402" s="194"/>
      <c r="AA402" s="194"/>
      <c r="AB402" s="194"/>
      <c r="AC402" s="194"/>
    </row>
    <row r="403" spans="1:29">
      <c r="A403" s="194"/>
      <c r="B403" s="194"/>
      <c r="C403" s="194"/>
      <c r="D403" s="194"/>
      <c r="E403" s="194"/>
      <c r="F403" s="194"/>
      <c r="G403" s="194"/>
      <c r="H403" s="194"/>
      <c r="I403" s="194"/>
      <c r="J403" s="194"/>
      <c r="K403" s="194"/>
      <c r="L403" s="194"/>
      <c r="M403" s="194"/>
      <c r="N403" s="194"/>
      <c r="O403" s="194"/>
      <c r="P403" s="194"/>
      <c r="Q403" s="194"/>
      <c r="R403" s="194"/>
      <c r="S403" s="194"/>
      <c r="T403" s="194"/>
      <c r="U403" s="194"/>
      <c r="V403" s="194"/>
      <c r="W403" s="194"/>
      <c r="X403" s="194"/>
      <c r="Y403" s="194"/>
      <c r="Z403" s="194"/>
      <c r="AA403" s="194"/>
      <c r="AB403" s="194"/>
      <c r="AC403" s="194"/>
    </row>
    <row r="404" spans="1:29">
      <c r="A404" s="194"/>
      <c r="B404" s="194"/>
      <c r="C404" s="194"/>
      <c r="D404" s="194"/>
      <c r="E404" s="194"/>
      <c r="F404" s="194"/>
      <c r="G404" s="194"/>
      <c r="H404" s="194"/>
      <c r="I404" s="194"/>
      <c r="J404" s="194"/>
      <c r="K404" s="194"/>
      <c r="L404" s="194"/>
      <c r="M404" s="194"/>
      <c r="N404" s="194"/>
      <c r="O404" s="194"/>
      <c r="P404" s="194"/>
      <c r="Q404" s="194"/>
      <c r="R404" s="194"/>
      <c r="S404" s="194"/>
      <c r="T404" s="194"/>
      <c r="U404" s="194"/>
      <c r="V404" s="194"/>
      <c r="W404" s="194"/>
      <c r="X404" s="194"/>
      <c r="Y404" s="194"/>
      <c r="Z404" s="194"/>
      <c r="AA404" s="194"/>
      <c r="AB404" s="194"/>
      <c r="AC404" s="194"/>
    </row>
    <row r="405" spans="1:29">
      <c r="A405" s="194"/>
      <c r="B405" s="194"/>
      <c r="C405" s="194"/>
      <c r="D405" s="194"/>
      <c r="E405" s="194"/>
      <c r="F405" s="194"/>
      <c r="G405" s="194"/>
      <c r="H405" s="194"/>
      <c r="I405" s="194"/>
      <c r="J405" s="194"/>
      <c r="K405" s="194"/>
      <c r="L405" s="194"/>
      <c r="M405" s="194"/>
      <c r="N405" s="194"/>
      <c r="O405" s="194"/>
      <c r="P405" s="194"/>
      <c r="Q405" s="194"/>
      <c r="R405" s="194"/>
      <c r="S405" s="194"/>
      <c r="T405" s="194"/>
      <c r="U405" s="194"/>
      <c r="V405" s="194"/>
      <c r="W405" s="194"/>
      <c r="X405" s="194"/>
      <c r="Y405" s="194"/>
      <c r="Z405" s="194"/>
      <c r="AA405" s="194"/>
      <c r="AB405" s="194"/>
      <c r="AC405" s="194"/>
    </row>
    <row r="406" spans="1:29">
      <c r="A406" s="194"/>
      <c r="B406" s="194"/>
      <c r="C406" s="194"/>
      <c r="D406" s="194"/>
      <c r="E406" s="194"/>
      <c r="F406" s="194"/>
      <c r="G406" s="194"/>
      <c r="H406" s="194"/>
      <c r="I406" s="194"/>
      <c r="J406" s="194"/>
      <c r="K406" s="194"/>
      <c r="L406" s="194"/>
      <c r="M406" s="194"/>
      <c r="N406" s="194"/>
      <c r="O406" s="194"/>
      <c r="P406" s="194"/>
      <c r="Q406" s="194"/>
      <c r="R406" s="194"/>
      <c r="S406" s="194"/>
      <c r="T406" s="194"/>
      <c r="U406" s="194"/>
      <c r="V406" s="194"/>
      <c r="W406" s="194"/>
      <c r="X406" s="194"/>
      <c r="Y406" s="194"/>
      <c r="Z406" s="194"/>
      <c r="AA406" s="194"/>
      <c r="AB406" s="194"/>
      <c r="AC406" s="194"/>
    </row>
    <row r="407" spans="1:29">
      <c r="A407" s="194"/>
      <c r="B407" s="194"/>
      <c r="C407" s="194"/>
      <c r="D407" s="194"/>
      <c r="E407" s="194"/>
      <c r="F407" s="194"/>
      <c r="G407" s="194"/>
      <c r="H407" s="194"/>
      <c r="I407" s="194"/>
      <c r="J407" s="194"/>
      <c r="K407" s="194"/>
      <c r="L407" s="194"/>
      <c r="M407" s="194"/>
      <c r="N407" s="194"/>
      <c r="O407" s="194"/>
      <c r="P407" s="194"/>
      <c r="Q407" s="194"/>
      <c r="R407" s="194"/>
      <c r="S407" s="194"/>
      <c r="T407" s="194"/>
      <c r="U407" s="194"/>
      <c r="V407" s="194"/>
      <c r="W407" s="194"/>
      <c r="X407" s="194"/>
      <c r="Y407" s="194"/>
      <c r="Z407" s="194"/>
      <c r="AA407" s="194"/>
      <c r="AB407" s="194"/>
      <c r="AC407" s="194"/>
    </row>
    <row r="408" spans="1:29">
      <c r="A408" s="194"/>
      <c r="B408" s="194"/>
      <c r="C408" s="194"/>
      <c r="D408" s="194"/>
      <c r="E408" s="194"/>
      <c r="F408" s="194"/>
      <c r="G408" s="194"/>
      <c r="H408" s="194"/>
      <c r="I408" s="194"/>
      <c r="J408" s="194"/>
      <c r="K408" s="194"/>
      <c r="L408" s="194"/>
      <c r="M408" s="194"/>
      <c r="N408" s="194"/>
      <c r="O408" s="194"/>
      <c r="P408" s="194"/>
      <c r="Q408" s="194"/>
      <c r="R408" s="194"/>
      <c r="S408" s="194"/>
      <c r="T408" s="194"/>
      <c r="U408" s="194"/>
      <c r="V408" s="194"/>
      <c r="W408" s="194"/>
      <c r="X408" s="194"/>
      <c r="Y408" s="194"/>
      <c r="Z408" s="194"/>
      <c r="AA408" s="194"/>
      <c r="AB408" s="194"/>
      <c r="AC408" s="194"/>
    </row>
    <row r="409" spans="1:29">
      <c r="A409" s="194"/>
      <c r="B409" s="194"/>
      <c r="C409" s="194"/>
      <c r="D409" s="194"/>
      <c r="E409" s="194"/>
      <c r="F409" s="194"/>
      <c r="G409" s="194"/>
      <c r="H409" s="194"/>
      <c r="I409" s="194"/>
      <c r="J409" s="194"/>
      <c r="K409" s="194"/>
      <c r="L409" s="194"/>
      <c r="M409" s="194"/>
      <c r="N409" s="194"/>
      <c r="O409" s="194"/>
      <c r="P409" s="194"/>
      <c r="Q409" s="194"/>
      <c r="R409" s="194"/>
      <c r="S409" s="194"/>
      <c r="T409" s="194"/>
      <c r="U409" s="194"/>
      <c r="V409" s="194"/>
      <c r="W409" s="194"/>
      <c r="X409" s="194"/>
      <c r="Y409" s="194"/>
      <c r="Z409" s="194"/>
      <c r="AA409" s="194"/>
      <c r="AB409" s="194"/>
      <c r="AC409" s="194"/>
    </row>
    <row r="410" spans="1:29">
      <c r="A410" s="194"/>
      <c r="B410" s="194"/>
      <c r="C410" s="194"/>
      <c r="D410" s="194"/>
      <c r="E410" s="194"/>
      <c r="F410" s="194"/>
      <c r="G410" s="194"/>
      <c r="H410" s="194"/>
      <c r="I410" s="194"/>
      <c r="J410" s="194"/>
      <c r="K410" s="194"/>
      <c r="L410" s="194"/>
      <c r="M410" s="194"/>
      <c r="N410" s="194"/>
      <c r="O410" s="194"/>
      <c r="P410" s="194"/>
      <c r="Q410" s="194"/>
      <c r="R410" s="194"/>
      <c r="S410" s="194"/>
      <c r="T410" s="194"/>
      <c r="U410" s="194"/>
      <c r="V410" s="194"/>
      <c r="W410" s="194"/>
      <c r="X410" s="194"/>
      <c r="Y410" s="194"/>
      <c r="Z410" s="194"/>
      <c r="AA410" s="194"/>
      <c r="AB410" s="194"/>
      <c r="AC410" s="194"/>
    </row>
    <row r="411" spans="1:29">
      <c r="A411" s="194"/>
      <c r="B411" s="194"/>
      <c r="C411" s="194"/>
      <c r="D411" s="194"/>
      <c r="E411" s="194"/>
      <c r="F411" s="194"/>
      <c r="G411" s="194"/>
      <c r="H411" s="194"/>
      <c r="I411" s="194"/>
      <c r="J411" s="194"/>
      <c r="K411" s="194"/>
      <c r="L411" s="194"/>
      <c r="M411" s="194"/>
      <c r="N411" s="194"/>
      <c r="O411" s="194"/>
      <c r="P411" s="194"/>
      <c r="Q411" s="194"/>
      <c r="R411" s="194"/>
      <c r="S411" s="194"/>
      <c r="T411" s="194"/>
      <c r="U411" s="194"/>
      <c r="V411" s="194"/>
      <c r="W411" s="194"/>
      <c r="X411" s="194"/>
      <c r="Y411" s="194"/>
      <c r="Z411" s="194"/>
      <c r="AA411" s="194"/>
      <c r="AB411" s="194"/>
      <c r="AC411" s="194"/>
    </row>
    <row r="412" spans="1:29">
      <c r="A412" s="194"/>
      <c r="B412" s="194"/>
      <c r="C412" s="194"/>
      <c r="D412" s="194"/>
      <c r="E412" s="194"/>
      <c r="F412" s="194"/>
      <c r="G412" s="194"/>
      <c r="H412" s="194"/>
      <c r="I412" s="194"/>
      <c r="J412" s="194"/>
      <c r="K412" s="194"/>
      <c r="L412" s="194"/>
      <c r="M412" s="194"/>
      <c r="N412" s="194"/>
      <c r="O412" s="194"/>
      <c r="P412" s="194"/>
      <c r="Q412" s="194"/>
      <c r="R412" s="194"/>
      <c r="S412" s="194"/>
      <c r="T412" s="194"/>
      <c r="U412" s="194"/>
      <c r="V412" s="194"/>
      <c r="W412" s="194"/>
      <c r="X412" s="194"/>
      <c r="Y412" s="194"/>
      <c r="Z412" s="194"/>
      <c r="AA412" s="194"/>
      <c r="AB412" s="194"/>
      <c r="AC412" s="194"/>
    </row>
    <row r="413" spans="1:29">
      <c r="A413" s="194"/>
      <c r="B413" s="194"/>
      <c r="C413" s="194"/>
      <c r="D413" s="194"/>
      <c r="E413" s="194"/>
      <c r="F413" s="194"/>
      <c r="G413" s="194"/>
      <c r="H413" s="194"/>
      <c r="I413" s="194"/>
      <c r="J413" s="194"/>
      <c r="K413" s="194"/>
      <c r="L413" s="194"/>
      <c r="M413" s="194"/>
      <c r="N413" s="194"/>
      <c r="O413" s="194"/>
      <c r="P413" s="194"/>
      <c r="Q413" s="194"/>
      <c r="R413" s="194"/>
      <c r="S413" s="194"/>
      <c r="T413" s="194"/>
      <c r="U413" s="194"/>
      <c r="V413" s="194"/>
      <c r="W413" s="194"/>
      <c r="X413" s="194"/>
      <c r="Y413" s="194"/>
      <c r="Z413" s="194"/>
      <c r="AA413" s="194"/>
      <c r="AB413" s="194"/>
      <c r="AC413" s="194"/>
    </row>
    <row r="414" spans="1:29">
      <c r="A414" s="194"/>
      <c r="B414" s="194"/>
      <c r="C414" s="194"/>
      <c r="D414" s="194"/>
      <c r="E414" s="194"/>
      <c r="F414" s="194"/>
      <c r="G414" s="194"/>
      <c r="H414" s="194"/>
      <c r="I414" s="194"/>
      <c r="J414" s="194"/>
      <c r="K414" s="194"/>
      <c r="L414" s="194"/>
      <c r="M414" s="194"/>
      <c r="N414" s="194"/>
      <c r="O414" s="194"/>
      <c r="P414" s="194"/>
      <c r="Q414" s="194"/>
      <c r="R414" s="194"/>
      <c r="S414" s="194"/>
      <c r="T414" s="194"/>
      <c r="U414" s="194"/>
      <c r="V414" s="194"/>
      <c r="W414" s="194"/>
      <c r="X414" s="194"/>
      <c r="Y414" s="194"/>
      <c r="Z414" s="194"/>
      <c r="AA414" s="194"/>
      <c r="AB414" s="194"/>
      <c r="AC414" s="194"/>
    </row>
    <row r="415" spans="1:29">
      <c r="A415" s="194"/>
      <c r="B415" s="194"/>
      <c r="C415" s="194"/>
      <c r="D415" s="194"/>
      <c r="E415" s="194"/>
      <c r="F415" s="194"/>
      <c r="G415" s="194"/>
      <c r="H415" s="194"/>
      <c r="I415" s="194"/>
      <c r="J415" s="194"/>
      <c r="K415" s="194"/>
      <c r="L415" s="194"/>
      <c r="M415" s="194"/>
      <c r="N415" s="194"/>
      <c r="O415" s="194"/>
      <c r="P415" s="194"/>
      <c r="Q415" s="194"/>
      <c r="R415" s="194"/>
      <c r="S415" s="194"/>
      <c r="T415" s="194"/>
      <c r="U415" s="194"/>
      <c r="V415" s="194"/>
      <c r="W415" s="194"/>
      <c r="X415" s="194"/>
      <c r="Y415" s="194"/>
      <c r="Z415" s="194"/>
      <c r="AA415" s="194"/>
      <c r="AB415" s="194"/>
      <c r="AC415" s="194"/>
    </row>
    <row r="416" spans="1:29">
      <c r="A416" s="194"/>
      <c r="B416" s="194"/>
      <c r="C416" s="194"/>
      <c r="D416" s="194"/>
      <c r="E416" s="194"/>
      <c r="F416" s="194"/>
      <c r="G416" s="194"/>
      <c r="H416" s="194"/>
      <c r="I416" s="194"/>
      <c r="J416" s="194"/>
      <c r="K416" s="194"/>
      <c r="L416" s="194"/>
      <c r="M416" s="194"/>
      <c r="N416" s="194"/>
      <c r="O416" s="194"/>
      <c r="P416" s="194"/>
      <c r="Q416" s="194"/>
      <c r="R416" s="194"/>
      <c r="S416" s="194"/>
      <c r="T416" s="194"/>
      <c r="U416" s="194"/>
      <c r="V416" s="194"/>
      <c r="W416" s="194"/>
      <c r="X416" s="194"/>
      <c r="Y416" s="194"/>
      <c r="Z416" s="194"/>
      <c r="AA416" s="194"/>
      <c r="AB416" s="194"/>
      <c r="AC416" s="194"/>
    </row>
    <row r="417" spans="1:29">
      <c r="A417" s="194"/>
      <c r="B417" s="194"/>
      <c r="C417" s="194"/>
      <c r="D417" s="194"/>
      <c r="E417" s="194"/>
      <c r="F417" s="194"/>
      <c r="G417" s="194"/>
      <c r="H417" s="194"/>
      <c r="I417" s="194"/>
      <c r="J417" s="194"/>
      <c r="K417" s="194"/>
      <c r="L417" s="194"/>
      <c r="M417" s="194"/>
      <c r="N417" s="194"/>
      <c r="O417" s="194"/>
      <c r="P417" s="194"/>
      <c r="Q417" s="194"/>
      <c r="R417" s="194"/>
      <c r="S417" s="194"/>
      <c r="T417" s="194"/>
      <c r="U417" s="194"/>
      <c r="V417" s="194"/>
      <c r="W417" s="194"/>
      <c r="X417" s="194"/>
      <c r="Y417" s="194"/>
      <c r="Z417" s="194"/>
      <c r="AA417" s="194"/>
      <c r="AB417" s="194"/>
      <c r="AC417" s="194"/>
    </row>
    <row r="418" spans="1:29">
      <c r="A418" s="194"/>
      <c r="B418" s="194"/>
      <c r="C418" s="194"/>
      <c r="D418" s="194"/>
      <c r="E418" s="194"/>
      <c r="F418" s="194"/>
      <c r="G418" s="194"/>
      <c r="H418" s="194"/>
      <c r="I418" s="194"/>
      <c r="J418" s="194"/>
      <c r="K418" s="194"/>
      <c r="L418" s="194"/>
      <c r="M418" s="194"/>
      <c r="N418" s="194"/>
      <c r="O418" s="194"/>
      <c r="P418" s="194"/>
      <c r="Q418" s="194"/>
      <c r="R418" s="194"/>
      <c r="S418" s="194"/>
      <c r="T418" s="194"/>
      <c r="U418" s="194"/>
      <c r="V418" s="194"/>
      <c r="W418" s="194"/>
      <c r="X418" s="194"/>
      <c r="Y418" s="194"/>
      <c r="Z418" s="194"/>
      <c r="AA418" s="194"/>
      <c r="AB418" s="194"/>
      <c r="AC418" s="194"/>
    </row>
    <row r="419" spans="1:29">
      <c r="A419" s="194"/>
      <c r="B419" s="194"/>
      <c r="C419" s="194"/>
      <c r="D419" s="194"/>
      <c r="E419" s="194"/>
      <c r="F419" s="194"/>
      <c r="G419" s="194"/>
      <c r="H419" s="194"/>
      <c r="I419" s="194"/>
      <c r="J419" s="194"/>
      <c r="K419" s="194"/>
      <c r="L419" s="194"/>
      <c r="M419" s="194"/>
      <c r="N419" s="194"/>
      <c r="O419" s="194"/>
      <c r="P419" s="194"/>
      <c r="Q419" s="194"/>
      <c r="R419" s="194"/>
      <c r="S419" s="194"/>
      <c r="T419" s="194"/>
      <c r="U419" s="194"/>
      <c r="V419" s="194"/>
      <c r="W419" s="194"/>
      <c r="X419" s="194"/>
      <c r="Y419" s="194"/>
      <c r="Z419" s="194"/>
      <c r="AA419" s="194"/>
      <c r="AB419" s="194"/>
      <c r="AC419" s="194"/>
    </row>
    <row r="420" spans="1:29">
      <c r="A420" s="194"/>
      <c r="B420" s="194"/>
      <c r="C420" s="194"/>
      <c r="D420" s="194"/>
      <c r="E420" s="194"/>
      <c r="F420" s="194"/>
      <c r="G420" s="194"/>
      <c r="H420" s="194"/>
      <c r="I420" s="194"/>
      <c r="J420" s="194"/>
      <c r="K420" s="194"/>
      <c r="L420" s="194"/>
      <c r="M420" s="194"/>
      <c r="N420" s="194"/>
      <c r="O420" s="194"/>
      <c r="P420" s="194"/>
      <c r="Q420" s="194"/>
      <c r="R420" s="194"/>
      <c r="S420" s="194"/>
      <c r="T420" s="194"/>
      <c r="U420" s="194"/>
      <c r="V420" s="194"/>
      <c r="W420" s="194"/>
      <c r="X420" s="194"/>
      <c r="Y420" s="194"/>
      <c r="Z420" s="194"/>
      <c r="AA420" s="194"/>
      <c r="AB420" s="194"/>
      <c r="AC420" s="194"/>
    </row>
    <row r="421" spans="1:29">
      <c r="A421" s="194"/>
      <c r="B421" s="194"/>
      <c r="C421" s="194"/>
      <c r="D421" s="194"/>
      <c r="E421" s="194"/>
      <c r="F421" s="194"/>
      <c r="G421" s="194"/>
      <c r="H421" s="194"/>
      <c r="I421" s="194"/>
      <c r="J421" s="194"/>
      <c r="K421" s="194"/>
      <c r="L421" s="194"/>
      <c r="M421" s="194"/>
      <c r="N421" s="194"/>
      <c r="O421" s="194"/>
      <c r="P421" s="194"/>
      <c r="Q421" s="194"/>
      <c r="R421" s="194"/>
      <c r="S421" s="194"/>
      <c r="T421" s="194"/>
      <c r="U421" s="194"/>
      <c r="V421" s="194"/>
      <c r="W421" s="194"/>
      <c r="X421" s="194"/>
      <c r="Y421" s="194"/>
      <c r="Z421" s="194"/>
      <c r="AA421" s="194"/>
      <c r="AB421" s="194"/>
      <c r="AC421" s="194"/>
    </row>
    <row r="422" spans="1:29">
      <c r="A422" s="194"/>
      <c r="B422" s="194"/>
      <c r="C422" s="194"/>
      <c r="D422" s="194"/>
      <c r="E422" s="194"/>
      <c r="F422" s="194"/>
      <c r="G422" s="194"/>
      <c r="H422" s="194"/>
      <c r="I422" s="194"/>
      <c r="J422" s="194"/>
      <c r="K422" s="194"/>
      <c r="L422" s="194"/>
      <c r="M422" s="194"/>
      <c r="N422" s="194"/>
      <c r="O422" s="194"/>
      <c r="P422" s="194"/>
      <c r="Q422" s="194"/>
      <c r="R422" s="194"/>
      <c r="S422" s="194"/>
      <c r="T422" s="194"/>
      <c r="U422" s="194"/>
      <c r="V422" s="194"/>
      <c r="W422" s="194"/>
      <c r="X422" s="194"/>
      <c r="Y422" s="194"/>
      <c r="Z422" s="194"/>
      <c r="AA422" s="194"/>
      <c r="AB422" s="194"/>
      <c r="AC422" s="194"/>
    </row>
    <row r="423" spans="1:29">
      <c r="A423" s="194"/>
      <c r="B423" s="194"/>
      <c r="C423" s="194"/>
      <c r="D423" s="194"/>
      <c r="E423" s="194"/>
      <c r="F423" s="194"/>
      <c r="G423" s="194"/>
      <c r="H423" s="194"/>
      <c r="I423" s="194"/>
      <c r="J423" s="194"/>
      <c r="K423" s="194"/>
      <c r="L423" s="194"/>
      <c r="M423" s="194"/>
      <c r="N423" s="194"/>
      <c r="O423" s="194"/>
      <c r="P423" s="194"/>
      <c r="Q423" s="194"/>
      <c r="R423" s="194"/>
      <c r="S423" s="194"/>
      <c r="T423" s="194"/>
      <c r="U423" s="194"/>
      <c r="V423" s="194"/>
      <c r="W423" s="194"/>
      <c r="X423" s="194"/>
      <c r="Y423" s="194"/>
      <c r="Z423" s="194"/>
      <c r="AA423" s="194"/>
      <c r="AB423" s="194"/>
      <c r="AC423" s="194"/>
    </row>
    <row r="424" spans="1:29">
      <c r="A424" s="194"/>
      <c r="B424" s="194"/>
      <c r="C424" s="194"/>
      <c r="D424" s="194"/>
      <c r="E424" s="194"/>
      <c r="F424" s="194"/>
      <c r="G424" s="194"/>
      <c r="H424" s="194"/>
      <c r="I424" s="194"/>
      <c r="J424" s="194"/>
      <c r="K424" s="194"/>
      <c r="L424" s="194"/>
      <c r="M424" s="194"/>
      <c r="N424" s="194"/>
      <c r="O424" s="194"/>
      <c r="P424" s="194"/>
      <c r="Q424" s="194"/>
      <c r="R424" s="194"/>
      <c r="S424" s="194"/>
      <c r="T424" s="194"/>
      <c r="U424" s="194"/>
      <c r="V424" s="194"/>
      <c r="W424" s="194"/>
      <c r="X424" s="194"/>
      <c r="Y424" s="194"/>
      <c r="Z424" s="194"/>
      <c r="AA424" s="194"/>
      <c r="AB424" s="194"/>
      <c r="AC424" s="194"/>
    </row>
    <row r="425" spans="1:29">
      <c r="A425" s="194"/>
      <c r="B425" s="194"/>
      <c r="C425" s="194"/>
      <c r="D425" s="194"/>
      <c r="E425" s="194"/>
      <c r="F425" s="194"/>
      <c r="G425" s="194"/>
      <c r="H425" s="194"/>
      <c r="I425" s="194"/>
      <c r="J425" s="194"/>
      <c r="K425" s="194"/>
      <c r="L425" s="194"/>
      <c r="M425" s="194"/>
      <c r="N425" s="194"/>
      <c r="O425" s="194"/>
      <c r="P425" s="194"/>
      <c r="Q425" s="194"/>
      <c r="R425" s="194"/>
      <c r="S425" s="194"/>
      <c r="T425" s="194"/>
      <c r="U425" s="194"/>
      <c r="V425" s="194"/>
      <c r="W425" s="194"/>
      <c r="X425" s="194"/>
      <c r="Y425" s="194"/>
      <c r="Z425" s="194"/>
      <c r="AA425" s="194"/>
      <c r="AB425" s="194"/>
      <c r="AC425" s="194"/>
    </row>
    <row r="426" spans="1:29">
      <c r="A426" s="194"/>
      <c r="B426" s="194"/>
      <c r="C426" s="194"/>
      <c r="D426" s="194"/>
      <c r="E426" s="194"/>
      <c r="F426" s="194"/>
      <c r="G426" s="194"/>
      <c r="H426" s="194"/>
      <c r="I426" s="194"/>
      <c r="J426" s="194"/>
      <c r="K426" s="194"/>
      <c r="L426" s="194"/>
      <c r="M426" s="194"/>
      <c r="N426" s="194"/>
      <c r="O426" s="194"/>
      <c r="P426" s="194"/>
      <c r="Q426" s="194"/>
      <c r="R426" s="194"/>
      <c r="S426" s="194"/>
      <c r="T426" s="194"/>
      <c r="U426" s="194"/>
      <c r="V426" s="194"/>
      <c r="W426" s="194"/>
      <c r="X426" s="194"/>
      <c r="Y426" s="194"/>
      <c r="Z426" s="194"/>
      <c r="AA426" s="194"/>
      <c r="AB426" s="194"/>
      <c r="AC426" s="194"/>
    </row>
    <row r="427" spans="1:29">
      <c r="A427" s="194"/>
      <c r="B427" s="194"/>
      <c r="C427" s="194"/>
      <c r="D427" s="194"/>
      <c r="E427" s="194"/>
      <c r="F427" s="194"/>
      <c r="G427" s="194"/>
      <c r="H427" s="194"/>
      <c r="I427" s="194"/>
      <c r="J427" s="194"/>
      <c r="K427" s="194"/>
      <c r="L427" s="194"/>
      <c r="M427" s="194"/>
      <c r="N427" s="194"/>
      <c r="O427" s="194"/>
      <c r="P427" s="194"/>
      <c r="Q427" s="194"/>
      <c r="R427" s="194"/>
      <c r="S427" s="194"/>
      <c r="T427" s="194"/>
      <c r="U427" s="194"/>
      <c r="V427" s="194"/>
      <c r="W427" s="194"/>
      <c r="X427" s="194"/>
      <c r="Y427" s="194"/>
      <c r="Z427" s="194"/>
      <c r="AA427" s="194"/>
      <c r="AB427" s="194"/>
      <c r="AC427" s="194"/>
    </row>
    <row r="428" spans="1:29">
      <c r="A428" s="194"/>
      <c r="B428" s="194"/>
      <c r="C428" s="194"/>
      <c r="D428" s="194"/>
      <c r="E428" s="194"/>
      <c r="F428" s="194"/>
      <c r="G428" s="194"/>
      <c r="H428" s="194"/>
      <c r="I428" s="194"/>
      <c r="J428" s="194"/>
      <c r="K428" s="194"/>
      <c r="L428" s="194"/>
      <c r="M428" s="194"/>
      <c r="N428" s="194"/>
      <c r="O428" s="194"/>
      <c r="P428" s="194"/>
      <c r="Q428" s="194"/>
      <c r="R428" s="194"/>
      <c r="S428" s="194"/>
      <c r="T428" s="194"/>
      <c r="U428" s="194"/>
      <c r="V428" s="194"/>
      <c r="W428" s="194"/>
      <c r="X428" s="194"/>
      <c r="Y428" s="194"/>
      <c r="Z428" s="194"/>
      <c r="AA428" s="194"/>
      <c r="AB428" s="194"/>
      <c r="AC428" s="194"/>
    </row>
    <row r="429" spans="1:29">
      <c r="A429" s="194"/>
      <c r="B429" s="194"/>
      <c r="C429" s="194"/>
      <c r="D429" s="194"/>
      <c r="E429" s="194"/>
      <c r="F429" s="194"/>
      <c r="G429" s="194"/>
      <c r="H429" s="194"/>
      <c r="I429" s="194"/>
      <c r="J429" s="194"/>
      <c r="K429" s="194"/>
      <c r="L429" s="194"/>
      <c r="M429" s="194"/>
      <c r="N429" s="194"/>
      <c r="O429" s="194"/>
      <c r="P429" s="194"/>
      <c r="Q429" s="194"/>
      <c r="R429" s="194"/>
      <c r="S429" s="194"/>
      <c r="T429" s="194"/>
      <c r="U429" s="194"/>
      <c r="V429" s="194"/>
      <c r="W429" s="194"/>
      <c r="X429" s="194"/>
      <c r="Y429" s="194"/>
      <c r="Z429" s="194"/>
      <c r="AA429" s="194"/>
      <c r="AB429" s="194"/>
      <c r="AC429" s="194"/>
    </row>
    <row r="430" spans="1:29">
      <c r="A430" s="194"/>
      <c r="B430" s="194"/>
      <c r="C430" s="194"/>
      <c r="D430" s="194"/>
      <c r="E430" s="194"/>
      <c r="F430" s="194"/>
      <c r="G430" s="194"/>
      <c r="H430" s="194"/>
      <c r="I430" s="194"/>
      <c r="J430" s="194"/>
      <c r="K430" s="194"/>
      <c r="L430" s="194"/>
      <c r="M430" s="194"/>
      <c r="N430" s="194"/>
      <c r="O430" s="194"/>
      <c r="P430" s="194"/>
      <c r="Q430" s="194"/>
      <c r="R430" s="194"/>
      <c r="S430" s="194"/>
      <c r="T430" s="194"/>
      <c r="U430" s="194"/>
      <c r="V430" s="194"/>
      <c r="W430" s="194"/>
      <c r="X430" s="194"/>
      <c r="Y430" s="194"/>
      <c r="Z430" s="194"/>
      <c r="AA430" s="194"/>
      <c r="AB430" s="194"/>
      <c r="AC430" s="194"/>
    </row>
    <row r="431" spans="1:29">
      <c r="A431" s="194"/>
      <c r="B431" s="194"/>
      <c r="C431" s="194"/>
      <c r="D431" s="194"/>
      <c r="E431" s="194"/>
      <c r="F431" s="194"/>
      <c r="G431" s="194"/>
      <c r="H431" s="194"/>
      <c r="I431" s="194"/>
      <c r="J431" s="194"/>
      <c r="K431" s="194"/>
      <c r="L431" s="194"/>
      <c r="M431" s="194"/>
      <c r="N431" s="194"/>
      <c r="O431" s="194"/>
      <c r="P431" s="194"/>
      <c r="Q431" s="194"/>
      <c r="R431" s="194"/>
      <c r="S431" s="194"/>
      <c r="T431" s="194"/>
      <c r="U431" s="194"/>
      <c r="V431" s="194"/>
      <c r="W431" s="194"/>
      <c r="X431" s="194"/>
      <c r="Y431" s="194"/>
      <c r="Z431" s="194"/>
      <c r="AA431" s="194"/>
      <c r="AB431" s="194"/>
      <c r="AC431" s="194"/>
    </row>
    <row r="432" spans="1:29">
      <c r="A432" s="194"/>
      <c r="B432" s="194"/>
      <c r="C432" s="194"/>
      <c r="D432" s="194"/>
      <c r="E432" s="194"/>
      <c r="F432" s="194"/>
      <c r="G432" s="194"/>
      <c r="H432" s="194"/>
      <c r="I432" s="194"/>
      <c r="J432" s="194"/>
      <c r="K432" s="194"/>
      <c r="L432" s="194"/>
      <c r="M432" s="194"/>
      <c r="N432" s="194"/>
      <c r="O432" s="194"/>
      <c r="P432" s="194"/>
      <c r="Q432" s="194"/>
      <c r="R432" s="194"/>
      <c r="S432" s="194"/>
      <c r="T432" s="194"/>
      <c r="U432" s="194"/>
      <c r="V432" s="194"/>
      <c r="W432" s="194"/>
      <c r="X432" s="194"/>
      <c r="Y432" s="194"/>
      <c r="Z432" s="194"/>
      <c r="AA432" s="194"/>
      <c r="AB432" s="194"/>
      <c r="AC432" s="194"/>
    </row>
    <row r="433" spans="1:29">
      <c r="A433" s="194"/>
      <c r="B433" s="194"/>
      <c r="C433" s="194"/>
      <c r="D433" s="194"/>
      <c r="E433" s="194"/>
      <c r="F433" s="194"/>
      <c r="G433" s="194"/>
      <c r="H433" s="194"/>
      <c r="I433" s="194"/>
      <c r="J433" s="194"/>
      <c r="K433" s="194"/>
      <c r="L433" s="194"/>
      <c r="M433" s="194"/>
      <c r="N433" s="194"/>
      <c r="O433" s="194"/>
      <c r="P433" s="194"/>
      <c r="Q433" s="194"/>
      <c r="R433" s="194"/>
      <c r="S433" s="194"/>
      <c r="T433" s="194"/>
      <c r="U433" s="194"/>
      <c r="V433" s="194"/>
      <c r="W433" s="194"/>
      <c r="X433" s="194"/>
      <c r="Y433" s="194"/>
      <c r="Z433" s="194"/>
      <c r="AA433" s="194"/>
      <c r="AB433" s="194"/>
      <c r="AC433" s="194"/>
    </row>
    <row r="434" spans="1:29">
      <c r="A434" s="194"/>
      <c r="B434" s="194"/>
      <c r="C434" s="194"/>
      <c r="D434" s="194"/>
      <c r="E434" s="194"/>
      <c r="F434" s="194"/>
      <c r="G434" s="194"/>
      <c r="H434" s="194"/>
      <c r="I434" s="194"/>
      <c r="J434" s="194"/>
      <c r="K434" s="194"/>
      <c r="L434" s="194"/>
      <c r="M434" s="194"/>
      <c r="N434" s="194"/>
      <c r="O434" s="194"/>
      <c r="P434" s="194"/>
      <c r="Q434" s="194"/>
      <c r="R434" s="194"/>
      <c r="S434" s="194"/>
      <c r="T434" s="194"/>
      <c r="U434" s="194"/>
      <c r="V434" s="194"/>
      <c r="W434" s="194"/>
      <c r="X434" s="194"/>
      <c r="Y434" s="194"/>
      <c r="Z434" s="194"/>
      <c r="AA434" s="194"/>
      <c r="AB434" s="194"/>
      <c r="AC434" s="194"/>
    </row>
    <row r="435" spans="1:29">
      <c r="A435" s="194"/>
      <c r="B435" s="194"/>
      <c r="C435" s="194"/>
      <c r="D435" s="194"/>
      <c r="E435" s="194"/>
      <c r="F435" s="194"/>
      <c r="G435" s="194"/>
      <c r="H435" s="194"/>
      <c r="I435" s="194"/>
      <c r="J435" s="194"/>
      <c r="K435" s="194"/>
      <c r="L435" s="194"/>
      <c r="M435" s="194"/>
      <c r="N435" s="194"/>
      <c r="O435" s="194"/>
      <c r="P435" s="194"/>
      <c r="Q435" s="194"/>
      <c r="R435" s="194"/>
      <c r="S435" s="194"/>
      <c r="T435" s="194"/>
      <c r="U435" s="194"/>
      <c r="V435" s="194"/>
      <c r="W435" s="194"/>
      <c r="X435" s="194"/>
      <c r="Y435" s="194"/>
      <c r="Z435" s="194"/>
      <c r="AA435" s="194"/>
      <c r="AB435" s="194"/>
      <c r="AC435" s="194"/>
    </row>
    <row r="436" spans="1:29">
      <c r="A436" s="194"/>
      <c r="B436" s="194"/>
      <c r="C436" s="194"/>
      <c r="D436" s="194"/>
      <c r="E436" s="194"/>
      <c r="F436" s="194"/>
      <c r="G436" s="194"/>
      <c r="H436" s="194"/>
      <c r="I436" s="194"/>
      <c r="J436" s="194"/>
      <c r="K436" s="194"/>
      <c r="L436" s="194"/>
      <c r="M436" s="194"/>
      <c r="N436" s="194"/>
      <c r="O436" s="194"/>
      <c r="P436" s="194"/>
      <c r="Q436" s="194"/>
      <c r="R436" s="194"/>
      <c r="S436" s="194"/>
      <c r="T436" s="194"/>
      <c r="U436" s="194"/>
      <c r="V436" s="194"/>
      <c r="W436" s="194"/>
      <c r="X436" s="194"/>
      <c r="Y436" s="194"/>
      <c r="Z436" s="194"/>
      <c r="AA436" s="194"/>
      <c r="AB436" s="194"/>
      <c r="AC436" s="194"/>
    </row>
    <row r="437" spans="1:29">
      <c r="A437" s="194"/>
      <c r="B437" s="194"/>
      <c r="C437" s="194"/>
      <c r="D437" s="194"/>
      <c r="E437" s="194"/>
      <c r="F437" s="194"/>
      <c r="G437" s="194"/>
      <c r="H437" s="194"/>
      <c r="I437" s="194"/>
      <c r="J437" s="194"/>
      <c r="K437" s="194"/>
      <c r="L437" s="194"/>
      <c r="M437" s="194"/>
      <c r="N437" s="194"/>
      <c r="O437" s="194"/>
      <c r="P437" s="194"/>
      <c r="Q437" s="194"/>
      <c r="R437" s="194"/>
      <c r="S437" s="194"/>
      <c r="T437" s="194"/>
      <c r="U437" s="194"/>
      <c r="V437" s="194"/>
      <c r="W437" s="194"/>
      <c r="X437" s="194"/>
      <c r="Y437" s="194"/>
      <c r="Z437" s="194"/>
      <c r="AA437" s="194"/>
      <c r="AB437" s="194"/>
      <c r="AC437" s="194"/>
    </row>
    <row r="438" spans="1:29">
      <c r="A438" s="194"/>
      <c r="B438" s="194"/>
      <c r="C438" s="194"/>
      <c r="D438" s="194"/>
      <c r="E438" s="194"/>
      <c r="F438" s="194"/>
      <c r="G438" s="194"/>
      <c r="H438" s="194"/>
      <c r="I438" s="194"/>
      <c r="J438" s="194"/>
      <c r="K438" s="194"/>
      <c r="L438" s="194"/>
      <c r="M438" s="194"/>
      <c r="N438" s="194"/>
      <c r="O438" s="194"/>
      <c r="P438" s="194"/>
      <c r="Q438" s="194"/>
      <c r="R438" s="194"/>
      <c r="S438" s="194"/>
      <c r="T438" s="194"/>
      <c r="U438" s="194"/>
      <c r="V438" s="194"/>
      <c r="W438" s="194"/>
      <c r="X438" s="194"/>
      <c r="Y438" s="194"/>
      <c r="Z438" s="194"/>
      <c r="AA438" s="194"/>
      <c r="AB438" s="194"/>
      <c r="AC438" s="194"/>
    </row>
    <row r="439" spans="1:29">
      <c r="A439" s="194"/>
      <c r="B439" s="194"/>
      <c r="C439" s="194"/>
      <c r="D439" s="194"/>
      <c r="E439" s="194"/>
      <c r="F439" s="194"/>
      <c r="G439" s="194"/>
      <c r="H439" s="194"/>
      <c r="I439" s="194"/>
      <c r="J439" s="194"/>
      <c r="K439" s="194"/>
      <c r="L439" s="194"/>
      <c r="M439" s="194"/>
      <c r="N439" s="194"/>
      <c r="O439" s="194"/>
      <c r="P439" s="194"/>
      <c r="Q439" s="194"/>
      <c r="R439" s="194"/>
      <c r="S439" s="194"/>
      <c r="T439" s="194"/>
      <c r="U439" s="194"/>
      <c r="V439" s="194"/>
      <c r="W439" s="194"/>
      <c r="X439" s="194"/>
      <c r="Y439" s="194"/>
      <c r="Z439" s="194"/>
      <c r="AA439" s="194"/>
      <c r="AB439" s="194"/>
      <c r="AC439" s="194"/>
    </row>
    <row r="440" spans="1:29">
      <c r="A440" s="194"/>
      <c r="B440" s="194"/>
      <c r="C440" s="194"/>
      <c r="D440" s="194"/>
      <c r="E440" s="194"/>
      <c r="F440" s="194"/>
      <c r="G440" s="194"/>
      <c r="H440" s="194"/>
      <c r="I440" s="194"/>
      <c r="J440" s="194"/>
      <c r="K440" s="194"/>
      <c r="L440" s="194"/>
      <c r="M440" s="194"/>
      <c r="N440" s="194"/>
      <c r="O440" s="194"/>
      <c r="P440" s="194"/>
      <c r="Q440" s="194"/>
      <c r="R440" s="194"/>
      <c r="S440" s="194"/>
      <c r="T440" s="194"/>
      <c r="U440" s="194"/>
      <c r="V440" s="194"/>
      <c r="W440" s="194"/>
      <c r="X440" s="194"/>
      <c r="Y440" s="194"/>
      <c r="Z440" s="194"/>
      <c r="AA440" s="194"/>
      <c r="AB440" s="194"/>
      <c r="AC440" s="194"/>
    </row>
    <row r="441" spans="1:29">
      <c r="A441" s="194"/>
      <c r="B441" s="194"/>
      <c r="C441" s="194"/>
      <c r="D441" s="194"/>
      <c r="E441" s="194"/>
      <c r="F441" s="194"/>
      <c r="G441" s="194"/>
      <c r="H441" s="194"/>
      <c r="I441" s="194"/>
      <c r="J441" s="194"/>
      <c r="K441" s="194"/>
      <c r="L441" s="194"/>
      <c r="M441" s="194"/>
      <c r="N441" s="194"/>
      <c r="O441" s="194"/>
      <c r="P441" s="194"/>
      <c r="Q441" s="194"/>
      <c r="R441" s="194"/>
      <c r="S441" s="194"/>
      <c r="T441" s="194"/>
      <c r="U441" s="194"/>
      <c r="V441" s="194"/>
      <c r="W441" s="194"/>
      <c r="X441" s="194"/>
      <c r="Y441" s="194"/>
      <c r="Z441" s="194"/>
      <c r="AA441" s="194"/>
      <c r="AB441" s="194"/>
      <c r="AC441" s="194"/>
    </row>
    <row r="442" spans="1:29">
      <c r="A442" s="194"/>
      <c r="B442" s="194"/>
      <c r="C442" s="194"/>
      <c r="D442" s="194"/>
      <c r="E442" s="194"/>
      <c r="F442" s="194"/>
      <c r="G442" s="194"/>
      <c r="H442" s="194"/>
      <c r="I442" s="194"/>
      <c r="J442" s="194"/>
      <c r="K442" s="194"/>
      <c r="L442" s="194"/>
      <c r="M442" s="194"/>
      <c r="N442" s="194"/>
      <c r="O442" s="194"/>
      <c r="P442" s="194"/>
      <c r="Q442" s="194"/>
      <c r="R442" s="194"/>
      <c r="S442" s="194"/>
      <c r="T442" s="194"/>
      <c r="U442" s="194"/>
      <c r="V442" s="194"/>
      <c r="W442" s="194"/>
      <c r="X442" s="194"/>
      <c r="Y442" s="194"/>
      <c r="Z442" s="194"/>
      <c r="AA442" s="194"/>
      <c r="AB442" s="194"/>
      <c r="AC442" s="194"/>
    </row>
    <row r="443" spans="1:29">
      <c r="A443" s="194"/>
      <c r="B443" s="194"/>
      <c r="C443" s="194"/>
      <c r="D443" s="194"/>
      <c r="E443" s="194"/>
      <c r="F443" s="194"/>
      <c r="G443" s="194"/>
      <c r="H443" s="194"/>
      <c r="I443" s="194"/>
      <c r="J443" s="194"/>
      <c r="K443" s="194"/>
      <c r="L443" s="194"/>
      <c r="M443" s="194"/>
      <c r="N443" s="194"/>
      <c r="O443" s="194"/>
      <c r="P443" s="194"/>
      <c r="Q443" s="194"/>
      <c r="R443" s="194"/>
      <c r="S443" s="194"/>
      <c r="T443" s="194"/>
      <c r="U443" s="194"/>
      <c r="V443" s="194"/>
      <c r="W443" s="194"/>
      <c r="X443" s="194"/>
      <c r="Y443" s="194"/>
      <c r="Z443" s="194"/>
      <c r="AA443" s="194"/>
      <c r="AB443" s="194"/>
      <c r="AC443" s="194"/>
    </row>
    <row r="444" spans="1:29">
      <c r="A444" s="194"/>
      <c r="B444" s="194"/>
      <c r="C444" s="194"/>
      <c r="D444" s="194"/>
      <c r="E444" s="194"/>
      <c r="F444" s="194"/>
      <c r="G444" s="194"/>
      <c r="H444" s="194"/>
      <c r="I444" s="194"/>
      <c r="J444" s="194"/>
      <c r="K444" s="194"/>
      <c r="L444" s="194"/>
      <c r="M444" s="194"/>
      <c r="N444" s="194"/>
      <c r="O444" s="194"/>
      <c r="P444" s="194"/>
      <c r="Q444" s="194"/>
      <c r="R444" s="194"/>
      <c r="S444" s="194"/>
      <c r="T444" s="194"/>
      <c r="U444" s="194"/>
      <c r="V444" s="194"/>
      <c r="W444" s="194"/>
      <c r="X444" s="194"/>
      <c r="Y444" s="194"/>
      <c r="Z444" s="194"/>
      <c r="AA444" s="194"/>
      <c r="AB444" s="194"/>
      <c r="AC444" s="194"/>
    </row>
    <row r="445" spans="1:29">
      <c r="A445" s="194"/>
      <c r="B445" s="194"/>
      <c r="C445" s="194"/>
      <c r="D445" s="194"/>
      <c r="E445" s="194"/>
      <c r="F445" s="194"/>
      <c r="G445" s="194"/>
      <c r="H445" s="194"/>
      <c r="I445" s="194"/>
      <c r="J445" s="194"/>
      <c r="K445" s="194"/>
      <c r="L445" s="194"/>
      <c r="M445" s="194"/>
      <c r="N445" s="194"/>
      <c r="O445" s="194"/>
      <c r="P445" s="194"/>
      <c r="Q445" s="194"/>
      <c r="R445" s="194"/>
      <c r="S445" s="194"/>
      <c r="T445" s="194"/>
      <c r="U445" s="194"/>
      <c r="V445" s="194"/>
      <c r="W445" s="194"/>
      <c r="X445" s="194"/>
      <c r="Y445" s="194"/>
      <c r="Z445" s="194"/>
      <c r="AA445" s="194"/>
      <c r="AB445" s="194"/>
      <c r="AC445" s="194"/>
    </row>
    <row r="446" spans="1:29">
      <c r="A446" s="194"/>
      <c r="B446" s="194"/>
      <c r="C446" s="194"/>
      <c r="D446" s="194"/>
      <c r="E446" s="194"/>
      <c r="F446" s="194"/>
      <c r="G446" s="194"/>
      <c r="H446" s="194"/>
      <c r="I446" s="194"/>
      <c r="J446" s="194"/>
      <c r="K446" s="194"/>
      <c r="L446" s="194"/>
      <c r="M446" s="194"/>
      <c r="N446" s="194"/>
      <c r="O446" s="194"/>
      <c r="P446" s="194"/>
      <c r="Q446" s="194"/>
      <c r="R446" s="194"/>
      <c r="S446" s="194"/>
      <c r="T446" s="194"/>
      <c r="U446" s="194"/>
      <c r="V446" s="194"/>
      <c r="W446" s="194"/>
      <c r="X446" s="194"/>
      <c r="Y446" s="194"/>
      <c r="Z446" s="194"/>
      <c r="AA446" s="194"/>
      <c r="AB446" s="194"/>
      <c r="AC446" s="194"/>
    </row>
    <row r="447" spans="1:29">
      <c r="A447" s="194"/>
      <c r="B447" s="194"/>
      <c r="C447" s="194"/>
      <c r="D447" s="194"/>
      <c r="E447" s="194"/>
      <c r="F447" s="194"/>
      <c r="G447" s="194"/>
      <c r="H447" s="194"/>
      <c r="I447" s="194"/>
      <c r="J447" s="194"/>
      <c r="K447" s="194"/>
      <c r="L447" s="194"/>
      <c r="M447" s="194"/>
      <c r="N447" s="194"/>
      <c r="O447" s="194"/>
      <c r="P447" s="194"/>
      <c r="Q447" s="194"/>
      <c r="R447" s="194"/>
      <c r="S447" s="194"/>
      <c r="T447" s="194"/>
      <c r="U447" s="194"/>
      <c r="V447" s="194"/>
      <c r="W447" s="194"/>
      <c r="X447" s="194"/>
      <c r="Y447" s="194"/>
      <c r="Z447" s="194"/>
      <c r="AA447" s="194"/>
      <c r="AB447" s="194"/>
      <c r="AC447" s="194"/>
    </row>
    <row r="448" spans="1:29">
      <c r="A448" s="194"/>
      <c r="B448" s="194"/>
      <c r="C448" s="194"/>
      <c r="D448" s="194"/>
      <c r="E448" s="194"/>
      <c r="F448" s="194"/>
      <c r="G448" s="194"/>
      <c r="H448" s="194"/>
      <c r="I448" s="194"/>
      <c r="J448" s="194"/>
      <c r="K448" s="194"/>
      <c r="L448" s="194"/>
      <c r="M448" s="194"/>
      <c r="N448" s="194"/>
      <c r="O448" s="194"/>
      <c r="P448" s="194"/>
      <c r="Q448" s="194"/>
      <c r="R448" s="194"/>
      <c r="S448" s="194"/>
      <c r="T448" s="194"/>
      <c r="U448" s="194"/>
      <c r="V448" s="194"/>
      <c r="W448" s="194"/>
      <c r="X448" s="194"/>
      <c r="Y448" s="194"/>
      <c r="Z448" s="194"/>
      <c r="AA448" s="194"/>
      <c r="AB448" s="194"/>
      <c r="AC448" s="194"/>
    </row>
    <row r="449" spans="1:29">
      <c r="A449" s="194"/>
      <c r="B449" s="194"/>
      <c r="C449" s="194"/>
      <c r="D449" s="194"/>
      <c r="E449" s="194"/>
      <c r="F449" s="194"/>
      <c r="G449" s="194"/>
      <c r="H449" s="194"/>
      <c r="I449" s="194"/>
      <c r="J449" s="194"/>
      <c r="K449" s="194"/>
      <c r="L449" s="194"/>
      <c r="M449" s="194"/>
      <c r="N449" s="194"/>
      <c r="O449" s="194"/>
      <c r="P449" s="194"/>
      <c r="Q449" s="194"/>
      <c r="R449" s="194"/>
      <c r="S449" s="194"/>
      <c r="T449" s="194"/>
      <c r="U449" s="194"/>
      <c r="V449" s="194"/>
      <c r="W449" s="194"/>
      <c r="X449" s="194"/>
      <c r="Y449" s="194"/>
      <c r="Z449" s="194"/>
      <c r="AA449" s="194"/>
      <c r="AB449" s="194"/>
      <c r="AC449" s="194"/>
    </row>
    <row r="450" spans="1:29">
      <c r="A450" s="194"/>
      <c r="B450" s="194"/>
      <c r="C450" s="194"/>
      <c r="D450" s="194"/>
      <c r="E450" s="194"/>
      <c r="F450" s="194"/>
      <c r="G450" s="194"/>
      <c r="H450" s="194"/>
      <c r="I450" s="194"/>
      <c r="J450" s="194"/>
      <c r="K450" s="194"/>
      <c r="L450" s="194"/>
      <c r="M450" s="194"/>
      <c r="N450" s="194"/>
      <c r="O450" s="194"/>
      <c r="P450" s="194"/>
      <c r="Q450" s="194"/>
      <c r="R450" s="194"/>
      <c r="S450" s="194"/>
      <c r="T450" s="194"/>
      <c r="U450" s="194"/>
      <c r="V450" s="194"/>
      <c r="W450" s="194"/>
      <c r="X450" s="194"/>
      <c r="Y450" s="194"/>
      <c r="Z450" s="194"/>
      <c r="AA450" s="194"/>
      <c r="AB450" s="194"/>
      <c r="AC450" s="194"/>
    </row>
    <row r="451" spans="1:29">
      <c r="A451" s="194"/>
      <c r="B451" s="194"/>
      <c r="C451" s="194"/>
      <c r="D451" s="194"/>
      <c r="E451" s="194"/>
      <c r="F451" s="194"/>
      <c r="G451" s="194"/>
      <c r="H451" s="194"/>
      <c r="I451" s="194"/>
      <c r="J451" s="194"/>
      <c r="K451" s="194"/>
      <c r="L451" s="194"/>
      <c r="M451" s="194"/>
      <c r="N451" s="194"/>
      <c r="O451" s="194"/>
      <c r="P451" s="194"/>
      <c r="Q451" s="194"/>
      <c r="R451" s="194"/>
      <c r="S451" s="194"/>
      <c r="T451" s="194"/>
      <c r="U451" s="194"/>
      <c r="V451" s="194"/>
      <c r="W451" s="194"/>
      <c r="X451" s="194"/>
      <c r="Y451" s="194"/>
      <c r="Z451" s="194"/>
      <c r="AA451" s="194"/>
      <c r="AB451" s="194"/>
      <c r="AC451" s="194"/>
    </row>
    <row r="452" spans="1:29">
      <c r="A452" s="194"/>
      <c r="B452" s="194"/>
      <c r="C452" s="194"/>
      <c r="D452" s="194"/>
      <c r="E452" s="194"/>
      <c r="F452" s="194"/>
      <c r="G452" s="194"/>
      <c r="H452" s="194"/>
      <c r="I452" s="194"/>
      <c r="J452" s="194"/>
      <c r="K452" s="194"/>
      <c r="L452" s="194"/>
      <c r="M452" s="194"/>
      <c r="N452" s="194"/>
      <c r="O452" s="194"/>
      <c r="P452" s="194"/>
      <c r="Q452" s="194"/>
      <c r="R452" s="194"/>
      <c r="S452" s="194"/>
      <c r="T452" s="194"/>
      <c r="U452" s="194"/>
      <c r="V452" s="194"/>
      <c r="W452" s="194"/>
      <c r="X452" s="194"/>
      <c r="Y452" s="194"/>
      <c r="Z452" s="194"/>
      <c r="AA452" s="194"/>
      <c r="AB452" s="194"/>
      <c r="AC452" s="194"/>
    </row>
    <row r="453" spans="1:29">
      <c r="A453" s="194"/>
      <c r="B453" s="194"/>
      <c r="C453" s="194"/>
      <c r="D453" s="194"/>
      <c r="E453" s="194"/>
      <c r="F453" s="194"/>
      <c r="G453" s="194"/>
      <c r="H453" s="194"/>
      <c r="I453" s="194"/>
      <c r="J453" s="194"/>
      <c r="K453" s="194"/>
      <c r="L453" s="194"/>
      <c r="M453" s="194"/>
      <c r="N453" s="194"/>
      <c r="O453" s="194"/>
      <c r="P453" s="194"/>
      <c r="Q453" s="194"/>
      <c r="R453" s="194"/>
      <c r="S453" s="194"/>
      <c r="T453" s="194"/>
      <c r="U453" s="194"/>
      <c r="V453" s="194"/>
      <c r="W453" s="194"/>
      <c r="X453" s="194"/>
      <c r="Y453" s="194"/>
      <c r="Z453" s="194"/>
      <c r="AA453" s="194"/>
      <c r="AB453" s="194"/>
      <c r="AC453" s="194"/>
    </row>
    <row r="454" spans="1:29">
      <c r="A454" s="194"/>
      <c r="B454" s="194"/>
      <c r="C454" s="194"/>
      <c r="D454" s="194"/>
      <c r="E454" s="194"/>
      <c r="F454" s="194"/>
      <c r="G454" s="194"/>
      <c r="H454" s="194"/>
      <c r="I454" s="194"/>
      <c r="J454" s="194"/>
      <c r="K454" s="194"/>
      <c r="L454" s="194"/>
      <c r="M454" s="194"/>
      <c r="N454" s="194"/>
      <c r="O454" s="194"/>
      <c r="P454" s="194"/>
      <c r="Q454" s="194"/>
      <c r="R454" s="194"/>
      <c r="S454" s="194"/>
      <c r="T454" s="194"/>
      <c r="U454" s="194"/>
      <c r="V454" s="194"/>
      <c r="W454" s="194"/>
      <c r="X454" s="194"/>
      <c r="Y454" s="194"/>
      <c r="Z454" s="194"/>
      <c r="AA454" s="194"/>
      <c r="AB454" s="194"/>
      <c r="AC454" s="194"/>
    </row>
    <row r="455" spans="1:29">
      <c r="A455" s="194"/>
      <c r="B455" s="194"/>
      <c r="C455" s="194"/>
      <c r="D455" s="194"/>
      <c r="E455" s="194"/>
      <c r="F455" s="194"/>
      <c r="G455" s="194"/>
      <c r="H455" s="194"/>
      <c r="I455" s="194"/>
      <c r="J455" s="194"/>
      <c r="K455" s="194"/>
      <c r="L455" s="194"/>
      <c r="M455" s="194"/>
      <c r="N455" s="194"/>
      <c r="O455" s="194"/>
      <c r="P455" s="194"/>
      <c r="Q455" s="194"/>
      <c r="R455" s="194"/>
      <c r="S455" s="194"/>
      <c r="T455" s="194"/>
      <c r="U455" s="194"/>
      <c r="V455" s="194"/>
      <c r="W455" s="194"/>
      <c r="X455" s="194"/>
      <c r="Y455" s="194"/>
      <c r="Z455" s="194"/>
      <c r="AA455" s="194"/>
      <c r="AB455" s="194"/>
      <c r="AC455" s="194"/>
    </row>
    <row r="456" spans="1:29">
      <c r="A456" s="194"/>
      <c r="B456" s="194"/>
      <c r="C456" s="194"/>
      <c r="D456" s="194"/>
      <c r="E456" s="194"/>
      <c r="F456" s="194"/>
      <c r="G456" s="194"/>
      <c r="H456" s="194"/>
      <c r="I456" s="194"/>
      <c r="J456" s="194"/>
      <c r="K456" s="194"/>
      <c r="L456" s="194"/>
      <c r="M456" s="194"/>
      <c r="N456" s="194"/>
      <c r="O456" s="194"/>
      <c r="P456" s="194"/>
      <c r="Q456" s="194"/>
      <c r="R456" s="194"/>
      <c r="S456" s="194"/>
      <c r="T456" s="194"/>
      <c r="U456" s="194"/>
      <c r="V456" s="194"/>
      <c r="W456" s="194"/>
      <c r="X456" s="194"/>
      <c r="Y456" s="194"/>
      <c r="Z456" s="194"/>
      <c r="AA456" s="194"/>
      <c r="AB456" s="194"/>
      <c r="AC456" s="194"/>
    </row>
    <row r="457" spans="1:29">
      <c r="A457" s="194"/>
      <c r="B457" s="194"/>
      <c r="C457" s="194"/>
      <c r="D457" s="194"/>
      <c r="E457" s="194"/>
      <c r="F457" s="194"/>
      <c r="G457" s="194"/>
      <c r="H457" s="194"/>
      <c r="I457" s="194"/>
      <c r="J457" s="194"/>
      <c r="K457" s="194"/>
      <c r="L457" s="194"/>
      <c r="M457" s="194"/>
      <c r="N457" s="194"/>
      <c r="O457" s="194"/>
      <c r="P457" s="194"/>
      <c r="Q457" s="194"/>
      <c r="R457" s="194"/>
      <c r="S457" s="194"/>
      <c r="T457" s="194"/>
      <c r="U457" s="194"/>
      <c r="V457" s="194"/>
      <c r="W457" s="194"/>
      <c r="X457" s="194"/>
      <c r="Y457" s="194"/>
      <c r="Z457" s="194"/>
      <c r="AA457" s="194"/>
      <c r="AB457" s="194"/>
      <c r="AC457" s="194"/>
    </row>
    <row r="458" spans="1:29">
      <c r="A458" s="194"/>
      <c r="B458" s="194"/>
      <c r="C458" s="194"/>
      <c r="D458" s="194"/>
      <c r="E458" s="194"/>
      <c r="F458" s="194"/>
      <c r="G458" s="194"/>
      <c r="H458" s="194"/>
      <c r="I458" s="194"/>
      <c r="J458" s="194"/>
      <c r="K458" s="194"/>
      <c r="L458" s="194"/>
      <c r="M458" s="194"/>
      <c r="N458" s="194"/>
      <c r="O458" s="194"/>
      <c r="P458" s="194"/>
      <c r="Q458" s="194"/>
      <c r="R458" s="194"/>
      <c r="S458" s="194"/>
      <c r="T458" s="194"/>
      <c r="U458" s="194"/>
      <c r="V458" s="194"/>
      <c r="W458" s="194"/>
      <c r="X458" s="194"/>
      <c r="Y458" s="194"/>
      <c r="Z458" s="194"/>
      <c r="AA458" s="194"/>
      <c r="AB458" s="194"/>
      <c r="AC458" s="194"/>
    </row>
    <row r="459" spans="1:29">
      <c r="A459" s="194"/>
      <c r="B459" s="194"/>
      <c r="C459" s="194"/>
      <c r="D459" s="194"/>
      <c r="E459" s="194"/>
      <c r="F459" s="194"/>
      <c r="G459" s="194"/>
      <c r="H459" s="194"/>
      <c r="I459" s="194"/>
      <c r="J459" s="194"/>
      <c r="K459" s="194"/>
      <c r="L459" s="194"/>
      <c r="M459" s="194"/>
      <c r="N459" s="194"/>
      <c r="O459" s="194"/>
      <c r="P459" s="194"/>
      <c r="Q459" s="194"/>
      <c r="R459" s="194"/>
      <c r="S459" s="194"/>
      <c r="T459" s="194"/>
      <c r="U459" s="194"/>
      <c r="V459" s="194"/>
      <c r="W459" s="194"/>
      <c r="X459" s="194"/>
      <c r="Y459" s="194"/>
      <c r="Z459" s="194"/>
      <c r="AA459" s="194"/>
      <c r="AB459" s="194"/>
      <c r="AC459" s="194"/>
    </row>
    <row r="460" spans="1:29">
      <c r="A460" s="194"/>
      <c r="B460" s="194"/>
      <c r="C460" s="194"/>
      <c r="D460" s="194"/>
      <c r="E460" s="194"/>
      <c r="F460" s="194"/>
      <c r="G460" s="194"/>
      <c r="H460" s="194"/>
      <c r="I460" s="194"/>
      <c r="J460" s="194"/>
      <c r="K460" s="194"/>
      <c r="L460" s="194"/>
      <c r="M460" s="194"/>
      <c r="N460" s="194"/>
      <c r="O460" s="194"/>
      <c r="P460" s="194"/>
      <c r="Q460" s="194"/>
      <c r="R460" s="194"/>
      <c r="S460" s="194"/>
      <c r="T460" s="194"/>
      <c r="U460" s="194"/>
      <c r="V460" s="194"/>
      <c r="W460" s="194"/>
      <c r="X460" s="194"/>
      <c r="Y460" s="194"/>
      <c r="Z460" s="194"/>
      <c r="AA460" s="194"/>
      <c r="AB460" s="194"/>
      <c r="AC460" s="194"/>
    </row>
    <row r="461" spans="1:29">
      <c r="A461" s="194"/>
      <c r="B461" s="194"/>
      <c r="C461" s="194"/>
      <c r="D461" s="194"/>
      <c r="E461" s="194"/>
      <c r="F461" s="194"/>
      <c r="G461" s="194"/>
      <c r="H461" s="194"/>
      <c r="I461" s="194"/>
      <c r="J461" s="194"/>
      <c r="K461" s="194"/>
      <c r="L461" s="194"/>
      <c r="M461" s="194"/>
      <c r="N461" s="194"/>
      <c r="O461" s="194"/>
      <c r="P461" s="194"/>
      <c r="Q461" s="194"/>
      <c r="R461" s="194"/>
      <c r="S461" s="194"/>
      <c r="T461" s="194"/>
      <c r="U461" s="194"/>
      <c r="V461" s="194"/>
      <c r="W461" s="194"/>
      <c r="X461" s="194"/>
      <c r="Y461" s="194"/>
      <c r="Z461" s="194"/>
      <c r="AA461" s="194"/>
      <c r="AB461" s="194"/>
      <c r="AC461" s="194"/>
    </row>
    <row r="462" spans="1:29">
      <c r="A462" s="194"/>
      <c r="B462" s="194"/>
      <c r="C462" s="194"/>
      <c r="D462" s="194"/>
      <c r="E462" s="194"/>
      <c r="F462" s="194"/>
      <c r="G462" s="194"/>
      <c r="H462" s="194"/>
      <c r="I462" s="194"/>
      <c r="J462" s="194"/>
      <c r="K462" s="194"/>
      <c r="L462" s="194"/>
      <c r="M462" s="194"/>
      <c r="N462" s="194"/>
      <c r="O462" s="194"/>
      <c r="P462" s="194"/>
      <c r="Q462" s="194"/>
      <c r="R462" s="194"/>
      <c r="S462" s="194"/>
      <c r="T462" s="194"/>
      <c r="U462" s="194"/>
      <c r="V462" s="194"/>
      <c r="W462" s="194"/>
      <c r="X462" s="194"/>
      <c r="Y462" s="194"/>
      <c r="Z462" s="194"/>
      <c r="AA462" s="194"/>
      <c r="AB462" s="194"/>
      <c r="AC462" s="194"/>
    </row>
    <row r="463" spans="1:29">
      <c r="A463" s="194"/>
      <c r="B463" s="194"/>
      <c r="C463" s="194"/>
      <c r="D463" s="194"/>
      <c r="E463" s="194"/>
      <c r="F463" s="194"/>
      <c r="G463" s="194"/>
      <c r="H463" s="194"/>
      <c r="I463" s="194"/>
      <c r="J463" s="194"/>
      <c r="K463" s="194"/>
      <c r="L463" s="194"/>
      <c r="M463" s="194"/>
      <c r="N463" s="194"/>
      <c r="O463" s="194"/>
      <c r="P463" s="194"/>
      <c r="Q463" s="194"/>
      <c r="R463" s="194"/>
      <c r="S463" s="194"/>
      <c r="T463" s="194"/>
      <c r="U463" s="194"/>
      <c r="V463" s="194"/>
      <c r="W463" s="194"/>
      <c r="X463" s="194"/>
      <c r="Y463" s="194"/>
      <c r="Z463" s="194"/>
      <c r="AA463" s="194"/>
      <c r="AB463" s="194"/>
      <c r="AC463" s="194"/>
    </row>
    <row r="464" spans="1:29">
      <c r="A464" s="194"/>
      <c r="B464" s="194"/>
      <c r="C464" s="194"/>
      <c r="D464" s="194"/>
      <c r="E464" s="194"/>
      <c r="F464" s="194"/>
      <c r="G464" s="194"/>
      <c r="H464" s="194"/>
      <c r="I464" s="194"/>
      <c r="J464" s="194"/>
      <c r="K464" s="194"/>
      <c r="L464" s="194"/>
      <c r="M464" s="194"/>
      <c r="N464" s="194"/>
      <c r="O464" s="194"/>
      <c r="P464" s="194"/>
      <c r="Q464" s="194"/>
      <c r="R464" s="194"/>
      <c r="S464" s="194"/>
      <c r="T464" s="194"/>
      <c r="U464" s="194"/>
      <c r="V464" s="194"/>
      <c r="W464" s="194"/>
      <c r="X464" s="194"/>
      <c r="Y464" s="194"/>
      <c r="Z464" s="194"/>
      <c r="AA464" s="194"/>
      <c r="AB464" s="194"/>
      <c r="AC464" s="194"/>
    </row>
    <row r="465" spans="1:29">
      <c r="A465" s="194"/>
      <c r="B465" s="194"/>
      <c r="C465" s="194"/>
      <c r="D465" s="194"/>
      <c r="E465" s="194"/>
      <c r="F465" s="194"/>
      <c r="G465" s="194"/>
      <c r="H465" s="194"/>
      <c r="I465" s="194"/>
      <c r="J465" s="194"/>
      <c r="K465" s="194"/>
      <c r="L465" s="194"/>
      <c r="M465" s="194"/>
      <c r="N465" s="194"/>
      <c r="O465" s="194"/>
      <c r="P465" s="194"/>
      <c r="Q465" s="194"/>
      <c r="R465" s="194"/>
      <c r="S465" s="194"/>
      <c r="T465" s="194"/>
      <c r="U465" s="194"/>
      <c r="V465" s="194"/>
      <c r="W465" s="194"/>
      <c r="X465" s="194"/>
      <c r="Y465" s="194"/>
      <c r="Z465" s="194"/>
      <c r="AA465" s="194"/>
      <c r="AB465" s="194"/>
      <c r="AC465" s="194"/>
    </row>
    <row r="466" spans="1:29">
      <c r="A466" s="194"/>
      <c r="B466" s="194"/>
      <c r="C466" s="194"/>
      <c r="D466" s="194"/>
      <c r="E466" s="194"/>
      <c r="F466" s="194"/>
      <c r="G466" s="194"/>
      <c r="H466" s="194"/>
      <c r="I466" s="194"/>
      <c r="J466" s="194"/>
      <c r="K466" s="194"/>
      <c r="L466" s="194"/>
      <c r="M466" s="194"/>
      <c r="N466" s="194"/>
      <c r="O466" s="194"/>
      <c r="P466" s="194"/>
      <c r="Q466" s="194"/>
      <c r="R466" s="194"/>
      <c r="S466" s="194"/>
      <c r="T466" s="194"/>
      <c r="U466" s="194"/>
      <c r="V466" s="194"/>
      <c r="W466" s="194"/>
      <c r="X466" s="194"/>
      <c r="Y466" s="194"/>
      <c r="Z466" s="194"/>
      <c r="AA466" s="194"/>
      <c r="AB466" s="194"/>
      <c r="AC466" s="194"/>
    </row>
    <row r="467" spans="1:29">
      <c r="A467" s="194"/>
      <c r="B467" s="194"/>
      <c r="C467" s="194"/>
      <c r="D467" s="194"/>
      <c r="E467" s="194"/>
      <c r="F467" s="194"/>
      <c r="G467" s="194"/>
      <c r="H467" s="194"/>
      <c r="I467" s="194"/>
      <c r="J467" s="194"/>
      <c r="K467" s="194"/>
      <c r="L467" s="194"/>
      <c r="M467" s="194"/>
      <c r="N467" s="194"/>
      <c r="O467" s="194"/>
      <c r="P467" s="194"/>
      <c r="Q467" s="194"/>
      <c r="R467" s="194"/>
      <c r="S467" s="194"/>
      <c r="T467" s="194"/>
      <c r="U467" s="194"/>
      <c r="V467" s="194"/>
      <c r="W467" s="194"/>
      <c r="X467" s="194"/>
      <c r="Y467" s="194"/>
      <c r="Z467" s="194"/>
      <c r="AA467" s="194"/>
      <c r="AB467" s="194"/>
      <c r="AC467" s="194"/>
    </row>
    <row r="468" spans="1:29">
      <c r="A468" s="194"/>
      <c r="B468" s="194"/>
      <c r="C468" s="194"/>
      <c r="D468" s="194"/>
      <c r="E468" s="194"/>
      <c r="F468" s="194"/>
      <c r="G468" s="194"/>
      <c r="H468" s="194"/>
      <c r="I468" s="194"/>
      <c r="J468" s="194"/>
      <c r="K468" s="194"/>
      <c r="L468" s="194"/>
      <c r="M468" s="194"/>
      <c r="N468" s="194"/>
      <c r="O468" s="194"/>
      <c r="P468" s="194"/>
      <c r="Q468" s="194"/>
      <c r="R468" s="194"/>
      <c r="S468" s="194"/>
      <c r="T468" s="194"/>
      <c r="U468" s="194"/>
      <c r="V468" s="194"/>
      <c r="W468" s="194"/>
      <c r="X468" s="194"/>
      <c r="Y468" s="194"/>
      <c r="Z468" s="194"/>
      <c r="AA468" s="194"/>
      <c r="AB468" s="194"/>
      <c r="AC468" s="194"/>
    </row>
    <row r="469" spans="1:29">
      <c r="A469" s="194"/>
      <c r="B469" s="194"/>
      <c r="C469" s="194"/>
      <c r="D469" s="194"/>
      <c r="E469" s="194"/>
      <c r="F469" s="194"/>
      <c r="G469" s="194"/>
      <c r="H469" s="194"/>
      <c r="I469" s="194"/>
      <c r="J469" s="194"/>
      <c r="K469" s="194"/>
      <c r="L469" s="194"/>
      <c r="M469" s="194"/>
      <c r="N469" s="194"/>
      <c r="O469" s="194"/>
      <c r="P469" s="194"/>
      <c r="Q469" s="194"/>
      <c r="R469" s="194"/>
      <c r="S469" s="194"/>
      <c r="T469" s="194"/>
      <c r="U469" s="194"/>
      <c r="V469" s="194"/>
      <c r="W469" s="194"/>
      <c r="X469" s="194"/>
      <c r="Y469" s="194"/>
      <c r="Z469" s="194"/>
      <c r="AA469" s="194"/>
      <c r="AB469" s="194"/>
      <c r="AC469" s="194"/>
    </row>
    <row r="470" spans="1:29">
      <c r="A470" s="194"/>
      <c r="B470" s="194"/>
      <c r="C470" s="194"/>
      <c r="D470" s="194"/>
      <c r="E470" s="194"/>
      <c r="F470" s="194"/>
      <c r="G470" s="194"/>
      <c r="H470" s="194"/>
      <c r="I470" s="194"/>
      <c r="J470" s="194"/>
      <c r="K470" s="194"/>
      <c r="L470" s="194"/>
      <c r="M470" s="194"/>
      <c r="N470" s="194"/>
      <c r="O470" s="194"/>
      <c r="P470" s="194"/>
      <c r="Q470" s="194"/>
      <c r="R470" s="194"/>
      <c r="S470" s="194"/>
      <c r="T470" s="194"/>
      <c r="U470" s="194"/>
      <c r="V470" s="194"/>
      <c r="W470" s="194"/>
      <c r="X470" s="194"/>
      <c r="Y470" s="194"/>
      <c r="Z470" s="194"/>
      <c r="AA470" s="194"/>
      <c r="AB470" s="194"/>
      <c r="AC470" s="194"/>
    </row>
    <row r="471" spans="1:29">
      <c r="A471" s="194"/>
      <c r="B471" s="194"/>
      <c r="C471" s="194"/>
      <c r="D471" s="194"/>
      <c r="E471" s="194"/>
      <c r="F471" s="194"/>
      <c r="G471" s="194"/>
      <c r="H471" s="194"/>
      <c r="I471" s="194"/>
      <c r="J471" s="194"/>
      <c r="K471" s="194"/>
      <c r="L471" s="194"/>
      <c r="M471" s="194"/>
      <c r="N471" s="194"/>
      <c r="O471" s="194"/>
      <c r="P471" s="194"/>
      <c r="Q471" s="194"/>
      <c r="R471" s="194"/>
      <c r="S471" s="194"/>
      <c r="T471" s="194"/>
      <c r="U471" s="194"/>
      <c r="V471" s="194"/>
      <c r="W471" s="194"/>
      <c r="X471" s="194"/>
      <c r="Y471" s="194"/>
      <c r="Z471" s="194"/>
      <c r="AA471" s="194"/>
      <c r="AB471" s="194"/>
      <c r="AC471" s="194"/>
    </row>
    <row r="472" spans="1:29">
      <c r="A472" s="194"/>
      <c r="B472" s="194"/>
      <c r="C472" s="194"/>
      <c r="D472" s="194"/>
      <c r="E472" s="194"/>
      <c r="F472" s="194"/>
      <c r="G472" s="194"/>
      <c r="H472" s="194"/>
      <c r="I472" s="194"/>
      <c r="J472" s="194"/>
      <c r="K472" s="194"/>
      <c r="L472" s="194"/>
      <c r="M472" s="194"/>
      <c r="N472" s="194"/>
      <c r="O472" s="194"/>
      <c r="P472" s="194"/>
      <c r="Q472" s="194"/>
      <c r="R472" s="194"/>
      <c r="S472" s="194"/>
      <c r="T472" s="194"/>
      <c r="U472" s="194"/>
      <c r="V472" s="194"/>
      <c r="W472" s="194"/>
      <c r="X472" s="194"/>
      <c r="Y472" s="194"/>
      <c r="Z472" s="194"/>
      <c r="AA472" s="194"/>
      <c r="AB472" s="194"/>
      <c r="AC472" s="194"/>
    </row>
    <row r="473" spans="1:29">
      <c r="A473" s="194"/>
      <c r="B473" s="194"/>
      <c r="C473" s="194"/>
      <c r="D473" s="194"/>
      <c r="E473" s="194"/>
      <c r="F473" s="194"/>
      <c r="G473" s="194"/>
      <c r="H473" s="194"/>
      <c r="I473" s="194"/>
      <c r="J473" s="194"/>
      <c r="K473" s="194"/>
      <c r="L473" s="194"/>
      <c r="M473" s="194"/>
      <c r="N473" s="194"/>
      <c r="O473" s="194"/>
      <c r="P473" s="194"/>
      <c r="Q473" s="194"/>
      <c r="R473" s="194"/>
      <c r="S473" s="194"/>
      <c r="T473" s="194"/>
      <c r="U473" s="194"/>
      <c r="V473" s="194"/>
      <c r="W473" s="194"/>
      <c r="X473" s="194"/>
      <c r="Y473" s="194"/>
      <c r="Z473" s="194"/>
      <c r="AA473" s="194"/>
      <c r="AB473" s="194"/>
      <c r="AC473" s="194"/>
    </row>
    <row r="474" spans="1:29">
      <c r="A474" s="194"/>
      <c r="B474" s="194"/>
      <c r="C474" s="194"/>
      <c r="D474" s="194"/>
      <c r="E474" s="194"/>
      <c r="F474" s="194"/>
      <c r="G474" s="194"/>
      <c r="H474" s="194"/>
      <c r="I474" s="194"/>
      <c r="J474" s="194"/>
      <c r="K474" s="194"/>
      <c r="L474" s="194"/>
      <c r="M474" s="194"/>
      <c r="N474" s="194"/>
      <c r="O474" s="194"/>
      <c r="P474" s="194"/>
      <c r="Q474" s="194"/>
      <c r="R474" s="194"/>
      <c r="S474" s="194"/>
      <c r="T474" s="194"/>
      <c r="U474" s="194"/>
      <c r="V474" s="194"/>
      <c r="W474" s="194"/>
      <c r="X474" s="194"/>
      <c r="Y474" s="194"/>
      <c r="Z474" s="194"/>
      <c r="AA474" s="194"/>
      <c r="AB474" s="194"/>
      <c r="AC474" s="194"/>
    </row>
    <row r="475" spans="1:29">
      <c r="A475" s="194"/>
      <c r="B475" s="194"/>
      <c r="C475" s="194"/>
      <c r="D475" s="194"/>
      <c r="E475" s="194"/>
      <c r="F475" s="194"/>
      <c r="G475" s="194"/>
      <c r="H475" s="194"/>
      <c r="I475" s="194"/>
      <c r="J475" s="194"/>
      <c r="K475" s="194"/>
      <c r="L475" s="194"/>
      <c r="M475" s="194"/>
      <c r="N475" s="194"/>
      <c r="O475" s="194"/>
      <c r="P475" s="194"/>
      <c r="Q475" s="194"/>
      <c r="R475" s="194"/>
      <c r="S475" s="194"/>
      <c r="T475" s="194"/>
      <c r="U475" s="194"/>
      <c r="V475" s="194"/>
      <c r="W475" s="194"/>
      <c r="X475" s="194"/>
      <c r="Y475" s="194"/>
      <c r="Z475" s="194"/>
      <c r="AA475" s="194"/>
      <c r="AB475" s="194"/>
      <c r="AC475" s="194"/>
    </row>
    <row r="476" spans="1:29">
      <c r="A476" s="194"/>
      <c r="B476" s="194"/>
      <c r="C476" s="194"/>
      <c r="D476" s="194"/>
      <c r="E476" s="194"/>
      <c r="F476" s="194"/>
      <c r="G476" s="194"/>
      <c r="H476" s="194"/>
      <c r="I476" s="194"/>
      <c r="J476" s="194"/>
      <c r="K476" s="194"/>
      <c r="L476" s="194"/>
      <c r="M476" s="194"/>
      <c r="N476" s="194"/>
      <c r="O476" s="194"/>
      <c r="P476" s="194"/>
      <c r="Q476" s="194"/>
      <c r="R476" s="194"/>
      <c r="S476" s="194"/>
      <c r="T476" s="194"/>
      <c r="U476" s="194"/>
      <c r="V476" s="194"/>
      <c r="W476" s="194"/>
      <c r="X476" s="194"/>
      <c r="Y476" s="194"/>
      <c r="Z476" s="194"/>
      <c r="AA476" s="194"/>
      <c r="AB476" s="194"/>
      <c r="AC476" s="194"/>
    </row>
    <row r="477" spans="1:29">
      <c r="A477" s="194"/>
      <c r="B477" s="194"/>
      <c r="C477" s="194"/>
      <c r="D477" s="194"/>
      <c r="E477" s="194"/>
      <c r="F477" s="194"/>
      <c r="G477" s="194"/>
      <c r="H477" s="194"/>
      <c r="I477" s="194"/>
      <c r="J477" s="194"/>
      <c r="K477" s="194"/>
      <c r="L477" s="194"/>
      <c r="M477" s="194"/>
      <c r="N477" s="194"/>
      <c r="O477" s="194"/>
      <c r="P477" s="194"/>
      <c r="Q477" s="194"/>
      <c r="R477" s="194"/>
      <c r="S477" s="194"/>
      <c r="T477" s="194"/>
      <c r="U477" s="194"/>
      <c r="V477" s="194"/>
      <c r="W477" s="194"/>
      <c r="X477" s="194"/>
      <c r="Y477" s="194"/>
      <c r="Z477" s="194"/>
      <c r="AA477" s="194"/>
      <c r="AB477" s="194"/>
      <c r="AC477" s="194"/>
    </row>
    <row r="478" spans="1:29">
      <c r="A478" s="194"/>
      <c r="B478" s="194"/>
      <c r="C478" s="194"/>
      <c r="D478" s="194"/>
      <c r="E478" s="194"/>
      <c r="F478" s="194"/>
      <c r="G478" s="194"/>
      <c r="H478" s="194"/>
      <c r="I478" s="194"/>
      <c r="J478" s="194"/>
      <c r="K478" s="194"/>
      <c r="L478" s="194"/>
      <c r="M478" s="194"/>
      <c r="N478" s="194"/>
      <c r="O478" s="194"/>
      <c r="P478" s="194"/>
      <c r="Q478" s="194"/>
      <c r="R478" s="194"/>
      <c r="S478" s="194"/>
      <c r="T478" s="194"/>
      <c r="U478" s="194"/>
      <c r="V478" s="194"/>
      <c r="W478" s="194"/>
      <c r="X478" s="194"/>
      <c r="Y478" s="194"/>
      <c r="Z478" s="194"/>
      <c r="AA478" s="194"/>
      <c r="AB478" s="194"/>
      <c r="AC478" s="194"/>
    </row>
    <row r="479" spans="1:29">
      <c r="A479" s="194"/>
      <c r="B479" s="194"/>
      <c r="C479" s="194"/>
      <c r="D479" s="194"/>
      <c r="E479" s="194"/>
      <c r="F479" s="194"/>
      <c r="G479" s="194"/>
      <c r="H479" s="194"/>
      <c r="I479" s="194"/>
      <c r="J479" s="194"/>
      <c r="K479" s="194"/>
      <c r="L479" s="194"/>
      <c r="M479" s="194"/>
      <c r="N479" s="194"/>
      <c r="O479" s="194"/>
      <c r="P479" s="194"/>
      <c r="Q479" s="194"/>
      <c r="R479" s="194"/>
      <c r="S479" s="194"/>
      <c r="T479" s="194"/>
      <c r="U479" s="194"/>
      <c r="V479" s="194"/>
      <c r="W479" s="194"/>
      <c r="X479" s="194"/>
      <c r="Y479" s="194"/>
      <c r="Z479" s="194"/>
      <c r="AA479" s="194"/>
      <c r="AB479" s="194"/>
      <c r="AC479" s="194"/>
    </row>
    <row r="480" spans="1:29">
      <c r="A480" s="194"/>
      <c r="B480" s="194"/>
      <c r="C480" s="194"/>
      <c r="D480" s="194"/>
      <c r="E480" s="194"/>
      <c r="F480" s="194"/>
      <c r="G480" s="194"/>
      <c r="H480" s="194"/>
      <c r="I480" s="194"/>
      <c r="J480" s="194"/>
      <c r="K480" s="194"/>
      <c r="L480" s="194"/>
      <c r="M480" s="194"/>
      <c r="N480" s="194"/>
      <c r="O480" s="194"/>
      <c r="P480" s="194"/>
      <c r="Q480" s="194"/>
      <c r="R480" s="194"/>
      <c r="S480" s="194"/>
      <c r="T480" s="194"/>
      <c r="U480" s="194"/>
      <c r="V480" s="194"/>
      <c r="W480" s="194"/>
      <c r="X480" s="194"/>
      <c r="Y480" s="194"/>
      <c r="Z480" s="194"/>
      <c r="AA480" s="194"/>
      <c r="AB480" s="194"/>
      <c r="AC480" s="194"/>
    </row>
    <row r="481" spans="1:29">
      <c r="A481" s="194"/>
      <c r="B481" s="194"/>
      <c r="C481" s="194"/>
      <c r="D481" s="194"/>
      <c r="E481" s="194"/>
      <c r="F481" s="194"/>
      <c r="G481" s="194"/>
      <c r="H481" s="194"/>
      <c r="I481" s="194"/>
      <c r="J481" s="194"/>
      <c r="K481" s="194"/>
      <c r="L481" s="194"/>
      <c r="M481" s="194"/>
      <c r="N481" s="194"/>
      <c r="O481" s="194"/>
      <c r="P481" s="194"/>
      <c r="Q481" s="194"/>
      <c r="R481" s="194"/>
      <c r="S481" s="194"/>
      <c r="T481" s="194"/>
      <c r="U481" s="194"/>
      <c r="V481" s="194"/>
      <c r="W481" s="194"/>
      <c r="X481" s="194"/>
      <c r="Y481" s="194"/>
      <c r="Z481" s="194"/>
      <c r="AA481" s="194"/>
      <c r="AB481" s="194"/>
      <c r="AC481" s="194"/>
    </row>
    <row r="482" spans="1:29">
      <c r="A482" s="194"/>
      <c r="B482" s="194"/>
      <c r="C482" s="194"/>
      <c r="D482" s="194"/>
      <c r="E482" s="194"/>
      <c r="F482" s="194"/>
      <c r="G482" s="194"/>
      <c r="H482" s="194"/>
      <c r="I482" s="194"/>
      <c r="J482" s="194"/>
      <c r="K482" s="194"/>
      <c r="L482" s="194"/>
      <c r="M482" s="194"/>
      <c r="N482" s="194"/>
      <c r="O482" s="194"/>
      <c r="P482" s="194"/>
      <c r="Q482" s="194"/>
      <c r="R482" s="194"/>
      <c r="S482" s="194"/>
      <c r="T482" s="194"/>
      <c r="U482" s="194"/>
      <c r="V482" s="194"/>
      <c r="W482" s="194"/>
      <c r="X482" s="194"/>
      <c r="Y482" s="194"/>
      <c r="Z482" s="194"/>
      <c r="AA482" s="194"/>
      <c r="AB482" s="194"/>
      <c r="AC482" s="194"/>
    </row>
    <row r="483" spans="1:29">
      <c r="A483" s="194"/>
      <c r="B483" s="194"/>
      <c r="C483" s="194"/>
      <c r="D483" s="194"/>
      <c r="E483" s="194"/>
      <c r="F483" s="194"/>
      <c r="G483" s="194"/>
      <c r="H483" s="194"/>
      <c r="I483" s="194"/>
      <c r="J483" s="194"/>
      <c r="K483" s="194"/>
      <c r="L483" s="194"/>
      <c r="M483" s="194"/>
      <c r="N483" s="194"/>
      <c r="O483" s="194"/>
      <c r="P483" s="194"/>
      <c r="Q483" s="194"/>
      <c r="R483" s="194"/>
      <c r="S483" s="194"/>
      <c r="T483" s="194"/>
      <c r="U483" s="194"/>
      <c r="V483" s="194"/>
      <c r="W483" s="194"/>
      <c r="X483" s="194"/>
      <c r="Y483" s="194"/>
      <c r="Z483" s="194"/>
      <c r="AA483" s="194"/>
      <c r="AB483" s="194"/>
      <c r="AC483" s="194"/>
    </row>
    <row r="484" spans="1:29">
      <c r="A484" s="194"/>
      <c r="B484" s="194"/>
      <c r="C484" s="194"/>
      <c r="D484" s="194"/>
      <c r="E484" s="194"/>
      <c r="F484" s="194"/>
      <c r="G484" s="194"/>
      <c r="H484" s="194"/>
      <c r="I484" s="194"/>
      <c r="J484" s="194"/>
      <c r="K484" s="194"/>
      <c r="L484" s="194"/>
      <c r="M484" s="194"/>
      <c r="N484" s="194"/>
      <c r="O484" s="194"/>
      <c r="P484" s="194"/>
      <c r="Q484" s="194"/>
      <c r="R484" s="194"/>
      <c r="S484" s="194"/>
      <c r="T484" s="194"/>
      <c r="U484" s="194"/>
      <c r="V484" s="194"/>
      <c r="W484" s="194"/>
      <c r="X484" s="194"/>
      <c r="Y484" s="194"/>
      <c r="Z484" s="194"/>
      <c r="AA484" s="194"/>
      <c r="AB484" s="194"/>
      <c r="AC484" s="194"/>
    </row>
    <row r="485" spans="1:29">
      <c r="A485" s="194"/>
      <c r="B485" s="194"/>
      <c r="C485" s="194"/>
      <c r="D485" s="194"/>
      <c r="E485" s="194"/>
      <c r="F485" s="194"/>
      <c r="G485" s="194"/>
      <c r="H485" s="194"/>
      <c r="I485" s="194"/>
      <c r="J485" s="194"/>
      <c r="K485" s="194"/>
      <c r="L485" s="194"/>
      <c r="M485" s="194"/>
      <c r="N485" s="194"/>
      <c r="O485" s="194"/>
      <c r="P485" s="194"/>
      <c r="Q485" s="194"/>
      <c r="R485" s="194"/>
      <c r="S485" s="194"/>
      <c r="T485" s="194"/>
      <c r="U485" s="194"/>
      <c r="V485" s="194"/>
      <c r="W485" s="194"/>
      <c r="X485" s="194"/>
      <c r="Y485" s="194"/>
      <c r="Z485" s="194"/>
      <c r="AA485" s="194"/>
      <c r="AB485" s="194"/>
      <c r="AC485" s="194"/>
    </row>
    <row r="486" spans="1:29">
      <c r="A486" s="194"/>
      <c r="B486" s="194"/>
      <c r="C486" s="194"/>
      <c r="D486" s="194"/>
      <c r="E486" s="194"/>
      <c r="F486" s="194"/>
      <c r="G486" s="194"/>
      <c r="H486" s="194"/>
      <c r="I486" s="194"/>
      <c r="J486" s="194"/>
      <c r="K486" s="194"/>
      <c r="L486" s="194"/>
      <c r="M486" s="194"/>
      <c r="N486" s="194"/>
      <c r="O486" s="194"/>
      <c r="P486" s="194"/>
      <c r="Q486" s="194"/>
      <c r="R486" s="194"/>
      <c r="S486" s="194"/>
      <c r="T486" s="194"/>
      <c r="U486" s="194"/>
      <c r="V486" s="194"/>
      <c r="W486" s="194"/>
      <c r="X486" s="194"/>
      <c r="Y486" s="194"/>
      <c r="Z486" s="194"/>
      <c r="AA486" s="194"/>
      <c r="AB486" s="194"/>
      <c r="AC486" s="194"/>
    </row>
    <row r="487" spans="1:29">
      <c r="A487" s="194"/>
      <c r="B487" s="194"/>
      <c r="C487" s="194"/>
      <c r="D487" s="194"/>
      <c r="E487" s="194"/>
      <c r="F487" s="194"/>
      <c r="G487" s="194"/>
      <c r="H487" s="194"/>
      <c r="I487" s="194"/>
      <c r="J487" s="194"/>
      <c r="K487" s="194"/>
      <c r="L487" s="194"/>
      <c r="M487" s="194"/>
      <c r="N487" s="194"/>
      <c r="O487" s="194"/>
      <c r="P487" s="194"/>
      <c r="Q487" s="194"/>
      <c r="R487" s="194"/>
      <c r="S487" s="194"/>
      <c r="T487" s="194"/>
      <c r="U487" s="194"/>
      <c r="V487" s="194"/>
      <c r="W487" s="194"/>
      <c r="X487" s="194"/>
      <c r="Y487" s="194"/>
      <c r="Z487" s="194"/>
      <c r="AA487" s="194"/>
      <c r="AB487" s="194"/>
      <c r="AC487" s="194"/>
    </row>
    <row r="488" spans="1:29">
      <c r="A488" s="194"/>
      <c r="B488" s="194"/>
      <c r="C488" s="194"/>
      <c r="D488" s="194"/>
      <c r="E488" s="194"/>
      <c r="F488" s="194"/>
      <c r="G488" s="194"/>
      <c r="H488" s="194"/>
      <c r="I488" s="194"/>
      <c r="J488" s="194"/>
      <c r="K488" s="194"/>
      <c r="L488" s="194"/>
      <c r="M488" s="194"/>
      <c r="N488" s="194"/>
      <c r="O488" s="194"/>
      <c r="P488" s="194"/>
      <c r="Q488" s="194"/>
      <c r="R488" s="194"/>
      <c r="S488" s="194"/>
      <c r="T488" s="194"/>
      <c r="U488" s="194"/>
      <c r="V488" s="194"/>
      <c r="W488" s="194"/>
      <c r="X488" s="194"/>
      <c r="Y488" s="194"/>
      <c r="Z488" s="194"/>
      <c r="AA488" s="194"/>
      <c r="AB488" s="194"/>
      <c r="AC488" s="194"/>
    </row>
    <row r="489" spans="1:29">
      <c r="A489" s="194"/>
      <c r="B489" s="194"/>
      <c r="C489" s="194"/>
      <c r="D489" s="194"/>
      <c r="E489" s="194"/>
      <c r="F489" s="194"/>
      <c r="G489" s="194"/>
      <c r="H489" s="194"/>
      <c r="I489" s="194"/>
      <c r="J489" s="194"/>
      <c r="K489" s="194"/>
      <c r="L489" s="194"/>
      <c r="M489" s="194"/>
      <c r="N489" s="194"/>
      <c r="O489" s="194"/>
      <c r="P489" s="194"/>
      <c r="Q489" s="194"/>
      <c r="R489" s="194"/>
      <c r="S489" s="194"/>
      <c r="T489" s="194"/>
      <c r="U489" s="194"/>
      <c r="V489" s="194"/>
      <c r="W489" s="194"/>
      <c r="X489" s="194"/>
      <c r="Y489" s="194"/>
      <c r="Z489" s="194"/>
      <c r="AA489" s="194"/>
      <c r="AB489" s="194"/>
      <c r="AC489" s="194"/>
    </row>
    <row r="490" spans="1:29">
      <c r="A490" s="194"/>
      <c r="B490" s="194"/>
      <c r="C490" s="194"/>
      <c r="D490" s="194"/>
      <c r="E490" s="194"/>
      <c r="F490" s="194"/>
      <c r="G490" s="194"/>
      <c r="H490" s="194"/>
      <c r="I490" s="194"/>
      <c r="J490" s="194"/>
      <c r="K490" s="194"/>
      <c r="L490" s="194"/>
      <c r="M490" s="194"/>
      <c r="N490" s="194"/>
      <c r="O490" s="194"/>
      <c r="P490" s="194"/>
      <c r="Q490" s="194"/>
      <c r="R490" s="194"/>
      <c r="S490" s="194"/>
      <c r="T490" s="194"/>
      <c r="U490" s="194"/>
      <c r="V490" s="194"/>
      <c r="W490" s="194"/>
      <c r="X490" s="194"/>
      <c r="Y490" s="194"/>
      <c r="Z490" s="194"/>
      <c r="AA490" s="194"/>
      <c r="AB490" s="194"/>
      <c r="AC490" s="194"/>
    </row>
    <row r="491" spans="1:29">
      <c r="A491" s="194"/>
      <c r="B491" s="194"/>
      <c r="C491" s="194"/>
      <c r="D491" s="194"/>
      <c r="E491" s="194"/>
      <c r="F491" s="194"/>
      <c r="G491" s="194"/>
      <c r="H491" s="194"/>
      <c r="I491" s="194"/>
      <c r="J491" s="194"/>
      <c r="K491" s="194"/>
      <c r="L491" s="194"/>
      <c r="M491" s="194"/>
      <c r="N491" s="194"/>
      <c r="O491" s="194"/>
      <c r="P491" s="194"/>
      <c r="Q491" s="194"/>
      <c r="R491" s="194"/>
      <c r="S491" s="194"/>
      <c r="T491" s="194"/>
      <c r="U491" s="194"/>
      <c r="V491" s="194"/>
      <c r="W491" s="194"/>
      <c r="X491" s="194"/>
      <c r="Y491" s="194"/>
      <c r="Z491" s="194"/>
      <c r="AA491" s="194"/>
      <c r="AB491" s="194"/>
      <c r="AC491" s="194"/>
    </row>
    <row r="492" spans="1:29">
      <c r="A492" s="194"/>
      <c r="B492" s="194"/>
      <c r="C492" s="194"/>
      <c r="D492" s="194"/>
      <c r="E492" s="194"/>
      <c r="F492" s="194"/>
      <c r="G492" s="194"/>
      <c r="H492" s="194"/>
      <c r="I492" s="194"/>
      <c r="J492" s="194"/>
      <c r="K492" s="194"/>
      <c r="L492" s="194"/>
      <c r="M492" s="194"/>
      <c r="N492" s="194"/>
      <c r="O492" s="194"/>
      <c r="P492" s="194"/>
      <c r="Q492" s="194"/>
      <c r="R492" s="194"/>
      <c r="S492" s="194"/>
      <c r="T492" s="194"/>
      <c r="U492" s="194"/>
      <c r="V492" s="194"/>
      <c r="W492" s="194"/>
      <c r="X492" s="194"/>
      <c r="Y492" s="194"/>
      <c r="Z492" s="194"/>
      <c r="AA492" s="194"/>
      <c r="AB492" s="194"/>
      <c r="AC492" s="194"/>
    </row>
    <row r="493" spans="1:29">
      <c r="A493" s="194"/>
      <c r="B493" s="194"/>
      <c r="C493" s="194"/>
      <c r="D493" s="194"/>
      <c r="E493" s="194"/>
      <c r="F493" s="194"/>
      <c r="G493" s="194"/>
      <c r="H493" s="194"/>
      <c r="I493" s="194"/>
      <c r="J493" s="194"/>
      <c r="K493" s="194"/>
      <c r="L493" s="194"/>
      <c r="M493" s="194"/>
      <c r="N493" s="194"/>
      <c r="O493" s="194"/>
      <c r="P493" s="194"/>
      <c r="Q493" s="194"/>
      <c r="R493" s="194"/>
      <c r="S493" s="194"/>
      <c r="T493" s="194"/>
      <c r="U493" s="194"/>
      <c r="V493" s="194"/>
      <c r="W493" s="194"/>
      <c r="X493" s="194"/>
      <c r="Y493" s="194"/>
      <c r="Z493" s="194"/>
      <c r="AA493" s="194"/>
      <c r="AB493" s="194"/>
      <c r="AC493" s="194"/>
    </row>
    <row r="494" spans="1:29">
      <c r="A494" s="194"/>
      <c r="B494" s="194"/>
      <c r="C494" s="194"/>
      <c r="D494" s="194"/>
      <c r="E494" s="194"/>
      <c r="F494" s="194"/>
      <c r="G494" s="194"/>
      <c r="H494" s="194"/>
      <c r="I494" s="194"/>
      <c r="J494" s="194"/>
      <c r="K494" s="194"/>
      <c r="L494" s="194"/>
      <c r="M494" s="194"/>
      <c r="N494" s="194"/>
      <c r="O494" s="194"/>
      <c r="P494" s="194"/>
      <c r="Q494" s="194"/>
      <c r="R494" s="194"/>
      <c r="S494" s="194"/>
      <c r="T494" s="194"/>
      <c r="U494" s="194"/>
      <c r="V494" s="194"/>
      <c r="W494" s="194"/>
      <c r="X494" s="194"/>
      <c r="Y494" s="194"/>
      <c r="Z494" s="194"/>
      <c r="AA494" s="194"/>
      <c r="AB494" s="194"/>
      <c r="AC494" s="194"/>
    </row>
    <row r="495" spans="1:29">
      <c r="A495" s="194"/>
      <c r="B495" s="194"/>
      <c r="C495" s="194"/>
      <c r="D495" s="194"/>
      <c r="E495" s="194"/>
      <c r="F495" s="194"/>
      <c r="G495" s="194"/>
      <c r="H495" s="194"/>
      <c r="I495" s="194"/>
      <c r="J495" s="194"/>
      <c r="K495" s="194"/>
      <c r="L495" s="194"/>
      <c r="M495" s="194"/>
      <c r="N495" s="194"/>
      <c r="O495" s="194"/>
      <c r="P495" s="194"/>
      <c r="Q495" s="194"/>
      <c r="R495" s="194"/>
      <c r="S495" s="194"/>
      <c r="T495" s="194"/>
      <c r="U495" s="194"/>
      <c r="V495" s="194"/>
      <c r="W495" s="194"/>
      <c r="X495" s="194"/>
      <c r="Y495" s="194"/>
      <c r="Z495" s="194"/>
      <c r="AA495" s="194"/>
      <c r="AB495" s="194"/>
      <c r="AC495" s="194"/>
    </row>
    <row r="496" spans="1:29">
      <c r="A496" s="194"/>
      <c r="B496" s="194"/>
      <c r="C496" s="194"/>
      <c r="D496" s="194"/>
      <c r="E496" s="194"/>
      <c r="F496" s="194"/>
      <c r="G496" s="194"/>
      <c r="H496" s="194"/>
      <c r="I496" s="194"/>
      <c r="J496" s="194"/>
      <c r="K496" s="194"/>
      <c r="L496" s="194"/>
      <c r="M496" s="194"/>
      <c r="N496" s="194"/>
      <c r="O496" s="194"/>
      <c r="P496" s="194"/>
      <c r="Q496" s="194"/>
      <c r="R496" s="194"/>
      <c r="S496" s="194"/>
      <c r="T496" s="194"/>
      <c r="U496" s="194"/>
      <c r="V496" s="194"/>
      <c r="W496" s="194"/>
      <c r="X496" s="194"/>
      <c r="Y496" s="194"/>
      <c r="Z496" s="194"/>
      <c r="AA496" s="194"/>
      <c r="AB496" s="194"/>
      <c r="AC496" s="194"/>
    </row>
    <row r="497" spans="1:29">
      <c r="A497" s="194"/>
      <c r="B497" s="194"/>
      <c r="C497" s="194"/>
      <c r="D497" s="194"/>
      <c r="E497" s="194"/>
      <c r="F497" s="194"/>
      <c r="G497" s="194"/>
      <c r="H497" s="194"/>
      <c r="I497" s="194"/>
      <c r="J497" s="194"/>
      <c r="K497" s="194"/>
      <c r="L497" s="194"/>
      <c r="M497" s="194"/>
      <c r="N497" s="194"/>
      <c r="O497" s="194"/>
      <c r="P497" s="194"/>
      <c r="Q497" s="194"/>
      <c r="R497" s="194"/>
      <c r="S497" s="194"/>
      <c r="T497" s="194"/>
      <c r="U497" s="194"/>
      <c r="V497" s="194"/>
      <c r="W497" s="194"/>
      <c r="X497" s="194"/>
      <c r="Y497" s="194"/>
      <c r="Z497" s="194"/>
      <c r="AA497" s="194"/>
      <c r="AB497" s="194"/>
      <c r="AC497" s="194"/>
    </row>
    <row r="498" spans="1:29">
      <c r="A498" s="194"/>
      <c r="B498" s="194"/>
      <c r="C498" s="194"/>
      <c r="D498" s="194"/>
      <c r="E498" s="194"/>
      <c r="F498" s="194"/>
      <c r="G498" s="194"/>
      <c r="H498" s="194"/>
      <c r="I498" s="194"/>
      <c r="J498" s="194"/>
      <c r="K498" s="194"/>
      <c r="L498" s="194"/>
      <c r="M498" s="194"/>
      <c r="N498" s="194"/>
      <c r="O498" s="194"/>
      <c r="P498" s="194"/>
      <c r="Q498" s="194"/>
      <c r="R498" s="194"/>
      <c r="S498" s="194"/>
      <c r="T498" s="194"/>
      <c r="U498" s="194"/>
      <c r="V498" s="194"/>
      <c r="W498" s="194"/>
      <c r="X498" s="194"/>
      <c r="Y498" s="194"/>
      <c r="Z498" s="194"/>
      <c r="AA498" s="194"/>
      <c r="AB498" s="194"/>
      <c r="AC498" s="194"/>
    </row>
    <row r="499" spans="1:29">
      <c r="A499" s="194"/>
      <c r="B499" s="194"/>
      <c r="C499" s="194"/>
      <c r="D499" s="194"/>
      <c r="E499" s="194"/>
      <c r="F499" s="194"/>
      <c r="G499" s="194"/>
      <c r="H499" s="194"/>
      <c r="I499" s="194"/>
      <c r="J499" s="194"/>
      <c r="K499" s="194"/>
      <c r="L499" s="194"/>
      <c r="M499" s="194"/>
      <c r="N499" s="194"/>
      <c r="O499" s="194"/>
      <c r="P499" s="194"/>
      <c r="Q499" s="194"/>
      <c r="R499" s="194"/>
      <c r="S499" s="194"/>
      <c r="T499" s="194"/>
      <c r="U499" s="194"/>
      <c r="V499" s="194"/>
      <c r="W499" s="194"/>
      <c r="X499" s="194"/>
      <c r="Y499" s="194"/>
      <c r="Z499" s="194"/>
      <c r="AA499" s="194"/>
      <c r="AB499" s="194"/>
      <c r="AC499" s="194"/>
    </row>
    <row r="500" spans="1:29">
      <c r="A500" s="194"/>
      <c r="B500" s="194"/>
      <c r="C500" s="194"/>
      <c r="D500" s="194"/>
      <c r="E500" s="194"/>
      <c r="F500" s="194"/>
      <c r="G500" s="194"/>
      <c r="H500" s="194"/>
      <c r="I500" s="194"/>
      <c r="J500" s="194"/>
      <c r="K500" s="194"/>
      <c r="L500" s="194"/>
      <c r="M500" s="194"/>
      <c r="N500" s="194"/>
      <c r="O500" s="194"/>
      <c r="P500" s="194"/>
      <c r="Q500" s="194"/>
      <c r="R500" s="194"/>
      <c r="S500" s="194"/>
      <c r="T500" s="194"/>
      <c r="U500" s="194"/>
      <c r="V500" s="194"/>
      <c r="W500" s="194"/>
      <c r="X500" s="194"/>
      <c r="Y500" s="194"/>
      <c r="Z500" s="194"/>
      <c r="AA500" s="194"/>
      <c r="AB500" s="194"/>
      <c r="AC500" s="194"/>
    </row>
    <row r="501" spans="1:29">
      <c r="A501" s="194"/>
      <c r="B501" s="194"/>
      <c r="C501" s="194"/>
      <c r="D501" s="194"/>
      <c r="E501" s="194"/>
      <c r="F501" s="194"/>
      <c r="G501" s="194"/>
      <c r="H501" s="194"/>
      <c r="I501" s="194"/>
      <c r="J501" s="194"/>
      <c r="K501" s="194"/>
      <c r="L501" s="194"/>
      <c r="M501" s="194"/>
      <c r="N501" s="194"/>
      <c r="O501" s="194"/>
      <c r="P501" s="194"/>
      <c r="Q501" s="194"/>
      <c r="R501" s="194"/>
      <c r="S501" s="194"/>
      <c r="T501" s="194"/>
      <c r="U501" s="194"/>
      <c r="V501" s="194"/>
      <c r="W501" s="194"/>
      <c r="X501" s="194"/>
      <c r="Y501" s="194"/>
      <c r="Z501" s="194"/>
      <c r="AA501" s="194"/>
      <c r="AB501" s="194"/>
      <c r="AC501" s="194"/>
    </row>
    <row r="502" spans="1:29">
      <c r="A502" s="194"/>
      <c r="B502" s="194"/>
      <c r="C502" s="194"/>
      <c r="D502" s="194"/>
      <c r="E502" s="194"/>
      <c r="F502" s="194"/>
      <c r="G502" s="194"/>
      <c r="H502" s="194"/>
      <c r="I502" s="194"/>
      <c r="J502" s="194"/>
      <c r="K502" s="194"/>
      <c r="L502" s="194"/>
      <c r="M502" s="194"/>
      <c r="N502" s="194"/>
      <c r="O502" s="194"/>
      <c r="P502" s="194"/>
      <c r="Q502" s="194"/>
      <c r="R502" s="194"/>
      <c r="S502" s="194"/>
      <c r="T502" s="194"/>
      <c r="U502" s="194"/>
      <c r="V502" s="194"/>
      <c r="W502" s="194"/>
      <c r="X502" s="194"/>
      <c r="Y502" s="194"/>
      <c r="Z502" s="194"/>
      <c r="AA502" s="194"/>
      <c r="AB502" s="194"/>
      <c r="AC502" s="194"/>
    </row>
    <row r="503" spans="1:29">
      <c r="A503" s="194"/>
      <c r="B503" s="194"/>
      <c r="C503" s="194"/>
      <c r="D503" s="194"/>
      <c r="E503" s="194"/>
      <c r="F503" s="194"/>
      <c r="G503" s="194"/>
      <c r="H503" s="194"/>
      <c r="I503" s="194"/>
      <c r="J503" s="194"/>
      <c r="K503" s="194"/>
      <c r="L503" s="194"/>
      <c r="M503" s="194"/>
      <c r="N503" s="194"/>
      <c r="O503" s="194"/>
      <c r="P503" s="194"/>
      <c r="Q503" s="194"/>
      <c r="R503" s="194"/>
      <c r="S503" s="194"/>
      <c r="T503" s="194"/>
      <c r="U503" s="194"/>
      <c r="V503" s="194"/>
      <c r="W503" s="194"/>
      <c r="X503" s="194"/>
      <c r="Y503" s="194"/>
      <c r="Z503" s="194"/>
      <c r="AA503" s="194"/>
      <c r="AB503" s="194"/>
      <c r="AC503" s="194"/>
    </row>
    <row r="504" spans="1:29">
      <c r="A504" s="194"/>
      <c r="B504" s="194"/>
      <c r="C504" s="194"/>
      <c r="D504" s="194"/>
      <c r="E504" s="194"/>
      <c r="F504" s="194"/>
      <c r="G504" s="194"/>
      <c r="H504" s="194"/>
      <c r="I504" s="194"/>
      <c r="J504" s="194"/>
      <c r="K504" s="194"/>
      <c r="L504" s="194"/>
      <c r="M504" s="194"/>
      <c r="N504" s="194"/>
      <c r="O504" s="194"/>
      <c r="P504" s="194"/>
      <c r="Q504" s="194"/>
      <c r="R504" s="194"/>
      <c r="S504" s="194"/>
      <c r="T504" s="194"/>
      <c r="U504" s="194"/>
      <c r="V504" s="194"/>
      <c r="W504" s="194"/>
      <c r="X504" s="194"/>
      <c r="Y504" s="194"/>
      <c r="Z504" s="194"/>
      <c r="AA504" s="194"/>
      <c r="AB504" s="194"/>
      <c r="AC504" s="194"/>
    </row>
    <row r="505" spans="1:29">
      <c r="A505" s="194"/>
      <c r="B505" s="194"/>
      <c r="C505" s="194"/>
      <c r="D505" s="194"/>
      <c r="E505" s="194"/>
      <c r="F505" s="194"/>
      <c r="G505" s="194"/>
      <c r="H505" s="194"/>
      <c r="I505" s="194"/>
      <c r="J505" s="194"/>
      <c r="K505" s="194"/>
      <c r="L505" s="194"/>
      <c r="M505" s="194"/>
      <c r="N505" s="194"/>
      <c r="O505" s="194"/>
      <c r="P505" s="194"/>
      <c r="Q505" s="194"/>
      <c r="R505" s="194"/>
      <c r="S505" s="194"/>
      <c r="T505" s="194"/>
      <c r="U505" s="194"/>
      <c r="V505" s="194"/>
      <c r="W505" s="194"/>
      <c r="X505" s="194"/>
      <c r="Y505" s="194"/>
      <c r="Z505" s="194"/>
      <c r="AA505" s="194"/>
      <c r="AB505" s="194"/>
      <c r="AC505" s="194"/>
    </row>
    <row r="506" spans="1:29">
      <c r="A506" s="194"/>
      <c r="B506" s="194"/>
      <c r="C506" s="194"/>
      <c r="D506" s="194"/>
      <c r="E506" s="194"/>
      <c r="F506" s="194"/>
      <c r="G506" s="194"/>
      <c r="H506" s="194"/>
      <c r="I506" s="194"/>
      <c r="J506" s="194"/>
      <c r="K506" s="194"/>
      <c r="L506" s="194"/>
      <c r="M506" s="194"/>
      <c r="N506" s="194"/>
      <c r="O506" s="194"/>
      <c r="P506" s="194"/>
      <c r="Q506" s="194"/>
      <c r="R506" s="194"/>
      <c r="S506" s="194"/>
      <c r="T506" s="194"/>
      <c r="U506" s="194"/>
      <c r="V506" s="194"/>
      <c r="W506" s="194"/>
      <c r="X506" s="194"/>
      <c r="Y506" s="194"/>
      <c r="Z506" s="194"/>
      <c r="AA506" s="194"/>
      <c r="AB506" s="194"/>
      <c r="AC506" s="194"/>
    </row>
    <row r="507" spans="1:29">
      <c r="A507" s="194"/>
      <c r="B507" s="194"/>
      <c r="C507" s="194"/>
      <c r="D507" s="194"/>
      <c r="E507" s="194"/>
      <c r="F507" s="194"/>
      <c r="G507" s="194"/>
      <c r="H507" s="194"/>
      <c r="I507" s="194"/>
      <c r="J507" s="194"/>
      <c r="K507" s="194"/>
      <c r="L507" s="194"/>
      <c r="M507" s="194"/>
      <c r="N507" s="194"/>
      <c r="O507" s="194"/>
      <c r="P507" s="194"/>
      <c r="Q507" s="194"/>
      <c r="R507" s="194"/>
      <c r="S507" s="194"/>
      <c r="T507" s="194"/>
      <c r="U507" s="194"/>
      <c r="V507" s="194"/>
      <c r="W507" s="194"/>
      <c r="X507" s="194"/>
      <c r="Y507" s="194"/>
      <c r="Z507" s="194"/>
      <c r="AA507" s="194"/>
      <c r="AB507" s="194"/>
      <c r="AC507" s="194"/>
    </row>
    <row r="508" spans="1:29">
      <c r="A508" s="194"/>
      <c r="B508" s="194"/>
      <c r="C508" s="194"/>
      <c r="D508" s="194"/>
      <c r="E508" s="194"/>
      <c r="F508" s="194"/>
      <c r="G508" s="194"/>
      <c r="H508" s="194"/>
      <c r="I508" s="194"/>
      <c r="J508" s="194"/>
      <c r="K508" s="194"/>
      <c r="L508" s="194"/>
      <c r="M508" s="194"/>
      <c r="N508" s="194"/>
      <c r="O508" s="194"/>
      <c r="P508" s="194"/>
      <c r="Q508" s="194"/>
      <c r="R508" s="194"/>
      <c r="S508" s="194"/>
      <c r="T508" s="194"/>
      <c r="U508" s="194"/>
      <c r="V508" s="194"/>
      <c r="W508" s="194"/>
      <c r="X508" s="194"/>
      <c r="Y508" s="194"/>
      <c r="Z508" s="194"/>
      <c r="AA508" s="194"/>
      <c r="AB508" s="194"/>
      <c r="AC508" s="194"/>
    </row>
    <row r="509" spans="1:29">
      <c r="A509" s="194"/>
      <c r="B509" s="194"/>
      <c r="C509" s="194"/>
      <c r="D509" s="194"/>
      <c r="E509" s="194"/>
      <c r="F509" s="194"/>
      <c r="G509" s="194"/>
      <c r="H509" s="194"/>
      <c r="I509" s="194"/>
      <c r="J509" s="194"/>
      <c r="K509" s="194"/>
      <c r="L509" s="194"/>
      <c r="M509" s="194"/>
      <c r="N509" s="194"/>
      <c r="O509" s="194"/>
      <c r="P509" s="194"/>
      <c r="Q509" s="194"/>
      <c r="R509" s="194"/>
      <c r="S509" s="194"/>
      <c r="T509" s="194"/>
      <c r="U509" s="194"/>
      <c r="V509" s="194"/>
      <c r="W509" s="194"/>
      <c r="X509" s="194"/>
      <c r="Y509" s="194"/>
      <c r="Z509" s="194"/>
      <c r="AA509" s="194"/>
      <c r="AB509" s="194"/>
      <c r="AC509" s="194"/>
    </row>
    <row r="510" spans="1:29">
      <c r="A510" s="194"/>
      <c r="B510" s="194"/>
      <c r="C510" s="194"/>
      <c r="D510" s="194"/>
      <c r="E510" s="194"/>
      <c r="F510" s="194"/>
      <c r="G510" s="194"/>
      <c r="H510" s="194"/>
      <c r="I510" s="194"/>
      <c r="J510" s="194"/>
      <c r="K510" s="194"/>
      <c r="L510" s="194"/>
      <c r="M510" s="194"/>
      <c r="N510" s="194"/>
      <c r="O510" s="194"/>
      <c r="P510" s="194"/>
      <c r="Q510" s="194"/>
      <c r="R510" s="194"/>
      <c r="S510" s="194"/>
      <c r="T510" s="194"/>
      <c r="U510" s="194"/>
      <c r="V510" s="194"/>
      <c r="W510" s="194"/>
      <c r="X510" s="194"/>
      <c r="Y510" s="194"/>
      <c r="Z510" s="194"/>
      <c r="AA510" s="194"/>
      <c r="AB510" s="194"/>
      <c r="AC510" s="194"/>
    </row>
    <row r="511" spans="1:29">
      <c r="A511" s="194"/>
      <c r="B511" s="194"/>
      <c r="C511" s="194"/>
      <c r="D511" s="194"/>
      <c r="E511" s="194"/>
      <c r="F511" s="194"/>
      <c r="G511" s="194"/>
      <c r="H511" s="194"/>
      <c r="I511" s="194"/>
      <c r="J511" s="194"/>
      <c r="K511" s="194"/>
      <c r="L511" s="194"/>
      <c r="M511" s="194"/>
      <c r="N511" s="194"/>
      <c r="O511" s="194"/>
      <c r="P511" s="194"/>
      <c r="Q511" s="194"/>
      <c r="R511" s="194"/>
      <c r="S511" s="194"/>
      <c r="T511" s="194"/>
      <c r="U511" s="194"/>
      <c r="V511" s="194"/>
      <c r="W511" s="194"/>
      <c r="X511" s="194"/>
      <c r="Y511" s="194"/>
      <c r="Z511" s="194"/>
      <c r="AA511" s="194"/>
      <c r="AB511" s="194"/>
      <c r="AC511" s="194"/>
    </row>
    <row r="512" spans="1:29">
      <c r="A512" s="194"/>
      <c r="B512" s="194"/>
      <c r="C512" s="194"/>
      <c r="D512" s="194"/>
      <c r="E512" s="194"/>
      <c r="F512" s="194"/>
      <c r="G512" s="194"/>
      <c r="H512" s="194"/>
      <c r="I512" s="194"/>
      <c r="J512" s="194"/>
      <c r="K512" s="194"/>
      <c r="L512" s="194"/>
      <c r="M512" s="194"/>
      <c r="N512" s="194"/>
      <c r="O512" s="194"/>
      <c r="P512" s="194"/>
      <c r="Q512" s="194"/>
      <c r="R512" s="194"/>
      <c r="S512" s="194"/>
      <c r="T512" s="194"/>
      <c r="U512" s="194"/>
      <c r="V512" s="194"/>
      <c r="W512" s="194"/>
      <c r="X512" s="194"/>
      <c r="Y512" s="194"/>
      <c r="Z512" s="194"/>
      <c r="AA512" s="194"/>
      <c r="AB512" s="194"/>
      <c r="AC512" s="194"/>
    </row>
    <row r="513" spans="1:29">
      <c r="A513" s="194"/>
      <c r="B513" s="194"/>
      <c r="C513" s="194"/>
      <c r="D513" s="194"/>
      <c r="E513" s="194"/>
      <c r="F513" s="194"/>
      <c r="G513" s="194"/>
      <c r="H513" s="194"/>
      <c r="I513" s="194"/>
      <c r="J513" s="194"/>
      <c r="K513" s="194"/>
      <c r="L513" s="194"/>
      <c r="M513" s="194"/>
      <c r="N513" s="194"/>
      <c r="O513" s="194"/>
      <c r="P513" s="194"/>
      <c r="Q513" s="194"/>
      <c r="R513" s="194"/>
      <c r="S513" s="194"/>
      <c r="T513" s="194"/>
      <c r="U513" s="194"/>
      <c r="V513" s="194"/>
      <c r="W513" s="194"/>
      <c r="X513" s="194"/>
      <c r="Y513" s="194"/>
      <c r="Z513" s="194"/>
      <c r="AA513" s="194"/>
      <c r="AB513" s="194"/>
      <c r="AC513" s="194"/>
    </row>
    <row r="514" spans="1:29">
      <c r="A514" s="194"/>
      <c r="B514" s="194"/>
      <c r="C514" s="194"/>
      <c r="D514" s="194"/>
      <c r="E514" s="194"/>
      <c r="F514" s="194"/>
      <c r="G514" s="194"/>
      <c r="H514" s="194"/>
      <c r="I514" s="194"/>
      <c r="J514" s="194"/>
      <c r="K514" s="194"/>
      <c r="L514" s="194"/>
      <c r="M514" s="194"/>
      <c r="N514" s="194"/>
      <c r="O514" s="194"/>
      <c r="P514" s="194"/>
      <c r="Q514" s="194"/>
      <c r="R514" s="194"/>
      <c r="S514" s="194"/>
      <c r="T514" s="194"/>
      <c r="U514" s="194"/>
      <c r="V514" s="194"/>
      <c r="W514" s="194"/>
      <c r="X514" s="194"/>
      <c r="Y514" s="194"/>
      <c r="Z514" s="194"/>
      <c r="AA514" s="194"/>
      <c r="AB514" s="194"/>
      <c r="AC514" s="194"/>
    </row>
    <row r="515" spans="1:29">
      <c r="A515" s="194"/>
      <c r="B515" s="194"/>
      <c r="C515" s="194"/>
      <c r="D515" s="194"/>
      <c r="E515" s="194"/>
      <c r="F515" s="194"/>
      <c r="G515" s="194"/>
      <c r="H515" s="194"/>
      <c r="I515" s="194"/>
      <c r="J515" s="194"/>
      <c r="K515" s="194"/>
      <c r="L515" s="194"/>
      <c r="M515" s="194"/>
      <c r="N515" s="194"/>
      <c r="O515" s="194"/>
      <c r="P515" s="194"/>
      <c r="Q515" s="194"/>
      <c r="R515" s="194"/>
      <c r="S515" s="194"/>
      <c r="T515" s="194"/>
      <c r="U515" s="194"/>
      <c r="V515" s="194"/>
      <c r="W515" s="194"/>
      <c r="X515" s="194"/>
      <c r="Y515" s="194"/>
      <c r="Z515" s="194"/>
      <c r="AA515" s="194"/>
      <c r="AB515" s="194"/>
      <c r="AC515" s="194"/>
    </row>
    <row r="516" spans="1:29">
      <c r="A516" s="194"/>
      <c r="B516" s="194"/>
      <c r="C516" s="194"/>
      <c r="D516" s="194"/>
      <c r="E516" s="194"/>
      <c r="F516" s="194"/>
      <c r="G516" s="194"/>
      <c r="H516" s="194"/>
      <c r="I516" s="194"/>
      <c r="J516" s="194"/>
      <c r="K516" s="194"/>
      <c r="L516" s="194"/>
      <c r="M516" s="194"/>
      <c r="N516" s="194"/>
      <c r="O516" s="194"/>
      <c r="P516" s="194"/>
      <c r="Q516" s="194"/>
      <c r="R516" s="194"/>
      <c r="S516" s="194"/>
      <c r="T516" s="194"/>
      <c r="U516" s="194"/>
      <c r="V516" s="194"/>
      <c r="W516" s="194"/>
      <c r="X516" s="194"/>
      <c r="Y516" s="194"/>
      <c r="Z516" s="194"/>
      <c r="AA516" s="194"/>
      <c r="AB516" s="194"/>
      <c r="AC516" s="194"/>
    </row>
    <row r="517" spans="1:29">
      <c r="A517" s="194"/>
      <c r="B517" s="194"/>
      <c r="C517" s="194"/>
      <c r="D517" s="194"/>
      <c r="E517" s="194"/>
      <c r="F517" s="194"/>
      <c r="G517" s="194"/>
      <c r="H517" s="194"/>
      <c r="I517" s="194"/>
      <c r="J517" s="194"/>
      <c r="K517" s="194"/>
      <c r="L517" s="194"/>
      <c r="M517" s="194"/>
      <c r="N517" s="194"/>
      <c r="O517" s="194"/>
      <c r="P517" s="194"/>
      <c r="Q517" s="194"/>
      <c r="R517" s="194"/>
      <c r="S517" s="194"/>
      <c r="T517" s="194"/>
      <c r="U517" s="194"/>
      <c r="V517" s="194"/>
      <c r="W517" s="194"/>
      <c r="X517" s="194"/>
      <c r="Y517" s="194"/>
      <c r="Z517" s="194"/>
      <c r="AA517" s="194"/>
      <c r="AB517" s="194"/>
      <c r="AC517" s="194"/>
    </row>
    <row r="518" spans="1:29">
      <c r="A518" s="194"/>
      <c r="B518" s="194"/>
      <c r="C518" s="194"/>
      <c r="D518" s="194"/>
      <c r="E518" s="194"/>
      <c r="F518" s="194"/>
      <c r="G518" s="194"/>
      <c r="H518" s="194"/>
      <c r="I518" s="194"/>
      <c r="J518" s="194"/>
      <c r="K518" s="194"/>
      <c r="L518" s="194"/>
      <c r="M518" s="194"/>
      <c r="N518" s="194"/>
      <c r="O518" s="194"/>
      <c r="P518" s="194"/>
      <c r="Q518" s="194"/>
      <c r="R518" s="194"/>
      <c r="S518" s="194"/>
      <c r="T518" s="194"/>
      <c r="U518" s="194"/>
      <c r="V518" s="194"/>
      <c r="W518" s="194"/>
      <c r="X518" s="194"/>
      <c r="Y518" s="194"/>
      <c r="Z518" s="194"/>
      <c r="AA518" s="194"/>
      <c r="AB518" s="194"/>
      <c r="AC518" s="194"/>
    </row>
    <row r="519" spans="1:29">
      <c r="A519" s="194"/>
      <c r="B519" s="194"/>
      <c r="C519" s="194"/>
      <c r="D519" s="194"/>
      <c r="E519" s="194"/>
      <c r="F519" s="194"/>
      <c r="G519" s="194"/>
      <c r="H519" s="194"/>
      <c r="I519" s="194"/>
      <c r="J519" s="194"/>
      <c r="K519" s="194"/>
      <c r="L519" s="194"/>
      <c r="M519" s="194"/>
      <c r="N519" s="194"/>
      <c r="O519" s="194"/>
      <c r="P519" s="194"/>
      <c r="Q519" s="194"/>
      <c r="R519" s="194"/>
      <c r="S519" s="194"/>
      <c r="T519" s="194"/>
      <c r="U519" s="194"/>
      <c r="V519" s="194"/>
      <c r="W519" s="194"/>
      <c r="X519" s="194"/>
      <c r="Y519" s="194"/>
      <c r="Z519" s="194"/>
      <c r="AA519" s="194"/>
      <c r="AB519" s="194"/>
      <c r="AC519" s="194"/>
    </row>
    <row r="520" spans="1:29">
      <c r="A520" s="194"/>
      <c r="B520" s="194"/>
      <c r="C520" s="194"/>
      <c r="D520" s="194"/>
      <c r="E520" s="194"/>
      <c r="F520" s="194"/>
      <c r="G520" s="194"/>
      <c r="H520" s="194"/>
      <c r="I520" s="194"/>
      <c r="J520" s="194"/>
      <c r="K520" s="194"/>
      <c r="L520" s="194"/>
      <c r="M520" s="194"/>
      <c r="N520" s="194"/>
      <c r="O520" s="194"/>
      <c r="P520" s="194"/>
      <c r="Q520" s="194"/>
      <c r="R520" s="194"/>
      <c r="S520" s="194"/>
      <c r="T520" s="194"/>
      <c r="U520" s="194"/>
      <c r="V520" s="194"/>
      <c r="W520" s="194"/>
      <c r="X520" s="194"/>
      <c r="Y520" s="194"/>
      <c r="Z520" s="194"/>
      <c r="AA520" s="194"/>
      <c r="AB520" s="194"/>
      <c r="AC520" s="194"/>
    </row>
    <row r="521" spans="1:29">
      <c r="A521" s="194"/>
      <c r="B521" s="194"/>
      <c r="C521" s="194"/>
      <c r="D521" s="194"/>
      <c r="E521" s="194"/>
      <c r="F521" s="194"/>
      <c r="G521" s="194"/>
      <c r="H521" s="194"/>
      <c r="I521" s="194"/>
      <c r="J521" s="194"/>
      <c r="K521" s="194"/>
      <c r="L521" s="194"/>
      <c r="M521" s="194"/>
      <c r="N521" s="194"/>
      <c r="O521" s="194"/>
      <c r="P521" s="194"/>
      <c r="Q521" s="194"/>
      <c r="R521" s="194"/>
      <c r="S521" s="194"/>
      <c r="T521" s="194"/>
      <c r="U521" s="194"/>
      <c r="V521" s="194"/>
      <c r="W521" s="194"/>
      <c r="X521" s="194"/>
      <c r="Y521" s="194"/>
      <c r="Z521" s="194"/>
      <c r="AA521" s="194"/>
      <c r="AB521" s="194"/>
      <c r="AC521" s="194"/>
    </row>
    <row r="522" spans="1:29">
      <c r="A522" s="194"/>
      <c r="B522" s="194"/>
      <c r="C522" s="194"/>
      <c r="D522" s="194"/>
      <c r="E522" s="194"/>
      <c r="F522" s="194"/>
      <c r="G522" s="194"/>
      <c r="H522" s="194"/>
      <c r="I522" s="194"/>
      <c r="J522" s="194"/>
      <c r="K522" s="194"/>
      <c r="L522" s="194"/>
      <c r="M522" s="194"/>
      <c r="N522" s="194"/>
      <c r="O522" s="194"/>
      <c r="P522" s="194"/>
      <c r="Q522" s="194"/>
      <c r="R522" s="194"/>
      <c r="S522" s="194"/>
      <c r="T522" s="194"/>
      <c r="U522" s="194"/>
      <c r="V522" s="194"/>
      <c r="W522" s="194"/>
      <c r="X522" s="194"/>
      <c r="Y522" s="194"/>
      <c r="Z522" s="194"/>
      <c r="AA522" s="194"/>
      <c r="AB522" s="194"/>
      <c r="AC522" s="194"/>
    </row>
    <row r="523" spans="1:29">
      <c r="A523" s="194"/>
      <c r="B523" s="194"/>
      <c r="C523" s="194"/>
      <c r="D523" s="194"/>
      <c r="E523" s="194"/>
      <c r="F523" s="194"/>
      <c r="G523" s="194"/>
      <c r="H523" s="194"/>
      <c r="I523" s="194"/>
      <c r="J523" s="194"/>
      <c r="K523" s="194"/>
      <c r="L523" s="194"/>
      <c r="M523" s="194"/>
      <c r="N523" s="194"/>
      <c r="O523" s="194"/>
      <c r="P523" s="194"/>
      <c r="Q523" s="194"/>
      <c r="R523" s="194"/>
      <c r="S523" s="194"/>
      <c r="T523" s="194"/>
      <c r="U523" s="194"/>
      <c r="V523" s="194"/>
      <c r="W523" s="194"/>
      <c r="X523" s="194"/>
      <c r="Y523" s="194"/>
      <c r="Z523" s="194"/>
      <c r="AA523" s="194"/>
      <c r="AB523" s="194"/>
      <c r="AC523" s="194"/>
    </row>
    <row r="524" spans="1:29">
      <c r="A524" s="194"/>
      <c r="B524" s="194"/>
      <c r="C524" s="194"/>
      <c r="D524" s="194"/>
      <c r="E524" s="194"/>
      <c r="F524" s="194"/>
      <c r="G524" s="194"/>
      <c r="H524" s="194"/>
      <c r="I524" s="194"/>
      <c r="J524" s="194"/>
      <c r="K524" s="194"/>
      <c r="L524" s="194"/>
      <c r="M524" s="194"/>
      <c r="N524" s="194"/>
      <c r="O524" s="194"/>
      <c r="P524" s="194"/>
      <c r="Q524" s="194"/>
      <c r="R524" s="194"/>
      <c r="S524" s="194"/>
      <c r="T524" s="194"/>
      <c r="U524" s="194"/>
      <c r="V524" s="194"/>
      <c r="W524" s="194"/>
      <c r="X524" s="194"/>
      <c r="Y524" s="194"/>
      <c r="Z524" s="194"/>
      <c r="AA524" s="194"/>
      <c r="AB524" s="194"/>
      <c r="AC524" s="194"/>
    </row>
    <row r="525" spans="1:29">
      <c r="A525" s="194"/>
      <c r="B525" s="194"/>
      <c r="C525" s="194"/>
      <c r="D525" s="194"/>
      <c r="E525" s="194"/>
      <c r="F525" s="194"/>
      <c r="G525" s="194"/>
      <c r="H525" s="194"/>
      <c r="I525" s="194"/>
      <c r="J525" s="194"/>
      <c r="K525" s="194"/>
      <c r="L525" s="194"/>
      <c r="M525" s="194"/>
      <c r="N525" s="194"/>
      <c r="O525" s="194"/>
      <c r="P525" s="194"/>
      <c r="Q525" s="194"/>
      <c r="R525" s="194"/>
      <c r="S525" s="194"/>
      <c r="T525" s="194"/>
      <c r="U525" s="194"/>
      <c r="V525" s="194"/>
      <c r="W525" s="194"/>
      <c r="X525" s="194"/>
      <c r="Y525" s="194"/>
      <c r="Z525" s="194"/>
      <c r="AA525" s="194"/>
      <c r="AB525" s="194"/>
      <c r="AC525" s="194"/>
    </row>
    <row r="526" spans="1:29">
      <c r="A526" s="194"/>
      <c r="B526" s="194"/>
      <c r="C526" s="194"/>
      <c r="D526" s="194"/>
      <c r="E526" s="194"/>
      <c r="F526" s="194"/>
      <c r="G526" s="194"/>
      <c r="H526" s="194"/>
      <c r="I526" s="194"/>
      <c r="J526" s="194"/>
      <c r="K526" s="194"/>
      <c r="L526" s="194"/>
      <c r="M526" s="194"/>
      <c r="N526" s="194"/>
      <c r="O526" s="194"/>
      <c r="P526" s="194"/>
      <c r="Q526" s="194"/>
      <c r="R526" s="194"/>
      <c r="S526" s="194"/>
      <c r="T526" s="194"/>
      <c r="U526" s="194"/>
      <c r="V526" s="194"/>
      <c r="W526" s="194"/>
      <c r="X526" s="194"/>
      <c r="Y526" s="194"/>
      <c r="Z526" s="194"/>
      <c r="AA526" s="194"/>
      <c r="AB526" s="194"/>
      <c r="AC526" s="194"/>
    </row>
    <row r="527" spans="1:29">
      <c r="A527" s="194"/>
      <c r="B527" s="194"/>
      <c r="C527" s="194"/>
      <c r="D527" s="194"/>
      <c r="E527" s="194"/>
      <c r="F527" s="194"/>
      <c r="G527" s="194"/>
      <c r="H527" s="194"/>
      <c r="I527" s="194"/>
      <c r="J527" s="194"/>
      <c r="K527" s="194"/>
      <c r="L527" s="194"/>
      <c r="M527" s="194"/>
      <c r="N527" s="194"/>
      <c r="O527" s="194"/>
      <c r="P527" s="194"/>
      <c r="Q527" s="194"/>
      <c r="R527" s="194"/>
      <c r="S527" s="194"/>
      <c r="T527" s="194"/>
      <c r="U527" s="194"/>
      <c r="V527" s="194"/>
      <c r="W527" s="194"/>
      <c r="X527" s="194"/>
      <c r="Y527" s="194"/>
      <c r="Z527" s="194"/>
      <c r="AA527" s="194"/>
      <c r="AB527" s="194"/>
      <c r="AC527" s="194"/>
    </row>
    <row r="528" spans="1:29">
      <c r="A528" s="194"/>
      <c r="B528" s="194"/>
      <c r="C528" s="194"/>
      <c r="D528" s="194"/>
      <c r="E528" s="194"/>
      <c r="F528" s="194"/>
      <c r="G528" s="194"/>
      <c r="H528" s="194"/>
      <c r="I528" s="194"/>
      <c r="J528" s="194"/>
      <c r="K528" s="194"/>
      <c r="L528" s="194"/>
      <c r="M528" s="194"/>
      <c r="N528" s="194"/>
      <c r="O528" s="194"/>
      <c r="P528" s="194"/>
      <c r="Q528" s="194"/>
      <c r="R528" s="194"/>
      <c r="S528" s="194"/>
      <c r="T528" s="194"/>
      <c r="U528" s="194"/>
      <c r="V528" s="194"/>
      <c r="W528" s="194"/>
      <c r="X528" s="194"/>
      <c r="Y528" s="194"/>
      <c r="Z528" s="194"/>
      <c r="AA528" s="194"/>
      <c r="AB528" s="194"/>
      <c r="AC528" s="194"/>
    </row>
    <row r="529" spans="1:29">
      <c r="A529" s="194"/>
      <c r="B529" s="194"/>
      <c r="C529" s="194"/>
      <c r="D529" s="194"/>
      <c r="E529" s="194"/>
      <c r="F529" s="194"/>
      <c r="G529" s="194"/>
      <c r="H529" s="194"/>
      <c r="I529" s="194"/>
      <c r="J529" s="194"/>
      <c r="K529" s="194"/>
      <c r="L529" s="194"/>
      <c r="M529" s="194"/>
      <c r="N529" s="194"/>
      <c r="O529" s="194"/>
      <c r="P529" s="194"/>
      <c r="Q529" s="194"/>
      <c r="R529" s="194"/>
      <c r="S529" s="194"/>
      <c r="T529" s="194"/>
      <c r="U529" s="194"/>
      <c r="V529" s="194"/>
      <c r="W529" s="194"/>
      <c r="X529" s="194"/>
      <c r="Y529" s="194"/>
      <c r="Z529" s="194"/>
      <c r="AA529" s="194"/>
      <c r="AB529" s="194"/>
      <c r="AC529" s="194"/>
    </row>
    <row r="530" spans="1:29">
      <c r="A530" s="194"/>
      <c r="B530" s="194"/>
      <c r="C530" s="194"/>
      <c r="D530" s="194"/>
      <c r="E530" s="194"/>
      <c r="F530" s="194"/>
      <c r="G530" s="194"/>
      <c r="H530" s="194"/>
      <c r="I530" s="194"/>
      <c r="J530" s="194"/>
      <c r="K530" s="194"/>
      <c r="L530" s="194"/>
      <c r="M530" s="194"/>
      <c r="N530" s="194"/>
      <c r="O530" s="194"/>
      <c r="P530" s="194"/>
      <c r="Q530" s="194"/>
      <c r="R530" s="194"/>
      <c r="S530" s="194"/>
      <c r="T530" s="194"/>
      <c r="U530" s="194"/>
      <c r="V530" s="194"/>
      <c r="W530" s="194"/>
      <c r="X530" s="194"/>
      <c r="Y530" s="194"/>
      <c r="Z530" s="194"/>
      <c r="AA530" s="194"/>
      <c r="AB530" s="194"/>
      <c r="AC530" s="194"/>
    </row>
    <row r="531" spans="1:29">
      <c r="A531" s="194"/>
      <c r="B531" s="194"/>
      <c r="C531" s="194"/>
      <c r="D531" s="194"/>
      <c r="E531" s="194"/>
      <c r="F531" s="194"/>
      <c r="G531" s="194"/>
      <c r="H531" s="194"/>
      <c r="I531" s="194"/>
      <c r="J531" s="194"/>
      <c r="K531" s="194"/>
      <c r="L531" s="194"/>
      <c r="M531" s="194"/>
      <c r="N531" s="194"/>
      <c r="O531" s="194"/>
      <c r="P531" s="194"/>
      <c r="Q531" s="194"/>
      <c r="R531" s="194"/>
      <c r="S531" s="194"/>
      <c r="T531" s="194"/>
      <c r="U531" s="194"/>
      <c r="V531" s="194"/>
      <c r="W531" s="194"/>
      <c r="X531" s="194"/>
      <c r="Y531" s="194"/>
      <c r="Z531" s="194"/>
      <c r="AA531" s="194"/>
      <c r="AB531" s="194"/>
      <c r="AC531" s="194"/>
    </row>
    <row r="532" spans="1:29">
      <c r="A532" s="194"/>
      <c r="B532" s="194"/>
      <c r="C532" s="194"/>
      <c r="D532" s="194"/>
      <c r="E532" s="194"/>
      <c r="F532" s="194"/>
      <c r="G532" s="194"/>
      <c r="H532" s="194"/>
      <c r="I532" s="194"/>
      <c r="J532" s="194"/>
      <c r="K532" s="194"/>
      <c r="L532" s="194"/>
      <c r="M532" s="194"/>
      <c r="N532" s="194"/>
      <c r="O532" s="194"/>
      <c r="P532" s="194"/>
      <c r="Q532" s="194"/>
      <c r="R532" s="194"/>
      <c r="S532" s="194"/>
      <c r="T532" s="194"/>
      <c r="U532" s="194"/>
      <c r="V532" s="194"/>
      <c r="W532" s="194"/>
      <c r="X532" s="194"/>
      <c r="Y532" s="194"/>
      <c r="Z532" s="194"/>
      <c r="AA532" s="194"/>
      <c r="AB532" s="194"/>
      <c r="AC532" s="194"/>
    </row>
    <row r="533" spans="1:29">
      <c r="A533" s="194"/>
      <c r="B533" s="194"/>
      <c r="C533" s="194"/>
      <c r="D533" s="194"/>
      <c r="E533" s="194"/>
      <c r="F533" s="194"/>
      <c r="G533" s="194"/>
      <c r="H533" s="194"/>
      <c r="I533" s="194"/>
      <c r="J533" s="194"/>
      <c r="K533" s="194"/>
      <c r="L533" s="194"/>
      <c r="M533" s="194"/>
      <c r="N533" s="194"/>
      <c r="O533" s="194"/>
      <c r="P533" s="194"/>
      <c r="Q533" s="194"/>
      <c r="R533" s="194"/>
      <c r="S533" s="194"/>
      <c r="T533" s="194"/>
      <c r="U533" s="194"/>
      <c r="V533" s="194"/>
      <c r="W533" s="194"/>
      <c r="X533" s="194"/>
      <c r="Y533" s="194"/>
      <c r="Z533" s="194"/>
      <c r="AA533" s="194"/>
      <c r="AB533" s="194"/>
      <c r="AC533" s="194"/>
    </row>
    <row r="534" spans="1:29">
      <c r="A534" s="194"/>
      <c r="B534" s="194"/>
      <c r="C534" s="194"/>
      <c r="D534" s="194"/>
      <c r="E534" s="194"/>
      <c r="F534" s="194"/>
      <c r="G534" s="194"/>
      <c r="H534" s="194"/>
      <c r="I534" s="194"/>
      <c r="J534" s="194"/>
      <c r="K534" s="194"/>
      <c r="L534" s="194"/>
      <c r="M534" s="194"/>
      <c r="N534" s="194"/>
      <c r="O534" s="194"/>
      <c r="P534" s="194"/>
      <c r="Q534" s="194"/>
      <c r="R534" s="194"/>
      <c r="S534" s="194"/>
      <c r="T534" s="194"/>
      <c r="U534" s="194"/>
      <c r="V534" s="194"/>
      <c r="W534" s="194"/>
      <c r="X534" s="194"/>
      <c r="Y534" s="194"/>
      <c r="Z534" s="194"/>
      <c r="AA534" s="194"/>
      <c r="AB534" s="194"/>
      <c r="AC534" s="194"/>
    </row>
    <row r="535" spans="1:29">
      <c r="A535" s="194"/>
      <c r="B535" s="194"/>
      <c r="C535" s="194"/>
      <c r="D535" s="194"/>
      <c r="E535" s="194"/>
      <c r="F535" s="194"/>
      <c r="G535" s="194"/>
      <c r="H535" s="194"/>
      <c r="I535" s="194"/>
      <c r="J535" s="194"/>
      <c r="K535" s="194"/>
      <c r="L535" s="194"/>
      <c r="M535" s="194"/>
      <c r="N535" s="194"/>
      <c r="O535" s="194"/>
      <c r="P535" s="194"/>
      <c r="Q535" s="194"/>
      <c r="R535" s="194"/>
      <c r="S535" s="194"/>
      <c r="T535" s="194"/>
      <c r="U535" s="194"/>
      <c r="V535" s="194"/>
      <c r="W535" s="194"/>
      <c r="X535" s="194"/>
      <c r="Y535" s="194"/>
      <c r="Z535" s="194"/>
      <c r="AA535" s="194"/>
      <c r="AB535" s="194"/>
      <c r="AC535" s="194"/>
    </row>
    <row r="536" spans="1:29">
      <c r="A536" s="194"/>
      <c r="B536" s="194"/>
      <c r="C536" s="194"/>
      <c r="D536" s="194"/>
      <c r="E536" s="194"/>
      <c r="F536" s="194"/>
      <c r="G536" s="194"/>
      <c r="H536" s="194"/>
      <c r="I536" s="194"/>
      <c r="J536" s="194"/>
      <c r="K536" s="194"/>
      <c r="L536" s="194"/>
      <c r="M536" s="194"/>
      <c r="N536" s="194"/>
      <c r="O536" s="194"/>
      <c r="P536" s="194"/>
      <c r="Q536" s="194"/>
      <c r="R536" s="194"/>
      <c r="S536" s="194"/>
      <c r="T536" s="194"/>
      <c r="U536" s="194"/>
      <c r="V536" s="194"/>
      <c r="W536" s="194"/>
      <c r="X536" s="194"/>
      <c r="Y536" s="194"/>
      <c r="Z536" s="194"/>
      <c r="AA536" s="194"/>
      <c r="AB536" s="194"/>
      <c r="AC536" s="194"/>
    </row>
    <row r="537" spans="1:29">
      <c r="A537" s="194"/>
      <c r="B537" s="194"/>
      <c r="C537" s="194"/>
      <c r="D537" s="194"/>
      <c r="E537" s="194"/>
      <c r="F537" s="194"/>
      <c r="G537" s="194"/>
      <c r="H537" s="194"/>
      <c r="I537" s="194"/>
      <c r="J537" s="194"/>
      <c r="K537" s="194"/>
      <c r="L537" s="194"/>
      <c r="M537" s="194"/>
      <c r="N537" s="194"/>
      <c r="O537" s="194"/>
      <c r="P537" s="194"/>
      <c r="Q537" s="194"/>
      <c r="R537" s="194"/>
      <c r="S537" s="194"/>
      <c r="T537" s="194"/>
      <c r="U537" s="194"/>
      <c r="V537" s="194"/>
      <c r="W537" s="194"/>
      <c r="X537" s="194"/>
      <c r="Y537" s="194"/>
      <c r="Z537" s="194"/>
      <c r="AA537" s="194"/>
      <c r="AB537" s="194"/>
      <c r="AC537" s="194"/>
    </row>
    <row r="538" spans="1:29">
      <c r="A538" s="194"/>
      <c r="B538" s="194"/>
      <c r="C538" s="194"/>
      <c r="D538" s="194"/>
      <c r="E538" s="194"/>
      <c r="F538" s="194"/>
      <c r="G538" s="194"/>
      <c r="H538" s="194"/>
      <c r="I538" s="194"/>
      <c r="J538" s="194"/>
      <c r="K538" s="194"/>
      <c r="L538" s="194"/>
      <c r="M538" s="194"/>
      <c r="N538" s="194"/>
      <c r="O538" s="194"/>
      <c r="P538" s="194"/>
      <c r="Q538" s="194"/>
      <c r="R538" s="194"/>
      <c r="S538" s="194"/>
      <c r="T538" s="194"/>
      <c r="U538" s="194"/>
      <c r="V538" s="194"/>
      <c r="W538" s="194"/>
      <c r="X538" s="194"/>
      <c r="Y538" s="194"/>
      <c r="Z538" s="194"/>
      <c r="AA538" s="194"/>
      <c r="AB538" s="194"/>
      <c r="AC538" s="194"/>
    </row>
    <row r="539" spans="1:29">
      <c r="A539" s="194"/>
      <c r="B539" s="194"/>
      <c r="C539" s="194"/>
      <c r="D539" s="194"/>
      <c r="E539" s="194"/>
      <c r="F539" s="194"/>
      <c r="G539" s="194"/>
      <c r="H539" s="194"/>
      <c r="I539" s="194"/>
      <c r="J539" s="194"/>
      <c r="K539" s="194"/>
      <c r="L539" s="194"/>
      <c r="M539" s="194"/>
      <c r="N539" s="194"/>
      <c r="O539" s="194"/>
      <c r="P539" s="194"/>
      <c r="Q539" s="194"/>
      <c r="R539" s="194"/>
      <c r="S539" s="194"/>
      <c r="T539" s="194"/>
      <c r="U539" s="194"/>
      <c r="V539" s="194"/>
      <c r="W539" s="194"/>
      <c r="X539" s="194"/>
      <c r="Y539" s="194"/>
      <c r="Z539" s="194"/>
      <c r="AA539" s="194"/>
      <c r="AB539" s="194"/>
      <c r="AC539" s="194"/>
    </row>
    <row r="540" spans="1:29">
      <c r="A540" s="194"/>
      <c r="B540" s="194"/>
      <c r="C540" s="194"/>
      <c r="D540" s="194"/>
      <c r="E540" s="194"/>
      <c r="F540" s="194"/>
      <c r="G540" s="194"/>
      <c r="H540" s="194"/>
      <c r="I540" s="194"/>
      <c r="J540" s="194"/>
      <c r="K540" s="194"/>
      <c r="L540" s="194"/>
      <c r="M540" s="194"/>
      <c r="N540" s="194"/>
      <c r="O540" s="194"/>
      <c r="P540" s="194"/>
      <c r="Q540" s="194"/>
      <c r="R540" s="194"/>
      <c r="S540" s="194"/>
      <c r="T540" s="194"/>
      <c r="U540" s="194"/>
      <c r="V540" s="194"/>
      <c r="W540" s="194"/>
      <c r="X540" s="194"/>
      <c r="Y540" s="194"/>
      <c r="Z540" s="194"/>
      <c r="AA540" s="194"/>
      <c r="AB540" s="194"/>
      <c r="AC540" s="194"/>
    </row>
    <row r="541" spans="1:29">
      <c r="A541" s="194"/>
      <c r="B541" s="194"/>
      <c r="C541" s="194"/>
      <c r="D541" s="194"/>
      <c r="E541" s="194"/>
      <c r="F541" s="194"/>
      <c r="G541" s="194"/>
      <c r="H541" s="194"/>
      <c r="I541" s="194"/>
      <c r="J541" s="194"/>
      <c r="K541" s="194"/>
      <c r="L541" s="194"/>
      <c r="M541" s="194"/>
      <c r="N541" s="194"/>
      <c r="O541" s="194"/>
      <c r="P541" s="194"/>
      <c r="Q541" s="194"/>
      <c r="R541" s="194"/>
      <c r="S541" s="194"/>
      <c r="T541" s="194"/>
      <c r="U541" s="194"/>
      <c r="V541" s="194"/>
      <c r="W541" s="194"/>
      <c r="X541" s="194"/>
      <c r="Y541" s="194"/>
      <c r="Z541" s="194"/>
      <c r="AA541" s="194"/>
      <c r="AB541" s="194"/>
      <c r="AC541" s="194"/>
    </row>
    <row r="542" spans="1:29">
      <c r="A542" s="194"/>
      <c r="B542" s="194"/>
      <c r="C542" s="194"/>
      <c r="D542" s="194"/>
      <c r="E542" s="194"/>
      <c r="F542" s="194"/>
      <c r="G542" s="194"/>
      <c r="H542" s="194"/>
      <c r="I542" s="194"/>
      <c r="J542" s="194"/>
      <c r="K542" s="194"/>
      <c r="L542" s="194"/>
      <c r="M542" s="194"/>
      <c r="N542" s="194"/>
      <c r="O542" s="194"/>
      <c r="P542" s="194"/>
      <c r="Q542" s="194"/>
      <c r="R542" s="194"/>
      <c r="S542" s="194"/>
      <c r="T542" s="194"/>
      <c r="U542" s="194"/>
      <c r="V542" s="194"/>
      <c r="W542" s="194"/>
      <c r="X542" s="194"/>
      <c r="Y542" s="194"/>
      <c r="Z542" s="194"/>
      <c r="AA542" s="194"/>
      <c r="AB542" s="194"/>
      <c r="AC542" s="194"/>
    </row>
    <row r="543" spans="1:29">
      <c r="A543" s="194"/>
      <c r="B543" s="194"/>
      <c r="C543" s="194"/>
      <c r="D543" s="194"/>
      <c r="E543" s="194"/>
      <c r="F543" s="194"/>
      <c r="G543" s="194"/>
      <c r="H543" s="194"/>
      <c r="I543" s="194"/>
      <c r="J543" s="194"/>
      <c r="K543" s="194"/>
      <c r="L543" s="194"/>
      <c r="M543" s="194"/>
      <c r="N543" s="194"/>
      <c r="O543" s="194"/>
      <c r="P543" s="194"/>
      <c r="Q543" s="194"/>
      <c r="R543" s="194"/>
      <c r="S543" s="194"/>
      <c r="T543" s="194"/>
      <c r="U543" s="194"/>
      <c r="V543" s="194"/>
      <c r="W543" s="194"/>
      <c r="X543" s="194"/>
      <c r="Y543" s="194"/>
      <c r="Z543" s="194"/>
      <c r="AA543" s="194"/>
      <c r="AB543" s="194"/>
      <c r="AC543" s="194"/>
    </row>
    <row r="544" spans="1:29">
      <c r="A544" s="194"/>
      <c r="B544" s="194"/>
      <c r="C544" s="194"/>
      <c r="D544" s="194"/>
      <c r="E544" s="194"/>
      <c r="F544" s="194"/>
      <c r="G544" s="194"/>
      <c r="H544" s="194"/>
      <c r="I544" s="194"/>
      <c r="J544" s="194"/>
      <c r="K544" s="194"/>
      <c r="L544" s="194"/>
      <c r="M544" s="194"/>
      <c r="N544" s="194"/>
      <c r="O544" s="194"/>
      <c r="P544" s="194"/>
      <c r="Q544" s="194"/>
      <c r="R544" s="194"/>
      <c r="S544" s="194"/>
      <c r="T544" s="194"/>
      <c r="U544" s="194"/>
      <c r="V544" s="194"/>
      <c r="W544" s="194"/>
      <c r="X544" s="194"/>
      <c r="Y544" s="194"/>
      <c r="Z544" s="194"/>
      <c r="AA544" s="194"/>
      <c r="AB544" s="194"/>
      <c r="AC544" s="194"/>
    </row>
    <row r="545" spans="1:29">
      <c r="A545" s="194"/>
      <c r="B545" s="194"/>
      <c r="C545" s="194"/>
      <c r="D545" s="194"/>
      <c r="E545" s="194"/>
      <c r="F545" s="194"/>
      <c r="G545" s="194"/>
      <c r="H545" s="194"/>
      <c r="I545" s="194"/>
      <c r="J545" s="194"/>
      <c r="K545" s="194"/>
      <c r="L545" s="194"/>
      <c r="M545" s="194"/>
      <c r="N545" s="194"/>
      <c r="O545" s="194"/>
      <c r="P545" s="194"/>
      <c r="Q545" s="194"/>
      <c r="R545" s="194"/>
      <c r="S545" s="194"/>
      <c r="T545" s="194"/>
      <c r="U545" s="194"/>
      <c r="V545" s="194"/>
      <c r="W545" s="194"/>
      <c r="X545" s="194"/>
      <c r="Y545" s="194"/>
      <c r="Z545" s="194"/>
      <c r="AA545" s="194"/>
      <c r="AB545" s="194"/>
      <c r="AC545" s="194"/>
    </row>
    <row r="546" spans="1:29">
      <c r="A546" s="194"/>
      <c r="B546" s="194"/>
      <c r="C546" s="194"/>
      <c r="D546" s="194"/>
      <c r="E546" s="194"/>
      <c r="F546" s="194"/>
      <c r="G546" s="194"/>
      <c r="H546" s="194"/>
      <c r="I546" s="194"/>
      <c r="J546" s="194"/>
      <c r="K546" s="194"/>
      <c r="L546" s="194"/>
      <c r="M546" s="194"/>
      <c r="N546" s="194"/>
      <c r="O546" s="194"/>
      <c r="P546" s="194"/>
      <c r="Q546" s="194"/>
      <c r="R546" s="194"/>
      <c r="S546" s="194"/>
      <c r="T546" s="194"/>
      <c r="U546" s="194"/>
      <c r="V546" s="194"/>
      <c r="W546" s="194"/>
      <c r="X546" s="194"/>
      <c r="Y546" s="194"/>
      <c r="Z546" s="194"/>
      <c r="AA546" s="194"/>
      <c r="AB546" s="194"/>
      <c r="AC546" s="194"/>
    </row>
    <row r="547" spans="1:29">
      <c r="A547" s="194"/>
      <c r="B547" s="194"/>
      <c r="C547" s="194"/>
      <c r="D547" s="194"/>
      <c r="E547" s="194"/>
      <c r="F547" s="194"/>
      <c r="G547" s="194"/>
      <c r="H547" s="194"/>
      <c r="I547" s="194"/>
      <c r="J547" s="194"/>
      <c r="K547" s="194"/>
      <c r="L547" s="194"/>
      <c r="M547" s="194"/>
      <c r="N547" s="194"/>
      <c r="O547" s="194"/>
      <c r="P547" s="194"/>
      <c r="Q547" s="194"/>
      <c r="R547" s="194"/>
      <c r="S547" s="194"/>
      <c r="T547" s="194"/>
      <c r="U547" s="194"/>
      <c r="V547" s="194"/>
      <c r="W547" s="194"/>
      <c r="X547" s="194"/>
      <c r="Y547" s="194"/>
      <c r="Z547" s="194"/>
      <c r="AA547" s="194"/>
      <c r="AB547" s="194"/>
      <c r="AC547" s="194"/>
    </row>
    <row r="548" spans="1:29">
      <c r="A548" s="194"/>
      <c r="B548" s="194"/>
      <c r="C548" s="194"/>
      <c r="D548" s="194"/>
      <c r="E548" s="194"/>
      <c r="F548" s="194"/>
      <c r="G548" s="194"/>
      <c r="H548" s="194"/>
      <c r="I548" s="194"/>
      <c r="J548" s="194"/>
      <c r="K548" s="194"/>
      <c r="L548" s="194"/>
      <c r="M548" s="194"/>
      <c r="N548" s="194"/>
      <c r="O548" s="194"/>
      <c r="P548" s="194"/>
      <c r="Q548" s="194"/>
      <c r="R548" s="194"/>
      <c r="S548" s="194"/>
      <c r="T548" s="194"/>
      <c r="U548" s="194"/>
      <c r="V548" s="194"/>
      <c r="W548" s="194"/>
      <c r="X548" s="194"/>
      <c r="Y548" s="194"/>
      <c r="Z548" s="194"/>
      <c r="AA548" s="194"/>
      <c r="AB548" s="194"/>
      <c r="AC548" s="194"/>
    </row>
    <row r="549" spans="1:29">
      <c r="A549" s="194"/>
      <c r="B549" s="194"/>
      <c r="C549" s="194"/>
      <c r="D549" s="194"/>
      <c r="E549" s="194"/>
      <c r="F549" s="194"/>
      <c r="G549" s="194"/>
      <c r="H549" s="194"/>
      <c r="I549" s="194"/>
      <c r="J549" s="194"/>
      <c r="K549" s="194"/>
      <c r="L549" s="194"/>
      <c r="M549" s="194"/>
      <c r="N549" s="194"/>
      <c r="O549" s="194"/>
      <c r="P549" s="194"/>
      <c r="Q549" s="194"/>
      <c r="R549" s="194"/>
      <c r="S549" s="194"/>
      <c r="T549" s="194"/>
      <c r="U549" s="194"/>
      <c r="V549" s="194"/>
      <c r="W549" s="194"/>
      <c r="X549" s="194"/>
      <c r="Y549" s="194"/>
      <c r="Z549" s="194"/>
      <c r="AA549" s="194"/>
      <c r="AB549" s="194"/>
      <c r="AC549" s="194"/>
    </row>
    <row r="550" spans="1:29">
      <c r="A550" s="194"/>
      <c r="B550" s="194"/>
      <c r="C550" s="194"/>
      <c r="D550" s="194"/>
      <c r="E550" s="194"/>
      <c r="F550" s="194"/>
      <c r="G550" s="194"/>
      <c r="H550" s="194"/>
      <c r="I550" s="194"/>
      <c r="J550" s="194"/>
      <c r="K550" s="194"/>
      <c r="L550" s="194"/>
      <c r="M550" s="194"/>
      <c r="N550" s="194"/>
      <c r="O550" s="194"/>
      <c r="P550" s="194"/>
      <c r="Q550" s="194"/>
      <c r="R550" s="194"/>
      <c r="S550" s="194"/>
      <c r="T550" s="194"/>
      <c r="U550" s="194"/>
      <c r="V550" s="194"/>
      <c r="W550" s="194"/>
      <c r="X550" s="194"/>
      <c r="Y550" s="194"/>
      <c r="Z550" s="194"/>
      <c r="AA550" s="194"/>
      <c r="AB550" s="194"/>
      <c r="AC550" s="194"/>
    </row>
    <row r="551" spans="1:29">
      <c r="A551" s="194"/>
      <c r="B551" s="194"/>
      <c r="C551" s="194"/>
      <c r="D551" s="194"/>
      <c r="E551" s="194"/>
      <c r="F551" s="194"/>
      <c r="G551" s="194"/>
      <c r="H551" s="194"/>
      <c r="I551" s="194"/>
      <c r="J551" s="194"/>
      <c r="K551" s="194"/>
      <c r="L551" s="194"/>
      <c r="M551" s="194"/>
      <c r="N551" s="194"/>
      <c r="O551" s="194"/>
      <c r="P551" s="194"/>
      <c r="Q551" s="194"/>
      <c r="R551" s="194"/>
      <c r="S551" s="194"/>
      <c r="T551" s="194"/>
      <c r="U551" s="194"/>
      <c r="V551" s="194"/>
      <c r="W551" s="194"/>
      <c r="X551" s="194"/>
      <c r="Y551" s="194"/>
      <c r="Z551" s="194"/>
      <c r="AA551" s="194"/>
      <c r="AB551" s="194"/>
      <c r="AC551" s="194"/>
    </row>
    <row r="552" spans="1:29">
      <c r="A552" s="194"/>
      <c r="B552" s="194"/>
      <c r="C552" s="194"/>
      <c r="D552" s="194"/>
      <c r="E552" s="194"/>
      <c r="F552" s="194"/>
      <c r="G552" s="194"/>
      <c r="H552" s="194"/>
      <c r="I552" s="194"/>
      <c r="J552" s="194"/>
      <c r="K552" s="194"/>
      <c r="L552" s="194"/>
      <c r="M552" s="194"/>
      <c r="N552" s="194"/>
      <c r="O552" s="194"/>
      <c r="P552" s="194"/>
      <c r="Q552" s="194"/>
      <c r="R552" s="194"/>
      <c r="S552" s="194"/>
      <c r="T552" s="194"/>
      <c r="U552" s="194"/>
      <c r="V552" s="194"/>
      <c r="W552" s="194"/>
      <c r="X552" s="194"/>
      <c r="Y552" s="194"/>
      <c r="Z552" s="194"/>
      <c r="AA552" s="194"/>
      <c r="AB552" s="194"/>
      <c r="AC552" s="194"/>
    </row>
    <row r="553" spans="1:29">
      <c r="A553" s="194"/>
      <c r="B553" s="194"/>
      <c r="C553" s="194"/>
      <c r="D553" s="194"/>
      <c r="E553" s="194"/>
      <c r="F553" s="194"/>
      <c r="G553" s="194"/>
      <c r="H553" s="194"/>
      <c r="I553" s="194"/>
      <c r="J553" s="194"/>
      <c r="K553" s="194"/>
      <c r="L553" s="194"/>
      <c r="M553" s="194"/>
      <c r="N553" s="194"/>
      <c r="O553" s="194"/>
      <c r="P553" s="194"/>
      <c r="Q553" s="194"/>
      <c r="R553" s="194"/>
      <c r="S553" s="194"/>
      <c r="T553" s="194"/>
      <c r="U553" s="194"/>
      <c r="V553" s="194"/>
      <c r="W553" s="194"/>
      <c r="X553" s="194"/>
      <c r="Y553" s="194"/>
      <c r="Z553" s="194"/>
      <c r="AA553" s="194"/>
      <c r="AB553" s="194"/>
      <c r="AC553" s="194"/>
    </row>
    <row r="554" spans="1:29">
      <c r="A554" s="194"/>
      <c r="B554" s="194"/>
      <c r="C554" s="194"/>
      <c r="D554" s="194"/>
      <c r="E554" s="194"/>
      <c r="F554" s="194"/>
      <c r="G554" s="194"/>
      <c r="H554" s="194"/>
      <c r="I554" s="194"/>
      <c r="J554" s="194"/>
      <c r="K554" s="194"/>
      <c r="L554" s="194"/>
      <c r="M554" s="194"/>
      <c r="N554" s="194"/>
      <c r="O554" s="194"/>
      <c r="P554" s="194"/>
      <c r="Q554" s="194"/>
      <c r="R554" s="194"/>
      <c r="S554" s="194"/>
      <c r="T554" s="194"/>
      <c r="U554" s="194"/>
      <c r="V554" s="194"/>
      <c r="W554" s="194"/>
      <c r="X554" s="194"/>
      <c r="Y554" s="194"/>
      <c r="Z554" s="194"/>
      <c r="AA554" s="194"/>
      <c r="AB554" s="194"/>
      <c r="AC554" s="194"/>
    </row>
    <row r="555" spans="1:29">
      <c r="A555" s="194"/>
      <c r="B555" s="194"/>
      <c r="C555" s="194"/>
      <c r="D555" s="194"/>
      <c r="E555" s="194"/>
      <c r="F555" s="194"/>
      <c r="G555" s="194"/>
      <c r="H555" s="194"/>
      <c r="I555" s="194"/>
      <c r="J555" s="194"/>
      <c r="K555" s="194"/>
      <c r="L555" s="194"/>
      <c r="M555" s="194"/>
      <c r="N555" s="194"/>
      <c r="O555" s="194"/>
      <c r="P555" s="194"/>
      <c r="Q555" s="194"/>
      <c r="R555" s="194"/>
      <c r="S555" s="194"/>
      <c r="T555" s="194"/>
      <c r="U555" s="194"/>
      <c r="V555" s="194"/>
      <c r="W555" s="194"/>
      <c r="X555" s="194"/>
      <c r="Y555" s="194"/>
      <c r="Z555" s="194"/>
      <c r="AA555" s="194"/>
      <c r="AB555" s="194"/>
      <c r="AC555" s="194"/>
    </row>
    <row r="556" spans="1:29">
      <c r="A556" s="194"/>
      <c r="B556" s="194"/>
      <c r="C556" s="194"/>
      <c r="D556" s="194"/>
      <c r="E556" s="194"/>
      <c r="F556" s="194"/>
      <c r="G556" s="194"/>
      <c r="H556" s="194"/>
      <c r="I556" s="194"/>
      <c r="J556" s="194"/>
      <c r="K556" s="194"/>
      <c r="L556" s="194"/>
      <c r="M556" s="194"/>
      <c r="N556" s="194"/>
      <c r="O556" s="194"/>
      <c r="P556" s="194"/>
      <c r="Q556" s="194"/>
      <c r="R556" s="194"/>
      <c r="S556" s="194"/>
      <c r="T556" s="194"/>
      <c r="U556" s="194"/>
      <c r="V556" s="194"/>
      <c r="W556" s="194"/>
      <c r="X556" s="194"/>
      <c r="Y556" s="194"/>
      <c r="Z556" s="194"/>
      <c r="AA556" s="194"/>
      <c r="AB556" s="194"/>
      <c r="AC556" s="194"/>
    </row>
    <row r="557" spans="1:29">
      <c r="A557" s="194"/>
      <c r="B557" s="194"/>
      <c r="C557" s="194"/>
      <c r="D557" s="194"/>
      <c r="E557" s="194"/>
      <c r="F557" s="194"/>
      <c r="G557" s="194"/>
      <c r="H557" s="194"/>
      <c r="I557" s="194"/>
      <c r="J557" s="194"/>
      <c r="K557" s="194"/>
      <c r="L557" s="194"/>
      <c r="M557" s="194"/>
      <c r="N557" s="194"/>
      <c r="O557" s="194"/>
      <c r="P557" s="194"/>
      <c r="Q557" s="194"/>
      <c r="R557" s="194"/>
      <c r="S557" s="194"/>
      <c r="T557" s="194"/>
      <c r="U557" s="194"/>
      <c r="V557" s="194"/>
      <c r="W557" s="194"/>
      <c r="X557" s="194"/>
      <c r="Y557" s="194"/>
      <c r="Z557" s="194"/>
      <c r="AA557" s="194"/>
      <c r="AB557" s="194"/>
      <c r="AC557" s="194"/>
    </row>
    <row r="558" spans="1:29">
      <c r="A558" s="194"/>
      <c r="B558" s="194"/>
      <c r="C558" s="194"/>
      <c r="D558" s="194"/>
      <c r="E558" s="194"/>
      <c r="F558" s="194"/>
      <c r="G558" s="194"/>
      <c r="H558" s="194"/>
      <c r="I558" s="194"/>
      <c r="J558" s="194"/>
      <c r="K558" s="194"/>
      <c r="L558" s="194"/>
      <c r="M558" s="194"/>
      <c r="N558" s="194"/>
      <c r="O558" s="194"/>
      <c r="P558" s="194"/>
      <c r="Q558" s="194"/>
      <c r="R558" s="194"/>
      <c r="S558" s="194"/>
      <c r="T558" s="194"/>
      <c r="U558" s="194"/>
      <c r="V558" s="194"/>
      <c r="W558" s="194"/>
      <c r="X558" s="194"/>
      <c r="Y558" s="194"/>
      <c r="Z558" s="194"/>
      <c r="AA558" s="194"/>
      <c r="AB558" s="194"/>
      <c r="AC558" s="194"/>
    </row>
    <row r="559" spans="1:29">
      <c r="A559" s="194"/>
      <c r="B559" s="194"/>
      <c r="C559" s="194"/>
      <c r="D559" s="194"/>
      <c r="E559" s="194"/>
      <c r="F559" s="194"/>
      <c r="G559" s="194"/>
      <c r="H559" s="194"/>
      <c r="I559" s="194"/>
      <c r="J559" s="194"/>
      <c r="K559" s="194"/>
      <c r="L559" s="194"/>
      <c r="M559" s="194"/>
      <c r="N559" s="194"/>
      <c r="O559" s="194"/>
      <c r="P559" s="194"/>
      <c r="Q559" s="194"/>
      <c r="R559" s="194"/>
      <c r="S559" s="194"/>
      <c r="T559" s="194"/>
      <c r="U559" s="194"/>
      <c r="V559" s="194"/>
      <c r="W559" s="194"/>
      <c r="X559" s="194"/>
      <c r="Y559" s="194"/>
      <c r="Z559" s="194"/>
      <c r="AA559" s="194"/>
      <c r="AB559" s="194"/>
      <c r="AC559" s="194"/>
    </row>
    <row r="560" spans="1:29">
      <c r="A560" s="194"/>
      <c r="B560" s="194"/>
      <c r="C560" s="194"/>
      <c r="D560" s="194"/>
      <c r="E560" s="194"/>
      <c r="F560" s="194"/>
      <c r="G560" s="194"/>
      <c r="H560" s="194"/>
      <c r="I560" s="194"/>
      <c r="J560" s="194"/>
      <c r="K560" s="194"/>
      <c r="L560" s="194"/>
      <c r="M560" s="194"/>
      <c r="N560" s="194"/>
      <c r="O560" s="194"/>
      <c r="P560" s="194"/>
      <c r="Q560" s="194"/>
      <c r="R560" s="194"/>
      <c r="S560" s="194"/>
      <c r="T560" s="194"/>
      <c r="U560" s="194"/>
      <c r="V560" s="194"/>
      <c r="W560" s="194"/>
      <c r="X560" s="194"/>
      <c r="Y560" s="194"/>
      <c r="Z560" s="194"/>
      <c r="AA560" s="194"/>
      <c r="AB560" s="194"/>
      <c r="AC560" s="194"/>
    </row>
    <row r="561" spans="1:29">
      <c r="A561" s="194"/>
      <c r="B561" s="194"/>
      <c r="C561" s="194"/>
      <c r="D561" s="194"/>
      <c r="E561" s="194"/>
      <c r="F561" s="194"/>
      <c r="G561" s="194"/>
      <c r="H561" s="194"/>
      <c r="I561" s="194"/>
      <c r="J561" s="194"/>
      <c r="K561" s="194"/>
      <c r="L561" s="194"/>
      <c r="M561" s="194"/>
      <c r="N561" s="194"/>
      <c r="O561" s="194"/>
      <c r="P561" s="194"/>
      <c r="Q561" s="194"/>
      <c r="R561" s="194"/>
      <c r="S561" s="194"/>
      <c r="T561" s="194"/>
      <c r="U561" s="194"/>
      <c r="V561" s="194"/>
      <c r="W561" s="194"/>
      <c r="X561" s="194"/>
      <c r="Y561" s="194"/>
      <c r="Z561" s="194"/>
      <c r="AA561" s="194"/>
      <c r="AB561" s="194"/>
      <c r="AC561" s="194"/>
    </row>
    <row r="562" spans="1:29">
      <c r="A562" s="194"/>
      <c r="B562" s="194"/>
      <c r="C562" s="194"/>
      <c r="D562" s="194"/>
      <c r="E562" s="194"/>
      <c r="F562" s="194"/>
      <c r="G562" s="194"/>
      <c r="H562" s="194"/>
      <c r="I562" s="194"/>
      <c r="J562" s="194"/>
      <c r="K562" s="194"/>
      <c r="L562" s="194"/>
      <c r="M562" s="194"/>
      <c r="N562" s="194"/>
      <c r="O562" s="194"/>
      <c r="P562" s="194"/>
      <c r="Q562" s="194"/>
      <c r="R562" s="194"/>
      <c r="S562" s="194"/>
      <c r="T562" s="194"/>
      <c r="U562" s="194"/>
      <c r="V562" s="194"/>
      <c r="W562" s="194"/>
      <c r="X562" s="194"/>
      <c r="Y562" s="194"/>
      <c r="Z562" s="194"/>
      <c r="AA562" s="194"/>
      <c r="AB562" s="194"/>
      <c r="AC562" s="194"/>
    </row>
    <row r="563" spans="1:29">
      <c r="A563" s="194"/>
      <c r="B563" s="194"/>
      <c r="C563" s="194"/>
      <c r="D563" s="194"/>
      <c r="E563" s="194"/>
      <c r="F563" s="194"/>
      <c r="G563" s="194"/>
      <c r="H563" s="194"/>
      <c r="I563" s="194"/>
      <c r="J563" s="194"/>
      <c r="K563" s="194"/>
      <c r="L563" s="194"/>
      <c r="M563" s="194"/>
      <c r="N563" s="194"/>
      <c r="O563" s="194"/>
      <c r="P563" s="194"/>
      <c r="Q563" s="194"/>
      <c r="R563" s="194"/>
      <c r="S563" s="194"/>
      <c r="T563" s="194"/>
      <c r="U563" s="194"/>
      <c r="V563" s="194"/>
      <c r="W563" s="194"/>
      <c r="X563" s="194"/>
      <c r="Y563" s="194"/>
      <c r="Z563" s="194"/>
      <c r="AA563" s="194"/>
      <c r="AB563" s="194"/>
      <c r="AC563" s="194"/>
    </row>
    <row r="564" spans="1:29">
      <c r="A564" s="194"/>
      <c r="B564" s="194"/>
      <c r="C564" s="194"/>
      <c r="D564" s="194"/>
      <c r="E564" s="194"/>
      <c r="F564" s="194"/>
      <c r="G564" s="194"/>
      <c r="H564" s="194"/>
      <c r="I564" s="194"/>
      <c r="J564" s="194"/>
      <c r="K564" s="194"/>
      <c r="L564" s="194"/>
      <c r="M564" s="194"/>
      <c r="N564" s="194"/>
      <c r="O564" s="194"/>
      <c r="P564" s="194"/>
      <c r="Q564" s="194"/>
      <c r="R564" s="194"/>
      <c r="S564" s="194"/>
      <c r="T564" s="194"/>
      <c r="U564" s="194"/>
      <c r="V564" s="194"/>
      <c r="W564" s="194"/>
      <c r="X564" s="194"/>
      <c r="Y564" s="194"/>
      <c r="Z564" s="194"/>
      <c r="AA564" s="194"/>
      <c r="AB564" s="194"/>
      <c r="AC564" s="194"/>
    </row>
    <row r="565" spans="1:29">
      <c r="A565" s="194"/>
      <c r="B565" s="194"/>
      <c r="C565" s="194"/>
      <c r="D565" s="194"/>
      <c r="E565" s="194"/>
      <c r="F565" s="194"/>
      <c r="G565" s="194"/>
      <c r="H565" s="194"/>
      <c r="I565" s="194"/>
      <c r="J565" s="194"/>
      <c r="K565" s="194"/>
      <c r="L565" s="194"/>
      <c r="M565" s="194"/>
      <c r="N565" s="194"/>
      <c r="O565" s="194"/>
      <c r="P565" s="194"/>
      <c r="Q565" s="194"/>
      <c r="R565" s="194"/>
      <c r="S565" s="194"/>
      <c r="T565" s="194"/>
      <c r="U565" s="194"/>
      <c r="V565" s="194"/>
      <c r="W565" s="194"/>
      <c r="X565" s="194"/>
      <c r="Y565" s="194"/>
      <c r="Z565" s="194"/>
      <c r="AA565" s="194"/>
      <c r="AB565" s="194"/>
      <c r="AC565" s="194"/>
    </row>
    <row r="566" spans="1:29">
      <c r="A566" s="194"/>
      <c r="B566" s="194"/>
      <c r="C566" s="194"/>
      <c r="D566" s="194"/>
      <c r="E566" s="194"/>
      <c r="F566" s="194"/>
      <c r="G566" s="194"/>
      <c r="H566" s="194"/>
      <c r="I566" s="194"/>
      <c r="J566" s="194"/>
      <c r="K566" s="194"/>
      <c r="L566" s="194"/>
      <c r="M566" s="194"/>
      <c r="N566" s="194"/>
      <c r="O566" s="194"/>
      <c r="P566" s="194"/>
      <c r="Q566" s="194"/>
      <c r="R566" s="194"/>
      <c r="S566" s="194"/>
      <c r="T566" s="194"/>
      <c r="U566" s="194"/>
      <c r="V566" s="194"/>
      <c r="W566" s="194"/>
      <c r="X566" s="194"/>
      <c r="Y566" s="194"/>
      <c r="Z566" s="194"/>
      <c r="AA566" s="194"/>
      <c r="AB566" s="194"/>
      <c r="AC566" s="194"/>
    </row>
    <row r="567" spans="1:29">
      <c r="A567" s="194"/>
      <c r="B567" s="194"/>
      <c r="C567" s="194"/>
      <c r="D567" s="194"/>
      <c r="E567" s="194"/>
      <c r="F567" s="194"/>
      <c r="G567" s="194"/>
      <c r="H567" s="194"/>
      <c r="I567" s="194"/>
      <c r="J567" s="194"/>
      <c r="K567" s="194"/>
      <c r="L567" s="194"/>
      <c r="M567" s="194"/>
      <c r="N567" s="194"/>
      <c r="O567" s="194"/>
      <c r="P567" s="194"/>
      <c r="Q567" s="194"/>
      <c r="R567" s="194"/>
      <c r="S567" s="194"/>
      <c r="T567" s="194"/>
      <c r="U567" s="194"/>
      <c r="V567" s="194"/>
      <c r="W567" s="194"/>
      <c r="X567" s="194"/>
      <c r="Y567" s="194"/>
      <c r="Z567" s="194"/>
      <c r="AA567" s="194"/>
      <c r="AB567" s="194"/>
      <c r="AC567" s="194"/>
    </row>
    <row r="568" spans="1:29">
      <c r="A568" s="194"/>
      <c r="B568" s="194"/>
      <c r="C568" s="194"/>
      <c r="D568" s="194"/>
      <c r="E568" s="194"/>
      <c r="F568" s="194"/>
      <c r="G568" s="194"/>
      <c r="H568" s="194"/>
      <c r="I568" s="194"/>
      <c r="J568" s="194"/>
      <c r="K568" s="194"/>
      <c r="L568" s="194"/>
      <c r="M568" s="194"/>
      <c r="N568" s="194"/>
      <c r="O568" s="194"/>
      <c r="P568" s="194"/>
      <c r="Q568" s="194"/>
      <c r="R568" s="194"/>
      <c r="S568" s="194"/>
      <c r="T568" s="194"/>
      <c r="U568" s="194"/>
      <c r="V568" s="194"/>
      <c r="W568" s="194"/>
      <c r="X568" s="194"/>
      <c r="Y568" s="194"/>
      <c r="Z568" s="194"/>
      <c r="AA568" s="194"/>
      <c r="AB568" s="194"/>
      <c r="AC568" s="194"/>
    </row>
    <row r="569" spans="1:29">
      <c r="A569" s="194"/>
      <c r="B569" s="194"/>
      <c r="C569" s="194"/>
      <c r="D569" s="194"/>
      <c r="E569" s="194"/>
      <c r="F569" s="194"/>
      <c r="G569" s="194"/>
      <c r="H569" s="194"/>
      <c r="I569" s="194"/>
      <c r="J569" s="194"/>
      <c r="K569" s="194"/>
      <c r="L569" s="194"/>
      <c r="M569" s="194"/>
      <c r="N569" s="194"/>
      <c r="O569" s="194"/>
      <c r="P569" s="194"/>
      <c r="Q569" s="194"/>
      <c r="R569" s="194"/>
      <c r="S569" s="194"/>
      <c r="T569" s="194"/>
      <c r="U569" s="194"/>
      <c r="V569" s="194"/>
      <c r="W569" s="194"/>
      <c r="X569" s="194"/>
      <c r="Y569" s="194"/>
      <c r="Z569" s="194"/>
      <c r="AA569" s="194"/>
      <c r="AB569" s="194"/>
      <c r="AC569" s="194"/>
    </row>
    <row r="570" spans="1:29">
      <c r="A570" s="194"/>
      <c r="B570" s="194"/>
      <c r="C570" s="194"/>
      <c r="D570" s="194"/>
      <c r="E570" s="194"/>
      <c r="F570" s="194"/>
      <c r="G570" s="194"/>
      <c r="H570" s="194"/>
      <c r="I570" s="194"/>
      <c r="J570" s="194"/>
      <c r="K570" s="194"/>
      <c r="L570" s="194"/>
      <c r="M570" s="194"/>
      <c r="N570" s="194"/>
      <c r="O570" s="194"/>
      <c r="P570" s="194"/>
      <c r="Q570" s="194"/>
      <c r="R570" s="194"/>
      <c r="S570" s="194"/>
      <c r="T570" s="194"/>
      <c r="U570" s="194"/>
      <c r="V570" s="194"/>
      <c r="W570" s="194"/>
      <c r="X570" s="194"/>
      <c r="Y570" s="194"/>
      <c r="Z570" s="194"/>
      <c r="AA570" s="194"/>
      <c r="AB570" s="194"/>
      <c r="AC570" s="194"/>
    </row>
    <row r="571" spans="1:29">
      <c r="A571" s="194"/>
      <c r="B571" s="194"/>
      <c r="C571" s="194"/>
      <c r="D571" s="194"/>
      <c r="E571" s="194"/>
      <c r="F571" s="194"/>
      <c r="G571" s="194"/>
      <c r="H571" s="194"/>
      <c r="I571" s="194"/>
      <c r="J571" s="194"/>
      <c r="K571" s="194"/>
      <c r="L571" s="194"/>
      <c r="M571" s="194"/>
      <c r="N571" s="194"/>
      <c r="O571" s="194"/>
      <c r="P571" s="194"/>
      <c r="Q571" s="194"/>
      <c r="R571" s="194"/>
      <c r="S571" s="194"/>
      <c r="T571" s="194"/>
      <c r="U571" s="194"/>
      <c r="V571" s="194"/>
      <c r="W571" s="194"/>
      <c r="X571" s="194"/>
      <c r="Y571" s="194"/>
      <c r="Z571" s="194"/>
      <c r="AA571" s="194"/>
      <c r="AB571" s="194"/>
      <c r="AC571" s="194"/>
    </row>
    <row r="572" spans="1:29">
      <c r="A572" s="194"/>
      <c r="B572" s="194"/>
      <c r="C572" s="194"/>
      <c r="D572" s="194"/>
      <c r="E572" s="194"/>
      <c r="F572" s="194"/>
      <c r="G572" s="194"/>
      <c r="H572" s="194"/>
      <c r="I572" s="194"/>
      <c r="J572" s="194"/>
      <c r="K572" s="194"/>
      <c r="L572" s="194"/>
      <c r="M572" s="194"/>
      <c r="N572" s="194"/>
      <c r="O572" s="194"/>
      <c r="P572" s="194"/>
      <c r="Q572" s="194"/>
      <c r="R572" s="194"/>
      <c r="S572" s="194"/>
      <c r="T572" s="194"/>
      <c r="U572" s="194"/>
      <c r="V572" s="194"/>
      <c r="W572" s="194"/>
      <c r="X572" s="194"/>
      <c r="Y572" s="194"/>
      <c r="Z572" s="194"/>
      <c r="AA572" s="194"/>
      <c r="AB572" s="194"/>
      <c r="AC572" s="194"/>
    </row>
    <row r="573" spans="1:29">
      <c r="A573" s="194"/>
      <c r="B573" s="194"/>
      <c r="C573" s="194"/>
      <c r="D573" s="194"/>
      <c r="E573" s="194"/>
      <c r="F573" s="194"/>
      <c r="G573" s="194"/>
      <c r="H573" s="194"/>
      <c r="I573" s="194"/>
      <c r="J573" s="194"/>
      <c r="K573" s="194"/>
      <c r="L573" s="194"/>
      <c r="M573" s="194"/>
      <c r="N573" s="194"/>
      <c r="O573" s="194"/>
      <c r="P573" s="194"/>
      <c r="Q573" s="194"/>
      <c r="R573" s="194"/>
      <c r="S573" s="194"/>
      <c r="T573" s="194"/>
      <c r="U573" s="194"/>
      <c r="V573" s="194"/>
      <c r="W573" s="194"/>
      <c r="X573" s="194"/>
      <c r="Y573" s="194"/>
      <c r="Z573" s="194"/>
      <c r="AA573" s="194"/>
      <c r="AB573" s="194"/>
      <c r="AC573" s="194"/>
    </row>
    <row r="574" spans="1:29">
      <c r="A574" s="194"/>
      <c r="B574" s="194"/>
      <c r="C574" s="194"/>
      <c r="D574" s="194"/>
      <c r="E574" s="194"/>
      <c r="F574" s="194"/>
      <c r="G574" s="194"/>
      <c r="H574" s="194"/>
      <c r="I574" s="194"/>
      <c r="J574" s="194"/>
      <c r="K574" s="194"/>
      <c r="L574" s="194"/>
      <c r="M574" s="194"/>
      <c r="N574" s="194"/>
      <c r="O574" s="194"/>
      <c r="P574" s="194"/>
      <c r="Q574" s="194"/>
      <c r="R574" s="194"/>
      <c r="S574" s="194"/>
      <c r="T574" s="194"/>
      <c r="U574" s="194"/>
      <c r="V574" s="194"/>
      <c r="W574" s="194"/>
      <c r="X574" s="194"/>
      <c r="Y574" s="194"/>
      <c r="Z574" s="194"/>
      <c r="AA574" s="194"/>
      <c r="AB574" s="194"/>
      <c r="AC574" s="194"/>
    </row>
    <row r="575" spans="1:29">
      <c r="A575" s="194"/>
      <c r="B575" s="194"/>
      <c r="C575" s="194"/>
      <c r="D575" s="194"/>
      <c r="E575" s="194"/>
      <c r="F575" s="194"/>
      <c r="G575" s="194"/>
      <c r="H575" s="194"/>
      <c r="I575" s="194"/>
      <c r="J575" s="194"/>
      <c r="K575" s="194"/>
      <c r="L575" s="194"/>
      <c r="M575" s="194"/>
      <c r="N575" s="194"/>
      <c r="O575" s="194"/>
      <c r="P575" s="194"/>
      <c r="Q575" s="194"/>
      <c r="R575" s="194"/>
      <c r="S575" s="194"/>
      <c r="T575" s="194"/>
      <c r="U575" s="194"/>
      <c r="V575" s="194"/>
      <c r="W575" s="194"/>
      <c r="X575" s="194"/>
      <c r="Y575" s="194"/>
      <c r="Z575" s="194"/>
      <c r="AA575" s="194"/>
      <c r="AB575" s="194"/>
      <c r="AC575" s="194"/>
    </row>
    <row r="576" spans="1:29">
      <c r="A576" s="194"/>
      <c r="B576" s="194"/>
      <c r="C576" s="194"/>
      <c r="D576" s="194"/>
      <c r="E576" s="194"/>
      <c r="F576" s="194"/>
      <c r="G576" s="194"/>
      <c r="H576" s="194"/>
      <c r="I576" s="194"/>
      <c r="J576" s="194"/>
      <c r="K576" s="194"/>
      <c r="L576" s="194"/>
      <c r="M576" s="194"/>
      <c r="N576" s="194"/>
      <c r="O576" s="194"/>
      <c r="P576" s="194"/>
      <c r="Q576" s="194"/>
      <c r="R576" s="194"/>
      <c r="S576" s="194"/>
      <c r="T576" s="194"/>
      <c r="U576" s="194"/>
      <c r="V576" s="194"/>
      <c r="W576" s="194"/>
      <c r="X576" s="194"/>
      <c r="Y576" s="194"/>
      <c r="Z576" s="194"/>
      <c r="AA576" s="194"/>
      <c r="AB576" s="194"/>
      <c r="AC576" s="194"/>
    </row>
    <row r="577" spans="1:29">
      <c r="A577" s="194"/>
      <c r="B577" s="194"/>
      <c r="C577" s="194"/>
      <c r="D577" s="194"/>
      <c r="E577" s="194"/>
      <c r="F577" s="194"/>
      <c r="G577" s="194"/>
      <c r="H577" s="194"/>
      <c r="I577" s="194"/>
      <c r="J577" s="194"/>
      <c r="K577" s="194"/>
      <c r="L577" s="194"/>
      <c r="M577" s="194"/>
      <c r="N577" s="194"/>
      <c r="O577" s="194"/>
      <c r="P577" s="194"/>
      <c r="Q577" s="194"/>
      <c r="R577" s="194"/>
      <c r="S577" s="194"/>
      <c r="T577" s="194"/>
      <c r="U577" s="194"/>
      <c r="V577" s="194"/>
      <c r="W577" s="194"/>
      <c r="X577" s="194"/>
      <c r="Y577" s="194"/>
      <c r="Z577" s="194"/>
      <c r="AA577" s="194"/>
      <c r="AB577" s="194"/>
      <c r="AC577" s="194"/>
    </row>
    <row r="578" spans="1:29">
      <c r="A578" s="194"/>
      <c r="B578" s="194"/>
      <c r="C578" s="194"/>
      <c r="D578" s="194"/>
      <c r="E578" s="194"/>
      <c r="F578" s="194"/>
      <c r="G578" s="194"/>
      <c r="H578" s="194"/>
      <c r="I578" s="194"/>
      <c r="J578" s="194"/>
      <c r="K578" s="194"/>
      <c r="L578" s="194"/>
      <c r="M578" s="194"/>
      <c r="N578" s="194"/>
      <c r="O578" s="194"/>
      <c r="P578" s="194"/>
      <c r="Q578" s="194"/>
      <c r="R578" s="194"/>
      <c r="S578" s="194"/>
      <c r="T578" s="194"/>
      <c r="U578" s="194"/>
      <c r="V578" s="194"/>
      <c r="W578" s="194"/>
      <c r="X578" s="194"/>
      <c r="Y578" s="194"/>
      <c r="Z578" s="194"/>
      <c r="AA578" s="194"/>
      <c r="AB578" s="194"/>
      <c r="AC578" s="194"/>
    </row>
    <row r="579" spans="1:29">
      <c r="A579" s="194"/>
      <c r="B579" s="194"/>
      <c r="C579" s="194"/>
      <c r="D579" s="194"/>
      <c r="E579" s="194"/>
      <c r="F579" s="194"/>
      <c r="G579" s="194"/>
      <c r="H579" s="194"/>
      <c r="I579" s="194"/>
      <c r="J579" s="194"/>
      <c r="K579" s="194"/>
      <c r="L579" s="194"/>
      <c r="M579" s="194"/>
      <c r="N579" s="194"/>
      <c r="O579" s="194"/>
      <c r="P579" s="194"/>
      <c r="Q579" s="194"/>
      <c r="R579" s="194"/>
      <c r="S579" s="194"/>
      <c r="T579" s="194"/>
      <c r="U579" s="194"/>
      <c r="V579" s="194"/>
      <c r="W579" s="194"/>
      <c r="X579" s="194"/>
      <c r="Y579" s="194"/>
      <c r="Z579" s="194"/>
      <c r="AA579" s="194"/>
      <c r="AB579" s="194"/>
      <c r="AC579" s="194"/>
    </row>
    <row r="580" spans="1:29">
      <c r="A580" s="194"/>
      <c r="B580" s="194"/>
      <c r="C580" s="194"/>
      <c r="D580" s="194"/>
      <c r="E580" s="194"/>
      <c r="F580" s="194"/>
      <c r="G580" s="194"/>
      <c r="H580" s="194"/>
      <c r="I580" s="194"/>
      <c r="J580" s="194"/>
      <c r="K580" s="194"/>
      <c r="L580" s="194"/>
      <c r="M580" s="194"/>
      <c r="N580" s="194"/>
      <c r="O580" s="194"/>
      <c r="P580" s="194"/>
      <c r="Q580" s="194"/>
      <c r="R580" s="194"/>
      <c r="S580" s="194"/>
      <c r="T580" s="194"/>
      <c r="U580" s="194"/>
      <c r="V580" s="194"/>
      <c r="W580" s="194"/>
      <c r="X580" s="194"/>
      <c r="Y580" s="194"/>
      <c r="Z580" s="194"/>
      <c r="AA580" s="194"/>
      <c r="AB580" s="194"/>
      <c r="AC580" s="194"/>
    </row>
    <row r="581" spans="1:29">
      <c r="A581" s="194"/>
      <c r="B581" s="194"/>
      <c r="C581" s="194"/>
      <c r="D581" s="194"/>
      <c r="E581" s="194"/>
      <c r="F581" s="194"/>
      <c r="G581" s="194"/>
      <c r="H581" s="194"/>
      <c r="I581" s="194"/>
      <c r="J581" s="194"/>
      <c r="K581" s="194"/>
      <c r="L581" s="194"/>
      <c r="M581" s="194"/>
      <c r="N581" s="194"/>
      <c r="O581" s="194"/>
      <c r="P581" s="194"/>
      <c r="Q581" s="194"/>
      <c r="R581" s="194"/>
      <c r="S581" s="194"/>
      <c r="T581" s="194"/>
      <c r="U581" s="194"/>
      <c r="V581" s="194"/>
      <c r="W581" s="194"/>
      <c r="X581" s="194"/>
      <c r="Y581" s="194"/>
      <c r="Z581" s="194"/>
      <c r="AA581" s="194"/>
      <c r="AB581" s="194"/>
      <c r="AC581" s="194"/>
    </row>
    <row r="582" spans="1:29">
      <c r="A582" s="194"/>
      <c r="B582" s="194"/>
      <c r="C582" s="194"/>
      <c r="D582" s="194"/>
      <c r="E582" s="194"/>
      <c r="F582" s="194"/>
      <c r="G582" s="194"/>
      <c r="H582" s="194"/>
      <c r="I582" s="194"/>
      <c r="J582" s="194"/>
      <c r="K582" s="194"/>
      <c r="L582" s="194"/>
      <c r="M582" s="194"/>
      <c r="N582" s="194"/>
      <c r="O582" s="194"/>
      <c r="P582" s="194"/>
      <c r="Q582" s="194"/>
      <c r="R582" s="194"/>
      <c r="S582" s="194"/>
      <c r="T582" s="194"/>
      <c r="U582" s="194"/>
      <c r="V582" s="194"/>
      <c r="W582" s="194"/>
      <c r="X582" s="194"/>
      <c r="Y582" s="194"/>
      <c r="Z582" s="194"/>
      <c r="AA582" s="194"/>
      <c r="AB582" s="194"/>
      <c r="AC582" s="194"/>
    </row>
    <row r="583" spans="1:29">
      <c r="A583" s="194"/>
      <c r="B583" s="194"/>
      <c r="C583" s="194"/>
      <c r="D583" s="194"/>
      <c r="E583" s="194"/>
      <c r="F583" s="194"/>
      <c r="G583" s="194"/>
      <c r="H583" s="194"/>
      <c r="I583" s="194"/>
      <c r="J583" s="194"/>
      <c r="K583" s="194"/>
      <c r="L583" s="194"/>
      <c r="M583" s="194"/>
      <c r="N583" s="194"/>
      <c r="O583" s="194"/>
      <c r="P583" s="194"/>
      <c r="Q583" s="194"/>
      <c r="R583" s="194"/>
      <c r="S583" s="194"/>
      <c r="T583" s="194"/>
      <c r="U583" s="194"/>
      <c r="V583" s="194"/>
      <c r="W583" s="194"/>
      <c r="X583" s="194"/>
      <c r="Y583" s="194"/>
      <c r="Z583" s="194"/>
      <c r="AA583" s="194"/>
      <c r="AB583" s="194"/>
      <c r="AC583" s="194"/>
    </row>
    <row r="584" spans="1:29">
      <c r="A584" s="194"/>
      <c r="B584" s="194"/>
      <c r="C584" s="194"/>
      <c r="D584" s="194"/>
      <c r="E584" s="194"/>
      <c r="F584" s="194"/>
      <c r="G584" s="194"/>
      <c r="H584" s="194"/>
      <c r="I584" s="194"/>
      <c r="J584" s="194"/>
      <c r="K584" s="194"/>
      <c r="L584" s="194"/>
      <c r="M584" s="194"/>
      <c r="N584" s="194"/>
      <c r="O584" s="194"/>
      <c r="P584" s="194"/>
      <c r="Q584" s="194"/>
      <c r="R584" s="194"/>
      <c r="S584" s="194"/>
      <c r="T584" s="194"/>
      <c r="U584" s="194"/>
      <c r="V584" s="194"/>
      <c r="W584" s="194"/>
      <c r="X584" s="194"/>
      <c r="Y584" s="194"/>
      <c r="Z584" s="194"/>
      <c r="AA584" s="194"/>
      <c r="AB584" s="194"/>
      <c r="AC584" s="194"/>
    </row>
    <row r="585" spans="1:29">
      <c r="A585" s="194"/>
      <c r="B585" s="194"/>
      <c r="C585" s="194"/>
      <c r="D585" s="194"/>
      <c r="E585" s="194"/>
      <c r="F585" s="194"/>
      <c r="G585" s="194"/>
      <c r="H585" s="194"/>
      <c r="I585" s="194"/>
      <c r="J585" s="194"/>
      <c r="K585" s="194"/>
      <c r="L585" s="194"/>
      <c r="M585" s="194"/>
      <c r="N585" s="194"/>
      <c r="O585" s="194"/>
      <c r="P585" s="194"/>
      <c r="Q585" s="194"/>
      <c r="R585" s="194"/>
      <c r="S585" s="194"/>
      <c r="T585" s="194"/>
      <c r="U585" s="194"/>
      <c r="V585" s="194"/>
      <c r="W585" s="194"/>
      <c r="X585" s="194"/>
      <c r="Y585" s="194"/>
      <c r="Z585" s="194"/>
      <c r="AA585" s="194"/>
      <c r="AB585" s="194"/>
      <c r="AC585" s="194"/>
    </row>
    <row r="586" spans="1:29">
      <c r="A586" s="194"/>
      <c r="B586" s="194"/>
      <c r="C586" s="194"/>
      <c r="D586" s="194"/>
      <c r="E586" s="194"/>
      <c r="F586" s="194"/>
      <c r="G586" s="194"/>
      <c r="H586" s="194"/>
      <c r="I586" s="194"/>
      <c r="J586" s="194"/>
      <c r="K586" s="194"/>
      <c r="L586" s="194"/>
      <c r="M586" s="194"/>
      <c r="N586" s="194"/>
      <c r="O586" s="194"/>
      <c r="P586" s="194"/>
      <c r="Q586" s="194"/>
      <c r="R586" s="194"/>
      <c r="S586" s="194"/>
      <c r="T586" s="194"/>
      <c r="U586" s="194"/>
      <c r="V586" s="194"/>
      <c r="W586" s="194"/>
      <c r="X586" s="194"/>
      <c r="Y586" s="194"/>
      <c r="Z586" s="194"/>
      <c r="AA586" s="194"/>
      <c r="AB586" s="194"/>
      <c r="AC586" s="194"/>
    </row>
    <row r="587" spans="1:29">
      <c r="A587" s="194"/>
      <c r="B587" s="194"/>
      <c r="C587" s="194"/>
      <c r="D587" s="194"/>
      <c r="E587" s="194"/>
      <c r="F587" s="194"/>
      <c r="G587" s="194"/>
      <c r="H587" s="194"/>
      <c r="I587" s="194"/>
      <c r="J587" s="194"/>
      <c r="K587" s="194"/>
      <c r="L587" s="194"/>
      <c r="M587" s="194"/>
      <c r="N587" s="194"/>
      <c r="O587" s="194"/>
      <c r="P587" s="194"/>
      <c r="Q587" s="194"/>
      <c r="R587" s="194"/>
      <c r="S587" s="194"/>
      <c r="T587" s="194"/>
      <c r="U587" s="194"/>
      <c r="V587" s="194"/>
      <c r="W587" s="194"/>
      <c r="X587" s="194"/>
      <c r="Y587" s="194"/>
      <c r="Z587" s="194"/>
      <c r="AA587" s="194"/>
      <c r="AB587" s="194"/>
      <c r="AC587" s="194"/>
    </row>
    <row r="588" spans="1:29">
      <c r="A588" s="194"/>
      <c r="B588" s="194"/>
      <c r="C588" s="194"/>
      <c r="D588" s="194"/>
      <c r="E588" s="194"/>
      <c r="F588" s="194"/>
      <c r="G588" s="194"/>
      <c r="H588" s="194"/>
      <c r="I588" s="194"/>
      <c r="J588" s="194"/>
      <c r="K588" s="194"/>
      <c r="L588" s="194"/>
      <c r="M588" s="194"/>
      <c r="N588" s="194"/>
      <c r="O588" s="194"/>
      <c r="P588" s="194"/>
      <c r="Q588" s="194"/>
      <c r="R588" s="194"/>
      <c r="S588" s="194"/>
      <c r="T588" s="194"/>
      <c r="U588" s="194"/>
      <c r="V588" s="194"/>
      <c r="W588" s="194"/>
      <c r="X588" s="194"/>
      <c r="Y588" s="194"/>
      <c r="Z588" s="194"/>
      <c r="AA588" s="194"/>
      <c r="AB588" s="194"/>
      <c r="AC588" s="194"/>
    </row>
    <row r="589" spans="1:29">
      <c r="A589" s="194"/>
      <c r="B589" s="194"/>
      <c r="C589" s="194"/>
      <c r="D589" s="194"/>
      <c r="E589" s="194"/>
      <c r="F589" s="194"/>
      <c r="G589" s="194"/>
      <c r="H589" s="194"/>
      <c r="I589" s="194"/>
      <c r="J589" s="194"/>
      <c r="K589" s="194"/>
      <c r="L589" s="194"/>
      <c r="M589" s="194"/>
      <c r="N589" s="194"/>
      <c r="O589" s="194"/>
      <c r="P589" s="194"/>
      <c r="Q589" s="194"/>
      <c r="R589" s="194"/>
      <c r="S589" s="194"/>
      <c r="T589" s="194"/>
      <c r="U589" s="194"/>
      <c r="V589" s="194"/>
      <c r="W589" s="194"/>
      <c r="X589" s="194"/>
      <c r="Y589" s="194"/>
      <c r="Z589" s="194"/>
      <c r="AA589" s="194"/>
      <c r="AB589" s="194"/>
      <c r="AC589" s="194"/>
    </row>
    <row r="590" spans="1:29">
      <c r="A590" s="194"/>
      <c r="B590" s="194"/>
      <c r="C590" s="194"/>
      <c r="D590" s="194"/>
      <c r="E590" s="194"/>
      <c r="F590" s="194"/>
      <c r="G590" s="194"/>
      <c r="H590" s="194"/>
      <c r="I590" s="194"/>
      <c r="J590" s="194"/>
      <c r="K590" s="194"/>
      <c r="L590" s="194"/>
      <c r="M590" s="194"/>
      <c r="N590" s="194"/>
      <c r="O590" s="194"/>
      <c r="P590" s="194"/>
      <c r="Q590" s="194"/>
      <c r="R590" s="194"/>
      <c r="S590" s="194"/>
      <c r="T590" s="194"/>
      <c r="U590" s="194"/>
      <c r="V590" s="194"/>
      <c r="W590" s="194"/>
      <c r="X590" s="194"/>
      <c r="Y590" s="194"/>
      <c r="Z590" s="194"/>
      <c r="AA590" s="194"/>
      <c r="AB590" s="194"/>
      <c r="AC590" s="194"/>
    </row>
    <row r="591" spans="1:29">
      <c r="A591" s="194"/>
      <c r="B591" s="194"/>
      <c r="C591" s="194"/>
      <c r="D591" s="194"/>
      <c r="E591" s="194"/>
      <c r="F591" s="194"/>
      <c r="G591" s="194"/>
      <c r="H591" s="194"/>
      <c r="I591" s="194"/>
      <c r="J591" s="194"/>
      <c r="K591" s="194"/>
      <c r="L591" s="194"/>
      <c r="M591" s="194"/>
      <c r="N591" s="194"/>
      <c r="O591" s="194"/>
      <c r="P591" s="194"/>
      <c r="Q591" s="194"/>
      <c r="R591" s="194"/>
      <c r="S591" s="194"/>
      <c r="T591" s="194"/>
      <c r="U591" s="194"/>
      <c r="V591" s="194"/>
      <c r="W591" s="194"/>
      <c r="X591" s="194"/>
      <c r="Y591" s="194"/>
      <c r="Z591" s="194"/>
      <c r="AA591" s="194"/>
      <c r="AB591" s="194"/>
      <c r="AC591" s="194"/>
    </row>
    <row r="592" spans="1:29">
      <c r="A592" s="194"/>
      <c r="B592" s="194"/>
      <c r="C592" s="194"/>
      <c r="D592" s="194"/>
      <c r="E592" s="194"/>
      <c r="F592" s="194"/>
      <c r="G592" s="194"/>
      <c r="H592" s="194"/>
      <c r="I592" s="194"/>
      <c r="J592" s="194"/>
      <c r="K592" s="194"/>
      <c r="L592" s="194"/>
      <c r="M592" s="194"/>
      <c r="N592" s="194"/>
      <c r="O592" s="194"/>
      <c r="P592" s="194"/>
      <c r="Q592" s="194"/>
      <c r="R592" s="194"/>
      <c r="S592" s="194"/>
      <c r="T592" s="194"/>
      <c r="U592" s="194"/>
      <c r="V592" s="194"/>
      <c r="W592" s="194"/>
      <c r="X592" s="194"/>
      <c r="Y592" s="194"/>
      <c r="Z592" s="194"/>
      <c r="AA592" s="194"/>
      <c r="AB592" s="194"/>
      <c r="AC592" s="194"/>
    </row>
    <row r="593" spans="1:29">
      <c r="A593" s="194"/>
      <c r="B593" s="194"/>
      <c r="C593" s="194"/>
      <c r="D593" s="194"/>
      <c r="E593" s="194"/>
      <c r="F593" s="194"/>
      <c r="G593" s="194"/>
      <c r="H593" s="194"/>
      <c r="I593" s="194"/>
      <c r="J593" s="194"/>
      <c r="K593" s="194"/>
      <c r="L593" s="194"/>
      <c r="M593" s="194"/>
      <c r="N593" s="194"/>
      <c r="O593" s="194"/>
      <c r="P593" s="194"/>
      <c r="Q593" s="194"/>
      <c r="R593" s="194"/>
      <c r="S593" s="194"/>
      <c r="T593" s="194"/>
      <c r="U593" s="194"/>
      <c r="V593" s="194"/>
      <c r="W593" s="194"/>
      <c r="X593" s="194"/>
      <c r="Y593" s="194"/>
      <c r="Z593" s="194"/>
      <c r="AA593" s="194"/>
      <c r="AB593" s="194"/>
      <c r="AC593" s="194"/>
    </row>
    <row r="594" spans="1:29">
      <c r="A594" s="194"/>
      <c r="B594" s="194"/>
      <c r="C594" s="194"/>
      <c r="D594" s="194"/>
      <c r="E594" s="194"/>
      <c r="F594" s="194"/>
      <c r="G594" s="194"/>
      <c r="H594" s="194"/>
      <c r="I594" s="194"/>
      <c r="J594" s="194"/>
      <c r="K594" s="194"/>
      <c r="L594" s="194"/>
      <c r="M594" s="194"/>
      <c r="N594" s="194"/>
      <c r="O594" s="194"/>
      <c r="P594" s="194"/>
      <c r="Q594" s="194"/>
      <c r="R594" s="194"/>
      <c r="S594" s="194"/>
      <c r="T594" s="194"/>
      <c r="U594" s="194"/>
      <c r="V594" s="194"/>
      <c r="W594" s="194"/>
      <c r="X594" s="194"/>
      <c r="Y594" s="194"/>
      <c r="Z594" s="194"/>
      <c r="AA594" s="194"/>
      <c r="AB594" s="194"/>
      <c r="AC594" s="194"/>
    </row>
    <row r="595" spans="1:29">
      <c r="A595" s="194"/>
      <c r="B595" s="194"/>
      <c r="C595" s="194"/>
      <c r="D595" s="194"/>
      <c r="E595" s="194"/>
      <c r="F595" s="194"/>
      <c r="G595" s="194"/>
      <c r="H595" s="194"/>
      <c r="I595" s="194"/>
      <c r="J595" s="194"/>
      <c r="K595" s="194"/>
      <c r="L595" s="194"/>
      <c r="M595" s="194"/>
      <c r="N595" s="194"/>
      <c r="O595" s="194"/>
      <c r="P595" s="194"/>
      <c r="Q595" s="194"/>
      <c r="R595" s="194"/>
      <c r="S595" s="194"/>
      <c r="T595" s="194"/>
      <c r="U595" s="194"/>
      <c r="V595" s="194"/>
      <c r="W595" s="194"/>
      <c r="X595" s="194"/>
      <c r="Y595" s="194"/>
      <c r="Z595" s="194"/>
      <c r="AA595" s="194"/>
      <c r="AB595" s="194"/>
      <c r="AC595" s="194"/>
    </row>
    <row r="596" spans="1:29">
      <c r="A596" s="194"/>
      <c r="B596" s="194"/>
      <c r="C596" s="194"/>
      <c r="D596" s="194"/>
      <c r="E596" s="194"/>
      <c r="F596" s="194"/>
      <c r="G596" s="194"/>
      <c r="H596" s="194"/>
      <c r="I596" s="194"/>
      <c r="J596" s="194"/>
      <c r="K596" s="194"/>
      <c r="L596" s="194"/>
      <c r="M596" s="194"/>
      <c r="N596" s="194"/>
      <c r="O596" s="194"/>
      <c r="P596" s="194"/>
      <c r="Q596" s="194"/>
      <c r="R596" s="194"/>
      <c r="S596" s="194"/>
      <c r="T596" s="194"/>
      <c r="U596" s="194"/>
      <c r="V596" s="194"/>
      <c r="W596" s="194"/>
      <c r="X596" s="194"/>
      <c r="Y596" s="194"/>
      <c r="Z596" s="194"/>
      <c r="AA596" s="194"/>
      <c r="AB596" s="194"/>
      <c r="AC596" s="194"/>
    </row>
    <row r="597" spans="1:29">
      <c r="A597" s="194"/>
      <c r="B597" s="194"/>
      <c r="C597" s="194"/>
      <c r="D597" s="194"/>
      <c r="E597" s="194"/>
      <c r="F597" s="194"/>
      <c r="G597" s="194"/>
      <c r="H597" s="194"/>
      <c r="I597" s="194"/>
      <c r="J597" s="194"/>
      <c r="K597" s="194"/>
      <c r="L597" s="194"/>
      <c r="M597" s="194"/>
      <c r="N597" s="194"/>
      <c r="O597" s="194"/>
      <c r="P597" s="194"/>
      <c r="Q597" s="194"/>
      <c r="R597" s="194"/>
      <c r="S597" s="194"/>
      <c r="T597" s="194"/>
      <c r="U597" s="194"/>
      <c r="V597" s="194"/>
      <c r="W597" s="194"/>
      <c r="X597" s="194"/>
      <c r="Y597" s="194"/>
      <c r="Z597" s="194"/>
      <c r="AA597" s="194"/>
      <c r="AB597" s="194"/>
      <c r="AC597" s="194"/>
    </row>
    <row r="598" spans="1:29">
      <c r="A598" s="194"/>
      <c r="B598" s="194"/>
      <c r="C598" s="194"/>
      <c r="D598" s="194"/>
      <c r="E598" s="194"/>
      <c r="F598" s="194"/>
      <c r="G598" s="194"/>
      <c r="H598" s="194"/>
      <c r="I598" s="194"/>
      <c r="J598" s="194"/>
      <c r="K598" s="194"/>
      <c r="L598" s="194"/>
      <c r="M598" s="194"/>
      <c r="N598" s="194"/>
      <c r="O598" s="194"/>
      <c r="P598" s="194"/>
      <c r="Q598" s="194"/>
      <c r="R598" s="194"/>
      <c r="S598" s="194"/>
      <c r="T598" s="194"/>
      <c r="U598" s="194"/>
      <c r="V598" s="194"/>
      <c r="W598" s="194"/>
      <c r="X598" s="194"/>
      <c r="Y598" s="194"/>
      <c r="Z598" s="194"/>
      <c r="AA598" s="194"/>
      <c r="AB598" s="194"/>
      <c r="AC598" s="194"/>
    </row>
    <row r="599" spans="1:29">
      <c r="A599" s="194"/>
      <c r="B599" s="194"/>
      <c r="C599" s="194"/>
      <c r="D599" s="194"/>
      <c r="E599" s="194"/>
      <c r="F599" s="194"/>
      <c r="G599" s="194"/>
      <c r="H599" s="194"/>
      <c r="I599" s="194"/>
      <c r="J599" s="194"/>
      <c r="K599" s="194"/>
      <c r="L599" s="194"/>
      <c r="M599" s="194"/>
      <c r="N599" s="194"/>
      <c r="O599" s="194"/>
      <c r="P599" s="194"/>
      <c r="Q599" s="194"/>
      <c r="R599" s="194"/>
      <c r="S599" s="194"/>
      <c r="T599" s="194"/>
      <c r="U599" s="194"/>
      <c r="V599" s="194"/>
      <c r="W599" s="194"/>
      <c r="X599" s="194"/>
      <c r="Y599" s="194"/>
      <c r="Z599" s="194"/>
      <c r="AA599" s="194"/>
      <c r="AB599" s="194"/>
      <c r="AC599" s="194"/>
    </row>
    <row r="600" spans="1:29">
      <c r="A600" s="194"/>
      <c r="B600" s="194"/>
      <c r="C600" s="194"/>
      <c r="D600" s="194"/>
      <c r="E600" s="194"/>
      <c r="F600" s="194"/>
      <c r="G600" s="194"/>
      <c r="H600" s="194"/>
      <c r="I600" s="194"/>
      <c r="J600" s="194"/>
      <c r="K600" s="194"/>
      <c r="L600" s="194"/>
      <c r="M600" s="194"/>
      <c r="N600" s="194"/>
      <c r="O600" s="194"/>
      <c r="P600" s="194"/>
      <c r="Q600" s="194"/>
      <c r="R600" s="194"/>
      <c r="S600" s="194"/>
      <c r="T600" s="194"/>
      <c r="U600" s="194"/>
      <c r="V600" s="194"/>
      <c r="W600" s="194"/>
      <c r="X600" s="194"/>
      <c r="Y600" s="194"/>
      <c r="Z600" s="194"/>
      <c r="AA600" s="194"/>
      <c r="AB600" s="194"/>
      <c r="AC600" s="194"/>
    </row>
    <row r="601" spans="1:29">
      <c r="A601" s="194"/>
      <c r="B601" s="194"/>
      <c r="C601" s="194"/>
      <c r="D601" s="194"/>
      <c r="E601" s="194"/>
      <c r="F601" s="194"/>
      <c r="G601" s="194"/>
      <c r="H601" s="194"/>
      <c r="I601" s="194"/>
      <c r="J601" s="194"/>
      <c r="K601" s="194"/>
      <c r="L601" s="194"/>
      <c r="M601" s="194"/>
      <c r="N601" s="194"/>
      <c r="O601" s="194"/>
      <c r="P601" s="194"/>
      <c r="Q601" s="194"/>
      <c r="R601" s="194"/>
      <c r="S601" s="194"/>
      <c r="T601" s="194"/>
      <c r="U601" s="194"/>
      <c r="V601" s="194"/>
      <c r="W601" s="194"/>
      <c r="X601" s="194"/>
      <c r="Y601" s="194"/>
      <c r="Z601" s="194"/>
      <c r="AA601" s="194"/>
      <c r="AB601" s="194"/>
      <c r="AC601" s="194"/>
    </row>
    <row r="602" spans="1:29">
      <c r="A602" s="194"/>
      <c r="B602" s="194"/>
      <c r="C602" s="194"/>
      <c r="D602" s="194"/>
      <c r="E602" s="194"/>
      <c r="F602" s="194"/>
      <c r="G602" s="194"/>
      <c r="H602" s="194"/>
      <c r="I602" s="194"/>
      <c r="J602" s="194"/>
      <c r="K602" s="194"/>
      <c r="L602" s="194"/>
      <c r="M602" s="194"/>
      <c r="N602" s="194"/>
      <c r="O602" s="194"/>
      <c r="P602" s="194"/>
      <c r="Q602" s="194"/>
      <c r="R602" s="194"/>
      <c r="S602" s="194"/>
      <c r="T602" s="194"/>
      <c r="U602" s="194"/>
      <c r="V602" s="194"/>
      <c r="W602" s="194"/>
      <c r="X602" s="194"/>
      <c r="Y602" s="194"/>
      <c r="Z602" s="194"/>
      <c r="AA602" s="194"/>
      <c r="AB602" s="194"/>
      <c r="AC602" s="194"/>
    </row>
    <row r="603" spans="1:29">
      <c r="A603" s="194"/>
      <c r="B603" s="194"/>
      <c r="C603" s="194"/>
      <c r="D603" s="194"/>
      <c r="E603" s="194"/>
      <c r="F603" s="194"/>
      <c r="G603" s="194"/>
      <c r="H603" s="194"/>
      <c r="I603" s="194"/>
      <c r="J603" s="194"/>
      <c r="K603" s="194"/>
      <c r="L603" s="194"/>
      <c r="M603" s="194"/>
      <c r="N603" s="194"/>
      <c r="O603" s="194"/>
      <c r="P603" s="194"/>
      <c r="Q603" s="194"/>
      <c r="R603" s="194"/>
      <c r="S603" s="194"/>
      <c r="T603" s="194"/>
      <c r="U603" s="194"/>
      <c r="V603" s="194"/>
      <c r="W603" s="194"/>
      <c r="X603" s="194"/>
      <c r="Y603" s="194"/>
      <c r="Z603" s="194"/>
      <c r="AA603" s="194"/>
      <c r="AB603" s="194"/>
      <c r="AC603" s="194"/>
    </row>
    <row r="604" spans="1:29">
      <c r="A604" s="194"/>
      <c r="B604" s="194"/>
      <c r="C604" s="194"/>
      <c r="D604" s="194"/>
      <c r="E604" s="194"/>
      <c r="F604" s="194"/>
      <c r="G604" s="194"/>
      <c r="H604" s="194"/>
      <c r="I604" s="194"/>
      <c r="J604" s="194"/>
      <c r="K604" s="194"/>
      <c r="L604" s="194"/>
      <c r="M604" s="194"/>
      <c r="N604" s="194"/>
      <c r="O604" s="194"/>
      <c r="P604" s="194"/>
      <c r="Q604" s="194"/>
      <c r="R604" s="194"/>
      <c r="S604" s="194"/>
      <c r="T604" s="194"/>
      <c r="U604" s="194"/>
      <c r="V604" s="194"/>
      <c r="W604" s="194"/>
      <c r="X604" s="194"/>
      <c r="Y604" s="194"/>
      <c r="Z604" s="194"/>
      <c r="AA604" s="194"/>
      <c r="AB604" s="194"/>
      <c r="AC604" s="194"/>
    </row>
    <row r="605" spans="1:29">
      <c r="A605" s="194"/>
      <c r="B605" s="194"/>
      <c r="C605" s="194"/>
      <c r="D605" s="194"/>
      <c r="E605" s="194"/>
      <c r="F605" s="194"/>
      <c r="G605" s="194"/>
      <c r="H605" s="194"/>
      <c r="I605" s="194"/>
      <c r="J605" s="194"/>
      <c r="K605" s="194"/>
      <c r="L605" s="194"/>
      <c r="M605" s="194"/>
      <c r="N605" s="194"/>
      <c r="O605" s="194"/>
      <c r="P605" s="194"/>
      <c r="Q605" s="194"/>
      <c r="R605" s="194"/>
      <c r="S605" s="194"/>
      <c r="T605" s="194"/>
      <c r="U605" s="194"/>
      <c r="V605" s="194"/>
      <c r="W605" s="194"/>
      <c r="X605" s="194"/>
      <c r="Y605" s="194"/>
      <c r="Z605" s="194"/>
      <c r="AA605" s="194"/>
      <c r="AB605" s="194"/>
      <c r="AC605" s="194"/>
    </row>
    <row r="606" spans="1:29">
      <c r="A606" s="194"/>
      <c r="B606" s="194"/>
      <c r="C606" s="194"/>
      <c r="D606" s="194"/>
      <c r="E606" s="194"/>
      <c r="F606" s="194"/>
      <c r="G606" s="194"/>
      <c r="H606" s="194"/>
      <c r="I606" s="194"/>
      <c r="J606" s="194"/>
      <c r="K606" s="194"/>
      <c r="L606" s="194"/>
      <c r="M606" s="194"/>
      <c r="N606" s="194"/>
      <c r="O606" s="194"/>
      <c r="P606" s="194"/>
      <c r="Q606" s="194"/>
      <c r="R606" s="194"/>
      <c r="S606" s="194"/>
      <c r="T606" s="194"/>
      <c r="U606" s="194"/>
      <c r="V606" s="194"/>
      <c r="W606" s="194"/>
      <c r="X606" s="194"/>
      <c r="Y606" s="194"/>
      <c r="Z606" s="194"/>
      <c r="AA606" s="194"/>
      <c r="AB606" s="194"/>
      <c r="AC606" s="194"/>
    </row>
    <row r="607" spans="1:29">
      <c r="A607" s="194"/>
      <c r="B607" s="194"/>
      <c r="C607" s="194"/>
      <c r="D607" s="194"/>
      <c r="E607" s="194"/>
      <c r="F607" s="194"/>
      <c r="G607" s="194"/>
      <c r="H607" s="194"/>
      <c r="I607" s="194"/>
      <c r="J607" s="194"/>
      <c r="K607" s="194"/>
      <c r="L607" s="194"/>
      <c r="M607" s="194"/>
      <c r="N607" s="194"/>
      <c r="O607" s="194"/>
      <c r="P607" s="194"/>
      <c r="Q607" s="194"/>
      <c r="R607" s="194"/>
      <c r="S607" s="194"/>
      <c r="T607" s="194"/>
      <c r="U607" s="194"/>
      <c r="V607" s="194"/>
      <c r="W607" s="194"/>
      <c r="X607" s="194"/>
      <c r="Y607" s="194"/>
      <c r="Z607" s="194"/>
      <c r="AA607" s="194"/>
      <c r="AB607" s="194"/>
      <c r="AC607" s="194"/>
    </row>
    <row r="608" spans="1:29">
      <c r="A608" s="194"/>
      <c r="B608" s="194"/>
      <c r="C608" s="194"/>
      <c r="D608" s="194"/>
      <c r="E608" s="194"/>
      <c r="F608" s="194"/>
      <c r="G608" s="194"/>
      <c r="H608" s="194"/>
      <c r="I608" s="194"/>
      <c r="J608" s="194"/>
      <c r="K608" s="194"/>
      <c r="L608" s="194"/>
      <c r="M608" s="194"/>
      <c r="N608" s="194"/>
      <c r="O608" s="194"/>
      <c r="P608" s="194"/>
      <c r="Q608" s="194"/>
      <c r="R608" s="194"/>
      <c r="S608" s="194"/>
      <c r="T608" s="194"/>
      <c r="U608" s="194"/>
      <c r="V608" s="194"/>
      <c r="W608" s="194"/>
      <c r="X608" s="194"/>
      <c r="Y608" s="194"/>
      <c r="Z608" s="194"/>
      <c r="AA608" s="194"/>
      <c r="AB608" s="194"/>
      <c r="AC608" s="194"/>
    </row>
    <row r="609" spans="1:29">
      <c r="A609" s="194"/>
      <c r="B609" s="194"/>
      <c r="C609" s="194"/>
      <c r="D609" s="194"/>
      <c r="E609" s="194"/>
      <c r="F609" s="194"/>
      <c r="G609" s="194"/>
      <c r="H609" s="194"/>
      <c r="I609" s="194"/>
      <c r="J609" s="194"/>
      <c r="K609" s="194"/>
      <c r="L609" s="194"/>
      <c r="M609" s="194"/>
      <c r="N609" s="194"/>
      <c r="O609" s="194"/>
      <c r="P609" s="194"/>
      <c r="Q609" s="194"/>
      <c r="R609" s="194"/>
      <c r="S609" s="194"/>
      <c r="T609" s="194"/>
      <c r="U609" s="194"/>
      <c r="V609" s="194"/>
      <c r="W609" s="194"/>
      <c r="X609" s="194"/>
      <c r="Y609" s="194"/>
      <c r="Z609" s="194"/>
      <c r="AA609" s="194"/>
      <c r="AB609" s="194"/>
      <c r="AC609" s="194"/>
    </row>
    <row r="610" spans="1:29">
      <c r="A610" s="194"/>
      <c r="B610" s="194"/>
      <c r="C610" s="194"/>
      <c r="D610" s="194"/>
      <c r="E610" s="194"/>
      <c r="F610" s="194"/>
      <c r="G610" s="194"/>
      <c r="H610" s="194"/>
      <c r="I610" s="194"/>
      <c r="J610" s="194"/>
      <c r="K610" s="194"/>
      <c r="L610" s="194"/>
      <c r="M610" s="194"/>
      <c r="N610" s="194"/>
      <c r="O610" s="194"/>
      <c r="P610" s="194"/>
      <c r="Q610" s="194"/>
      <c r="R610" s="194"/>
      <c r="S610" s="194"/>
      <c r="T610" s="194"/>
      <c r="U610" s="194"/>
      <c r="V610" s="194"/>
      <c r="W610" s="194"/>
      <c r="X610" s="194"/>
      <c r="Y610" s="194"/>
      <c r="Z610" s="194"/>
      <c r="AA610" s="194"/>
      <c r="AB610" s="194"/>
      <c r="AC610" s="194"/>
    </row>
    <row r="611" spans="1:29">
      <c r="A611" s="194"/>
      <c r="B611" s="194"/>
      <c r="C611" s="194"/>
      <c r="D611" s="194"/>
      <c r="E611" s="194"/>
      <c r="F611" s="194"/>
      <c r="G611" s="194"/>
      <c r="H611" s="194"/>
      <c r="I611" s="194"/>
      <c r="J611" s="194"/>
      <c r="K611" s="194"/>
      <c r="L611" s="194"/>
      <c r="M611" s="194"/>
      <c r="N611" s="194"/>
      <c r="O611" s="194"/>
      <c r="P611" s="194"/>
      <c r="Q611" s="194"/>
      <c r="R611" s="194"/>
      <c r="S611" s="194"/>
      <c r="T611" s="194"/>
      <c r="U611" s="194"/>
      <c r="V611" s="194"/>
      <c r="W611" s="194"/>
      <c r="X611" s="194"/>
      <c r="Y611" s="194"/>
      <c r="Z611" s="194"/>
      <c r="AA611" s="194"/>
      <c r="AB611" s="194"/>
      <c r="AC611" s="194"/>
    </row>
    <row r="612" spans="1:29">
      <c r="A612" s="194"/>
      <c r="B612" s="194"/>
      <c r="C612" s="194"/>
      <c r="D612" s="194"/>
      <c r="E612" s="194"/>
      <c r="F612" s="194"/>
      <c r="G612" s="194"/>
      <c r="H612" s="194"/>
      <c r="I612" s="194"/>
      <c r="J612" s="194"/>
      <c r="K612" s="194"/>
      <c r="L612" s="194"/>
      <c r="M612" s="194"/>
      <c r="N612" s="194"/>
      <c r="O612" s="194"/>
      <c r="P612" s="194"/>
      <c r="Q612" s="194"/>
      <c r="R612" s="194"/>
      <c r="S612" s="194"/>
      <c r="T612" s="194"/>
      <c r="U612" s="194"/>
      <c r="V612" s="194"/>
      <c r="W612" s="194"/>
      <c r="X612" s="194"/>
      <c r="Y612" s="194"/>
      <c r="Z612" s="194"/>
      <c r="AA612" s="194"/>
      <c r="AB612" s="194"/>
      <c r="AC612" s="194"/>
    </row>
    <row r="613" spans="1:29">
      <c r="A613" s="194"/>
      <c r="B613" s="194"/>
      <c r="C613" s="194"/>
      <c r="D613" s="194"/>
      <c r="E613" s="194"/>
      <c r="F613" s="194"/>
      <c r="G613" s="194"/>
      <c r="H613" s="194"/>
      <c r="I613" s="194"/>
      <c r="J613" s="194"/>
      <c r="K613" s="194"/>
      <c r="L613" s="194"/>
      <c r="M613" s="194"/>
      <c r="N613" s="194"/>
      <c r="O613" s="194"/>
      <c r="P613" s="194"/>
      <c r="Q613" s="194"/>
      <c r="R613" s="194"/>
      <c r="S613" s="194"/>
      <c r="T613" s="194"/>
      <c r="U613" s="194"/>
      <c r="V613" s="194"/>
      <c r="W613" s="194"/>
      <c r="X613" s="194"/>
      <c r="Y613" s="194"/>
      <c r="Z613" s="194"/>
      <c r="AA613" s="194"/>
      <c r="AB613" s="194"/>
      <c r="AC613" s="194"/>
    </row>
    <row r="614" spans="1:29">
      <c r="A614" s="194"/>
      <c r="B614" s="194"/>
      <c r="C614" s="194"/>
      <c r="D614" s="194"/>
      <c r="E614" s="194"/>
      <c r="F614" s="194"/>
      <c r="G614" s="194"/>
      <c r="H614" s="194"/>
      <c r="I614" s="194"/>
      <c r="J614" s="194"/>
      <c r="K614" s="194"/>
      <c r="L614" s="194"/>
      <c r="M614" s="194"/>
      <c r="N614" s="194"/>
      <c r="O614" s="194"/>
      <c r="P614" s="194"/>
      <c r="Q614" s="194"/>
      <c r="R614" s="194"/>
      <c r="S614" s="194"/>
      <c r="T614" s="194"/>
      <c r="U614" s="194"/>
      <c r="V614" s="194"/>
      <c r="W614" s="194"/>
      <c r="X614" s="194"/>
      <c r="Y614" s="194"/>
      <c r="Z614" s="194"/>
      <c r="AA614" s="194"/>
      <c r="AB614" s="194"/>
      <c r="AC614" s="194"/>
    </row>
    <row r="615" spans="1:29">
      <c r="A615" s="194"/>
      <c r="B615" s="194"/>
      <c r="C615" s="194"/>
      <c r="D615" s="194"/>
      <c r="E615" s="194"/>
      <c r="F615" s="194"/>
      <c r="G615" s="194"/>
      <c r="H615" s="194"/>
      <c r="I615" s="194"/>
      <c r="J615" s="194"/>
      <c r="K615" s="194"/>
      <c r="L615" s="194"/>
      <c r="M615" s="194"/>
      <c r="N615" s="194"/>
      <c r="O615" s="194"/>
      <c r="P615" s="194"/>
      <c r="Q615" s="194"/>
      <c r="R615" s="194"/>
      <c r="S615" s="194"/>
      <c r="T615" s="194"/>
      <c r="U615" s="194"/>
      <c r="V615" s="194"/>
      <c r="W615" s="194"/>
      <c r="X615" s="194"/>
      <c r="Y615" s="194"/>
      <c r="Z615" s="194"/>
      <c r="AA615" s="194"/>
      <c r="AB615" s="194"/>
      <c r="AC615" s="194"/>
    </row>
    <row r="616" spans="1:29">
      <c r="A616" s="194"/>
      <c r="B616" s="194"/>
      <c r="C616" s="194"/>
      <c r="D616" s="194"/>
      <c r="E616" s="194"/>
      <c r="F616" s="194"/>
      <c r="G616" s="194"/>
      <c r="H616" s="194"/>
      <c r="I616" s="194"/>
      <c r="J616" s="194"/>
      <c r="K616" s="194"/>
      <c r="L616" s="194"/>
      <c r="M616" s="194"/>
      <c r="N616" s="194"/>
      <c r="O616" s="194"/>
      <c r="P616" s="194"/>
      <c r="Q616" s="194"/>
      <c r="R616" s="194"/>
      <c r="S616" s="194"/>
      <c r="T616" s="194"/>
      <c r="U616" s="194"/>
      <c r="V616" s="194"/>
      <c r="W616" s="194"/>
      <c r="X616" s="194"/>
      <c r="Y616" s="194"/>
      <c r="Z616" s="194"/>
      <c r="AA616" s="194"/>
      <c r="AB616" s="194"/>
      <c r="AC616" s="194"/>
    </row>
    <row r="617" spans="1:29">
      <c r="A617" s="194"/>
      <c r="B617" s="194"/>
      <c r="C617" s="194"/>
      <c r="D617" s="194"/>
      <c r="E617" s="194"/>
      <c r="F617" s="194"/>
      <c r="G617" s="194"/>
      <c r="H617" s="194"/>
      <c r="I617" s="194"/>
      <c r="J617" s="194"/>
      <c r="K617" s="194"/>
      <c r="L617" s="194"/>
      <c r="M617" s="194"/>
      <c r="N617" s="194"/>
      <c r="O617" s="194"/>
      <c r="P617" s="194"/>
      <c r="Q617" s="194"/>
      <c r="R617" s="194"/>
      <c r="S617" s="194"/>
      <c r="T617" s="194"/>
      <c r="U617" s="194"/>
      <c r="V617" s="194"/>
      <c r="W617" s="194"/>
      <c r="X617" s="194"/>
      <c r="Y617" s="194"/>
      <c r="Z617" s="194"/>
      <c r="AA617" s="194"/>
      <c r="AB617" s="194"/>
      <c r="AC617" s="194"/>
    </row>
    <row r="618" spans="1:29">
      <c r="A618" s="194"/>
      <c r="B618" s="194"/>
      <c r="C618" s="194"/>
      <c r="D618" s="194"/>
      <c r="E618" s="194"/>
      <c r="F618" s="194"/>
      <c r="G618" s="194"/>
      <c r="H618" s="194"/>
      <c r="I618" s="194"/>
      <c r="J618" s="194"/>
      <c r="K618" s="194"/>
      <c r="L618" s="194"/>
      <c r="M618" s="194"/>
      <c r="N618" s="194"/>
      <c r="O618" s="194"/>
      <c r="P618" s="194"/>
      <c r="Q618" s="194"/>
      <c r="R618" s="194"/>
      <c r="S618" s="194"/>
      <c r="T618" s="194"/>
      <c r="U618" s="194"/>
      <c r="V618" s="194"/>
      <c r="W618" s="194"/>
      <c r="X618" s="194"/>
      <c r="Y618" s="194"/>
      <c r="Z618" s="194"/>
      <c r="AA618" s="194"/>
      <c r="AB618" s="194"/>
      <c r="AC618" s="194"/>
    </row>
    <row r="619" spans="1:29">
      <c r="A619" s="194"/>
      <c r="B619" s="194"/>
      <c r="C619" s="194"/>
      <c r="D619" s="194"/>
      <c r="E619" s="194"/>
      <c r="F619" s="194"/>
      <c r="G619" s="194"/>
      <c r="H619" s="194"/>
      <c r="I619" s="194"/>
      <c r="J619" s="194"/>
      <c r="K619" s="194"/>
      <c r="L619" s="194"/>
      <c r="M619" s="194"/>
      <c r="N619" s="194"/>
      <c r="O619" s="194"/>
      <c r="P619" s="194"/>
      <c r="Q619" s="194"/>
      <c r="R619" s="194"/>
      <c r="S619" s="194"/>
      <c r="T619" s="194"/>
      <c r="U619" s="194"/>
      <c r="V619" s="194"/>
      <c r="W619" s="194"/>
      <c r="X619" s="194"/>
      <c r="Y619" s="194"/>
      <c r="Z619" s="194"/>
      <c r="AA619" s="194"/>
      <c r="AB619" s="194"/>
      <c r="AC619" s="194"/>
    </row>
    <row r="620" spans="1:29">
      <c r="A620" s="194"/>
      <c r="B620" s="194"/>
      <c r="C620" s="194"/>
      <c r="D620" s="194"/>
      <c r="E620" s="194"/>
      <c r="F620" s="194"/>
      <c r="G620" s="194"/>
      <c r="H620" s="194"/>
      <c r="I620" s="194"/>
      <c r="J620" s="194"/>
      <c r="K620" s="194"/>
      <c r="L620" s="194"/>
      <c r="M620" s="194"/>
      <c r="N620" s="194"/>
      <c r="O620" s="194"/>
      <c r="P620" s="194"/>
      <c r="Q620" s="194"/>
      <c r="R620" s="194"/>
      <c r="S620" s="194"/>
      <c r="T620" s="194"/>
      <c r="U620" s="194"/>
      <c r="V620" s="194"/>
      <c r="W620" s="194"/>
      <c r="X620" s="194"/>
      <c r="Y620" s="194"/>
      <c r="Z620" s="194"/>
      <c r="AA620" s="194"/>
      <c r="AB620" s="194"/>
      <c r="AC620" s="194"/>
    </row>
    <row r="621" spans="1:29">
      <c r="A621" s="194"/>
      <c r="B621" s="194"/>
      <c r="C621" s="194"/>
      <c r="D621" s="194"/>
      <c r="E621" s="194"/>
      <c r="F621" s="194"/>
      <c r="G621" s="194"/>
      <c r="H621" s="194"/>
      <c r="I621" s="194"/>
      <c r="J621" s="194"/>
      <c r="K621" s="194"/>
      <c r="L621" s="194"/>
      <c r="M621" s="194"/>
      <c r="N621" s="194"/>
      <c r="O621" s="194"/>
      <c r="P621" s="194"/>
      <c r="Q621" s="194"/>
      <c r="R621" s="194"/>
      <c r="S621" s="194"/>
      <c r="T621" s="194"/>
      <c r="U621" s="194"/>
      <c r="V621" s="194"/>
      <c r="W621" s="194"/>
      <c r="X621" s="194"/>
      <c r="Y621" s="194"/>
      <c r="Z621" s="194"/>
      <c r="AA621" s="194"/>
      <c r="AB621" s="194"/>
      <c r="AC621" s="194"/>
    </row>
    <row r="622" spans="1:29">
      <c r="A622" s="194"/>
      <c r="B622" s="194"/>
      <c r="C622" s="194"/>
      <c r="D622" s="194"/>
      <c r="E622" s="194"/>
      <c r="F622" s="194"/>
      <c r="G622" s="194"/>
      <c r="H622" s="194"/>
      <c r="I622" s="194"/>
      <c r="J622" s="194"/>
      <c r="K622" s="194"/>
      <c r="L622" s="194"/>
      <c r="M622" s="194"/>
      <c r="N622" s="194"/>
      <c r="O622" s="194"/>
      <c r="P622" s="194"/>
      <c r="Q622" s="194"/>
      <c r="R622" s="194"/>
      <c r="S622" s="194"/>
      <c r="T622" s="194"/>
      <c r="U622" s="194"/>
      <c r="V622" s="194"/>
      <c r="W622" s="194"/>
      <c r="X622" s="194"/>
      <c r="Y622" s="194"/>
      <c r="Z622" s="194"/>
      <c r="AA622" s="194"/>
      <c r="AB622" s="194"/>
      <c r="AC622" s="194"/>
    </row>
    <row r="623" spans="1:29">
      <c r="A623" s="194"/>
      <c r="B623" s="194"/>
      <c r="C623" s="194"/>
      <c r="D623" s="194"/>
      <c r="E623" s="194"/>
      <c r="F623" s="194"/>
      <c r="G623" s="194"/>
      <c r="H623" s="194"/>
      <c r="I623" s="194"/>
      <c r="J623" s="194"/>
      <c r="K623" s="194"/>
      <c r="L623" s="194"/>
      <c r="M623" s="194"/>
      <c r="N623" s="194"/>
      <c r="O623" s="194"/>
      <c r="P623" s="194"/>
      <c r="Q623" s="194"/>
      <c r="R623" s="194"/>
      <c r="S623" s="194"/>
      <c r="T623" s="194"/>
      <c r="U623" s="194"/>
      <c r="V623" s="194"/>
      <c r="W623" s="194"/>
      <c r="X623" s="194"/>
      <c r="Y623" s="194"/>
      <c r="Z623" s="194"/>
      <c r="AA623" s="194"/>
      <c r="AB623" s="194"/>
      <c r="AC623" s="194"/>
    </row>
    <row r="624" spans="1:29">
      <c r="A624" s="194"/>
      <c r="B624" s="194"/>
      <c r="C624" s="194"/>
      <c r="D624" s="194"/>
      <c r="E624" s="194"/>
      <c r="F624" s="194"/>
      <c r="G624" s="194"/>
      <c r="H624" s="194"/>
      <c r="I624" s="194"/>
      <c r="J624" s="194"/>
      <c r="K624" s="194"/>
      <c r="L624" s="194"/>
      <c r="M624" s="194"/>
      <c r="N624" s="194"/>
      <c r="O624" s="194"/>
      <c r="P624" s="194"/>
      <c r="Q624" s="194"/>
      <c r="R624" s="194"/>
      <c r="S624" s="194"/>
      <c r="T624" s="194"/>
      <c r="U624" s="194"/>
      <c r="V624" s="194"/>
      <c r="W624" s="194"/>
      <c r="X624" s="194"/>
      <c r="Y624" s="194"/>
      <c r="Z624" s="194"/>
      <c r="AA624" s="194"/>
      <c r="AB624" s="194"/>
      <c r="AC624" s="194"/>
    </row>
    <row r="625" spans="1:29">
      <c r="A625" s="194"/>
      <c r="B625" s="194"/>
      <c r="C625" s="194"/>
      <c r="D625" s="194"/>
      <c r="E625" s="194"/>
      <c r="F625" s="194"/>
      <c r="G625" s="194"/>
      <c r="H625" s="194"/>
      <c r="I625" s="194"/>
      <c r="J625" s="194"/>
      <c r="K625" s="194"/>
      <c r="L625" s="194"/>
      <c r="M625" s="194"/>
      <c r="N625" s="194"/>
      <c r="O625" s="194"/>
      <c r="P625" s="194"/>
      <c r="Q625" s="194"/>
      <c r="R625" s="194"/>
      <c r="S625" s="194"/>
      <c r="T625" s="194"/>
      <c r="U625" s="194"/>
      <c r="V625" s="194"/>
      <c r="W625" s="194"/>
      <c r="X625" s="194"/>
      <c r="Y625" s="194"/>
      <c r="Z625" s="194"/>
      <c r="AA625" s="194"/>
      <c r="AB625" s="194"/>
      <c r="AC625" s="194"/>
    </row>
    <row r="626" spans="1:29">
      <c r="A626" s="194"/>
      <c r="B626" s="194"/>
      <c r="C626" s="194"/>
      <c r="D626" s="194"/>
      <c r="E626" s="194"/>
      <c r="F626" s="194"/>
      <c r="G626" s="194"/>
      <c r="H626" s="194"/>
      <c r="I626" s="194"/>
      <c r="J626" s="194"/>
      <c r="K626" s="194"/>
      <c r="L626" s="194"/>
      <c r="M626" s="194"/>
      <c r="N626" s="194"/>
      <c r="O626" s="194"/>
      <c r="P626" s="194"/>
      <c r="Q626" s="194"/>
      <c r="R626" s="194"/>
      <c r="S626" s="194"/>
      <c r="T626" s="194"/>
      <c r="U626" s="194"/>
      <c r="V626" s="194"/>
      <c r="W626" s="194"/>
      <c r="X626" s="194"/>
      <c r="Y626" s="194"/>
      <c r="Z626" s="194"/>
      <c r="AA626" s="194"/>
      <c r="AB626" s="194"/>
      <c r="AC626" s="194"/>
    </row>
    <row r="627" spans="1:29">
      <c r="A627" s="194"/>
      <c r="B627" s="194"/>
      <c r="C627" s="194"/>
      <c r="D627" s="194"/>
      <c r="E627" s="194"/>
      <c r="F627" s="194"/>
      <c r="G627" s="194"/>
      <c r="H627" s="194"/>
      <c r="I627" s="194"/>
      <c r="J627" s="194"/>
      <c r="K627" s="194"/>
      <c r="L627" s="194"/>
      <c r="M627" s="194"/>
      <c r="N627" s="194"/>
      <c r="O627" s="194"/>
      <c r="P627" s="194"/>
      <c r="Q627" s="194"/>
      <c r="R627" s="194"/>
      <c r="S627" s="194"/>
      <c r="T627" s="194"/>
      <c r="U627" s="194"/>
      <c r="V627" s="194"/>
      <c r="W627" s="194"/>
      <c r="X627" s="194"/>
      <c r="Y627" s="194"/>
      <c r="Z627" s="194"/>
      <c r="AA627" s="194"/>
      <c r="AB627" s="194"/>
      <c r="AC627" s="194"/>
    </row>
    <row r="628" spans="1:29">
      <c r="A628" s="194"/>
      <c r="B628" s="194"/>
      <c r="C628" s="194"/>
      <c r="D628" s="194"/>
      <c r="E628" s="194"/>
      <c r="F628" s="194"/>
      <c r="G628" s="194"/>
      <c r="H628" s="194"/>
      <c r="I628" s="194"/>
      <c r="J628" s="194"/>
      <c r="K628" s="194"/>
      <c r="L628" s="194"/>
      <c r="M628" s="194"/>
      <c r="N628" s="194"/>
      <c r="O628" s="194"/>
      <c r="P628" s="194"/>
      <c r="Q628" s="194"/>
      <c r="R628" s="194"/>
      <c r="S628" s="194"/>
      <c r="T628" s="194"/>
      <c r="U628" s="194"/>
      <c r="V628" s="194"/>
      <c r="W628" s="194"/>
      <c r="X628" s="194"/>
      <c r="Y628" s="194"/>
      <c r="Z628" s="194"/>
      <c r="AA628" s="194"/>
      <c r="AB628" s="194"/>
      <c r="AC628" s="194"/>
    </row>
    <row r="629" spans="1:29">
      <c r="A629" s="194"/>
      <c r="B629" s="194"/>
      <c r="C629" s="194"/>
      <c r="D629" s="194"/>
      <c r="E629" s="194"/>
      <c r="F629" s="194"/>
      <c r="G629" s="194"/>
      <c r="H629" s="194"/>
      <c r="I629" s="194"/>
      <c r="J629" s="194"/>
      <c r="K629" s="194"/>
      <c r="L629" s="194"/>
      <c r="M629" s="194"/>
      <c r="N629" s="194"/>
      <c r="O629" s="194"/>
      <c r="P629" s="194"/>
      <c r="Q629" s="194"/>
      <c r="R629" s="194"/>
      <c r="S629" s="194"/>
      <c r="T629" s="194"/>
      <c r="U629" s="194"/>
      <c r="V629" s="194"/>
      <c r="W629" s="194"/>
      <c r="X629" s="194"/>
      <c r="Y629" s="194"/>
      <c r="Z629" s="194"/>
      <c r="AA629" s="194"/>
      <c r="AB629" s="194"/>
      <c r="AC629" s="194"/>
    </row>
    <row r="630" spans="1:29">
      <c r="A630" s="194"/>
      <c r="B630" s="194"/>
      <c r="C630" s="194"/>
      <c r="D630" s="194"/>
      <c r="E630" s="194"/>
      <c r="F630" s="194"/>
      <c r="G630" s="194"/>
      <c r="H630" s="194"/>
      <c r="I630" s="194"/>
      <c r="J630" s="194"/>
      <c r="K630" s="194"/>
      <c r="L630" s="194"/>
      <c r="M630" s="194"/>
      <c r="N630" s="194"/>
      <c r="O630" s="194"/>
      <c r="P630" s="194"/>
      <c r="Q630" s="194"/>
      <c r="R630" s="194"/>
      <c r="S630" s="194"/>
      <c r="T630" s="194"/>
      <c r="U630" s="194"/>
      <c r="V630" s="194"/>
      <c r="W630" s="194"/>
      <c r="X630" s="194"/>
      <c r="Y630" s="194"/>
      <c r="Z630" s="194"/>
      <c r="AA630" s="194"/>
      <c r="AB630" s="194"/>
      <c r="AC630" s="194"/>
    </row>
    <row r="631" spans="1:29">
      <c r="A631" s="194"/>
      <c r="B631" s="194"/>
      <c r="C631" s="194"/>
      <c r="D631" s="194"/>
      <c r="E631" s="194"/>
      <c r="F631" s="194"/>
      <c r="G631" s="194"/>
      <c r="H631" s="194"/>
      <c r="I631" s="194"/>
      <c r="J631" s="194"/>
      <c r="K631" s="194"/>
      <c r="L631" s="194"/>
      <c r="M631" s="194"/>
      <c r="N631" s="194"/>
      <c r="O631" s="194"/>
      <c r="P631" s="194"/>
      <c r="Q631" s="194"/>
      <c r="R631" s="194"/>
      <c r="S631" s="194"/>
      <c r="T631" s="194"/>
      <c r="U631" s="194"/>
      <c r="V631" s="194"/>
      <c r="W631" s="194"/>
      <c r="X631" s="194"/>
      <c r="Y631" s="194"/>
      <c r="Z631" s="194"/>
      <c r="AA631" s="194"/>
      <c r="AB631" s="194"/>
      <c r="AC631" s="194"/>
    </row>
    <row r="632" spans="1:29">
      <c r="A632" s="194"/>
      <c r="B632" s="194"/>
      <c r="C632" s="194"/>
      <c r="D632" s="194"/>
      <c r="E632" s="194"/>
      <c r="F632" s="194"/>
      <c r="G632" s="194"/>
      <c r="H632" s="194"/>
      <c r="I632" s="194"/>
      <c r="J632" s="194"/>
      <c r="K632" s="194"/>
      <c r="L632" s="194"/>
      <c r="M632" s="194"/>
      <c r="N632" s="194"/>
      <c r="O632" s="194"/>
      <c r="P632" s="194"/>
      <c r="Q632" s="194"/>
      <c r="R632" s="194"/>
      <c r="S632" s="194"/>
      <c r="T632" s="194"/>
      <c r="U632" s="194"/>
      <c r="V632" s="194"/>
      <c r="W632" s="194"/>
      <c r="X632" s="194"/>
      <c r="Y632" s="194"/>
      <c r="Z632" s="194"/>
      <c r="AA632" s="194"/>
      <c r="AB632" s="194"/>
      <c r="AC632" s="194"/>
    </row>
    <row r="633" spans="1:29">
      <c r="A633" s="194"/>
      <c r="B633" s="194"/>
      <c r="C633" s="194"/>
      <c r="D633" s="194"/>
      <c r="E633" s="194"/>
      <c r="F633" s="194"/>
      <c r="G633" s="194"/>
      <c r="H633" s="194"/>
      <c r="I633" s="194"/>
      <c r="J633" s="194"/>
      <c r="K633" s="194"/>
      <c r="L633" s="194"/>
      <c r="M633" s="194"/>
      <c r="N633" s="194"/>
      <c r="O633" s="194"/>
      <c r="P633" s="194"/>
      <c r="Q633" s="194"/>
      <c r="R633" s="194"/>
      <c r="S633" s="194"/>
      <c r="T633" s="194"/>
      <c r="U633" s="194"/>
      <c r="V633" s="194"/>
      <c r="W633" s="194"/>
      <c r="X633" s="194"/>
      <c r="Y633" s="194"/>
      <c r="Z633" s="194"/>
      <c r="AA633" s="194"/>
      <c r="AB633" s="194"/>
      <c r="AC633" s="194"/>
    </row>
    <row r="634" spans="1:29">
      <c r="A634" s="194"/>
      <c r="B634" s="194"/>
      <c r="C634" s="194"/>
      <c r="D634" s="194"/>
      <c r="E634" s="194"/>
      <c r="F634" s="194"/>
      <c r="G634" s="194"/>
      <c r="H634" s="194"/>
      <c r="I634" s="194"/>
      <c r="J634" s="194"/>
      <c r="K634" s="194"/>
      <c r="L634" s="194"/>
      <c r="M634" s="194"/>
      <c r="N634" s="194"/>
      <c r="O634" s="194"/>
      <c r="P634" s="194"/>
      <c r="Q634" s="194"/>
      <c r="R634" s="194"/>
      <c r="S634" s="194"/>
      <c r="T634" s="194"/>
      <c r="U634" s="194"/>
      <c r="V634" s="194"/>
      <c r="W634" s="194"/>
      <c r="X634" s="194"/>
      <c r="Y634" s="194"/>
      <c r="Z634" s="194"/>
      <c r="AA634" s="194"/>
      <c r="AB634" s="194"/>
      <c r="AC634" s="194"/>
    </row>
    <row r="635" spans="1:29">
      <c r="A635" s="194"/>
      <c r="B635" s="194"/>
      <c r="C635" s="194"/>
      <c r="D635" s="194"/>
      <c r="E635" s="194"/>
      <c r="F635" s="194"/>
      <c r="G635" s="194"/>
      <c r="H635" s="194"/>
      <c r="I635" s="194"/>
      <c r="J635" s="194"/>
      <c r="K635" s="194"/>
      <c r="L635" s="194"/>
      <c r="M635" s="194"/>
      <c r="N635" s="194"/>
      <c r="O635" s="194"/>
      <c r="P635" s="194"/>
      <c r="Q635" s="194"/>
      <c r="R635" s="194"/>
      <c r="S635" s="194"/>
      <c r="T635" s="194"/>
      <c r="U635" s="194"/>
      <c r="V635" s="194"/>
      <c r="W635" s="194"/>
      <c r="X635" s="194"/>
      <c r="Y635" s="194"/>
      <c r="Z635" s="194"/>
      <c r="AA635" s="194"/>
      <c r="AB635" s="194"/>
      <c r="AC635" s="194"/>
    </row>
    <row r="636" spans="1:29">
      <c r="A636" s="194"/>
      <c r="B636" s="194"/>
      <c r="C636" s="194"/>
      <c r="D636" s="194"/>
      <c r="E636" s="194"/>
      <c r="F636" s="194"/>
      <c r="G636" s="194"/>
      <c r="H636" s="194"/>
      <c r="I636" s="194"/>
      <c r="J636" s="194"/>
      <c r="K636" s="194"/>
      <c r="L636" s="194"/>
      <c r="M636" s="194"/>
      <c r="N636" s="194"/>
      <c r="O636" s="194"/>
      <c r="P636" s="194"/>
      <c r="Q636" s="194"/>
      <c r="R636" s="194"/>
      <c r="S636" s="194"/>
      <c r="T636" s="194"/>
      <c r="U636" s="194"/>
      <c r="V636" s="194"/>
      <c r="W636" s="194"/>
      <c r="X636" s="194"/>
      <c r="Y636" s="194"/>
      <c r="Z636" s="194"/>
      <c r="AA636" s="194"/>
      <c r="AB636" s="194"/>
      <c r="AC636" s="194"/>
    </row>
    <row r="637" spans="1:29">
      <c r="A637" s="194"/>
      <c r="B637" s="194"/>
      <c r="C637" s="194"/>
      <c r="D637" s="194"/>
      <c r="E637" s="194"/>
      <c r="F637" s="194"/>
      <c r="G637" s="194"/>
      <c r="H637" s="194"/>
      <c r="I637" s="194"/>
      <c r="J637" s="194"/>
      <c r="K637" s="194"/>
      <c r="L637" s="194"/>
      <c r="M637" s="194"/>
      <c r="N637" s="194"/>
      <c r="O637" s="194"/>
      <c r="P637" s="194"/>
      <c r="Q637" s="194"/>
      <c r="R637" s="194"/>
      <c r="S637" s="194"/>
      <c r="T637" s="194"/>
      <c r="U637" s="194"/>
      <c r="V637" s="194"/>
      <c r="W637" s="194"/>
      <c r="X637" s="194"/>
      <c r="Y637" s="194"/>
      <c r="Z637" s="194"/>
      <c r="AA637" s="194"/>
      <c r="AB637" s="194"/>
      <c r="AC637" s="194"/>
    </row>
    <row r="638" spans="1:29">
      <c r="A638" s="194"/>
      <c r="B638" s="194"/>
      <c r="C638" s="194"/>
      <c r="D638" s="194"/>
      <c r="E638" s="194"/>
      <c r="F638" s="194"/>
      <c r="G638" s="194"/>
      <c r="H638" s="194"/>
      <c r="I638" s="194"/>
      <c r="J638" s="194"/>
      <c r="K638" s="194"/>
      <c r="L638" s="194"/>
      <c r="M638" s="194"/>
      <c r="N638" s="194"/>
      <c r="O638" s="194"/>
      <c r="P638" s="194"/>
      <c r="Q638" s="194"/>
      <c r="R638" s="194"/>
      <c r="S638" s="194"/>
      <c r="T638" s="194"/>
      <c r="U638" s="194"/>
      <c r="V638" s="194"/>
      <c r="W638" s="194"/>
      <c r="X638" s="194"/>
      <c r="Y638" s="194"/>
      <c r="Z638" s="194"/>
      <c r="AA638" s="194"/>
      <c r="AB638" s="194"/>
      <c r="AC638" s="194"/>
    </row>
    <row r="639" spans="1:29">
      <c r="A639" s="194"/>
      <c r="B639" s="194"/>
      <c r="C639" s="194"/>
      <c r="D639" s="194"/>
      <c r="E639" s="194"/>
      <c r="F639" s="194"/>
      <c r="G639" s="194"/>
      <c r="H639" s="194"/>
      <c r="I639" s="194"/>
      <c r="J639" s="194"/>
      <c r="K639" s="194"/>
      <c r="L639" s="194"/>
      <c r="M639" s="194"/>
      <c r="N639" s="194"/>
      <c r="O639" s="194"/>
      <c r="P639" s="194"/>
      <c r="Q639" s="194"/>
      <c r="R639" s="194"/>
      <c r="S639" s="194"/>
      <c r="T639" s="194"/>
      <c r="U639" s="194"/>
      <c r="V639" s="194"/>
      <c r="W639" s="194"/>
      <c r="X639" s="194"/>
      <c r="Y639" s="194"/>
      <c r="Z639" s="194"/>
      <c r="AA639" s="194"/>
      <c r="AB639" s="194"/>
      <c r="AC639" s="194"/>
    </row>
    <row r="640" spans="1:29">
      <c r="A640" s="194"/>
      <c r="B640" s="194"/>
      <c r="C640" s="194"/>
      <c r="D640" s="194"/>
      <c r="E640" s="194"/>
      <c r="F640" s="194"/>
      <c r="G640" s="194"/>
      <c r="H640" s="194"/>
      <c r="I640" s="194"/>
      <c r="J640" s="194"/>
      <c r="K640" s="194"/>
      <c r="L640" s="194"/>
      <c r="M640" s="194"/>
      <c r="N640" s="194"/>
      <c r="O640" s="194"/>
      <c r="P640" s="194"/>
      <c r="Q640" s="194"/>
      <c r="R640" s="194"/>
      <c r="S640" s="194"/>
      <c r="T640" s="194"/>
      <c r="U640" s="194"/>
      <c r="V640" s="194"/>
      <c r="W640" s="194"/>
      <c r="X640" s="194"/>
      <c r="Y640" s="194"/>
      <c r="Z640" s="194"/>
      <c r="AA640" s="194"/>
      <c r="AB640" s="194"/>
      <c r="AC640" s="194"/>
    </row>
    <row r="641" spans="1:29">
      <c r="A641" s="194"/>
      <c r="B641" s="194"/>
      <c r="C641" s="194"/>
      <c r="D641" s="194"/>
      <c r="E641" s="194"/>
      <c r="F641" s="194"/>
      <c r="G641" s="194"/>
      <c r="H641" s="194"/>
      <c r="I641" s="194"/>
      <c r="J641" s="194"/>
      <c r="K641" s="194"/>
      <c r="L641" s="194"/>
      <c r="M641" s="194"/>
      <c r="N641" s="194"/>
      <c r="O641" s="194"/>
      <c r="P641" s="194"/>
      <c r="Q641" s="194"/>
      <c r="R641" s="194"/>
      <c r="S641" s="194"/>
      <c r="T641" s="194"/>
      <c r="U641" s="194"/>
      <c r="V641" s="194"/>
      <c r="W641" s="194"/>
      <c r="X641" s="194"/>
      <c r="Y641" s="194"/>
      <c r="Z641" s="194"/>
      <c r="AA641" s="194"/>
      <c r="AB641" s="194"/>
      <c r="AC641" s="194"/>
    </row>
    <row r="642" spans="1:29">
      <c r="A642" s="194"/>
      <c r="B642" s="194"/>
      <c r="C642" s="194"/>
      <c r="D642" s="194"/>
      <c r="E642" s="194"/>
      <c r="F642" s="194"/>
      <c r="G642" s="194"/>
      <c r="H642" s="194"/>
      <c r="I642" s="194"/>
      <c r="J642" s="194"/>
      <c r="K642" s="194"/>
      <c r="L642" s="194"/>
      <c r="M642" s="194"/>
      <c r="N642" s="194"/>
      <c r="O642" s="194"/>
      <c r="P642" s="194"/>
      <c r="Q642" s="194"/>
      <c r="R642" s="194"/>
      <c r="S642" s="194"/>
      <c r="T642" s="194"/>
      <c r="U642" s="194"/>
      <c r="V642" s="194"/>
      <c r="W642" s="194"/>
      <c r="X642" s="194"/>
      <c r="Y642" s="194"/>
      <c r="Z642" s="194"/>
      <c r="AA642" s="194"/>
      <c r="AB642" s="194"/>
      <c r="AC642" s="194"/>
    </row>
    <row r="643" spans="1:29">
      <c r="A643" s="194"/>
      <c r="B643" s="194"/>
      <c r="C643" s="194"/>
      <c r="D643" s="194"/>
      <c r="E643" s="194"/>
      <c r="F643" s="194"/>
      <c r="G643" s="194"/>
      <c r="H643" s="194"/>
      <c r="I643" s="194"/>
      <c r="J643" s="194"/>
      <c r="K643" s="194"/>
      <c r="L643" s="194"/>
      <c r="M643" s="194"/>
      <c r="N643" s="194"/>
      <c r="O643" s="194"/>
      <c r="P643" s="194"/>
      <c r="Q643" s="194"/>
      <c r="R643" s="194"/>
      <c r="S643" s="194"/>
      <c r="T643" s="194"/>
      <c r="U643" s="194"/>
      <c r="V643" s="194"/>
      <c r="W643" s="194"/>
      <c r="X643" s="194"/>
      <c r="Y643" s="194"/>
      <c r="Z643" s="194"/>
      <c r="AA643" s="194"/>
      <c r="AB643" s="194"/>
      <c r="AC643" s="194"/>
    </row>
    <row r="644" spans="1:29">
      <c r="A644" s="194"/>
      <c r="B644" s="194"/>
      <c r="C644" s="194"/>
      <c r="D644" s="194"/>
      <c r="E644" s="194"/>
      <c r="F644" s="194"/>
      <c r="G644" s="194"/>
      <c r="H644" s="194"/>
      <c r="I644" s="194"/>
      <c r="J644" s="194"/>
      <c r="K644" s="194"/>
      <c r="L644" s="194"/>
      <c r="M644" s="194"/>
      <c r="N644" s="194"/>
      <c r="O644" s="194"/>
      <c r="P644" s="194"/>
      <c r="Q644" s="194"/>
      <c r="R644" s="194"/>
      <c r="S644" s="194"/>
      <c r="T644" s="194"/>
      <c r="U644" s="194"/>
      <c r="V644" s="194"/>
      <c r="W644" s="194"/>
      <c r="X644" s="194"/>
      <c r="Y644" s="194"/>
      <c r="Z644" s="194"/>
      <c r="AA644" s="194"/>
      <c r="AB644" s="194"/>
      <c r="AC644" s="194"/>
    </row>
    <row r="645" spans="1:29">
      <c r="A645" s="194"/>
      <c r="B645" s="194"/>
      <c r="C645" s="194"/>
      <c r="D645" s="194"/>
      <c r="E645" s="194"/>
      <c r="F645" s="194"/>
      <c r="G645" s="194"/>
      <c r="H645" s="194"/>
      <c r="I645" s="194"/>
      <c r="J645" s="194"/>
      <c r="K645" s="194"/>
      <c r="L645" s="194"/>
      <c r="M645" s="194"/>
      <c r="N645" s="194"/>
      <c r="O645" s="194"/>
      <c r="P645" s="194"/>
      <c r="Q645" s="194"/>
      <c r="R645" s="194"/>
      <c r="S645" s="194"/>
      <c r="T645" s="194"/>
      <c r="U645" s="194"/>
      <c r="V645" s="194"/>
      <c r="W645" s="194"/>
      <c r="X645" s="194"/>
      <c r="Y645" s="194"/>
      <c r="Z645" s="194"/>
      <c r="AA645" s="194"/>
      <c r="AB645" s="194"/>
      <c r="AC645" s="194"/>
    </row>
    <row r="646" spans="1:29">
      <c r="A646" s="194"/>
      <c r="B646" s="194"/>
      <c r="C646" s="194"/>
      <c r="D646" s="194"/>
      <c r="E646" s="194"/>
      <c r="F646" s="194"/>
      <c r="G646" s="194"/>
      <c r="H646" s="194"/>
      <c r="I646" s="194"/>
      <c r="J646" s="194"/>
      <c r="K646" s="194"/>
      <c r="L646" s="194"/>
      <c r="M646" s="194"/>
      <c r="N646" s="194"/>
      <c r="O646" s="194"/>
      <c r="P646" s="194"/>
      <c r="Q646" s="194"/>
      <c r="R646" s="194"/>
      <c r="S646" s="194"/>
      <c r="T646" s="194"/>
      <c r="U646" s="194"/>
      <c r="V646" s="194"/>
      <c r="W646" s="194"/>
      <c r="X646" s="194"/>
      <c r="Y646" s="194"/>
      <c r="Z646" s="194"/>
      <c r="AA646" s="194"/>
      <c r="AB646" s="194"/>
      <c r="AC646" s="194"/>
    </row>
    <row r="647" spans="1:29">
      <c r="A647" s="194"/>
      <c r="B647" s="194"/>
      <c r="C647" s="194"/>
      <c r="D647" s="194"/>
      <c r="E647" s="194"/>
      <c r="F647" s="194"/>
      <c r="G647" s="194"/>
      <c r="H647" s="194"/>
      <c r="I647" s="194"/>
      <c r="J647" s="194"/>
      <c r="K647" s="194"/>
      <c r="L647" s="194"/>
      <c r="M647" s="194"/>
      <c r="N647" s="194"/>
      <c r="O647" s="194"/>
      <c r="P647" s="194"/>
      <c r="Q647" s="194"/>
      <c r="R647" s="194"/>
      <c r="S647" s="194"/>
      <c r="T647" s="194"/>
      <c r="U647" s="194"/>
      <c r="V647" s="194"/>
      <c r="W647" s="194"/>
      <c r="X647" s="194"/>
      <c r="Y647" s="194"/>
      <c r="Z647" s="194"/>
      <c r="AA647" s="194"/>
      <c r="AB647" s="194"/>
      <c r="AC647" s="194"/>
    </row>
    <row r="648" spans="1:29">
      <c r="A648" s="194"/>
      <c r="B648" s="194"/>
      <c r="C648" s="194"/>
      <c r="D648" s="194"/>
      <c r="E648" s="194"/>
      <c r="F648" s="194"/>
      <c r="G648" s="194"/>
      <c r="H648" s="194"/>
      <c r="I648" s="194"/>
      <c r="J648" s="194"/>
      <c r="K648" s="194"/>
      <c r="L648" s="194"/>
      <c r="M648" s="194"/>
      <c r="N648" s="194"/>
      <c r="O648" s="194"/>
      <c r="P648" s="194"/>
      <c r="Q648" s="194"/>
      <c r="R648" s="194"/>
      <c r="S648" s="194"/>
      <c r="T648" s="194"/>
      <c r="U648" s="194"/>
      <c r="V648" s="194"/>
      <c r="W648" s="194"/>
      <c r="X648" s="194"/>
      <c r="Y648" s="194"/>
      <c r="Z648" s="194"/>
      <c r="AA648" s="194"/>
      <c r="AB648" s="194"/>
      <c r="AC648" s="194"/>
    </row>
    <row r="649" spans="1:29">
      <c r="A649" s="194"/>
      <c r="B649" s="194"/>
      <c r="C649" s="194"/>
      <c r="D649" s="194"/>
      <c r="E649" s="194"/>
      <c r="F649" s="194"/>
      <c r="G649" s="194"/>
      <c r="H649" s="194"/>
      <c r="I649" s="194"/>
      <c r="J649" s="194"/>
      <c r="K649" s="194"/>
      <c r="L649" s="194"/>
      <c r="M649" s="194"/>
      <c r="N649" s="194"/>
      <c r="O649" s="194"/>
      <c r="P649" s="194"/>
      <c r="Q649" s="194"/>
      <c r="R649" s="194"/>
      <c r="S649" s="194"/>
      <c r="T649" s="194"/>
      <c r="U649" s="194"/>
      <c r="V649" s="194"/>
      <c r="W649" s="194"/>
      <c r="X649" s="194"/>
      <c r="Y649" s="194"/>
      <c r="Z649" s="194"/>
      <c r="AA649" s="194"/>
      <c r="AB649" s="194"/>
      <c r="AC649" s="194"/>
    </row>
    <row r="650" spans="1:29">
      <c r="A650" s="194"/>
      <c r="B650" s="194"/>
      <c r="C650" s="194"/>
      <c r="D650" s="194"/>
      <c r="E650" s="194"/>
      <c r="F650" s="194"/>
      <c r="G650" s="194"/>
      <c r="H650" s="194"/>
      <c r="I650" s="194"/>
      <c r="J650" s="194"/>
      <c r="K650" s="194"/>
      <c r="L650" s="194"/>
      <c r="M650" s="194"/>
      <c r="N650" s="194"/>
      <c r="O650" s="194"/>
      <c r="P650" s="194"/>
      <c r="Q650" s="194"/>
      <c r="R650" s="194"/>
      <c r="S650" s="194"/>
      <c r="T650" s="194"/>
      <c r="U650" s="194"/>
      <c r="V650" s="194"/>
      <c r="W650" s="194"/>
      <c r="X650" s="194"/>
      <c r="Y650" s="194"/>
      <c r="Z650" s="194"/>
      <c r="AA650" s="194"/>
      <c r="AB650" s="194"/>
      <c r="AC650" s="194"/>
    </row>
    <row r="651" spans="1:29">
      <c r="A651" s="194"/>
      <c r="B651" s="194"/>
      <c r="C651" s="194"/>
      <c r="D651" s="194"/>
      <c r="E651" s="194"/>
      <c r="F651" s="194"/>
      <c r="G651" s="194"/>
      <c r="H651" s="194"/>
      <c r="I651" s="194"/>
      <c r="J651" s="194"/>
      <c r="K651" s="194"/>
      <c r="L651" s="194"/>
      <c r="M651" s="194"/>
      <c r="N651" s="194"/>
      <c r="O651" s="194"/>
      <c r="P651" s="194"/>
      <c r="Q651" s="194"/>
      <c r="R651" s="194"/>
      <c r="S651" s="194"/>
      <c r="T651" s="194"/>
      <c r="U651" s="194"/>
      <c r="V651" s="194"/>
      <c r="W651" s="194"/>
      <c r="X651" s="194"/>
      <c r="Y651" s="194"/>
      <c r="Z651" s="194"/>
      <c r="AA651" s="194"/>
      <c r="AB651" s="194"/>
      <c r="AC651" s="194"/>
    </row>
    <row r="652" spans="1:29">
      <c r="A652" s="194"/>
      <c r="B652" s="194"/>
      <c r="C652" s="194"/>
      <c r="D652" s="194"/>
      <c r="E652" s="194"/>
      <c r="F652" s="194"/>
      <c r="G652" s="194"/>
      <c r="H652" s="194"/>
      <c r="I652" s="194"/>
      <c r="J652" s="194"/>
      <c r="K652" s="194"/>
      <c r="L652" s="194"/>
      <c r="M652" s="194"/>
      <c r="N652" s="194"/>
      <c r="O652" s="194"/>
      <c r="P652" s="194"/>
      <c r="Q652" s="194"/>
      <c r="R652" s="194"/>
      <c r="S652" s="194"/>
      <c r="T652" s="194"/>
      <c r="U652" s="194"/>
      <c r="V652" s="194"/>
      <c r="W652" s="194"/>
      <c r="X652" s="194"/>
      <c r="Y652" s="194"/>
      <c r="Z652" s="194"/>
      <c r="AA652" s="194"/>
      <c r="AB652" s="194"/>
      <c r="AC652" s="194"/>
    </row>
    <row r="653" spans="1:29">
      <c r="A653" s="194"/>
      <c r="B653" s="194"/>
      <c r="C653" s="194"/>
      <c r="D653" s="194"/>
      <c r="E653" s="194"/>
      <c r="F653" s="194"/>
      <c r="G653" s="194"/>
      <c r="H653" s="194"/>
      <c r="I653" s="194"/>
      <c r="J653" s="194"/>
      <c r="K653" s="194"/>
      <c r="L653" s="194"/>
      <c r="M653" s="194"/>
      <c r="N653" s="194"/>
      <c r="O653" s="194"/>
      <c r="P653" s="194"/>
      <c r="Q653" s="194"/>
      <c r="R653" s="194"/>
      <c r="S653" s="194"/>
      <c r="T653" s="194"/>
      <c r="U653" s="194"/>
      <c r="V653" s="194"/>
      <c r="W653" s="194"/>
      <c r="X653" s="194"/>
      <c r="Y653" s="194"/>
      <c r="Z653" s="194"/>
      <c r="AA653" s="194"/>
      <c r="AB653" s="194"/>
      <c r="AC653" s="194"/>
    </row>
    <row r="654" spans="1:29">
      <c r="A654" s="194"/>
      <c r="B654" s="194"/>
      <c r="C654" s="194"/>
      <c r="D654" s="194"/>
      <c r="E654" s="194"/>
      <c r="F654" s="194"/>
      <c r="G654" s="194"/>
      <c r="H654" s="194"/>
      <c r="I654" s="194"/>
      <c r="J654" s="194"/>
      <c r="K654" s="194"/>
      <c r="L654" s="194"/>
      <c r="M654" s="194"/>
      <c r="N654" s="194"/>
      <c r="O654" s="194"/>
      <c r="P654" s="194"/>
      <c r="Q654" s="194"/>
      <c r="R654" s="194"/>
      <c r="S654" s="194"/>
      <c r="T654" s="194"/>
      <c r="U654" s="194"/>
      <c r="V654" s="194"/>
      <c r="W654" s="194"/>
      <c r="X654" s="194"/>
      <c r="Y654" s="194"/>
      <c r="Z654" s="194"/>
      <c r="AA654" s="194"/>
      <c r="AB654" s="194"/>
      <c r="AC654" s="194"/>
    </row>
    <row r="655" spans="1:29">
      <c r="A655" s="194"/>
      <c r="B655" s="194"/>
      <c r="C655" s="194"/>
      <c r="D655" s="194"/>
      <c r="E655" s="194"/>
      <c r="F655" s="194"/>
      <c r="G655" s="194"/>
      <c r="H655" s="194"/>
      <c r="I655" s="194"/>
      <c r="J655" s="194"/>
      <c r="K655" s="194"/>
      <c r="L655" s="194"/>
      <c r="M655" s="194"/>
      <c r="N655" s="194"/>
      <c r="O655" s="194"/>
      <c r="P655" s="194"/>
      <c r="Q655" s="194"/>
      <c r="R655" s="194"/>
      <c r="S655" s="194"/>
      <c r="T655" s="194"/>
      <c r="U655" s="194"/>
      <c r="V655" s="194"/>
      <c r="W655" s="194"/>
      <c r="X655" s="194"/>
      <c r="Y655" s="194"/>
      <c r="Z655" s="194"/>
      <c r="AA655" s="194"/>
      <c r="AB655" s="194"/>
      <c r="AC655" s="194"/>
    </row>
    <row r="656" spans="1:29">
      <c r="A656" s="194"/>
      <c r="B656" s="194"/>
      <c r="C656" s="194"/>
      <c r="D656" s="194"/>
      <c r="E656" s="194"/>
      <c r="F656" s="194"/>
      <c r="G656" s="194"/>
      <c r="H656" s="194"/>
      <c r="I656" s="194"/>
      <c r="J656" s="194"/>
      <c r="K656" s="194"/>
      <c r="L656" s="194"/>
      <c r="M656" s="194"/>
      <c r="N656" s="194"/>
      <c r="O656" s="194"/>
      <c r="P656" s="194"/>
      <c r="Q656" s="194"/>
      <c r="R656" s="194"/>
      <c r="S656" s="194"/>
      <c r="T656" s="194"/>
      <c r="U656" s="194"/>
      <c r="V656" s="194"/>
      <c r="W656" s="194"/>
      <c r="X656" s="194"/>
      <c r="Y656" s="194"/>
      <c r="Z656" s="194"/>
      <c r="AA656" s="194"/>
      <c r="AB656" s="194"/>
      <c r="AC656" s="194"/>
    </row>
    <row r="657" spans="1:29">
      <c r="A657" s="194"/>
      <c r="B657" s="194"/>
      <c r="C657" s="194"/>
      <c r="D657" s="194"/>
      <c r="E657" s="194"/>
      <c r="F657" s="194"/>
      <c r="G657" s="194"/>
      <c r="H657" s="194"/>
      <c r="I657" s="194"/>
      <c r="J657" s="194"/>
      <c r="K657" s="194"/>
      <c r="L657" s="194"/>
      <c r="M657" s="194"/>
      <c r="N657" s="194"/>
      <c r="O657" s="194"/>
      <c r="P657" s="194"/>
      <c r="Q657" s="194"/>
      <c r="R657" s="194"/>
      <c r="S657" s="194"/>
      <c r="T657" s="194"/>
      <c r="U657" s="194"/>
      <c r="V657" s="194"/>
      <c r="W657" s="194"/>
      <c r="X657" s="194"/>
      <c r="Y657" s="194"/>
      <c r="Z657" s="194"/>
      <c r="AA657" s="194"/>
      <c r="AB657" s="194"/>
      <c r="AC657" s="194"/>
    </row>
    <row r="658" spans="1:29">
      <c r="A658" s="194"/>
      <c r="B658" s="194"/>
      <c r="C658" s="194"/>
      <c r="D658" s="194"/>
      <c r="E658" s="194"/>
      <c r="F658" s="194"/>
      <c r="G658" s="194"/>
      <c r="H658" s="194"/>
      <c r="I658" s="194"/>
      <c r="J658" s="194"/>
      <c r="K658" s="194"/>
      <c r="L658" s="194"/>
      <c r="M658" s="194"/>
      <c r="N658" s="194"/>
      <c r="O658" s="194"/>
      <c r="P658" s="194"/>
      <c r="Q658" s="194"/>
      <c r="R658" s="194"/>
      <c r="S658" s="194"/>
      <c r="T658" s="194"/>
      <c r="U658" s="194"/>
      <c r="V658" s="194"/>
      <c r="W658" s="194"/>
      <c r="X658" s="194"/>
      <c r="Y658" s="194"/>
      <c r="Z658" s="194"/>
      <c r="AA658" s="194"/>
      <c r="AB658" s="194"/>
      <c r="AC658" s="194"/>
    </row>
    <row r="659" spans="1:29">
      <c r="A659" s="194"/>
      <c r="B659" s="194"/>
      <c r="C659" s="194"/>
      <c r="D659" s="194"/>
      <c r="E659" s="194"/>
      <c r="F659" s="194"/>
      <c r="G659" s="194"/>
      <c r="H659" s="194"/>
      <c r="I659" s="194"/>
      <c r="J659" s="194"/>
      <c r="K659" s="194"/>
      <c r="L659" s="194"/>
      <c r="M659" s="194"/>
      <c r="N659" s="194"/>
      <c r="O659" s="194"/>
      <c r="P659" s="194"/>
      <c r="Q659" s="194"/>
      <c r="R659" s="194"/>
      <c r="S659" s="194"/>
      <c r="T659" s="194"/>
      <c r="U659" s="194"/>
      <c r="V659" s="194"/>
      <c r="W659" s="194"/>
      <c r="X659" s="194"/>
      <c r="Y659" s="194"/>
      <c r="Z659" s="194"/>
      <c r="AA659" s="194"/>
      <c r="AB659" s="194"/>
      <c r="AC659" s="194"/>
    </row>
    <row r="660" spans="1:29">
      <c r="A660" s="194"/>
      <c r="B660" s="194"/>
      <c r="C660" s="194"/>
      <c r="D660" s="194"/>
      <c r="E660" s="194"/>
      <c r="F660" s="194"/>
      <c r="G660" s="194"/>
      <c r="H660" s="194"/>
      <c r="I660" s="194"/>
      <c r="J660" s="194"/>
      <c r="K660" s="194"/>
      <c r="L660" s="194"/>
      <c r="M660" s="194"/>
      <c r="N660" s="194"/>
      <c r="O660" s="194"/>
      <c r="P660" s="194"/>
      <c r="Q660" s="194"/>
      <c r="R660" s="194"/>
      <c r="S660" s="194"/>
      <c r="T660" s="194"/>
      <c r="U660" s="194"/>
      <c r="V660" s="194"/>
      <c r="W660" s="194"/>
      <c r="X660" s="194"/>
      <c r="Y660" s="194"/>
      <c r="Z660" s="194"/>
      <c r="AA660" s="194"/>
      <c r="AB660" s="194"/>
      <c r="AC660" s="194"/>
    </row>
    <row r="661" spans="1:29">
      <c r="A661" s="194"/>
      <c r="B661" s="194"/>
      <c r="C661" s="194"/>
      <c r="D661" s="194"/>
      <c r="E661" s="194"/>
      <c r="F661" s="194"/>
      <c r="G661" s="194"/>
      <c r="H661" s="194"/>
      <c r="I661" s="194"/>
      <c r="J661" s="194"/>
      <c r="K661" s="194"/>
      <c r="L661" s="194"/>
      <c r="M661" s="194"/>
      <c r="N661" s="194"/>
      <c r="O661" s="194"/>
      <c r="P661" s="194"/>
      <c r="Q661" s="194"/>
      <c r="R661" s="194"/>
      <c r="S661" s="194"/>
      <c r="T661" s="194"/>
      <c r="U661" s="194"/>
      <c r="V661" s="194"/>
      <c r="W661" s="194"/>
      <c r="X661" s="194"/>
      <c r="Y661" s="194"/>
      <c r="Z661" s="194"/>
      <c r="AA661" s="194"/>
      <c r="AB661" s="194"/>
      <c r="AC661" s="194"/>
    </row>
    <row r="662" spans="1:29">
      <c r="A662" s="194"/>
      <c r="B662" s="194"/>
      <c r="C662" s="194"/>
      <c r="D662" s="194"/>
      <c r="E662" s="194"/>
      <c r="F662" s="194"/>
      <c r="G662" s="194"/>
      <c r="H662" s="194"/>
      <c r="I662" s="194"/>
      <c r="J662" s="194"/>
      <c r="K662" s="194"/>
      <c r="L662" s="194"/>
      <c r="M662" s="194"/>
      <c r="N662" s="194"/>
      <c r="O662" s="194"/>
      <c r="P662" s="194"/>
      <c r="Q662" s="194"/>
      <c r="R662" s="194"/>
      <c r="S662" s="194"/>
      <c r="T662" s="194"/>
      <c r="U662" s="194"/>
      <c r="V662" s="194"/>
      <c r="W662" s="194"/>
      <c r="X662" s="194"/>
      <c r="Y662" s="194"/>
      <c r="Z662" s="194"/>
      <c r="AA662" s="194"/>
      <c r="AB662" s="194"/>
      <c r="AC662" s="194"/>
    </row>
    <row r="663" spans="1:29">
      <c r="A663" s="194"/>
      <c r="B663" s="194"/>
      <c r="C663" s="194"/>
      <c r="D663" s="194"/>
      <c r="E663" s="194"/>
      <c r="F663" s="194"/>
      <c r="G663" s="194"/>
      <c r="H663" s="194"/>
      <c r="I663" s="194"/>
      <c r="J663" s="194"/>
      <c r="K663" s="194"/>
      <c r="L663" s="194"/>
      <c r="M663" s="194"/>
      <c r="N663" s="194"/>
      <c r="O663" s="194"/>
      <c r="P663" s="194"/>
      <c r="Q663" s="194"/>
      <c r="R663" s="194"/>
      <c r="S663" s="194"/>
      <c r="T663" s="194"/>
      <c r="U663" s="194"/>
      <c r="V663" s="194"/>
      <c r="W663" s="194"/>
      <c r="X663" s="194"/>
      <c r="Y663" s="194"/>
      <c r="Z663" s="194"/>
      <c r="AA663" s="194"/>
      <c r="AB663" s="194"/>
      <c r="AC663" s="194"/>
    </row>
    <row r="664" spans="1:29">
      <c r="A664" s="194"/>
      <c r="B664" s="194"/>
      <c r="C664" s="194"/>
      <c r="D664" s="194"/>
      <c r="E664" s="194"/>
      <c r="F664" s="194"/>
      <c r="G664" s="194"/>
      <c r="H664" s="194"/>
      <c r="I664" s="194"/>
      <c r="J664" s="194"/>
      <c r="K664" s="194"/>
      <c r="L664" s="194"/>
      <c r="M664" s="194"/>
      <c r="N664" s="194"/>
      <c r="O664" s="194"/>
      <c r="P664" s="194"/>
      <c r="Q664" s="194"/>
      <c r="R664" s="194"/>
      <c r="S664" s="194"/>
      <c r="T664" s="194"/>
      <c r="U664" s="194"/>
      <c r="V664" s="194"/>
      <c r="W664" s="194"/>
      <c r="X664" s="194"/>
      <c r="Y664" s="194"/>
      <c r="Z664" s="194"/>
      <c r="AA664" s="194"/>
      <c r="AB664" s="194"/>
      <c r="AC664" s="194"/>
    </row>
    <row r="665" spans="1:29">
      <c r="A665" s="194"/>
      <c r="B665" s="194"/>
      <c r="C665" s="194"/>
      <c r="D665" s="194"/>
      <c r="E665" s="194"/>
      <c r="F665" s="194"/>
      <c r="G665" s="194"/>
      <c r="H665" s="194"/>
      <c r="I665" s="194"/>
      <c r="J665" s="194"/>
      <c r="K665" s="194"/>
      <c r="L665" s="194"/>
      <c r="M665" s="194"/>
      <c r="N665" s="194"/>
      <c r="O665" s="194"/>
      <c r="P665" s="194"/>
      <c r="Q665" s="194"/>
      <c r="R665" s="194"/>
      <c r="S665" s="194"/>
      <c r="T665" s="194"/>
      <c r="U665" s="194"/>
      <c r="V665" s="194"/>
      <c r="W665" s="194"/>
      <c r="X665" s="194"/>
      <c r="Y665" s="194"/>
      <c r="Z665" s="194"/>
      <c r="AA665" s="194"/>
      <c r="AB665" s="194"/>
      <c r="AC665" s="194"/>
    </row>
    <row r="666" spans="1:29">
      <c r="A666" s="194"/>
      <c r="B666" s="194"/>
      <c r="C666" s="194"/>
      <c r="D666" s="194"/>
      <c r="E666" s="194"/>
      <c r="F666" s="194"/>
      <c r="G666" s="194"/>
      <c r="H666" s="194"/>
      <c r="I666" s="194"/>
      <c r="J666" s="194"/>
      <c r="K666" s="194"/>
      <c r="L666" s="194"/>
      <c r="M666" s="194"/>
      <c r="N666" s="194"/>
      <c r="O666" s="194"/>
      <c r="P666" s="194"/>
      <c r="Q666" s="194"/>
      <c r="R666" s="194"/>
      <c r="S666" s="194"/>
      <c r="T666" s="194"/>
      <c r="U666" s="194"/>
      <c r="V666" s="194"/>
      <c r="W666" s="194"/>
      <c r="X666" s="194"/>
      <c r="Y666" s="194"/>
      <c r="Z666" s="194"/>
      <c r="AA666" s="194"/>
      <c r="AB666" s="194"/>
      <c r="AC666" s="194"/>
    </row>
    <row r="667" spans="1:29">
      <c r="A667" s="194"/>
      <c r="B667" s="194"/>
      <c r="C667" s="194"/>
      <c r="D667" s="194"/>
      <c r="E667" s="194"/>
      <c r="F667" s="194"/>
      <c r="G667" s="194"/>
      <c r="H667" s="194"/>
      <c r="I667" s="194"/>
      <c r="J667" s="194"/>
      <c r="K667" s="194"/>
      <c r="L667" s="194"/>
      <c r="M667" s="194"/>
      <c r="N667" s="194"/>
      <c r="O667" s="194"/>
      <c r="P667" s="194"/>
      <c r="Q667" s="194"/>
      <c r="R667" s="194"/>
      <c r="S667" s="194"/>
      <c r="T667" s="194"/>
      <c r="U667" s="194"/>
      <c r="V667" s="194"/>
      <c r="W667" s="194"/>
      <c r="X667" s="194"/>
      <c r="Y667" s="194"/>
      <c r="Z667" s="194"/>
      <c r="AA667" s="194"/>
      <c r="AB667" s="194"/>
      <c r="AC667" s="194"/>
    </row>
    <row r="668" spans="1:29">
      <c r="A668" s="194"/>
      <c r="B668" s="194"/>
      <c r="C668" s="194"/>
      <c r="D668" s="194"/>
      <c r="E668" s="194"/>
      <c r="F668" s="194"/>
      <c r="G668" s="194"/>
      <c r="H668" s="194"/>
      <c r="I668" s="194"/>
      <c r="J668" s="194"/>
      <c r="K668" s="194"/>
      <c r="L668" s="194"/>
      <c r="M668" s="194"/>
      <c r="N668" s="194"/>
      <c r="O668" s="194"/>
      <c r="P668" s="194"/>
      <c r="Q668" s="194"/>
      <c r="R668" s="194"/>
      <c r="S668" s="194"/>
      <c r="T668" s="194"/>
      <c r="U668" s="194"/>
      <c r="V668" s="194"/>
      <c r="W668" s="194"/>
      <c r="X668" s="194"/>
      <c r="Y668" s="194"/>
      <c r="Z668" s="194"/>
      <c r="AA668" s="194"/>
      <c r="AB668" s="194"/>
      <c r="AC668" s="194"/>
    </row>
    <row r="669" spans="1:29">
      <c r="A669" s="194"/>
      <c r="B669" s="194"/>
      <c r="C669" s="194"/>
      <c r="D669" s="194"/>
      <c r="E669" s="194"/>
      <c r="F669" s="194"/>
      <c r="G669" s="194"/>
      <c r="H669" s="194"/>
      <c r="I669" s="194"/>
      <c r="J669" s="194"/>
      <c r="K669" s="194"/>
      <c r="L669" s="194"/>
      <c r="M669" s="194"/>
      <c r="N669" s="194"/>
      <c r="O669" s="194"/>
      <c r="P669" s="194"/>
      <c r="Q669" s="194"/>
      <c r="R669" s="194"/>
      <c r="S669" s="194"/>
      <c r="T669" s="194"/>
      <c r="U669" s="194"/>
      <c r="V669" s="194"/>
      <c r="W669" s="194"/>
      <c r="X669" s="194"/>
      <c r="Y669" s="194"/>
      <c r="Z669" s="194"/>
      <c r="AA669" s="194"/>
      <c r="AB669" s="194"/>
      <c r="AC669" s="194"/>
    </row>
    <row r="670" spans="1:29">
      <c r="A670" s="194"/>
      <c r="B670" s="194"/>
      <c r="C670" s="194"/>
      <c r="D670" s="194"/>
      <c r="E670" s="194"/>
      <c r="F670" s="194"/>
      <c r="G670" s="194"/>
      <c r="H670" s="194"/>
      <c r="I670" s="194"/>
      <c r="J670" s="194"/>
      <c r="K670" s="194"/>
      <c r="L670" s="194"/>
      <c r="M670" s="194"/>
      <c r="N670" s="194"/>
      <c r="O670" s="194"/>
      <c r="P670" s="194"/>
      <c r="Q670" s="194"/>
      <c r="R670" s="194"/>
      <c r="S670" s="194"/>
      <c r="T670" s="194"/>
      <c r="U670" s="194"/>
      <c r="V670" s="194"/>
      <c r="W670" s="194"/>
      <c r="X670" s="194"/>
      <c r="Y670" s="194"/>
      <c r="Z670" s="194"/>
      <c r="AA670" s="194"/>
      <c r="AB670" s="194"/>
      <c r="AC670" s="194"/>
    </row>
    <row r="671" spans="1:29">
      <c r="A671" s="194"/>
      <c r="B671" s="194"/>
      <c r="C671" s="194"/>
      <c r="D671" s="194"/>
      <c r="E671" s="194"/>
      <c r="F671" s="194"/>
      <c r="G671" s="194"/>
      <c r="H671" s="194"/>
      <c r="I671" s="194"/>
      <c r="J671" s="194"/>
      <c r="K671" s="194"/>
      <c r="L671" s="194"/>
      <c r="M671" s="194"/>
      <c r="N671" s="194"/>
      <c r="O671" s="194"/>
      <c r="P671" s="194"/>
      <c r="Q671" s="194"/>
      <c r="R671" s="194"/>
      <c r="S671" s="194"/>
      <c r="T671" s="194"/>
      <c r="U671" s="194"/>
      <c r="V671" s="194"/>
      <c r="W671" s="194"/>
      <c r="X671" s="194"/>
      <c r="Y671" s="194"/>
      <c r="Z671" s="194"/>
      <c r="AA671" s="194"/>
      <c r="AB671" s="194"/>
      <c r="AC671" s="194"/>
    </row>
    <row r="672" spans="1:29">
      <c r="A672" s="194"/>
      <c r="B672" s="194"/>
      <c r="C672" s="194"/>
      <c r="D672" s="194"/>
      <c r="E672" s="194"/>
      <c r="F672" s="194"/>
      <c r="G672" s="194"/>
      <c r="H672" s="194"/>
      <c r="I672" s="194"/>
      <c r="J672" s="194"/>
      <c r="K672" s="194"/>
      <c r="L672" s="194"/>
      <c r="M672" s="194"/>
      <c r="N672" s="194"/>
      <c r="O672" s="194"/>
      <c r="P672" s="194"/>
      <c r="Q672" s="194"/>
      <c r="R672" s="194"/>
      <c r="S672" s="194"/>
      <c r="T672" s="194"/>
      <c r="U672" s="194"/>
      <c r="V672" s="194"/>
      <c r="W672" s="194"/>
      <c r="X672" s="194"/>
      <c r="Y672" s="194"/>
      <c r="Z672" s="194"/>
      <c r="AA672" s="194"/>
      <c r="AB672" s="194"/>
      <c r="AC672" s="194"/>
    </row>
    <row r="673" spans="1:29">
      <c r="A673" s="194"/>
      <c r="B673" s="194"/>
      <c r="C673" s="194"/>
      <c r="D673" s="194"/>
      <c r="E673" s="194"/>
      <c r="F673" s="194"/>
      <c r="G673" s="194"/>
      <c r="H673" s="194"/>
      <c r="I673" s="194"/>
      <c r="J673" s="194"/>
      <c r="K673" s="194"/>
      <c r="L673" s="194"/>
      <c r="M673" s="194"/>
      <c r="N673" s="194"/>
      <c r="O673" s="194"/>
      <c r="P673" s="194"/>
      <c r="Q673" s="194"/>
      <c r="R673" s="194"/>
      <c r="S673" s="194"/>
      <c r="T673" s="194"/>
      <c r="U673" s="194"/>
      <c r="V673" s="194"/>
      <c r="W673" s="194"/>
      <c r="X673" s="194"/>
      <c r="Y673" s="194"/>
      <c r="Z673" s="194"/>
      <c r="AA673" s="194"/>
      <c r="AB673" s="194"/>
      <c r="AC673" s="194"/>
    </row>
    <row r="674" spans="1:29">
      <c r="A674" s="194"/>
      <c r="B674" s="194"/>
      <c r="C674" s="194"/>
      <c r="D674" s="194"/>
      <c r="E674" s="194"/>
      <c r="F674" s="194"/>
      <c r="G674" s="194"/>
      <c r="H674" s="194"/>
      <c r="I674" s="194"/>
      <c r="J674" s="194"/>
      <c r="K674" s="194"/>
      <c r="L674" s="194"/>
      <c r="M674" s="194"/>
      <c r="N674" s="194"/>
      <c r="O674" s="194"/>
      <c r="P674" s="194"/>
      <c r="Q674" s="194"/>
      <c r="R674" s="194"/>
      <c r="S674" s="194"/>
      <c r="T674" s="194"/>
      <c r="U674" s="194"/>
      <c r="V674" s="194"/>
      <c r="W674" s="194"/>
      <c r="X674" s="194"/>
      <c r="Y674" s="194"/>
      <c r="Z674" s="194"/>
      <c r="AA674" s="194"/>
      <c r="AB674" s="194"/>
      <c r="AC674" s="194"/>
    </row>
    <row r="675" spans="1:29">
      <c r="A675" s="194"/>
      <c r="B675" s="194"/>
      <c r="C675" s="194"/>
      <c r="D675" s="194"/>
      <c r="E675" s="194"/>
      <c r="F675" s="194"/>
      <c r="G675" s="194"/>
      <c r="H675" s="194"/>
      <c r="I675" s="194"/>
      <c r="J675" s="194"/>
      <c r="K675" s="194"/>
      <c r="L675" s="194"/>
      <c r="M675" s="194"/>
      <c r="N675" s="194"/>
      <c r="O675" s="194"/>
      <c r="P675" s="194"/>
      <c r="Q675" s="194"/>
      <c r="R675" s="194"/>
      <c r="S675" s="194"/>
      <c r="T675" s="194"/>
      <c r="U675" s="194"/>
      <c r="V675" s="194"/>
      <c r="W675" s="194"/>
      <c r="X675" s="194"/>
      <c r="Y675" s="194"/>
      <c r="Z675" s="194"/>
      <c r="AA675" s="194"/>
      <c r="AB675" s="194"/>
      <c r="AC675" s="194"/>
    </row>
    <row r="676" spans="1:29">
      <c r="A676" s="194"/>
      <c r="B676" s="194"/>
      <c r="C676" s="194"/>
      <c r="D676" s="194"/>
      <c r="E676" s="194"/>
      <c r="F676" s="194"/>
      <c r="G676" s="194"/>
      <c r="H676" s="194"/>
      <c r="I676" s="194"/>
      <c r="J676" s="194"/>
      <c r="K676" s="194"/>
      <c r="L676" s="194"/>
      <c r="M676" s="194"/>
      <c r="N676" s="194"/>
      <c r="O676" s="194"/>
      <c r="P676" s="194"/>
      <c r="Q676" s="194"/>
      <c r="R676" s="194"/>
      <c r="S676" s="194"/>
      <c r="T676" s="194"/>
      <c r="U676" s="194"/>
      <c r="V676" s="194"/>
      <c r="W676" s="194"/>
      <c r="X676" s="194"/>
      <c r="Y676" s="194"/>
      <c r="Z676" s="194"/>
      <c r="AA676" s="194"/>
      <c r="AB676" s="194"/>
      <c r="AC676" s="194"/>
    </row>
    <row r="677" spans="1:29">
      <c r="A677" s="194"/>
      <c r="B677" s="194"/>
      <c r="C677" s="194"/>
      <c r="D677" s="194"/>
      <c r="E677" s="194"/>
      <c r="F677" s="194"/>
      <c r="G677" s="194"/>
      <c r="H677" s="194"/>
      <c r="I677" s="194"/>
      <c r="J677" s="194"/>
      <c r="K677" s="194"/>
      <c r="L677" s="194"/>
      <c r="M677" s="194"/>
      <c r="N677" s="194"/>
      <c r="O677" s="194"/>
      <c r="P677" s="194"/>
      <c r="Q677" s="194"/>
      <c r="R677" s="194"/>
      <c r="S677" s="194"/>
      <c r="T677" s="194"/>
      <c r="U677" s="194"/>
      <c r="V677" s="194"/>
      <c r="W677" s="194"/>
      <c r="X677" s="194"/>
      <c r="Y677" s="194"/>
      <c r="Z677" s="194"/>
      <c r="AA677" s="194"/>
      <c r="AB677" s="194"/>
      <c r="AC677" s="194"/>
    </row>
    <row r="678" spans="1:29">
      <c r="A678" s="194"/>
      <c r="B678" s="194"/>
      <c r="C678" s="194"/>
      <c r="D678" s="194"/>
      <c r="E678" s="194"/>
      <c r="F678" s="194"/>
      <c r="G678" s="194"/>
      <c r="H678" s="194"/>
      <c r="I678" s="194"/>
      <c r="J678" s="194"/>
      <c r="K678" s="194"/>
      <c r="L678" s="194"/>
      <c r="M678" s="194"/>
      <c r="N678" s="194"/>
      <c r="O678" s="194"/>
      <c r="P678" s="194"/>
      <c r="Q678" s="194"/>
      <c r="R678" s="194"/>
      <c r="S678" s="194"/>
      <c r="T678" s="194"/>
      <c r="U678" s="194"/>
      <c r="V678" s="194"/>
      <c r="W678" s="194"/>
      <c r="X678" s="194"/>
      <c r="Y678" s="194"/>
      <c r="Z678" s="194"/>
      <c r="AA678" s="194"/>
      <c r="AB678" s="194"/>
      <c r="AC678" s="194"/>
    </row>
    <row r="679" spans="1:29">
      <c r="A679" s="194"/>
      <c r="B679" s="194"/>
      <c r="C679" s="194"/>
      <c r="D679" s="194"/>
      <c r="E679" s="194"/>
      <c r="F679" s="194"/>
      <c r="G679" s="194"/>
      <c r="H679" s="194"/>
      <c r="I679" s="194"/>
      <c r="J679" s="194"/>
      <c r="K679" s="194"/>
      <c r="L679" s="194"/>
      <c r="M679" s="194"/>
      <c r="N679" s="194"/>
      <c r="O679" s="194"/>
      <c r="P679" s="194"/>
      <c r="Q679" s="194"/>
      <c r="R679" s="194"/>
      <c r="S679" s="194"/>
      <c r="T679" s="194"/>
      <c r="U679" s="194"/>
      <c r="V679" s="194"/>
      <c r="W679" s="194"/>
      <c r="X679" s="194"/>
      <c r="Y679" s="194"/>
      <c r="Z679" s="194"/>
      <c r="AA679" s="194"/>
      <c r="AB679" s="194"/>
      <c r="AC679" s="194"/>
    </row>
    <row r="680" spans="1:29">
      <c r="A680" s="194"/>
      <c r="B680" s="194"/>
      <c r="C680" s="194"/>
      <c r="D680" s="194"/>
      <c r="E680" s="194"/>
      <c r="F680" s="194"/>
      <c r="G680" s="194"/>
      <c r="H680" s="194"/>
      <c r="I680" s="194"/>
      <c r="J680" s="194"/>
      <c r="K680" s="194"/>
      <c r="L680" s="194"/>
      <c r="M680" s="194"/>
      <c r="N680" s="194"/>
      <c r="O680" s="194"/>
      <c r="P680" s="194"/>
      <c r="Q680" s="194"/>
      <c r="R680" s="194"/>
      <c r="S680" s="194"/>
      <c r="T680" s="194"/>
      <c r="U680" s="194"/>
      <c r="V680" s="194"/>
      <c r="W680" s="194"/>
      <c r="X680" s="194"/>
      <c r="Y680" s="194"/>
      <c r="Z680" s="194"/>
      <c r="AA680" s="194"/>
      <c r="AB680" s="194"/>
      <c r="AC680" s="194"/>
    </row>
    <row r="681" spans="1:29">
      <c r="A681" s="194"/>
      <c r="B681" s="194"/>
      <c r="C681" s="194"/>
      <c r="D681" s="194"/>
      <c r="E681" s="194"/>
      <c r="F681" s="194"/>
      <c r="G681" s="194"/>
      <c r="H681" s="194"/>
      <c r="I681" s="194"/>
      <c r="J681" s="194"/>
      <c r="K681" s="194"/>
      <c r="L681" s="194"/>
      <c r="M681" s="194"/>
      <c r="N681" s="194"/>
      <c r="O681" s="194"/>
      <c r="P681" s="194"/>
      <c r="Q681" s="194"/>
      <c r="R681" s="194"/>
      <c r="S681" s="194"/>
      <c r="T681" s="194"/>
      <c r="U681" s="194"/>
      <c r="V681" s="194"/>
      <c r="W681" s="194"/>
      <c r="X681" s="194"/>
      <c r="Y681" s="194"/>
      <c r="Z681" s="194"/>
      <c r="AA681" s="194"/>
      <c r="AB681" s="194"/>
      <c r="AC681" s="194"/>
    </row>
    <row r="682" spans="1:29">
      <c r="A682" s="194"/>
      <c r="B682" s="194"/>
      <c r="C682" s="194"/>
      <c r="D682" s="194"/>
      <c r="E682" s="194"/>
      <c r="F682" s="194"/>
      <c r="G682" s="194"/>
      <c r="H682" s="194"/>
      <c r="I682" s="194"/>
      <c r="J682" s="194"/>
      <c r="K682" s="194"/>
      <c r="L682" s="194"/>
      <c r="M682" s="194"/>
      <c r="N682" s="194"/>
      <c r="O682" s="194"/>
      <c r="P682" s="194"/>
      <c r="Q682" s="194"/>
      <c r="R682" s="194"/>
      <c r="S682" s="194"/>
      <c r="T682" s="194"/>
      <c r="U682" s="194"/>
      <c r="V682" s="194"/>
      <c r="W682" s="194"/>
      <c r="X682" s="194"/>
      <c r="Y682" s="194"/>
      <c r="Z682" s="194"/>
      <c r="AA682" s="194"/>
      <c r="AB682" s="194"/>
      <c r="AC682" s="194"/>
    </row>
    <row r="683" spans="1:29">
      <c r="A683" s="194"/>
      <c r="B683" s="194"/>
      <c r="C683" s="194"/>
      <c r="D683" s="194"/>
      <c r="E683" s="194"/>
      <c r="F683" s="194"/>
      <c r="G683" s="194"/>
      <c r="H683" s="194"/>
      <c r="I683" s="194"/>
      <c r="J683" s="194"/>
      <c r="K683" s="194"/>
      <c r="L683" s="194"/>
      <c r="M683" s="194"/>
      <c r="N683" s="194"/>
      <c r="O683" s="194"/>
      <c r="P683" s="194"/>
      <c r="Q683" s="194"/>
      <c r="R683" s="194"/>
      <c r="S683" s="194"/>
      <c r="T683" s="194"/>
      <c r="U683" s="194"/>
      <c r="V683" s="194"/>
      <c r="W683" s="194"/>
      <c r="X683" s="194"/>
      <c r="Y683" s="194"/>
      <c r="Z683" s="194"/>
      <c r="AA683" s="194"/>
      <c r="AB683" s="194"/>
      <c r="AC683" s="194"/>
    </row>
    <row r="684" spans="1:29">
      <c r="A684" s="194"/>
      <c r="B684" s="194"/>
      <c r="C684" s="194"/>
      <c r="D684" s="194"/>
      <c r="E684" s="194"/>
      <c r="F684" s="194"/>
      <c r="G684" s="194"/>
      <c r="H684" s="194"/>
      <c r="I684" s="194"/>
      <c r="J684" s="194"/>
      <c r="K684" s="194"/>
      <c r="L684" s="194"/>
      <c r="M684" s="194"/>
      <c r="N684" s="194"/>
      <c r="O684" s="194"/>
      <c r="P684" s="194"/>
      <c r="Q684" s="194"/>
      <c r="R684" s="194"/>
      <c r="S684" s="194"/>
      <c r="T684" s="194"/>
      <c r="U684" s="194"/>
      <c r="V684" s="194"/>
      <c r="W684" s="194"/>
      <c r="X684" s="194"/>
      <c r="Y684" s="194"/>
      <c r="Z684" s="194"/>
      <c r="AA684" s="194"/>
      <c r="AB684" s="194"/>
      <c r="AC684" s="194"/>
    </row>
    <row r="685" spans="1:29">
      <c r="A685" s="194"/>
      <c r="B685" s="194"/>
      <c r="C685" s="194"/>
      <c r="D685" s="194"/>
      <c r="E685" s="194"/>
      <c r="F685" s="194"/>
      <c r="G685" s="194"/>
      <c r="H685" s="194"/>
      <c r="I685" s="194"/>
      <c r="J685" s="194"/>
      <c r="K685" s="194"/>
      <c r="L685" s="194"/>
      <c r="M685" s="194"/>
      <c r="N685" s="194"/>
      <c r="O685" s="194"/>
      <c r="P685" s="194"/>
      <c r="Q685" s="194"/>
      <c r="R685" s="194"/>
      <c r="S685" s="194"/>
      <c r="T685" s="194"/>
      <c r="U685" s="194"/>
      <c r="V685" s="194"/>
      <c r="W685" s="194"/>
      <c r="X685" s="194"/>
      <c r="Y685" s="194"/>
      <c r="Z685" s="194"/>
      <c r="AA685" s="194"/>
      <c r="AB685" s="194"/>
      <c r="AC685" s="194"/>
    </row>
    <row r="686" spans="1:29">
      <c r="A686" s="194"/>
      <c r="B686" s="194"/>
      <c r="C686" s="194"/>
      <c r="D686" s="194"/>
      <c r="E686" s="194"/>
      <c r="F686" s="194"/>
      <c r="G686" s="194"/>
      <c r="H686" s="194"/>
      <c r="I686" s="194"/>
      <c r="J686" s="194"/>
      <c r="K686" s="194"/>
      <c r="L686" s="194"/>
      <c r="M686" s="194"/>
      <c r="N686" s="194"/>
      <c r="O686" s="194"/>
      <c r="P686" s="194"/>
      <c r="Q686" s="194"/>
      <c r="R686" s="194"/>
      <c r="S686" s="194"/>
      <c r="T686" s="194"/>
      <c r="U686" s="194"/>
      <c r="V686" s="194"/>
      <c r="W686" s="194"/>
      <c r="X686" s="194"/>
      <c r="Y686" s="194"/>
      <c r="Z686" s="194"/>
      <c r="AA686" s="194"/>
      <c r="AB686" s="194"/>
      <c r="AC686" s="194"/>
    </row>
    <row r="687" spans="1:29">
      <c r="A687" s="194"/>
      <c r="B687" s="194"/>
      <c r="C687" s="194"/>
      <c r="D687" s="194"/>
      <c r="E687" s="194"/>
      <c r="F687" s="194"/>
      <c r="G687" s="194"/>
      <c r="H687" s="194"/>
      <c r="I687" s="194"/>
      <c r="J687" s="194"/>
      <c r="K687" s="194"/>
      <c r="L687" s="194"/>
      <c r="M687" s="194"/>
      <c r="N687" s="194"/>
      <c r="O687" s="194"/>
      <c r="P687" s="194"/>
      <c r="Q687" s="194"/>
      <c r="R687" s="194"/>
      <c r="S687" s="194"/>
      <c r="T687" s="194"/>
      <c r="U687" s="194"/>
      <c r="V687" s="194"/>
      <c r="W687" s="194"/>
      <c r="X687" s="194"/>
      <c r="Y687" s="194"/>
      <c r="Z687" s="194"/>
      <c r="AA687" s="194"/>
      <c r="AB687" s="194"/>
      <c r="AC687" s="194"/>
    </row>
    <row r="688" spans="1:29">
      <c r="A688" s="194"/>
      <c r="B688" s="194"/>
      <c r="C688" s="194"/>
      <c r="D688" s="194"/>
      <c r="E688" s="194"/>
      <c r="F688" s="194"/>
      <c r="G688" s="194"/>
      <c r="H688" s="194"/>
      <c r="I688" s="194"/>
      <c r="J688" s="194"/>
      <c r="K688" s="194"/>
      <c r="L688" s="194"/>
      <c r="M688" s="194"/>
      <c r="N688" s="194"/>
      <c r="O688" s="194"/>
      <c r="P688" s="194"/>
      <c r="Q688" s="194"/>
      <c r="R688" s="194"/>
      <c r="S688" s="194"/>
      <c r="T688" s="194"/>
      <c r="U688" s="194"/>
      <c r="V688" s="194"/>
      <c r="W688" s="194"/>
      <c r="X688" s="194"/>
      <c r="Y688" s="194"/>
      <c r="Z688" s="194"/>
      <c r="AA688" s="194"/>
      <c r="AB688" s="194"/>
      <c r="AC688" s="194"/>
    </row>
    <row r="689" spans="1:29">
      <c r="A689" s="194"/>
      <c r="B689" s="194"/>
      <c r="C689" s="194"/>
      <c r="D689" s="194"/>
      <c r="E689" s="194"/>
      <c r="F689" s="194"/>
      <c r="G689" s="194"/>
      <c r="H689" s="194"/>
      <c r="I689" s="194"/>
      <c r="J689" s="194"/>
      <c r="K689" s="194"/>
      <c r="L689" s="194"/>
      <c r="M689" s="194"/>
      <c r="N689" s="194"/>
      <c r="O689" s="194"/>
      <c r="P689" s="194"/>
      <c r="Q689" s="194"/>
      <c r="R689" s="194"/>
      <c r="S689" s="194"/>
      <c r="T689" s="194"/>
      <c r="U689" s="194"/>
      <c r="V689" s="194"/>
      <c r="W689" s="194"/>
      <c r="X689" s="194"/>
      <c r="Y689" s="194"/>
      <c r="Z689" s="194"/>
      <c r="AA689" s="194"/>
      <c r="AB689" s="194"/>
      <c r="AC689" s="194"/>
    </row>
    <row r="690" spans="1:29">
      <c r="A690" s="194"/>
      <c r="B690" s="194"/>
      <c r="C690" s="194"/>
      <c r="D690" s="194"/>
      <c r="E690" s="194"/>
      <c r="F690" s="194"/>
      <c r="G690" s="194"/>
      <c r="H690" s="194"/>
      <c r="I690" s="194"/>
      <c r="J690" s="194"/>
      <c r="K690" s="194"/>
      <c r="L690" s="194"/>
      <c r="M690" s="194"/>
      <c r="N690" s="194"/>
      <c r="O690" s="194"/>
      <c r="P690" s="194"/>
      <c r="Q690" s="194"/>
      <c r="R690" s="194"/>
      <c r="S690" s="194"/>
      <c r="T690" s="194"/>
      <c r="U690" s="194"/>
      <c r="V690" s="194"/>
      <c r="W690" s="194"/>
      <c r="X690" s="194"/>
      <c r="Y690" s="194"/>
      <c r="Z690" s="194"/>
      <c r="AA690" s="194"/>
      <c r="AB690" s="194"/>
      <c r="AC690" s="194"/>
    </row>
    <row r="691" spans="1:29">
      <c r="A691" s="194"/>
      <c r="B691" s="194"/>
      <c r="C691" s="194"/>
      <c r="D691" s="194"/>
      <c r="E691" s="194"/>
      <c r="F691" s="194"/>
      <c r="G691" s="194"/>
      <c r="H691" s="194"/>
      <c r="I691" s="194"/>
      <c r="J691" s="194"/>
      <c r="K691" s="194"/>
      <c r="L691" s="194"/>
      <c r="M691" s="194"/>
      <c r="N691" s="194"/>
      <c r="O691" s="194"/>
      <c r="P691" s="194"/>
      <c r="Q691" s="194"/>
      <c r="R691" s="194"/>
      <c r="S691" s="194"/>
      <c r="T691" s="194"/>
      <c r="U691" s="194"/>
      <c r="V691" s="194"/>
      <c r="W691" s="194"/>
      <c r="X691" s="194"/>
      <c r="Y691" s="194"/>
      <c r="Z691" s="194"/>
      <c r="AA691" s="194"/>
      <c r="AB691" s="194"/>
      <c r="AC691" s="194"/>
    </row>
    <row r="692" spans="1:29">
      <c r="A692" s="194"/>
      <c r="B692" s="194"/>
      <c r="C692" s="194"/>
      <c r="D692" s="194"/>
      <c r="E692" s="194"/>
      <c r="F692" s="194"/>
      <c r="G692" s="194"/>
      <c r="H692" s="194"/>
      <c r="I692" s="194"/>
      <c r="J692" s="194"/>
      <c r="K692" s="194"/>
      <c r="L692" s="194"/>
      <c r="M692" s="194"/>
      <c r="N692" s="194"/>
      <c r="O692" s="194"/>
      <c r="P692" s="194"/>
      <c r="Q692" s="194"/>
      <c r="R692" s="194"/>
      <c r="S692" s="194"/>
      <c r="T692" s="194"/>
      <c r="U692" s="194"/>
      <c r="V692" s="194"/>
      <c r="W692" s="194"/>
      <c r="X692" s="194"/>
      <c r="Y692" s="194"/>
      <c r="Z692" s="194"/>
      <c r="AA692" s="194"/>
      <c r="AB692" s="194"/>
      <c r="AC692" s="194"/>
    </row>
    <row r="693" spans="1:29">
      <c r="A693" s="194"/>
      <c r="B693" s="194"/>
      <c r="C693" s="194"/>
      <c r="D693" s="194"/>
      <c r="E693" s="194"/>
      <c r="F693" s="194"/>
      <c r="G693" s="194"/>
      <c r="H693" s="194"/>
      <c r="I693" s="194"/>
      <c r="J693" s="194"/>
      <c r="K693" s="194"/>
      <c r="L693" s="194"/>
      <c r="M693" s="194"/>
      <c r="N693" s="194"/>
      <c r="O693" s="194"/>
      <c r="P693" s="194"/>
      <c r="Q693" s="194"/>
      <c r="R693" s="194"/>
      <c r="S693" s="194"/>
      <c r="T693" s="194"/>
      <c r="U693" s="194"/>
      <c r="V693" s="194"/>
      <c r="W693" s="194"/>
      <c r="X693" s="194"/>
      <c r="Y693" s="194"/>
      <c r="Z693" s="194"/>
      <c r="AA693" s="194"/>
      <c r="AB693" s="194"/>
      <c r="AC693" s="194"/>
    </row>
    <row r="694" spans="1:29">
      <c r="A694" s="194"/>
      <c r="B694" s="194"/>
      <c r="C694" s="194"/>
      <c r="D694" s="194"/>
      <c r="E694" s="194"/>
      <c r="F694" s="194"/>
      <c r="G694" s="194"/>
      <c r="H694" s="194"/>
      <c r="I694" s="194"/>
      <c r="J694" s="194"/>
      <c r="K694" s="194"/>
      <c r="L694" s="194"/>
      <c r="M694" s="194"/>
      <c r="N694" s="194"/>
      <c r="O694" s="194"/>
      <c r="P694" s="194"/>
      <c r="Q694" s="194"/>
      <c r="R694" s="194"/>
      <c r="S694" s="194"/>
      <c r="T694" s="194"/>
      <c r="U694" s="194"/>
      <c r="V694" s="194"/>
      <c r="W694" s="194"/>
      <c r="X694" s="194"/>
      <c r="Y694" s="194"/>
      <c r="Z694" s="194"/>
      <c r="AA694" s="194"/>
      <c r="AB694" s="194"/>
      <c r="AC694" s="194"/>
    </row>
    <row r="695" spans="1:29">
      <c r="A695" s="194"/>
      <c r="B695" s="194"/>
      <c r="C695" s="194"/>
      <c r="D695" s="194"/>
      <c r="E695" s="194"/>
      <c r="F695" s="194"/>
      <c r="G695" s="194"/>
      <c r="H695" s="194"/>
      <c r="I695" s="194"/>
      <c r="J695" s="194"/>
      <c r="K695" s="194"/>
      <c r="L695" s="194"/>
      <c r="M695" s="194"/>
      <c r="N695" s="194"/>
      <c r="O695" s="194"/>
      <c r="P695" s="194"/>
      <c r="Q695" s="194"/>
      <c r="R695" s="194"/>
      <c r="S695" s="194"/>
      <c r="T695" s="194"/>
      <c r="U695" s="194"/>
      <c r="V695" s="194"/>
      <c r="W695" s="194"/>
      <c r="X695" s="194"/>
      <c r="Y695" s="194"/>
      <c r="Z695" s="194"/>
      <c r="AA695" s="194"/>
      <c r="AB695" s="194"/>
      <c r="AC695" s="194"/>
    </row>
    <row r="696" spans="1:29">
      <c r="A696" s="194"/>
      <c r="B696" s="194"/>
      <c r="C696" s="194"/>
      <c r="D696" s="194"/>
      <c r="E696" s="194"/>
      <c r="F696" s="194"/>
      <c r="G696" s="194"/>
      <c r="H696" s="194"/>
      <c r="I696" s="194"/>
      <c r="J696" s="194"/>
      <c r="K696" s="194"/>
      <c r="L696" s="194"/>
      <c r="M696" s="194"/>
      <c r="N696" s="194"/>
      <c r="O696" s="194"/>
      <c r="P696" s="194"/>
      <c r="Q696" s="194"/>
      <c r="R696" s="194"/>
      <c r="S696" s="194"/>
      <c r="T696" s="194"/>
      <c r="U696" s="194"/>
      <c r="V696" s="194"/>
      <c r="W696" s="194"/>
      <c r="X696" s="194"/>
      <c r="Y696" s="194"/>
      <c r="Z696" s="194"/>
      <c r="AA696" s="194"/>
      <c r="AB696" s="194"/>
      <c r="AC696" s="194"/>
    </row>
    <row r="697" spans="1:29">
      <c r="A697" s="194"/>
      <c r="B697" s="194"/>
      <c r="C697" s="194"/>
      <c r="D697" s="194"/>
      <c r="E697" s="194"/>
      <c r="F697" s="194"/>
      <c r="G697" s="194"/>
      <c r="H697" s="194"/>
      <c r="I697" s="194"/>
      <c r="J697" s="194"/>
      <c r="K697" s="194"/>
      <c r="L697" s="194"/>
      <c r="M697" s="194"/>
      <c r="N697" s="194"/>
      <c r="O697" s="194"/>
      <c r="P697" s="194"/>
      <c r="Q697" s="194"/>
      <c r="R697" s="194"/>
      <c r="S697" s="194"/>
      <c r="T697" s="194"/>
      <c r="U697" s="194"/>
      <c r="V697" s="194"/>
      <c r="W697" s="194"/>
      <c r="X697" s="194"/>
      <c r="Y697" s="194"/>
      <c r="Z697" s="194"/>
      <c r="AA697" s="194"/>
      <c r="AB697" s="194"/>
      <c r="AC697" s="194"/>
    </row>
    <row r="698" spans="1:29">
      <c r="A698" s="194"/>
      <c r="B698" s="194"/>
      <c r="C698" s="194"/>
      <c r="D698" s="194"/>
      <c r="E698" s="194"/>
      <c r="F698" s="194"/>
      <c r="G698" s="194"/>
      <c r="H698" s="194"/>
      <c r="I698" s="194"/>
      <c r="J698" s="194"/>
      <c r="K698" s="194"/>
      <c r="L698" s="194"/>
      <c r="M698" s="194"/>
      <c r="N698" s="194"/>
      <c r="O698" s="194"/>
      <c r="P698" s="194"/>
      <c r="Q698" s="194"/>
      <c r="R698" s="194"/>
      <c r="S698" s="194"/>
      <c r="T698" s="194"/>
      <c r="U698" s="194"/>
      <c r="V698" s="194"/>
      <c r="W698" s="194"/>
      <c r="X698" s="194"/>
      <c r="Y698" s="194"/>
      <c r="Z698" s="194"/>
      <c r="AA698" s="194"/>
      <c r="AB698" s="194"/>
      <c r="AC698" s="194"/>
    </row>
    <row r="699" spans="1:29">
      <c r="A699" s="194"/>
      <c r="B699" s="194"/>
      <c r="C699" s="194"/>
      <c r="D699" s="194"/>
      <c r="E699" s="194"/>
      <c r="F699" s="194"/>
      <c r="G699" s="194"/>
      <c r="H699" s="194"/>
      <c r="I699" s="194"/>
      <c r="J699" s="194"/>
      <c r="K699" s="194"/>
      <c r="L699" s="194"/>
      <c r="M699" s="194"/>
      <c r="N699" s="194"/>
      <c r="O699" s="194"/>
      <c r="P699" s="194"/>
      <c r="Q699" s="194"/>
      <c r="R699" s="194"/>
      <c r="S699" s="194"/>
      <c r="T699" s="194"/>
      <c r="U699" s="194"/>
      <c r="V699" s="194"/>
      <c r="W699" s="194"/>
      <c r="X699" s="194"/>
      <c r="Y699" s="194"/>
      <c r="Z699" s="194"/>
      <c r="AA699" s="194"/>
      <c r="AB699" s="194"/>
      <c r="AC699" s="194"/>
    </row>
    <row r="700" spans="1:29">
      <c r="A700" s="194"/>
      <c r="B700" s="194"/>
      <c r="C700" s="194"/>
      <c r="D700" s="194"/>
      <c r="E700" s="194"/>
      <c r="F700" s="194"/>
      <c r="G700" s="194"/>
      <c r="H700" s="194"/>
      <c r="I700" s="194"/>
      <c r="J700" s="194"/>
      <c r="K700" s="194"/>
      <c r="L700" s="194"/>
      <c r="M700" s="194"/>
      <c r="N700" s="194"/>
      <c r="O700" s="194"/>
      <c r="P700" s="194"/>
      <c r="Q700" s="194"/>
      <c r="R700" s="194"/>
      <c r="S700" s="194"/>
      <c r="T700" s="194"/>
      <c r="U700" s="194"/>
      <c r="V700" s="194"/>
      <c r="W700" s="194"/>
      <c r="X700" s="194"/>
      <c r="Y700" s="194"/>
      <c r="Z700" s="194"/>
      <c r="AA700" s="194"/>
      <c r="AB700" s="194"/>
      <c r="AC700" s="194"/>
    </row>
    <row r="701" spans="1:29">
      <c r="A701" s="194"/>
      <c r="B701" s="194"/>
      <c r="C701" s="194"/>
      <c r="D701" s="194"/>
      <c r="E701" s="194"/>
      <c r="F701" s="194"/>
      <c r="G701" s="194"/>
      <c r="H701" s="194"/>
      <c r="I701" s="194"/>
      <c r="J701" s="194"/>
      <c r="K701" s="194"/>
      <c r="L701" s="194"/>
      <c r="M701" s="194"/>
      <c r="N701" s="194"/>
      <c r="O701" s="194"/>
      <c r="P701" s="194"/>
      <c r="Q701" s="194"/>
      <c r="R701" s="194"/>
      <c r="S701" s="194"/>
      <c r="T701" s="194"/>
      <c r="U701" s="194"/>
      <c r="V701" s="194"/>
      <c r="W701" s="194"/>
      <c r="X701" s="194"/>
      <c r="Y701" s="194"/>
      <c r="Z701" s="194"/>
      <c r="AA701" s="194"/>
      <c r="AB701" s="194"/>
      <c r="AC701" s="194"/>
    </row>
    <row r="702" spans="1:29">
      <c r="A702" s="194"/>
      <c r="B702" s="194"/>
      <c r="C702" s="194"/>
      <c r="D702" s="194"/>
      <c r="E702" s="194"/>
      <c r="F702" s="194"/>
      <c r="G702" s="194"/>
      <c r="H702" s="194"/>
      <c r="I702" s="194"/>
      <c r="J702" s="194"/>
      <c r="K702" s="194"/>
      <c r="L702" s="194"/>
      <c r="M702" s="194"/>
      <c r="N702" s="194"/>
      <c r="O702" s="194"/>
      <c r="P702" s="194"/>
      <c r="Q702" s="194"/>
      <c r="R702" s="194"/>
      <c r="S702" s="194"/>
      <c r="T702" s="194"/>
      <c r="U702" s="194"/>
      <c r="V702" s="194"/>
      <c r="W702" s="194"/>
      <c r="X702" s="194"/>
      <c r="Y702" s="194"/>
      <c r="Z702" s="194"/>
      <c r="AA702" s="194"/>
      <c r="AB702" s="194"/>
      <c r="AC702" s="194"/>
    </row>
    <row r="703" spans="1:29">
      <c r="A703" s="194"/>
      <c r="B703" s="194"/>
      <c r="C703" s="194"/>
      <c r="D703" s="194"/>
      <c r="E703" s="194"/>
      <c r="F703" s="194"/>
      <c r="G703" s="194"/>
      <c r="H703" s="194"/>
      <c r="I703" s="194"/>
      <c r="J703" s="194"/>
      <c r="K703" s="194"/>
      <c r="L703" s="194"/>
      <c r="M703" s="194"/>
      <c r="N703" s="194"/>
      <c r="O703" s="194"/>
      <c r="P703" s="194"/>
      <c r="Q703" s="194"/>
      <c r="R703" s="194"/>
      <c r="S703" s="194"/>
      <c r="T703" s="194"/>
      <c r="U703" s="194"/>
      <c r="V703" s="194"/>
      <c r="W703" s="194"/>
      <c r="X703" s="194"/>
      <c r="Y703" s="194"/>
      <c r="Z703" s="194"/>
      <c r="AA703" s="194"/>
      <c r="AB703" s="194"/>
      <c r="AC703" s="194"/>
    </row>
    <row r="704" spans="1:29">
      <c r="A704" s="194"/>
      <c r="B704" s="194"/>
      <c r="C704" s="194"/>
      <c r="D704" s="194"/>
      <c r="E704" s="194"/>
      <c r="F704" s="194"/>
      <c r="G704" s="194"/>
      <c r="H704" s="194"/>
      <c r="I704" s="194"/>
      <c r="J704" s="194"/>
      <c r="K704" s="194"/>
      <c r="L704" s="194"/>
      <c r="M704" s="194"/>
      <c r="N704" s="194"/>
      <c r="O704" s="194"/>
      <c r="P704" s="194"/>
      <c r="Q704" s="194"/>
      <c r="R704" s="194"/>
      <c r="S704" s="194"/>
      <c r="T704" s="194"/>
      <c r="U704" s="194"/>
      <c r="V704" s="194"/>
      <c r="W704" s="194"/>
      <c r="X704" s="194"/>
      <c r="Y704" s="194"/>
      <c r="Z704" s="194"/>
      <c r="AA704" s="194"/>
      <c r="AB704" s="194"/>
      <c r="AC704" s="194"/>
    </row>
    <row r="705" spans="1:29">
      <c r="A705" s="194"/>
      <c r="B705" s="194"/>
      <c r="C705" s="194"/>
      <c r="D705" s="194"/>
      <c r="E705" s="194"/>
      <c r="F705" s="194"/>
      <c r="G705" s="194"/>
      <c r="H705" s="194"/>
      <c r="I705" s="194"/>
      <c r="J705" s="194"/>
      <c r="K705" s="194"/>
      <c r="L705" s="194"/>
      <c r="M705" s="194"/>
      <c r="N705" s="194"/>
      <c r="O705" s="194"/>
      <c r="P705" s="194"/>
      <c r="Q705" s="194"/>
      <c r="R705" s="194"/>
      <c r="S705" s="194"/>
      <c r="T705" s="194"/>
      <c r="U705" s="194"/>
      <c r="V705" s="194"/>
      <c r="W705" s="194"/>
      <c r="X705" s="194"/>
      <c r="Y705" s="194"/>
      <c r="Z705" s="194"/>
      <c r="AA705" s="194"/>
      <c r="AB705" s="194"/>
      <c r="AC705" s="194"/>
    </row>
    <row r="706" spans="1:29">
      <c r="A706" s="194"/>
      <c r="B706" s="194"/>
      <c r="C706" s="194"/>
      <c r="D706" s="194"/>
      <c r="E706" s="194"/>
      <c r="F706" s="194"/>
      <c r="G706" s="194"/>
      <c r="H706" s="194"/>
      <c r="I706" s="194"/>
      <c r="J706" s="194"/>
      <c r="K706" s="194"/>
      <c r="L706" s="194"/>
      <c r="M706" s="194"/>
      <c r="N706" s="194"/>
      <c r="O706" s="194"/>
      <c r="P706" s="194"/>
      <c r="Q706" s="194"/>
      <c r="R706" s="194"/>
      <c r="S706" s="194"/>
      <c r="T706" s="194"/>
      <c r="U706" s="194"/>
      <c r="V706" s="194"/>
      <c r="W706" s="194"/>
      <c r="X706" s="194"/>
      <c r="Y706" s="194"/>
      <c r="Z706" s="194"/>
      <c r="AA706" s="194"/>
      <c r="AB706" s="194"/>
      <c r="AC706" s="194"/>
    </row>
    <row r="707" spans="1:29">
      <c r="A707" s="194"/>
      <c r="B707" s="194"/>
      <c r="C707" s="194"/>
      <c r="D707" s="194"/>
      <c r="E707" s="194"/>
      <c r="F707" s="194"/>
      <c r="G707" s="194"/>
      <c r="H707" s="194"/>
      <c r="I707" s="194"/>
      <c r="J707" s="194"/>
      <c r="K707" s="194"/>
      <c r="L707" s="194"/>
      <c r="M707" s="194"/>
      <c r="N707" s="194"/>
      <c r="O707" s="194"/>
      <c r="P707" s="194"/>
      <c r="Q707" s="194"/>
      <c r="R707" s="194"/>
      <c r="S707" s="194"/>
      <c r="T707" s="194"/>
      <c r="U707" s="194"/>
      <c r="V707" s="194"/>
      <c r="W707" s="194"/>
      <c r="X707" s="194"/>
      <c r="Y707" s="194"/>
      <c r="Z707" s="194"/>
      <c r="AA707" s="194"/>
      <c r="AB707" s="194"/>
      <c r="AC707" s="194"/>
    </row>
    <row r="708" spans="1:29">
      <c r="A708" s="194"/>
      <c r="B708" s="194"/>
      <c r="C708" s="194"/>
      <c r="D708" s="194"/>
      <c r="E708" s="194"/>
      <c r="F708" s="194"/>
      <c r="G708" s="194"/>
      <c r="H708" s="194"/>
      <c r="I708" s="194"/>
      <c r="J708" s="194"/>
      <c r="K708" s="194"/>
      <c r="L708" s="194"/>
      <c r="M708" s="194"/>
      <c r="N708" s="194"/>
      <c r="O708" s="194"/>
      <c r="P708" s="194"/>
      <c r="Q708" s="194"/>
      <c r="R708" s="194"/>
      <c r="S708" s="194"/>
      <c r="T708" s="194"/>
      <c r="U708" s="194"/>
      <c r="V708" s="194"/>
      <c r="W708" s="194"/>
      <c r="X708" s="194"/>
      <c r="Y708" s="194"/>
      <c r="Z708" s="194"/>
      <c r="AA708" s="194"/>
      <c r="AB708" s="194"/>
      <c r="AC708" s="194"/>
    </row>
    <row r="709" spans="1:29">
      <c r="A709" s="194"/>
      <c r="B709" s="194"/>
      <c r="C709" s="194"/>
      <c r="D709" s="194"/>
      <c r="E709" s="194"/>
      <c r="F709" s="194"/>
      <c r="G709" s="194"/>
      <c r="H709" s="194"/>
      <c r="I709" s="194"/>
      <c r="J709" s="194"/>
      <c r="K709" s="194"/>
      <c r="L709" s="194"/>
      <c r="M709" s="194"/>
      <c r="N709" s="194"/>
      <c r="O709" s="194"/>
      <c r="P709" s="194"/>
      <c r="Q709" s="194"/>
      <c r="R709" s="194"/>
      <c r="S709" s="194"/>
      <c r="T709" s="194"/>
      <c r="U709" s="194"/>
      <c r="V709" s="194"/>
      <c r="W709" s="194"/>
      <c r="X709" s="194"/>
      <c r="Y709" s="194"/>
      <c r="Z709" s="194"/>
      <c r="AA709" s="194"/>
      <c r="AB709" s="194"/>
      <c r="AC709" s="194"/>
    </row>
    <row r="710" spans="1:29">
      <c r="A710" s="194"/>
      <c r="B710" s="194"/>
      <c r="C710" s="194"/>
      <c r="D710" s="194"/>
      <c r="E710" s="194"/>
      <c r="F710" s="194"/>
      <c r="G710" s="194"/>
      <c r="H710" s="194"/>
      <c r="I710" s="194"/>
      <c r="J710" s="194"/>
      <c r="K710" s="194"/>
      <c r="L710" s="194"/>
      <c r="M710" s="194"/>
      <c r="N710" s="194"/>
      <c r="O710" s="194"/>
      <c r="P710" s="194"/>
      <c r="Q710" s="194"/>
      <c r="R710" s="194"/>
      <c r="S710" s="194"/>
      <c r="T710" s="194"/>
      <c r="U710" s="194"/>
      <c r="V710" s="194"/>
      <c r="W710" s="194"/>
      <c r="X710" s="194"/>
      <c r="Y710" s="194"/>
      <c r="Z710" s="194"/>
      <c r="AA710" s="194"/>
      <c r="AB710" s="194"/>
      <c r="AC710" s="194"/>
    </row>
    <row r="711" spans="1:29">
      <c r="A711" s="194"/>
      <c r="B711" s="194"/>
      <c r="C711" s="194"/>
      <c r="D711" s="194"/>
      <c r="E711" s="194"/>
      <c r="F711" s="194"/>
      <c r="G711" s="194"/>
      <c r="H711" s="194"/>
      <c r="I711" s="194"/>
      <c r="J711" s="194"/>
      <c r="K711" s="194"/>
      <c r="L711" s="194"/>
      <c r="M711" s="194"/>
      <c r="N711" s="194"/>
      <c r="O711" s="194"/>
      <c r="P711" s="194"/>
      <c r="Q711" s="194"/>
      <c r="R711" s="194"/>
      <c r="S711" s="194"/>
      <c r="T711" s="194"/>
      <c r="U711" s="194"/>
      <c r="V711" s="194"/>
      <c r="W711" s="194"/>
      <c r="X711" s="194"/>
      <c r="Y711" s="194"/>
      <c r="Z711" s="194"/>
      <c r="AA711" s="194"/>
      <c r="AB711" s="194"/>
      <c r="AC711" s="194"/>
    </row>
    <row r="712" spans="1:29">
      <c r="A712" s="194"/>
      <c r="B712" s="194"/>
      <c r="C712" s="194"/>
      <c r="D712" s="194"/>
      <c r="E712" s="194"/>
      <c r="F712" s="194"/>
      <c r="G712" s="194"/>
      <c r="H712" s="194"/>
      <c r="I712" s="194"/>
      <c r="J712" s="194"/>
      <c r="K712" s="194"/>
      <c r="L712" s="194"/>
      <c r="M712" s="194"/>
      <c r="N712" s="194"/>
      <c r="O712" s="194"/>
      <c r="P712" s="194"/>
      <c r="Q712" s="194"/>
      <c r="R712" s="194"/>
      <c r="S712" s="194"/>
      <c r="T712" s="194"/>
      <c r="U712" s="194"/>
      <c r="V712" s="194"/>
      <c r="W712" s="194"/>
      <c r="X712" s="194"/>
      <c r="Y712" s="194"/>
      <c r="Z712" s="194"/>
      <c r="AA712" s="194"/>
      <c r="AB712" s="194"/>
      <c r="AC712" s="194"/>
    </row>
    <row r="713" spans="1:29">
      <c r="A713" s="194"/>
      <c r="B713" s="194"/>
      <c r="C713" s="194"/>
      <c r="D713" s="194"/>
      <c r="E713" s="194"/>
      <c r="F713" s="194"/>
      <c r="G713" s="194"/>
      <c r="H713" s="194"/>
      <c r="I713" s="194"/>
      <c r="J713" s="194"/>
      <c r="K713" s="194"/>
      <c r="L713" s="194"/>
      <c r="M713" s="194"/>
      <c r="N713" s="194"/>
      <c r="O713" s="194"/>
      <c r="P713" s="194"/>
      <c r="Q713" s="194"/>
      <c r="R713" s="194"/>
      <c r="S713" s="194"/>
      <c r="T713" s="194"/>
      <c r="U713" s="194"/>
      <c r="V713" s="194"/>
      <c r="W713" s="194"/>
      <c r="X713" s="194"/>
      <c r="Y713" s="194"/>
      <c r="Z713" s="194"/>
      <c r="AA713" s="194"/>
      <c r="AB713" s="194"/>
      <c r="AC713" s="194"/>
    </row>
    <row r="714" spans="1:29">
      <c r="A714" s="194"/>
      <c r="B714" s="194"/>
      <c r="C714" s="194"/>
      <c r="D714" s="194"/>
      <c r="E714" s="194"/>
      <c r="F714" s="194"/>
      <c r="G714" s="194"/>
      <c r="H714" s="194"/>
      <c r="I714" s="194"/>
      <c r="J714" s="194"/>
      <c r="K714" s="194"/>
      <c r="L714" s="194"/>
      <c r="M714" s="194"/>
      <c r="N714" s="194"/>
      <c r="O714" s="194"/>
      <c r="P714" s="194"/>
      <c r="Q714" s="194"/>
      <c r="R714" s="194"/>
      <c r="S714" s="194"/>
      <c r="T714" s="194"/>
      <c r="U714" s="194"/>
      <c r="V714" s="194"/>
      <c r="W714" s="194"/>
      <c r="X714" s="194"/>
      <c r="Y714" s="194"/>
      <c r="Z714" s="194"/>
      <c r="AA714" s="194"/>
      <c r="AB714" s="194"/>
      <c r="AC714" s="194"/>
    </row>
    <row r="715" spans="1:29">
      <c r="A715" s="194"/>
      <c r="B715" s="194"/>
      <c r="C715" s="194"/>
      <c r="D715" s="194"/>
      <c r="E715" s="194"/>
      <c r="F715" s="194"/>
      <c r="G715" s="194"/>
      <c r="H715" s="194"/>
      <c r="I715" s="194"/>
      <c r="J715" s="194"/>
      <c r="K715" s="194"/>
      <c r="L715" s="194"/>
      <c r="M715" s="194"/>
      <c r="N715" s="194"/>
      <c r="O715" s="194"/>
      <c r="P715" s="194"/>
      <c r="Q715" s="194"/>
      <c r="R715" s="194"/>
      <c r="S715" s="194"/>
      <c r="T715" s="194"/>
      <c r="U715" s="194"/>
      <c r="V715" s="194"/>
      <c r="W715" s="194"/>
      <c r="X715" s="194"/>
      <c r="Y715" s="194"/>
      <c r="Z715" s="194"/>
      <c r="AA715" s="194"/>
      <c r="AB715" s="194"/>
      <c r="AC715" s="194"/>
    </row>
    <row r="716" spans="1:29">
      <c r="A716" s="194"/>
      <c r="B716" s="194"/>
      <c r="C716" s="194"/>
      <c r="D716" s="194"/>
      <c r="E716" s="194"/>
      <c r="F716" s="194"/>
      <c r="G716" s="194"/>
      <c r="H716" s="194"/>
      <c r="I716" s="194"/>
      <c r="J716" s="194"/>
      <c r="K716" s="194"/>
      <c r="L716" s="194"/>
      <c r="M716" s="194"/>
      <c r="N716" s="194"/>
      <c r="O716" s="194"/>
      <c r="P716" s="194"/>
      <c r="Q716" s="194"/>
      <c r="R716" s="194"/>
      <c r="S716" s="194"/>
      <c r="T716" s="194"/>
      <c r="U716" s="194"/>
      <c r="V716" s="194"/>
      <c r="W716" s="194"/>
      <c r="X716" s="194"/>
      <c r="Y716" s="194"/>
      <c r="Z716" s="194"/>
      <c r="AA716" s="194"/>
      <c r="AB716" s="194"/>
      <c r="AC716" s="194"/>
    </row>
    <row r="717" spans="1:29">
      <c r="A717" s="194"/>
      <c r="B717" s="194"/>
      <c r="C717" s="194"/>
      <c r="D717" s="194"/>
      <c r="E717" s="194"/>
      <c r="F717" s="194"/>
      <c r="G717" s="194"/>
      <c r="H717" s="194"/>
      <c r="I717" s="194"/>
      <c r="J717" s="194"/>
      <c r="K717" s="194"/>
      <c r="L717" s="194"/>
      <c r="M717" s="194"/>
      <c r="N717" s="194"/>
      <c r="O717" s="194"/>
      <c r="P717" s="194"/>
      <c r="Q717" s="194"/>
      <c r="R717" s="194"/>
      <c r="S717" s="194"/>
      <c r="T717" s="194"/>
      <c r="U717" s="194"/>
      <c r="V717" s="194"/>
      <c r="W717" s="194"/>
      <c r="X717" s="194"/>
      <c r="Y717" s="194"/>
      <c r="Z717" s="194"/>
      <c r="AA717" s="194"/>
      <c r="AB717" s="194"/>
      <c r="AC717" s="194"/>
    </row>
    <row r="718" spans="1:29">
      <c r="A718" s="194"/>
      <c r="B718" s="194"/>
      <c r="C718" s="194"/>
      <c r="D718" s="194"/>
      <c r="E718" s="194"/>
      <c r="F718" s="194"/>
      <c r="G718" s="194"/>
      <c r="H718" s="194"/>
      <c r="I718" s="194"/>
      <c r="J718" s="194"/>
      <c r="K718" s="194"/>
      <c r="L718" s="194"/>
      <c r="M718" s="194"/>
      <c r="N718" s="194"/>
      <c r="O718" s="194"/>
      <c r="P718" s="194"/>
      <c r="Q718" s="194"/>
      <c r="R718" s="194"/>
      <c r="S718" s="194"/>
      <c r="T718" s="194"/>
      <c r="U718" s="194"/>
      <c r="V718" s="194"/>
      <c r="W718" s="194"/>
      <c r="X718" s="194"/>
      <c r="Y718" s="194"/>
      <c r="Z718" s="194"/>
      <c r="AA718" s="194"/>
      <c r="AB718" s="194"/>
      <c r="AC718" s="194"/>
    </row>
    <row r="719" spans="1:29">
      <c r="A719" s="194"/>
      <c r="B719" s="194"/>
      <c r="C719" s="194"/>
      <c r="D719" s="194"/>
      <c r="E719" s="194"/>
      <c r="F719" s="194"/>
      <c r="G719" s="194"/>
      <c r="H719" s="194"/>
      <c r="I719" s="194"/>
      <c r="J719" s="194"/>
      <c r="K719" s="194"/>
      <c r="L719" s="194"/>
      <c r="M719" s="194"/>
      <c r="N719" s="194"/>
      <c r="O719" s="194"/>
      <c r="P719" s="194"/>
      <c r="Q719" s="194"/>
      <c r="R719" s="194"/>
      <c r="S719" s="194"/>
      <c r="T719" s="194"/>
      <c r="U719" s="194"/>
      <c r="V719" s="194"/>
      <c r="W719" s="194"/>
      <c r="X719" s="194"/>
      <c r="Y719" s="194"/>
      <c r="Z719" s="194"/>
      <c r="AA719" s="194"/>
      <c r="AB719" s="194"/>
      <c r="AC719" s="194"/>
    </row>
    <row r="720" spans="1:29">
      <c r="A720" s="194"/>
      <c r="B720" s="194"/>
      <c r="C720" s="194"/>
      <c r="D720" s="194"/>
      <c r="E720" s="194"/>
      <c r="F720" s="194"/>
      <c r="G720" s="194"/>
      <c r="H720" s="194"/>
      <c r="I720" s="194"/>
      <c r="J720" s="194"/>
      <c r="K720" s="194"/>
      <c r="L720" s="194"/>
      <c r="M720" s="194"/>
      <c r="N720" s="194"/>
      <c r="O720" s="194"/>
      <c r="P720" s="194"/>
      <c r="Q720" s="194"/>
      <c r="R720" s="194"/>
      <c r="S720" s="194"/>
      <c r="T720" s="194"/>
      <c r="U720" s="194"/>
      <c r="V720" s="194"/>
      <c r="W720" s="194"/>
      <c r="X720" s="194"/>
      <c r="Y720" s="194"/>
      <c r="Z720" s="194"/>
      <c r="AA720" s="194"/>
      <c r="AB720" s="194"/>
      <c r="AC720" s="194"/>
    </row>
    <row r="721" spans="1:29">
      <c r="A721" s="194"/>
      <c r="B721" s="194"/>
      <c r="C721" s="194"/>
      <c r="D721" s="194"/>
      <c r="E721" s="194"/>
      <c r="F721" s="194"/>
      <c r="G721" s="194"/>
      <c r="H721" s="194"/>
      <c r="I721" s="194"/>
      <c r="J721" s="194"/>
      <c r="K721" s="194"/>
      <c r="L721" s="194"/>
      <c r="M721" s="194"/>
      <c r="N721" s="194"/>
      <c r="O721" s="194"/>
      <c r="P721" s="194"/>
      <c r="Q721" s="194"/>
      <c r="R721" s="194"/>
      <c r="S721" s="194"/>
      <c r="T721" s="194"/>
      <c r="U721" s="194"/>
      <c r="V721" s="194"/>
      <c r="W721" s="194"/>
      <c r="X721" s="194"/>
      <c r="Y721" s="194"/>
      <c r="Z721" s="194"/>
      <c r="AA721" s="194"/>
      <c r="AB721" s="194"/>
      <c r="AC721" s="194"/>
    </row>
    <row r="722" spans="1:29">
      <c r="A722" s="194"/>
      <c r="B722" s="194"/>
      <c r="C722" s="194"/>
      <c r="D722" s="194"/>
      <c r="E722" s="194"/>
      <c r="F722" s="194"/>
      <c r="G722" s="194"/>
      <c r="H722" s="194"/>
      <c r="I722" s="194"/>
      <c r="J722" s="194"/>
      <c r="K722" s="194"/>
      <c r="L722" s="194"/>
      <c r="M722" s="194"/>
      <c r="N722" s="194"/>
      <c r="O722" s="194"/>
      <c r="P722" s="194"/>
      <c r="Q722" s="194"/>
      <c r="R722" s="194"/>
      <c r="S722" s="194"/>
      <c r="T722" s="194"/>
      <c r="U722" s="194"/>
      <c r="V722" s="194"/>
      <c r="W722" s="194"/>
      <c r="X722" s="194"/>
      <c r="Y722" s="194"/>
      <c r="Z722" s="194"/>
      <c r="AA722" s="194"/>
      <c r="AB722" s="194"/>
      <c r="AC722" s="194"/>
    </row>
    <row r="723" spans="1:29">
      <c r="A723" s="194"/>
      <c r="B723" s="194"/>
      <c r="C723" s="194"/>
      <c r="D723" s="194"/>
      <c r="E723" s="194"/>
      <c r="F723" s="194"/>
      <c r="G723" s="194"/>
      <c r="H723" s="194"/>
      <c r="I723" s="194"/>
      <c r="J723" s="194"/>
      <c r="K723" s="194"/>
      <c r="L723" s="194"/>
      <c r="M723" s="194"/>
      <c r="N723" s="194"/>
      <c r="O723" s="194"/>
      <c r="P723" s="194"/>
      <c r="Q723" s="194"/>
      <c r="R723" s="194"/>
      <c r="S723" s="194"/>
      <c r="T723" s="194"/>
      <c r="U723" s="194"/>
      <c r="V723" s="194"/>
      <c r="W723" s="194"/>
      <c r="X723" s="194"/>
      <c r="Y723" s="194"/>
      <c r="Z723" s="194"/>
      <c r="AA723" s="194"/>
      <c r="AB723" s="194"/>
      <c r="AC723" s="194"/>
    </row>
    <row r="724" spans="1:29">
      <c r="A724" s="194"/>
      <c r="B724" s="194"/>
      <c r="C724" s="194"/>
      <c r="D724" s="194"/>
      <c r="E724" s="194"/>
      <c r="F724" s="194"/>
      <c r="G724" s="194"/>
      <c r="H724" s="194"/>
      <c r="I724" s="194"/>
      <c r="J724" s="194"/>
      <c r="K724" s="194"/>
      <c r="L724" s="194"/>
      <c r="M724" s="194"/>
      <c r="N724" s="194"/>
      <c r="O724" s="194"/>
      <c r="P724" s="194"/>
      <c r="Q724" s="194"/>
      <c r="R724" s="194"/>
      <c r="S724" s="194"/>
      <c r="T724" s="194"/>
      <c r="U724" s="194"/>
      <c r="V724" s="194"/>
      <c r="W724" s="194"/>
      <c r="X724" s="194"/>
      <c r="Y724" s="194"/>
      <c r="Z724" s="194"/>
      <c r="AA724" s="194"/>
      <c r="AB724" s="194"/>
      <c r="AC724" s="194"/>
    </row>
    <row r="725" spans="1:29">
      <c r="A725" s="194"/>
      <c r="B725" s="194"/>
      <c r="C725" s="194"/>
      <c r="D725" s="194"/>
      <c r="E725" s="194"/>
      <c r="F725" s="194"/>
      <c r="G725" s="194"/>
      <c r="H725" s="194"/>
      <c r="I725" s="194"/>
      <c r="J725" s="194"/>
      <c r="K725" s="194"/>
      <c r="L725" s="194"/>
      <c r="M725" s="194"/>
      <c r="N725" s="194"/>
      <c r="O725" s="194"/>
      <c r="P725" s="194"/>
      <c r="Q725" s="194"/>
      <c r="R725" s="194"/>
      <c r="S725" s="194"/>
      <c r="T725" s="194"/>
      <c r="U725" s="194"/>
      <c r="V725" s="194"/>
      <c r="W725" s="194"/>
      <c r="X725" s="194"/>
      <c r="Y725" s="194"/>
      <c r="Z725" s="194"/>
      <c r="AA725" s="194"/>
      <c r="AB725" s="194"/>
      <c r="AC725" s="194"/>
    </row>
    <row r="726" spans="1:29">
      <c r="A726" s="194"/>
      <c r="B726" s="194"/>
      <c r="C726" s="194"/>
      <c r="D726" s="194"/>
      <c r="E726" s="194"/>
      <c r="F726" s="194"/>
      <c r="G726" s="194"/>
      <c r="H726" s="194"/>
      <c r="I726" s="194"/>
      <c r="J726" s="194"/>
      <c r="K726" s="194"/>
      <c r="L726" s="194"/>
      <c r="M726" s="194"/>
      <c r="N726" s="194"/>
      <c r="O726" s="194"/>
      <c r="P726" s="194"/>
      <c r="Q726" s="194"/>
      <c r="R726" s="194"/>
      <c r="S726" s="194"/>
      <c r="T726" s="194"/>
      <c r="U726" s="194"/>
      <c r="V726" s="194"/>
      <c r="W726" s="194"/>
      <c r="X726" s="194"/>
      <c r="Y726" s="194"/>
      <c r="Z726" s="194"/>
      <c r="AA726" s="194"/>
      <c r="AB726" s="194"/>
      <c r="AC726" s="194"/>
    </row>
    <row r="727" spans="1:29">
      <c r="A727" s="194"/>
      <c r="B727" s="194"/>
      <c r="C727" s="194"/>
      <c r="D727" s="194"/>
      <c r="E727" s="194"/>
      <c r="F727" s="194"/>
      <c r="G727" s="194"/>
      <c r="H727" s="194"/>
      <c r="I727" s="194"/>
      <c r="J727" s="194"/>
      <c r="K727" s="194"/>
      <c r="L727" s="194"/>
      <c r="M727" s="194"/>
      <c r="N727" s="194"/>
      <c r="O727" s="194"/>
      <c r="P727" s="194"/>
      <c r="Q727" s="194"/>
      <c r="R727" s="194"/>
      <c r="S727" s="194"/>
      <c r="T727" s="194"/>
      <c r="U727" s="194"/>
      <c r="V727" s="194"/>
      <c r="W727" s="194"/>
      <c r="X727" s="194"/>
      <c r="Y727" s="194"/>
      <c r="Z727" s="194"/>
      <c r="AA727" s="194"/>
      <c r="AB727" s="194"/>
      <c r="AC727" s="194"/>
    </row>
    <row r="728" spans="1:29">
      <c r="A728" s="194"/>
      <c r="B728" s="194"/>
      <c r="C728" s="194"/>
      <c r="D728" s="194"/>
      <c r="E728" s="194"/>
      <c r="F728" s="194"/>
      <c r="G728" s="194"/>
      <c r="H728" s="194"/>
      <c r="I728" s="194"/>
      <c r="J728" s="194"/>
      <c r="K728" s="194"/>
      <c r="L728" s="194"/>
      <c r="M728" s="194"/>
      <c r="N728" s="194"/>
      <c r="O728" s="194"/>
      <c r="P728" s="194"/>
      <c r="Q728" s="194"/>
      <c r="R728" s="194"/>
      <c r="S728" s="194"/>
      <c r="T728" s="194"/>
      <c r="U728" s="194"/>
      <c r="V728" s="194"/>
      <c r="W728" s="194"/>
      <c r="X728" s="194"/>
      <c r="Y728" s="194"/>
      <c r="Z728" s="194"/>
      <c r="AA728" s="194"/>
      <c r="AB728" s="194"/>
      <c r="AC728" s="194"/>
    </row>
    <row r="729" spans="1:29">
      <c r="A729" s="194"/>
      <c r="B729" s="194"/>
      <c r="C729" s="194"/>
      <c r="D729" s="194"/>
      <c r="E729" s="194"/>
      <c r="F729" s="194"/>
      <c r="G729" s="194"/>
      <c r="H729" s="194"/>
      <c r="I729" s="194"/>
      <c r="J729" s="194"/>
      <c r="K729" s="194"/>
      <c r="L729" s="194"/>
      <c r="M729" s="194"/>
      <c r="N729" s="194"/>
      <c r="O729" s="194"/>
      <c r="P729" s="194"/>
      <c r="Q729" s="194"/>
      <c r="R729" s="194"/>
      <c r="S729" s="194"/>
      <c r="T729" s="194"/>
      <c r="U729" s="194"/>
      <c r="V729" s="194"/>
      <c r="W729" s="194"/>
      <c r="X729" s="194"/>
      <c r="Y729" s="194"/>
      <c r="Z729" s="194"/>
      <c r="AA729" s="194"/>
      <c r="AB729" s="194"/>
      <c r="AC729" s="194"/>
    </row>
    <row r="730" spans="1:29">
      <c r="A730" s="194"/>
      <c r="B730" s="194"/>
      <c r="C730" s="194"/>
      <c r="D730" s="194"/>
      <c r="E730" s="194"/>
      <c r="F730" s="194"/>
      <c r="G730" s="194"/>
      <c r="H730" s="194"/>
      <c r="I730" s="194"/>
      <c r="J730" s="194"/>
      <c r="K730" s="194"/>
      <c r="L730" s="194"/>
      <c r="M730" s="194"/>
      <c r="N730" s="194"/>
      <c r="O730" s="194"/>
      <c r="P730" s="194"/>
      <c r="Q730" s="194"/>
      <c r="R730" s="194"/>
      <c r="S730" s="194"/>
      <c r="T730" s="194"/>
      <c r="U730" s="194"/>
      <c r="V730" s="194"/>
      <c r="W730" s="194"/>
      <c r="X730" s="194"/>
      <c r="Y730" s="194"/>
      <c r="Z730" s="194"/>
      <c r="AA730" s="194"/>
      <c r="AB730" s="194"/>
      <c r="AC730" s="194"/>
    </row>
    <row r="731" spans="1:29">
      <c r="A731" s="194"/>
      <c r="B731" s="194"/>
      <c r="C731" s="194"/>
      <c r="D731" s="194"/>
      <c r="E731" s="194"/>
      <c r="F731" s="194"/>
      <c r="G731" s="194"/>
      <c r="H731" s="194"/>
      <c r="I731" s="194"/>
      <c r="J731" s="194"/>
      <c r="K731" s="194"/>
      <c r="L731" s="194"/>
      <c r="M731" s="194"/>
      <c r="N731" s="194"/>
      <c r="O731" s="194"/>
      <c r="P731" s="194"/>
      <c r="Q731" s="194"/>
      <c r="R731" s="194"/>
      <c r="S731" s="194"/>
      <c r="T731" s="194"/>
      <c r="U731" s="194"/>
      <c r="V731" s="194"/>
      <c r="W731" s="194"/>
      <c r="X731" s="194"/>
      <c r="Y731" s="194"/>
      <c r="Z731" s="194"/>
      <c r="AA731" s="194"/>
      <c r="AB731" s="194"/>
      <c r="AC731" s="194"/>
    </row>
    <row r="732" spans="1:29">
      <c r="A732" s="194"/>
      <c r="B732" s="194"/>
      <c r="C732" s="194"/>
      <c r="D732" s="194"/>
      <c r="E732" s="194"/>
      <c r="F732" s="194"/>
      <c r="G732" s="194"/>
      <c r="H732" s="194"/>
      <c r="I732" s="194"/>
      <c r="J732" s="194"/>
      <c r="K732" s="194"/>
      <c r="L732" s="194"/>
      <c r="M732" s="194"/>
      <c r="N732" s="194"/>
      <c r="O732" s="194"/>
      <c r="P732" s="194"/>
      <c r="Q732" s="194"/>
      <c r="R732" s="194"/>
      <c r="S732" s="194"/>
      <c r="T732" s="194"/>
      <c r="U732" s="194"/>
      <c r="V732" s="194"/>
      <c r="W732" s="194"/>
      <c r="X732" s="194"/>
      <c r="Y732" s="194"/>
      <c r="Z732" s="194"/>
      <c r="AA732" s="194"/>
      <c r="AB732" s="194"/>
      <c r="AC732" s="194"/>
    </row>
    <row r="733" spans="1:29">
      <c r="A733" s="194"/>
      <c r="B733" s="194"/>
      <c r="C733" s="194"/>
      <c r="D733" s="194"/>
      <c r="E733" s="194"/>
      <c r="F733" s="194"/>
      <c r="G733" s="194"/>
      <c r="H733" s="194"/>
      <c r="I733" s="194"/>
      <c r="J733" s="194"/>
      <c r="K733" s="194"/>
      <c r="L733" s="194"/>
      <c r="M733" s="194"/>
      <c r="N733" s="194"/>
      <c r="O733" s="194"/>
      <c r="P733" s="194"/>
      <c r="Q733" s="194"/>
      <c r="R733" s="194"/>
      <c r="S733" s="194"/>
      <c r="T733" s="194"/>
      <c r="U733" s="194"/>
      <c r="V733" s="194"/>
      <c r="W733" s="194"/>
      <c r="X733" s="194"/>
      <c r="Y733" s="194"/>
      <c r="Z733" s="194"/>
      <c r="AA733" s="194"/>
      <c r="AB733" s="194"/>
      <c r="AC733" s="194"/>
    </row>
    <row r="734" spans="1:29">
      <c r="A734" s="194"/>
      <c r="B734" s="194"/>
      <c r="C734" s="194"/>
      <c r="D734" s="194"/>
      <c r="E734" s="194"/>
      <c r="F734" s="194"/>
      <c r="G734" s="194"/>
      <c r="H734" s="194"/>
      <c r="I734" s="194"/>
      <c r="J734" s="194"/>
      <c r="K734" s="194"/>
      <c r="L734" s="194"/>
      <c r="M734" s="194"/>
      <c r="N734" s="194"/>
      <c r="O734" s="194"/>
      <c r="P734" s="194"/>
      <c r="Q734" s="194"/>
      <c r="R734" s="194"/>
      <c r="S734" s="194"/>
      <c r="T734" s="194"/>
      <c r="U734" s="194"/>
      <c r="V734" s="194"/>
      <c r="W734" s="194"/>
      <c r="X734" s="194"/>
      <c r="Y734" s="194"/>
      <c r="Z734" s="194"/>
      <c r="AA734" s="194"/>
      <c r="AB734" s="194"/>
      <c r="AC734" s="194"/>
    </row>
    <row r="735" spans="1:29">
      <c r="A735" s="194"/>
      <c r="B735" s="194"/>
      <c r="C735" s="194"/>
      <c r="D735" s="194"/>
      <c r="E735" s="194"/>
      <c r="F735" s="194"/>
      <c r="G735" s="194"/>
      <c r="H735" s="194"/>
      <c r="I735" s="194"/>
      <c r="J735" s="194"/>
      <c r="K735" s="194"/>
      <c r="L735" s="194"/>
      <c r="M735" s="194"/>
      <c r="N735" s="194"/>
      <c r="O735" s="194"/>
      <c r="P735" s="194"/>
      <c r="Q735" s="194"/>
      <c r="R735" s="194"/>
      <c r="S735" s="194"/>
      <c r="T735" s="194"/>
      <c r="U735" s="194"/>
      <c r="V735" s="194"/>
      <c r="W735" s="194"/>
      <c r="X735" s="194"/>
      <c r="Y735" s="194"/>
      <c r="Z735" s="194"/>
      <c r="AA735" s="194"/>
      <c r="AB735" s="194"/>
      <c r="AC735" s="194"/>
    </row>
    <row r="736" spans="1:29">
      <c r="A736" s="194"/>
      <c r="B736" s="194"/>
      <c r="C736" s="194"/>
      <c r="D736" s="194"/>
      <c r="E736" s="194"/>
      <c r="F736" s="194"/>
      <c r="G736" s="194"/>
      <c r="H736" s="194"/>
      <c r="I736" s="194"/>
      <c r="J736" s="194"/>
      <c r="K736" s="194"/>
      <c r="L736" s="194"/>
      <c r="M736" s="194"/>
      <c r="N736" s="194"/>
      <c r="O736" s="194"/>
      <c r="P736" s="194"/>
      <c r="Q736" s="194"/>
      <c r="R736" s="194"/>
      <c r="S736" s="194"/>
      <c r="T736" s="194"/>
      <c r="U736" s="194"/>
      <c r="V736" s="194"/>
      <c r="W736" s="194"/>
      <c r="X736" s="194"/>
      <c r="Y736" s="194"/>
      <c r="Z736" s="194"/>
      <c r="AA736" s="194"/>
      <c r="AB736" s="194"/>
      <c r="AC736" s="194"/>
    </row>
    <row r="737" spans="1:29">
      <c r="A737" s="194"/>
      <c r="B737" s="194"/>
      <c r="C737" s="194"/>
      <c r="D737" s="194"/>
      <c r="E737" s="194"/>
      <c r="F737" s="194"/>
      <c r="G737" s="194"/>
      <c r="H737" s="194"/>
      <c r="I737" s="194"/>
      <c r="J737" s="194"/>
      <c r="K737" s="194"/>
      <c r="L737" s="194"/>
      <c r="M737" s="194"/>
      <c r="N737" s="194"/>
      <c r="O737" s="194"/>
      <c r="P737" s="194"/>
      <c r="Q737" s="194"/>
      <c r="R737" s="194"/>
      <c r="S737" s="194"/>
      <c r="T737" s="194"/>
      <c r="U737" s="194"/>
      <c r="V737" s="194"/>
      <c r="W737" s="194"/>
      <c r="X737" s="194"/>
      <c r="Y737" s="194"/>
      <c r="Z737" s="194"/>
      <c r="AA737" s="194"/>
      <c r="AB737" s="194"/>
      <c r="AC737" s="194"/>
    </row>
    <row r="738" spans="1:29">
      <c r="A738" s="194"/>
      <c r="B738" s="194"/>
      <c r="C738" s="194"/>
      <c r="D738" s="194"/>
      <c r="E738" s="194"/>
      <c r="F738" s="194"/>
      <c r="G738" s="194"/>
      <c r="H738" s="194"/>
      <c r="I738" s="194"/>
      <c r="J738" s="194"/>
      <c r="K738" s="194"/>
      <c r="L738" s="194"/>
      <c r="M738" s="194"/>
      <c r="N738" s="194"/>
      <c r="O738" s="194"/>
      <c r="P738" s="194"/>
      <c r="Q738" s="194"/>
      <c r="R738" s="194"/>
      <c r="S738" s="194"/>
      <c r="T738" s="194"/>
      <c r="U738" s="194"/>
      <c r="V738" s="194"/>
      <c r="W738" s="194"/>
      <c r="X738" s="194"/>
      <c r="Y738" s="194"/>
      <c r="Z738" s="194"/>
      <c r="AA738" s="194"/>
      <c r="AB738" s="194"/>
      <c r="AC738" s="194"/>
    </row>
    <row r="739" spans="1:29">
      <c r="A739" s="194"/>
      <c r="B739" s="194"/>
      <c r="C739" s="194"/>
      <c r="D739" s="194"/>
      <c r="E739" s="194"/>
      <c r="F739" s="194"/>
      <c r="G739" s="194"/>
      <c r="H739" s="194"/>
      <c r="I739" s="194"/>
      <c r="J739" s="194"/>
      <c r="K739" s="194"/>
      <c r="L739" s="194"/>
      <c r="M739" s="194"/>
      <c r="N739" s="194"/>
      <c r="O739" s="194"/>
      <c r="P739" s="194"/>
      <c r="Q739" s="194"/>
      <c r="R739" s="194"/>
      <c r="S739" s="194"/>
      <c r="T739" s="194"/>
      <c r="U739" s="194"/>
      <c r="V739" s="194"/>
      <c r="W739" s="194"/>
      <c r="X739" s="194"/>
      <c r="Y739" s="194"/>
      <c r="Z739" s="194"/>
      <c r="AA739" s="194"/>
      <c r="AB739" s="194"/>
      <c r="AC739" s="194"/>
    </row>
    <row r="740" spans="1:29">
      <c r="A740" s="194"/>
      <c r="B740" s="194"/>
      <c r="C740" s="194"/>
      <c r="D740" s="194"/>
      <c r="E740" s="194"/>
      <c r="F740" s="194"/>
      <c r="G740" s="194"/>
      <c r="H740" s="194"/>
      <c r="I740" s="194"/>
      <c r="J740" s="194"/>
      <c r="K740" s="194"/>
      <c r="L740" s="194"/>
      <c r="M740" s="194"/>
      <c r="N740" s="194"/>
      <c r="O740" s="194"/>
      <c r="P740" s="194"/>
      <c r="Q740" s="194"/>
      <c r="R740" s="194"/>
      <c r="S740" s="194"/>
      <c r="T740" s="194"/>
      <c r="U740" s="194"/>
      <c r="V740" s="194"/>
      <c r="W740" s="194"/>
      <c r="X740" s="194"/>
      <c r="Y740" s="194"/>
      <c r="Z740" s="194"/>
      <c r="AA740" s="194"/>
      <c r="AB740" s="194"/>
      <c r="AC740" s="194"/>
    </row>
    <row r="741" spans="1:29">
      <c r="A741" s="194"/>
      <c r="B741" s="194"/>
      <c r="C741" s="194"/>
      <c r="D741" s="194"/>
      <c r="E741" s="194"/>
      <c r="F741" s="194"/>
      <c r="G741" s="194"/>
      <c r="H741" s="194"/>
      <c r="I741" s="194"/>
      <c r="J741" s="194"/>
      <c r="K741" s="194"/>
      <c r="L741" s="194"/>
      <c r="M741" s="194"/>
      <c r="N741" s="194"/>
      <c r="O741" s="194"/>
      <c r="P741" s="194"/>
      <c r="Q741" s="194"/>
      <c r="R741" s="194"/>
      <c r="S741" s="194"/>
      <c r="T741" s="194"/>
      <c r="U741" s="194"/>
      <c r="V741" s="194"/>
      <c r="W741" s="194"/>
      <c r="X741" s="194"/>
      <c r="Y741" s="194"/>
      <c r="Z741" s="194"/>
      <c r="AA741" s="194"/>
      <c r="AB741" s="194"/>
      <c r="AC741" s="194"/>
    </row>
    <row r="742" spans="1:29">
      <c r="A742" s="194"/>
      <c r="B742" s="194"/>
      <c r="C742" s="194"/>
      <c r="D742" s="194"/>
      <c r="E742" s="194"/>
      <c r="F742" s="194"/>
      <c r="G742" s="194"/>
      <c r="H742" s="194"/>
      <c r="I742" s="194"/>
      <c r="J742" s="194"/>
      <c r="K742" s="194"/>
      <c r="L742" s="194"/>
      <c r="M742" s="194"/>
      <c r="N742" s="194"/>
      <c r="O742" s="194"/>
      <c r="P742" s="194"/>
      <c r="Q742" s="194"/>
      <c r="R742" s="194"/>
      <c r="S742" s="194"/>
      <c r="T742" s="194"/>
      <c r="U742" s="194"/>
      <c r="V742" s="194"/>
      <c r="W742" s="194"/>
      <c r="X742" s="194"/>
      <c r="Y742" s="194"/>
      <c r="Z742" s="194"/>
      <c r="AA742" s="194"/>
      <c r="AB742" s="194"/>
      <c r="AC742" s="194"/>
    </row>
    <row r="743" spans="1:29">
      <c r="A743" s="194"/>
      <c r="B743" s="194"/>
      <c r="C743" s="194"/>
      <c r="D743" s="194"/>
      <c r="E743" s="194"/>
      <c r="F743" s="194"/>
      <c r="G743" s="194"/>
      <c r="H743" s="194"/>
      <c r="I743" s="194"/>
      <c r="J743" s="194"/>
      <c r="K743" s="194"/>
      <c r="L743" s="194"/>
      <c r="M743" s="194"/>
      <c r="N743" s="194"/>
      <c r="O743" s="194"/>
      <c r="P743" s="194"/>
      <c r="Q743" s="194"/>
      <c r="R743" s="194"/>
      <c r="S743" s="194"/>
      <c r="T743" s="194"/>
      <c r="U743" s="194"/>
      <c r="V743" s="194"/>
      <c r="W743" s="194"/>
      <c r="X743" s="194"/>
      <c r="Y743" s="194"/>
      <c r="Z743" s="194"/>
      <c r="AA743" s="194"/>
      <c r="AB743" s="194"/>
      <c r="AC743" s="194"/>
    </row>
    <row r="744" spans="1:29">
      <c r="A744" s="194"/>
      <c r="B744" s="194"/>
      <c r="C744" s="194"/>
      <c r="D744" s="194"/>
      <c r="E744" s="194"/>
      <c r="F744" s="194"/>
      <c r="G744" s="194"/>
      <c r="H744" s="194"/>
      <c r="I744" s="194"/>
      <c r="J744" s="194"/>
      <c r="K744" s="194"/>
      <c r="L744" s="194"/>
      <c r="M744" s="194"/>
      <c r="N744" s="194"/>
      <c r="O744" s="194"/>
      <c r="P744" s="194"/>
      <c r="Q744" s="194"/>
      <c r="R744" s="194"/>
      <c r="S744" s="194"/>
      <c r="T744" s="194"/>
      <c r="U744" s="194"/>
      <c r="V744" s="194"/>
      <c r="W744" s="194"/>
      <c r="X744" s="194"/>
      <c r="Y744" s="194"/>
      <c r="Z744" s="194"/>
      <c r="AA744" s="194"/>
      <c r="AB744" s="194"/>
      <c r="AC744" s="194"/>
    </row>
    <row r="745" spans="1:29">
      <c r="A745" s="194"/>
      <c r="B745" s="194"/>
      <c r="C745" s="194"/>
      <c r="D745" s="194"/>
      <c r="E745" s="194"/>
      <c r="F745" s="194"/>
      <c r="G745" s="194"/>
      <c r="H745" s="194"/>
      <c r="I745" s="194"/>
      <c r="J745" s="194"/>
      <c r="K745" s="194"/>
      <c r="L745" s="194"/>
      <c r="M745" s="194"/>
      <c r="N745" s="194"/>
      <c r="O745" s="194"/>
      <c r="P745" s="194"/>
      <c r="Q745" s="194"/>
      <c r="R745" s="194"/>
      <c r="S745" s="194"/>
      <c r="T745" s="194"/>
      <c r="U745" s="194"/>
      <c r="V745" s="194"/>
      <c r="W745" s="194"/>
      <c r="X745" s="194"/>
      <c r="Y745" s="194"/>
      <c r="Z745" s="194"/>
      <c r="AA745" s="194"/>
      <c r="AB745" s="194"/>
      <c r="AC745" s="194"/>
    </row>
    <row r="746" spans="1:29">
      <c r="A746" s="194"/>
      <c r="B746" s="194"/>
      <c r="C746" s="194"/>
      <c r="D746" s="194"/>
      <c r="E746" s="194"/>
      <c r="F746" s="194"/>
      <c r="G746" s="194"/>
      <c r="H746" s="194"/>
      <c r="I746" s="194"/>
      <c r="J746" s="194"/>
      <c r="K746" s="194"/>
      <c r="L746" s="194"/>
      <c r="M746" s="194"/>
      <c r="N746" s="194"/>
      <c r="O746" s="194"/>
      <c r="P746" s="194"/>
      <c r="Q746" s="194"/>
      <c r="R746" s="194"/>
      <c r="S746" s="194"/>
      <c r="T746" s="194"/>
      <c r="U746" s="194"/>
      <c r="V746" s="194"/>
      <c r="W746" s="194"/>
      <c r="X746" s="194"/>
      <c r="Y746" s="194"/>
      <c r="Z746" s="194"/>
      <c r="AA746" s="194"/>
      <c r="AB746" s="194"/>
      <c r="AC746" s="194"/>
    </row>
    <row r="747" spans="1:29">
      <c r="A747" s="194"/>
      <c r="B747" s="194"/>
      <c r="C747" s="194"/>
      <c r="D747" s="194"/>
      <c r="E747" s="194"/>
      <c r="F747" s="194"/>
      <c r="G747" s="194"/>
      <c r="H747" s="194"/>
      <c r="I747" s="194"/>
      <c r="J747" s="194"/>
      <c r="K747" s="194"/>
      <c r="L747" s="194"/>
      <c r="M747" s="194"/>
      <c r="N747" s="194"/>
      <c r="O747" s="194"/>
      <c r="P747" s="194"/>
      <c r="Q747" s="194"/>
      <c r="R747" s="194"/>
      <c r="S747" s="194"/>
      <c r="T747" s="194"/>
      <c r="U747" s="194"/>
      <c r="V747" s="194"/>
      <c r="W747" s="194"/>
      <c r="X747" s="194"/>
      <c r="Y747" s="194"/>
      <c r="Z747" s="194"/>
      <c r="AA747" s="194"/>
      <c r="AB747" s="194"/>
      <c r="AC747" s="194"/>
    </row>
    <row r="748" spans="1:29">
      <c r="A748" s="194"/>
      <c r="B748" s="194"/>
      <c r="C748" s="194"/>
      <c r="D748" s="194"/>
      <c r="E748" s="194"/>
      <c r="F748" s="194"/>
      <c r="G748" s="194"/>
      <c r="H748" s="194"/>
      <c r="I748" s="194"/>
      <c r="J748" s="194"/>
      <c r="K748" s="194"/>
      <c r="L748" s="194"/>
      <c r="M748" s="194"/>
      <c r="N748" s="194"/>
      <c r="O748" s="194"/>
      <c r="P748" s="194"/>
      <c r="Q748" s="194"/>
      <c r="R748" s="194"/>
      <c r="S748" s="194"/>
      <c r="T748" s="194"/>
      <c r="U748" s="194"/>
      <c r="V748" s="194"/>
      <c r="W748" s="194"/>
      <c r="X748" s="194"/>
      <c r="Y748" s="194"/>
      <c r="Z748" s="194"/>
      <c r="AA748" s="194"/>
      <c r="AB748" s="194"/>
      <c r="AC748" s="194"/>
    </row>
    <row r="749" spans="1:29">
      <c r="A749" s="194"/>
      <c r="B749" s="194"/>
      <c r="C749" s="194"/>
      <c r="D749" s="194"/>
      <c r="E749" s="194"/>
      <c r="F749" s="194"/>
      <c r="G749" s="194"/>
      <c r="H749" s="194"/>
      <c r="I749" s="194"/>
      <c r="J749" s="194"/>
      <c r="K749" s="194"/>
      <c r="L749" s="194"/>
      <c r="M749" s="194"/>
      <c r="N749" s="194"/>
      <c r="O749" s="194"/>
      <c r="P749" s="194"/>
      <c r="Q749" s="194"/>
      <c r="R749" s="194"/>
      <c r="S749" s="194"/>
      <c r="T749" s="194"/>
      <c r="U749" s="194"/>
      <c r="V749" s="194"/>
      <c r="W749" s="194"/>
      <c r="X749" s="194"/>
      <c r="Y749" s="194"/>
      <c r="Z749" s="194"/>
      <c r="AA749" s="194"/>
      <c r="AB749" s="194"/>
      <c r="AC749" s="194"/>
    </row>
    <row r="750" spans="1:29">
      <c r="A750" s="194"/>
      <c r="B750" s="194"/>
      <c r="C750" s="194"/>
      <c r="D750" s="194"/>
      <c r="E750" s="194"/>
      <c r="F750" s="194"/>
      <c r="G750" s="194"/>
      <c r="H750" s="194"/>
      <c r="I750" s="194"/>
      <c r="J750" s="194"/>
      <c r="K750" s="194"/>
      <c r="L750" s="194"/>
      <c r="M750" s="194"/>
      <c r="N750" s="194"/>
      <c r="O750" s="194"/>
      <c r="P750" s="194"/>
      <c r="Q750" s="194"/>
      <c r="R750" s="194"/>
      <c r="S750" s="194"/>
      <c r="T750" s="194"/>
      <c r="U750" s="194"/>
      <c r="V750" s="194"/>
      <c r="W750" s="194"/>
      <c r="X750" s="194"/>
      <c r="Y750" s="194"/>
      <c r="Z750" s="194"/>
      <c r="AA750" s="194"/>
      <c r="AB750" s="194"/>
      <c r="AC750" s="194"/>
    </row>
    <row r="751" spans="1:29">
      <c r="A751" s="194"/>
      <c r="B751" s="194"/>
      <c r="C751" s="194"/>
      <c r="D751" s="194"/>
      <c r="E751" s="194"/>
      <c r="F751" s="194"/>
      <c r="G751" s="194"/>
      <c r="H751" s="194"/>
      <c r="I751" s="194"/>
      <c r="J751" s="194"/>
      <c r="K751" s="194"/>
      <c r="L751" s="194"/>
      <c r="M751" s="194"/>
      <c r="N751" s="194"/>
      <c r="O751" s="194"/>
      <c r="P751" s="194"/>
      <c r="Q751" s="194"/>
      <c r="R751" s="194"/>
      <c r="S751" s="194"/>
      <c r="T751" s="194"/>
      <c r="U751" s="194"/>
      <c r="V751" s="194"/>
      <c r="W751" s="194"/>
      <c r="X751" s="194"/>
      <c r="Y751" s="194"/>
      <c r="Z751" s="194"/>
      <c r="AA751" s="194"/>
      <c r="AB751" s="194"/>
      <c r="AC751" s="194"/>
    </row>
    <row r="752" spans="1:29">
      <c r="A752" s="194"/>
      <c r="B752" s="194"/>
      <c r="C752" s="194"/>
      <c r="D752" s="194"/>
      <c r="E752" s="194"/>
      <c r="F752" s="194"/>
      <c r="G752" s="194"/>
      <c r="H752" s="194"/>
      <c r="I752" s="194"/>
      <c r="J752" s="194"/>
      <c r="K752" s="194"/>
      <c r="L752" s="194"/>
      <c r="M752" s="194"/>
      <c r="N752" s="194"/>
      <c r="O752" s="194"/>
      <c r="P752" s="194"/>
      <c r="Q752" s="194"/>
      <c r="R752" s="194"/>
      <c r="S752" s="194"/>
      <c r="T752" s="194"/>
      <c r="U752" s="194"/>
      <c r="V752" s="194"/>
      <c r="W752" s="194"/>
      <c r="X752" s="194"/>
      <c r="Y752" s="194"/>
      <c r="Z752" s="194"/>
      <c r="AA752" s="194"/>
      <c r="AB752" s="194"/>
      <c r="AC752" s="194"/>
    </row>
    <row r="753" spans="1:29">
      <c r="A753" s="194"/>
      <c r="B753" s="194"/>
      <c r="C753" s="194"/>
      <c r="D753" s="194"/>
      <c r="E753" s="194"/>
      <c r="F753" s="194"/>
      <c r="G753" s="194"/>
      <c r="H753" s="194"/>
      <c r="I753" s="194"/>
      <c r="J753" s="194"/>
      <c r="K753" s="194"/>
      <c r="L753" s="194"/>
      <c r="M753" s="194"/>
      <c r="N753" s="194"/>
      <c r="O753" s="194"/>
      <c r="P753" s="194"/>
      <c r="Q753" s="194"/>
      <c r="R753" s="194"/>
      <c r="S753" s="194"/>
      <c r="T753" s="194"/>
      <c r="U753" s="194"/>
      <c r="V753" s="194"/>
      <c r="W753" s="194"/>
      <c r="X753" s="194"/>
      <c r="Y753" s="194"/>
      <c r="Z753" s="194"/>
      <c r="AA753" s="194"/>
      <c r="AB753" s="194"/>
      <c r="AC753" s="194"/>
    </row>
    <row r="754" spans="1:29">
      <c r="A754" s="194"/>
      <c r="B754" s="194"/>
      <c r="C754" s="194"/>
      <c r="D754" s="194"/>
      <c r="E754" s="194"/>
      <c r="F754" s="194"/>
      <c r="G754" s="194"/>
      <c r="H754" s="194"/>
      <c r="I754" s="194"/>
      <c r="J754" s="194"/>
      <c r="K754" s="194"/>
      <c r="L754" s="194"/>
      <c r="M754" s="194"/>
      <c r="N754" s="194"/>
      <c r="O754" s="194"/>
      <c r="P754" s="194"/>
      <c r="Q754" s="194"/>
      <c r="R754" s="194"/>
      <c r="S754" s="194"/>
      <c r="T754" s="194"/>
      <c r="U754" s="194"/>
      <c r="V754" s="194"/>
      <c r="W754" s="194"/>
      <c r="X754" s="194"/>
      <c r="Y754" s="194"/>
      <c r="Z754" s="194"/>
      <c r="AA754" s="194"/>
      <c r="AB754" s="194"/>
      <c r="AC754" s="194"/>
    </row>
    <row r="755" spans="1:29">
      <c r="A755" s="194"/>
      <c r="B755" s="194"/>
      <c r="C755" s="194"/>
      <c r="D755" s="194"/>
      <c r="E755" s="194"/>
      <c r="F755" s="194"/>
      <c r="G755" s="194"/>
      <c r="H755" s="194"/>
      <c r="I755" s="194"/>
      <c r="J755" s="194"/>
      <c r="K755" s="194"/>
      <c r="L755" s="194"/>
      <c r="M755" s="194"/>
      <c r="N755" s="194"/>
      <c r="O755" s="194"/>
      <c r="P755" s="194"/>
      <c r="Q755" s="194"/>
      <c r="R755" s="194"/>
      <c r="S755" s="194"/>
      <c r="T755" s="194"/>
      <c r="U755" s="194"/>
      <c r="V755" s="194"/>
      <c r="W755" s="194"/>
      <c r="X755" s="194"/>
      <c r="Y755" s="194"/>
      <c r="Z755" s="194"/>
      <c r="AA755" s="194"/>
      <c r="AB755" s="194"/>
      <c r="AC755" s="194"/>
    </row>
    <row r="756" spans="1:29">
      <c r="A756" s="194"/>
      <c r="B756" s="194"/>
      <c r="C756" s="194"/>
      <c r="D756" s="194"/>
      <c r="E756" s="194"/>
      <c r="F756" s="194"/>
      <c r="G756" s="194"/>
      <c r="H756" s="194"/>
      <c r="I756" s="194"/>
      <c r="J756" s="194"/>
      <c r="K756" s="194"/>
      <c r="L756" s="194"/>
      <c r="M756" s="194"/>
      <c r="N756" s="194"/>
      <c r="O756" s="194"/>
      <c r="P756" s="194"/>
      <c r="Q756" s="194"/>
      <c r="R756" s="194"/>
      <c r="S756" s="194"/>
      <c r="T756" s="194"/>
      <c r="U756" s="194"/>
      <c r="V756" s="194"/>
      <c r="W756" s="194"/>
      <c r="X756" s="194"/>
      <c r="Y756" s="194"/>
      <c r="Z756" s="194"/>
      <c r="AA756" s="194"/>
      <c r="AB756" s="194"/>
      <c r="AC756" s="194"/>
    </row>
    <row r="757" spans="1:29">
      <c r="A757" s="194"/>
      <c r="B757" s="194"/>
      <c r="C757" s="194"/>
      <c r="D757" s="194"/>
      <c r="E757" s="194"/>
      <c r="F757" s="194"/>
      <c r="G757" s="194"/>
      <c r="H757" s="194"/>
      <c r="I757" s="194"/>
      <c r="J757" s="194"/>
      <c r="K757" s="194"/>
      <c r="L757" s="194"/>
      <c r="M757" s="194"/>
      <c r="N757" s="194"/>
      <c r="O757" s="194"/>
      <c r="P757" s="194"/>
      <c r="Q757" s="194"/>
      <c r="R757" s="194"/>
      <c r="S757" s="194"/>
      <c r="T757" s="194"/>
      <c r="U757" s="194"/>
      <c r="V757" s="194"/>
      <c r="W757" s="194"/>
      <c r="X757" s="194"/>
      <c r="Y757" s="194"/>
      <c r="Z757" s="194"/>
      <c r="AA757" s="194"/>
      <c r="AB757" s="194"/>
      <c r="AC757" s="194"/>
    </row>
    <row r="758" spans="1:29">
      <c r="A758" s="194"/>
      <c r="B758" s="194"/>
      <c r="C758" s="194"/>
      <c r="D758" s="194"/>
      <c r="E758" s="194"/>
      <c r="F758" s="194"/>
      <c r="G758" s="194"/>
      <c r="H758" s="194"/>
      <c r="I758" s="194"/>
      <c r="J758" s="194"/>
      <c r="K758" s="194"/>
      <c r="L758" s="194"/>
      <c r="M758" s="194"/>
      <c r="N758" s="194"/>
      <c r="O758" s="194"/>
      <c r="P758" s="194"/>
      <c r="Q758" s="194"/>
      <c r="R758" s="194"/>
      <c r="S758" s="194"/>
      <c r="T758" s="194"/>
      <c r="U758" s="194"/>
      <c r="V758" s="194"/>
      <c r="W758" s="194"/>
      <c r="X758" s="194"/>
      <c r="Y758" s="194"/>
      <c r="Z758" s="194"/>
      <c r="AA758" s="194"/>
      <c r="AB758" s="194"/>
      <c r="AC758" s="194"/>
    </row>
    <row r="759" spans="1:29">
      <c r="A759" s="194"/>
      <c r="B759" s="194"/>
      <c r="C759" s="194"/>
      <c r="D759" s="194"/>
      <c r="E759" s="194"/>
      <c r="F759" s="194"/>
      <c r="G759" s="194"/>
      <c r="H759" s="194"/>
      <c r="I759" s="194"/>
      <c r="J759" s="194"/>
      <c r="K759" s="194"/>
      <c r="L759" s="194"/>
      <c r="M759" s="194"/>
      <c r="N759" s="194"/>
      <c r="O759" s="194"/>
      <c r="P759" s="194"/>
      <c r="Q759" s="194"/>
      <c r="R759" s="194"/>
      <c r="S759" s="194"/>
      <c r="T759" s="194"/>
      <c r="U759" s="194"/>
      <c r="V759" s="194"/>
      <c r="W759" s="194"/>
      <c r="X759" s="194"/>
      <c r="Y759" s="194"/>
      <c r="Z759" s="194"/>
      <c r="AA759" s="194"/>
      <c r="AB759" s="194"/>
      <c r="AC759" s="194"/>
    </row>
    <row r="760" spans="1:29">
      <c r="A760" s="194"/>
      <c r="B760" s="194"/>
      <c r="C760" s="194"/>
      <c r="D760" s="194"/>
      <c r="E760" s="194"/>
      <c r="F760" s="194"/>
      <c r="G760" s="194"/>
      <c r="H760" s="194"/>
      <c r="I760" s="194"/>
      <c r="J760" s="194"/>
      <c r="K760" s="194"/>
      <c r="L760" s="194"/>
      <c r="M760" s="194"/>
      <c r="N760" s="194"/>
      <c r="O760" s="194"/>
      <c r="P760" s="194"/>
      <c r="Q760" s="194"/>
      <c r="R760" s="194"/>
      <c r="S760" s="194"/>
      <c r="T760" s="194"/>
      <c r="U760" s="194"/>
      <c r="V760" s="194"/>
      <c r="W760" s="194"/>
      <c r="X760" s="194"/>
      <c r="Y760" s="194"/>
      <c r="Z760" s="194"/>
      <c r="AA760" s="194"/>
      <c r="AB760" s="194"/>
      <c r="AC760" s="194"/>
    </row>
    <row r="761" spans="1:29">
      <c r="A761" s="194"/>
      <c r="B761" s="194"/>
      <c r="C761" s="194"/>
      <c r="D761" s="194"/>
      <c r="E761" s="194"/>
      <c r="F761" s="194"/>
      <c r="G761" s="194"/>
      <c r="H761" s="194"/>
      <c r="I761" s="194"/>
      <c r="J761" s="194"/>
      <c r="K761" s="194"/>
      <c r="L761" s="194"/>
      <c r="M761" s="194"/>
      <c r="N761" s="194"/>
      <c r="O761" s="194"/>
      <c r="P761" s="194"/>
      <c r="Q761" s="194"/>
      <c r="R761" s="194"/>
      <c r="S761" s="194"/>
      <c r="T761" s="194"/>
      <c r="U761" s="194"/>
      <c r="V761" s="194"/>
      <c r="W761" s="194"/>
      <c r="X761" s="194"/>
      <c r="Y761" s="194"/>
      <c r="Z761" s="194"/>
      <c r="AA761" s="194"/>
      <c r="AB761" s="194"/>
      <c r="AC761" s="194"/>
    </row>
    <row r="762" spans="1:29">
      <c r="A762" s="194"/>
      <c r="B762" s="194"/>
      <c r="C762" s="194"/>
      <c r="D762" s="194"/>
      <c r="E762" s="194"/>
      <c r="F762" s="194"/>
      <c r="G762" s="194"/>
      <c r="H762" s="194"/>
      <c r="I762" s="194"/>
      <c r="J762" s="194"/>
      <c r="K762" s="194"/>
      <c r="L762" s="194"/>
      <c r="M762" s="194"/>
      <c r="N762" s="194"/>
      <c r="O762" s="194"/>
      <c r="P762" s="194"/>
      <c r="Q762" s="194"/>
      <c r="R762" s="194"/>
      <c r="S762" s="194"/>
      <c r="T762" s="194"/>
      <c r="U762" s="194"/>
      <c r="V762" s="194"/>
      <c r="W762" s="194"/>
      <c r="X762" s="194"/>
      <c r="Y762" s="194"/>
      <c r="Z762" s="194"/>
      <c r="AA762" s="194"/>
      <c r="AB762" s="194"/>
      <c r="AC762" s="194"/>
    </row>
    <row r="763" spans="1:29">
      <c r="A763" s="194"/>
      <c r="B763" s="194"/>
      <c r="C763" s="194"/>
      <c r="D763" s="194"/>
      <c r="E763" s="194"/>
      <c r="F763" s="194"/>
      <c r="G763" s="194"/>
      <c r="H763" s="194"/>
      <c r="I763" s="194"/>
      <c r="J763" s="194"/>
      <c r="K763" s="194"/>
      <c r="L763" s="194"/>
      <c r="M763" s="194"/>
      <c r="N763" s="194"/>
      <c r="O763" s="194"/>
      <c r="P763" s="194"/>
      <c r="Q763" s="194"/>
      <c r="R763" s="194"/>
      <c r="S763" s="194"/>
      <c r="T763" s="194"/>
      <c r="U763" s="194"/>
      <c r="V763" s="194"/>
      <c r="W763" s="194"/>
      <c r="X763" s="194"/>
      <c r="Y763" s="194"/>
      <c r="Z763" s="194"/>
      <c r="AA763" s="194"/>
      <c r="AB763" s="194"/>
      <c r="AC763" s="194"/>
    </row>
    <row r="764" spans="1:29">
      <c r="A764" s="194"/>
      <c r="B764" s="194"/>
      <c r="C764" s="194"/>
      <c r="D764" s="194"/>
      <c r="E764" s="194"/>
      <c r="F764" s="194"/>
      <c r="G764" s="194"/>
      <c r="H764" s="194"/>
      <c r="I764" s="194"/>
      <c r="J764" s="194"/>
      <c r="K764" s="194"/>
      <c r="L764" s="194"/>
      <c r="M764" s="194"/>
      <c r="N764" s="194"/>
      <c r="O764" s="194"/>
      <c r="P764" s="194"/>
      <c r="Q764" s="194"/>
      <c r="R764" s="194"/>
      <c r="S764" s="194"/>
      <c r="T764" s="194"/>
      <c r="U764" s="194"/>
      <c r="V764" s="194"/>
      <c r="W764" s="194"/>
      <c r="X764" s="194"/>
      <c r="Y764" s="194"/>
      <c r="Z764" s="194"/>
      <c r="AA764" s="194"/>
      <c r="AB764" s="194"/>
      <c r="AC764" s="194"/>
    </row>
    <row r="765" spans="1:29">
      <c r="A765" s="194"/>
      <c r="B765" s="194"/>
      <c r="C765" s="194"/>
      <c r="D765" s="194"/>
      <c r="E765" s="194"/>
      <c r="F765" s="194"/>
      <c r="G765" s="194"/>
      <c r="H765" s="194"/>
      <c r="I765" s="194"/>
      <c r="J765" s="194"/>
      <c r="K765" s="194"/>
      <c r="L765" s="194"/>
      <c r="M765" s="194"/>
      <c r="N765" s="194"/>
      <c r="O765" s="194"/>
      <c r="P765" s="194"/>
      <c r="Q765" s="194"/>
      <c r="R765" s="194"/>
      <c r="S765" s="194"/>
      <c r="T765" s="194"/>
      <c r="U765" s="194"/>
      <c r="V765" s="194"/>
      <c r="W765" s="194"/>
      <c r="X765" s="194"/>
      <c r="Y765" s="194"/>
      <c r="Z765" s="194"/>
      <c r="AA765" s="194"/>
      <c r="AB765" s="194"/>
      <c r="AC765" s="194"/>
    </row>
    <row r="766" spans="1:29">
      <c r="A766" s="194"/>
      <c r="B766" s="194"/>
      <c r="C766" s="194"/>
      <c r="D766" s="194"/>
      <c r="E766" s="194"/>
      <c r="F766" s="194"/>
      <c r="G766" s="194"/>
      <c r="H766" s="194"/>
      <c r="I766" s="194"/>
      <c r="J766" s="194"/>
      <c r="K766" s="194"/>
      <c r="L766" s="194"/>
      <c r="M766" s="194"/>
      <c r="N766" s="194"/>
      <c r="O766" s="194"/>
      <c r="P766" s="194"/>
      <c r="Q766" s="194"/>
      <c r="R766" s="194"/>
      <c r="S766" s="194"/>
      <c r="T766" s="194"/>
      <c r="U766" s="194"/>
      <c r="V766" s="194"/>
      <c r="W766" s="194"/>
      <c r="X766" s="194"/>
      <c r="Y766" s="194"/>
      <c r="Z766" s="194"/>
      <c r="AA766" s="194"/>
      <c r="AB766" s="194"/>
      <c r="AC766" s="194"/>
    </row>
    <row r="767" spans="1:29">
      <c r="A767" s="194"/>
      <c r="B767" s="194"/>
      <c r="C767" s="194"/>
      <c r="D767" s="194"/>
      <c r="E767" s="194"/>
      <c r="F767" s="194"/>
      <c r="G767" s="194"/>
      <c r="H767" s="194"/>
      <c r="I767" s="194"/>
      <c r="J767" s="194"/>
      <c r="K767" s="194"/>
      <c r="L767" s="194"/>
      <c r="M767" s="194"/>
      <c r="N767" s="194"/>
      <c r="O767" s="194"/>
      <c r="P767" s="194"/>
      <c r="Q767" s="194"/>
      <c r="R767" s="194"/>
      <c r="S767" s="194"/>
      <c r="T767" s="194"/>
      <c r="U767" s="194"/>
      <c r="V767" s="194"/>
      <c r="W767" s="194"/>
      <c r="X767" s="194"/>
      <c r="Y767" s="194"/>
      <c r="Z767" s="194"/>
      <c r="AA767" s="194"/>
      <c r="AB767" s="194"/>
      <c r="AC767" s="194"/>
    </row>
    <row r="768" spans="1:29">
      <c r="A768" s="194"/>
      <c r="B768" s="194"/>
      <c r="C768" s="194"/>
      <c r="D768" s="194"/>
      <c r="E768" s="194"/>
      <c r="F768" s="194"/>
      <c r="G768" s="194"/>
      <c r="H768" s="194"/>
      <c r="I768" s="194"/>
      <c r="J768" s="194"/>
      <c r="K768" s="194"/>
      <c r="L768" s="194"/>
      <c r="M768" s="194"/>
      <c r="N768" s="194"/>
      <c r="O768" s="194"/>
      <c r="P768" s="194"/>
      <c r="Q768" s="194"/>
      <c r="R768" s="194"/>
      <c r="S768" s="194"/>
      <c r="T768" s="194"/>
      <c r="U768" s="194"/>
      <c r="V768" s="194"/>
      <c r="W768" s="194"/>
      <c r="X768" s="194"/>
      <c r="Y768" s="194"/>
      <c r="Z768" s="194"/>
      <c r="AA768" s="194"/>
      <c r="AB768" s="194"/>
      <c r="AC768" s="194"/>
    </row>
    <row r="769" spans="1:29">
      <c r="A769" s="194"/>
      <c r="B769" s="194"/>
      <c r="C769" s="194"/>
      <c r="D769" s="194"/>
      <c r="E769" s="194"/>
      <c r="F769" s="194"/>
      <c r="G769" s="194"/>
      <c r="H769" s="194"/>
      <c r="I769" s="194"/>
      <c r="J769" s="194"/>
      <c r="K769" s="194"/>
      <c r="L769" s="194"/>
      <c r="M769" s="194"/>
      <c r="N769" s="194"/>
      <c r="O769" s="194"/>
      <c r="P769" s="194"/>
      <c r="Q769" s="194"/>
      <c r="R769" s="194"/>
      <c r="S769" s="194"/>
      <c r="T769" s="194"/>
      <c r="U769" s="194"/>
      <c r="V769" s="194"/>
      <c r="W769" s="194"/>
      <c r="X769" s="194"/>
      <c r="Y769" s="194"/>
      <c r="Z769" s="194"/>
      <c r="AA769" s="194"/>
      <c r="AB769" s="194"/>
      <c r="AC769" s="194"/>
    </row>
    <row r="770" spans="1:29">
      <c r="A770" s="194"/>
      <c r="B770" s="194"/>
      <c r="C770" s="194"/>
      <c r="D770" s="194"/>
      <c r="E770" s="194"/>
      <c r="F770" s="194"/>
      <c r="G770" s="194"/>
      <c r="H770" s="194"/>
      <c r="I770" s="194"/>
      <c r="J770" s="194"/>
      <c r="K770" s="194"/>
      <c r="L770" s="194"/>
      <c r="M770" s="194"/>
      <c r="N770" s="194"/>
      <c r="O770" s="194"/>
      <c r="P770" s="194"/>
      <c r="Q770" s="194"/>
      <c r="R770" s="194"/>
      <c r="S770" s="194"/>
      <c r="T770" s="194"/>
      <c r="U770" s="194"/>
      <c r="V770" s="194"/>
      <c r="W770" s="194"/>
      <c r="X770" s="194"/>
      <c r="Y770" s="194"/>
      <c r="Z770" s="194"/>
      <c r="AA770" s="194"/>
      <c r="AB770" s="194"/>
      <c r="AC770" s="194"/>
    </row>
    <row r="771" spans="1:29">
      <c r="A771" s="194"/>
      <c r="B771" s="194"/>
      <c r="C771" s="194"/>
      <c r="D771" s="194"/>
      <c r="E771" s="194"/>
      <c r="F771" s="194"/>
      <c r="G771" s="194"/>
      <c r="H771" s="194"/>
      <c r="I771" s="194"/>
      <c r="J771" s="194"/>
      <c r="K771" s="194"/>
      <c r="L771" s="194"/>
      <c r="M771" s="194"/>
      <c r="N771" s="194"/>
      <c r="O771" s="194"/>
      <c r="P771" s="194"/>
      <c r="Q771" s="194"/>
      <c r="R771" s="194"/>
      <c r="S771" s="194"/>
      <c r="T771" s="194"/>
      <c r="U771" s="194"/>
      <c r="V771" s="194"/>
      <c r="W771" s="194"/>
      <c r="X771" s="194"/>
      <c r="Y771" s="194"/>
      <c r="Z771" s="194"/>
      <c r="AA771" s="194"/>
      <c r="AB771" s="194"/>
      <c r="AC771" s="194"/>
    </row>
    <row r="772" spans="1:29">
      <c r="A772" s="194"/>
      <c r="B772" s="194"/>
      <c r="C772" s="194"/>
      <c r="D772" s="194"/>
      <c r="E772" s="194"/>
      <c r="F772" s="194"/>
      <c r="G772" s="194"/>
      <c r="H772" s="194"/>
      <c r="I772" s="194"/>
      <c r="J772" s="194"/>
      <c r="K772" s="194"/>
      <c r="L772" s="194"/>
      <c r="M772" s="194"/>
      <c r="N772" s="194"/>
      <c r="O772" s="194"/>
      <c r="P772" s="194"/>
      <c r="Q772" s="194"/>
      <c r="R772" s="194"/>
      <c r="S772" s="194"/>
      <c r="T772" s="194"/>
      <c r="U772" s="194"/>
      <c r="V772" s="194"/>
      <c r="W772" s="194"/>
      <c r="X772" s="194"/>
      <c r="Y772" s="194"/>
      <c r="Z772" s="194"/>
      <c r="AA772" s="194"/>
      <c r="AB772" s="194"/>
      <c r="AC772" s="194"/>
    </row>
    <row r="773" spans="1:29">
      <c r="A773" s="194"/>
      <c r="B773" s="194"/>
      <c r="C773" s="194"/>
      <c r="D773" s="194"/>
      <c r="E773" s="194"/>
      <c r="F773" s="194"/>
      <c r="G773" s="194"/>
      <c r="H773" s="194"/>
      <c r="I773" s="194"/>
      <c r="J773" s="194"/>
      <c r="K773" s="194"/>
      <c r="L773" s="194"/>
      <c r="M773" s="194"/>
      <c r="N773" s="194"/>
      <c r="O773" s="194"/>
      <c r="P773" s="194"/>
      <c r="Q773" s="194"/>
      <c r="R773" s="194"/>
      <c r="S773" s="194"/>
      <c r="T773" s="194"/>
      <c r="U773" s="194"/>
      <c r="V773" s="194"/>
      <c r="W773" s="194"/>
      <c r="X773" s="194"/>
      <c r="Y773" s="194"/>
      <c r="Z773" s="194"/>
      <c r="AA773" s="194"/>
      <c r="AB773" s="194"/>
      <c r="AC773" s="194"/>
    </row>
    <row r="774" spans="1:29">
      <c r="A774" s="194"/>
      <c r="B774" s="194"/>
      <c r="C774" s="194"/>
      <c r="D774" s="194"/>
      <c r="E774" s="194"/>
      <c r="F774" s="194"/>
      <c r="G774" s="194"/>
      <c r="H774" s="194"/>
      <c r="I774" s="194"/>
      <c r="J774" s="194"/>
      <c r="K774" s="194"/>
      <c r="L774" s="194"/>
      <c r="M774" s="194"/>
      <c r="N774" s="194"/>
      <c r="O774" s="194"/>
      <c r="P774" s="194"/>
      <c r="Q774" s="194"/>
      <c r="R774" s="194"/>
      <c r="S774" s="194"/>
      <c r="T774" s="194"/>
      <c r="U774" s="194"/>
      <c r="V774" s="194"/>
      <c r="W774" s="194"/>
      <c r="X774" s="194"/>
      <c r="Y774" s="194"/>
      <c r="Z774" s="194"/>
      <c r="AA774" s="194"/>
      <c r="AB774" s="194"/>
      <c r="AC774" s="194"/>
    </row>
    <row r="775" spans="1:29">
      <c r="A775" s="194"/>
      <c r="B775" s="194"/>
      <c r="C775" s="194"/>
      <c r="D775" s="194"/>
      <c r="E775" s="194"/>
      <c r="F775" s="194"/>
      <c r="G775" s="194"/>
      <c r="H775" s="194"/>
      <c r="I775" s="194"/>
      <c r="J775" s="194"/>
      <c r="K775" s="194"/>
      <c r="L775" s="194"/>
      <c r="M775" s="194"/>
      <c r="N775" s="194"/>
      <c r="O775" s="194"/>
      <c r="P775" s="194"/>
      <c r="Q775" s="194"/>
      <c r="R775" s="194"/>
      <c r="S775" s="194"/>
      <c r="T775" s="194"/>
      <c r="U775" s="194"/>
      <c r="V775" s="194"/>
      <c r="W775" s="194"/>
      <c r="X775" s="194"/>
      <c r="Y775" s="194"/>
      <c r="Z775" s="194"/>
      <c r="AA775" s="194"/>
      <c r="AB775" s="194"/>
      <c r="AC775" s="194"/>
    </row>
    <row r="776" spans="1:29">
      <c r="A776" s="194"/>
      <c r="B776" s="194"/>
      <c r="C776" s="194"/>
      <c r="D776" s="194"/>
      <c r="E776" s="194"/>
      <c r="F776" s="194"/>
      <c r="G776" s="194"/>
      <c r="H776" s="194"/>
      <c r="I776" s="194"/>
      <c r="J776" s="194"/>
      <c r="K776" s="194"/>
      <c r="L776" s="194"/>
      <c r="M776" s="194"/>
      <c r="N776" s="194"/>
      <c r="O776" s="194"/>
      <c r="P776" s="194"/>
      <c r="Q776" s="194"/>
      <c r="R776" s="194"/>
      <c r="S776" s="194"/>
      <c r="T776" s="194"/>
      <c r="U776" s="194"/>
      <c r="V776" s="194"/>
      <c r="W776" s="194"/>
      <c r="X776" s="194"/>
      <c r="Y776" s="194"/>
      <c r="Z776" s="194"/>
      <c r="AA776" s="194"/>
      <c r="AB776" s="194"/>
      <c r="AC776" s="194"/>
    </row>
    <row r="777" spans="1:29">
      <c r="A777" s="194"/>
      <c r="B777" s="194"/>
      <c r="C777" s="194"/>
      <c r="D777" s="194"/>
      <c r="E777" s="194"/>
      <c r="F777" s="194"/>
      <c r="G777" s="194"/>
      <c r="H777" s="194"/>
      <c r="I777" s="194"/>
      <c r="J777" s="194"/>
      <c r="K777" s="194"/>
      <c r="L777" s="194"/>
      <c r="M777" s="194"/>
      <c r="N777" s="194"/>
      <c r="O777" s="194"/>
      <c r="P777" s="194"/>
      <c r="Q777" s="194"/>
      <c r="R777" s="194"/>
      <c r="S777" s="194"/>
      <c r="T777" s="194"/>
      <c r="U777" s="194"/>
      <c r="V777" s="194"/>
      <c r="W777" s="194"/>
      <c r="X777" s="194"/>
      <c r="Y777" s="194"/>
      <c r="Z777" s="194"/>
      <c r="AA777" s="194"/>
      <c r="AB777" s="194"/>
      <c r="AC777" s="194"/>
    </row>
    <row r="778" spans="1:29">
      <c r="A778" s="194"/>
      <c r="B778" s="194"/>
      <c r="C778" s="194"/>
      <c r="D778" s="194"/>
      <c r="E778" s="194"/>
      <c r="F778" s="194"/>
      <c r="G778" s="194"/>
      <c r="H778" s="194"/>
      <c r="I778" s="194"/>
      <c r="J778" s="194"/>
      <c r="K778" s="194"/>
      <c r="L778" s="194"/>
      <c r="M778" s="194"/>
      <c r="N778" s="194"/>
      <c r="O778" s="194"/>
      <c r="P778" s="194"/>
      <c r="Q778" s="194"/>
      <c r="R778" s="194"/>
      <c r="S778" s="194"/>
      <c r="T778" s="194"/>
      <c r="U778" s="194"/>
      <c r="V778" s="194"/>
      <c r="W778" s="194"/>
      <c r="X778" s="194"/>
      <c r="Y778" s="194"/>
      <c r="Z778" s="194"/>
      <c r="AA778" s="194"/>
      <c r="AB778" s="194"/>
      <c r="AC778" s="194"/>
    </row>
    <row r="779" spans="1:29">
      <c r="A779" s="194"/>
      <c r="B779" s="194"/>
      <c r="C779" s="194"/>
      <c r="D779" s="194"/>
      <c r="E779" s="194"/>
      <c r="F779" s="194"/>
      <c r="G779" s="194"/>
      <c r="H779" s="194"/>
      <c r="I779" s="194"/>
      <c r="J779" s="194"/>
      <c r="K779" s="194"/>
      <c r="L779" s="194"/>
      <c r="M779" s="194"/>
      <c r="N779" s="194"/>
      <c r="O779" s="194"/>
      <c r="P779" s="194"/>
      <c r="Q779" s="194"/>
      <c r="R779" s="194"/>
      <c r="S779" s="194"/>
      <c r="T779" s="194"/>
      <c r="U779" s="194"/>
      <c r="V779" s="194"/>
      <c r="W779" s="194"/>
      <c r="X779" s="194"/>
      <c r="Y779" s="194"/>
      <c r="Z779" s="194"/>
      <c r="AA779" s="194"/>
      <c r="AB779" s="194"/>
      <c r="AC779" s="194"/>
    </row>
    <row r="780" spans="1:29">
      <c r="A780" s="194"/>
      <c r="B780" s="194"/>
      <c r="C780" s="194"/>
      <c r="D780" s="194"/>
      <c r="E780" s="194"/>
      <c r="F780" s="194"/>
      <c r="G780" s="194"/>
      <c r="H780" s="194"/>
      <c r="I780" s="194"/>
      <c r="J780" s="194"/>
      <c r="K780" s="194"/>
      <c r="L780" s="194"/>
      <c r="M780" s="194"/>
      <c r="N780" s="194"/>
      <c r="O780" s="194"/>
      <c r="P780" s="194"/>
      <c r="Q780" s="194"/>
      <c r="R780" s="194"/>
      <c r="S780" s="194"/>
      <c r="T780" s="194"/>
      <c r="U780" s="194"/>
      <c r="V780" s="194"/>
      <c r="W780" s="194"/>
      <c r="X780" s="194"/>
      <c r="Y780" s="194"/>
      <c r="Z780" s="194"/>
      <c r="AA780" s="194"/>
      <c r="AB780" s="194"/>
      <c r="AC780" s="194"/>
    </row>
    <row r="781" spans="1:29">
      <c r="A781" s="194"/>
      <c r="B781" s="194"/>
      <c r="C781" s="194"/>
      <c r="D781" s="194"/>
      <c r="E781" s="194"/>
      <c r="F781" s="194"/>
      <c r="G781" s="194"/>
      <c r="H781" s="194"/>
      <c r="I781" s="194"/>
      <c r="J781" s="194"/>
      <c r="K781" s="194"/>
      <c r="L781" s="194"/>
      <c r="M781" s="194"/>
      <c r="N781" s="194"/>
      <c r="O781" s="194"/>
      <c r="P781" s="194"/>
      <c r="Q781" s="194"/>
      <c r="R781" s="194"/>
      <c r="S781" s="194"/>
      <c r="T781" s="194"/>
      <c r="U781" s="194"/>
      <c r="V781" s="194"/>
      <c r="W781" s="194"/>
      <c r="X781" s="194"/>
      <c r="Y781" s="194"/>
      <c r="Z781" s="194"/>
      <c r="AA781" s="194"/>
      <c r="AB781" s="194"/>
      <c r="AC781" s="194"/>
    </row>
    <row r="782" spans="1:29">
      <c r="A782" s="194"/>
      <c r="B782" s="194"/>
      <c r="C782" s="194"/>
      <c r="D782" s="194"/>
      <c r="E782" s="194"/>
      <c r="F782" s="194"/>
      <c r="G782" s="194"/>
      <c r="H782" s="194"/>
      <c r="I782" s="194"/>
      <c r="J782" s="194"/>
      <c r="K782" s="194"/>
      <c r="L782" s="194"/>
      <c r="M782" s="194"/>
      <c r="N782" s="194"/>
      <c r="O782" s="194"/>
      <c r="P782" s="194"/>
      <c r="Q782" s="194"/>
      <c r="R782" s="194"/>
      <c r="S782" s="194"/>
      <c r="T782" s="194"/>
      <c r="U782" s="194"/>
      <c r="V782" s="194"/>
      <c r="W782" s="194"/>
      <c r="X782" s="194"/>
      <c r="Y782" s="194"/>
      <c r="Z782" s="194"/>
      <c r="AA782" s="194"/>
      <c r="AB782" s="194"/>
      <c r="AC782" s="194"/>
    </row>
    <row r="783" spans="1:29">
      <c r="A783" s="194"/>
      <c r="B783" s="194"/>
      <c r="C783" s="194"/>
      <c r="D783" s="194"/>
      <c r="E783" s="194"/>
      <c r="F783" s="194"/>
      <c r="G783" s="194"/>
      <c r="H783" s="194"/>
      <c r="I783" s="194"/>
      <c r="J783" s="194"/>
      <c r="K783" s="194"/>
      <c r="L783" s="194"/>
      <c r="M783" s="194"/>
      <c r="N783" s="194"/>
      <c r="O783" s="194"/>
      <c r="P783" s="194"/>
      <c r="Q783" s="194"/>
      <c r="R783" s="194"/>
      <c r="S783" s="194"/>
      <c r="T783" s="194"/>
      <c r="U783" s="194"/>
      <c r="V783" s="194"/>
      <c r="W783" s="194"/>
      <c r="X783" s="194"/>
      <c r="Y783" s="194"/>
      <c r="Z783" s="194"/>
      <c r="AA783" s="194"/>
      <c r="AB783" s="194"/>
      <c r="AC783" s="194"/>
    </row>
    <row r="784" spans="1:29">
      <c r="A784" s="194"/>
      <c r="B784" s="194"/>
      <c r="C784" s="194"/>
      <c r="D784" s="194"/>
      <c r="E784" s="194"/>
      <c r="F784" s="194"/>
      <c r="G784" s="194"/>
      <c r="H784" s="194"/>
      <c r="I784" s="194"/>
      <c r="J784" s="194"/>
      <c r="K784" s="194"/>
      <c r="L784" s="194"/>
      <c r="M784" s="194"/>
      <c r="N784" s="194"/>
      <c r="O784" s="194"/>
      <c r="P784" s="194"/>
      <c r="Q784" s="194"/>
      <c r="R784" s="194"/>
      <c r="S784" s="194"/>
      <c r="T784" s="194"/>
      <c r="U784" s="194"/>
      <c r="V784" s="194"/>
      <c r="W784" s="194"/>
      <c r="X784" s="194"/>
      <c r="Y784" s="194"/>
      <c r="Z784" s="194"/>
      <c r="AA784" s="194"/>
      <c r="AB784" s="194"/>
      <c r="AC784" s="194"/>
    </row>
    <row r="785" spans="1:29">
      <c r="A785" s="194"/>
      <c r="B785" s="194"/>
      <c r="C785" s="194"/>
      <c r="D785" s="194"/>
      <c r="E785" s="194"/>
      <c r="F785" s="194"/>
      <c r="G785" s="194"/>
      <c r="H785" s="194"/>
      <c r="I785" s="194"/>
      <c r="J785" s="194"/>
      <c r="K785" s="194"/>
      <c r="L785" s="194"/>
      <c r="M785" s="194"/>
      <c r="N785" s="194"/>
      <c r="O785" s="194"/>
      <c r="P785" s="194"/>
      <c r="Q785" s="194"/>
      <c r="R785" s="194"/>
      <c r="S785" s="194"/>
      <c r="T785" s="194"/>
      <c r="U785" s="194"/>
      <c r="V785" s="194"/>
      <c r="W785" s="194"/>
      <c r="X785" s="194"/>
      <c r="Y785" s="194"/>
      <c r="Z785" s="194"/>
      <c r="AA785" s="194"/>
      <c r="AB785" s="194"/>
      <c r="AC785" s="194"/>
    </row>
    <row r="786" spans="1:29">
      <c r="A786" s="194"/>
      <c r="B786" s="194"/>
      <c r="C786" s="194"/>
      <c r="D786" s="194"/>
      <c r="E786" s="194"/>
      <c r="F786" s="194"/>
      <c r="G786" s="194"/>
      <c r="H786" s="194"/>
      <c r="I786" s="194"/>
      <c r="J786" s="194"/>
      <c r="K786" s="194"/>
      <c r="L786" s="194"/>
      <c r="M786" s="194"/>
      <c r="N786" s="194"/>
      <c r="O786" s="194"/>
      <c r="P786" s="194"/>
      <c r="Q786" s="194"/>
      <c r="R786" s="194"/>
      <c r="S786" s="194"/>
      <c r="T786" s="194"/>
      <c r="U786" s="194"/>
      <c r="V786" s="194"/>
      <c r="W786" s="194"/>
      <c r="X786" s="194"/>
      <c r="Y786" s="194"/>
      <c r="Z786" s="194"/>
      <c r="AA786" s="194"/>
      <c r="AB786" s="194"/>
      <c r="AC786" s="194"/>
    </row>
    <row r="787" spans="1:29">
      <c r="A787" s="194"/>
      <c r="B787" s="194"/>
      <c r="C787" s="194"/>
      <c r="D787" s="194"/>
      <c r="E787" s="194"/>
      <c r="F787" s="194"/>
      <c r="G787" s="194"/>
      <c r="H787" s="194"/>
      <c r="I787" s="194"/>
      <c r="J787" s="194"/>
      <c r="K787" s="194"/>
      <c r="L787" s="194"/>
      <c r="M787" s="194"/>
      <c r="N787" s="194"/>
      <c r="O787" s="194"/>
      <c r="P787" s="194"/>
      <c r="Q787" s="194"/>
      <c r="R787" s="194"/>
      <c r="S787" s="194"/>
      <c r="T787" s="194"/>
      <c r="U787" s="194"/>
      <c r="V787" s="194"/>
      <c r="W787" s="194"/>
      <c r="X787" s="194"/>
      <c r="Y787" s="194"/>
      <c r="Z787" s="194"/>
      <c r="AA787" s="194"/>
      <c r="AB787" s="194"/>
      <c r="AC787" s="194"/>
    </row>
    <row r="788" spans="1:29">
      <c r="A788" s="194"/>
      <c r="B788" s="194"/>
      <c r="C788" s="194"/>
      <c r="D788" s="194"/>
      <c r="E788" s="194"/>
      <c r="F788" s="194"/>
      <c r="G788" s="194"/>
      <c r="H788" s="194"/>
      <c r="I788" s="194"/>
      <c r="J788" s="194"/>
      <c r="K788" s="194"/>
      <c r="L788" s="194"/>
      <c r="M788" s="194"/>
      <c r="N788" s="194"/>
      <c r="O788" s="194"/>
      <c r="P788" s="194"/>
      <c r="Q788" s="194"/>
      <c r="R788" s="194"/>
      <c r="S788" s="194"/>
      <c r="T788" s="194"/>
      <c r="U788" s="194"/>
      <c r="V788" s="194"/>
      <c r="W788" s="194"/>
      <c r="X788" s="194"/>
      <c r="Y788" s="194"/>
      <c r="Z788" s="194"/>
      <c r="AA788" s="194"/>
      <c r="AB788" s="194"/>
      <c r="AC788" s="194"/>
    </row>
    <row r="789" spans="1:29">
      <c r="A789" s="194"/>
      <c r="B789" s="194"/>
      <c r="C789" s="194"/>
      <c r="D789" s="194"/>
      <c r="E789" s="194"/>
      <c r="F789" s="194"/>
      <c r="G789" s="194"/>
      <c r="H789" s="194"/>
      <c r="I789" s="194"/>
      <c r="J789" s="194"/>
      <c r="K789" s="194"/>
      <c r="L789" s="194"/>
      <c r="M789" s="194"/>
      <c r="N789" s="194"/>
      <c r="O789" s="194"/>
      <c r="P789" s="194"/>
      <c r="Q789" s="194"/>
      <c r="R789" s="194"/>
      <c r="S789" s="194"/>
      <c r="T789" s="194"/>
      <c r="U789" s="194"/>
      <c r="V789" s="194"/>
      <c r="W789" s="194"/>
      <c r="X789" s="194"/>
      <c r="Y789" s="194"/>
      <c r="Z789" s="194"/>
      <c r="AA789" s="194"/>
      <c r="AB789" s="194"/>
      <c r="AC789" s="194"/>
    </row>
    <row r="790" spans="1:29">
      <c r="A790" s="194"/>
      <c r="B790" s="194"/>
      <c r="C790" s="194"/>
      <c r="D790" s="194"/>
      <c r="E790" s="194"/>
      <c r="F790" s="194"/>
      <c r="G790" s="194"/>
      <c r="H790" s="194"/>
      <c r="I790" s="194"/>
      <c r="J790" s="194"/>
      <c r="K790" s="194"/>
      <c r="L790" s="194"/>
      <c r="M790" s="194"/>
      <c r="N790" s="194"/>
      <c r="O790" s="194"/>
      <c r="P790" s="194"/>
      <c r="Q790" s="194"/>
      <c r="R790" s="194"/>
      <c r="S790" s="194"/>
      <c r="T790" s="194"/>
      <c r="U790" s="194"/>
      <c r="V790" s="194"/>
      <c r="W790" s="194"/>
      <c r="X790" s="194"/>
      <c r="Y790" s="194"/>
      <c r="Z790" s="194"/>
      <c r="AA790" s="194"/>
      <c r="AB790" s="194"/>
      <c r="AC790" s="194"/>
    </row>
    <row r="791" spans="1:29">
      <c r="A791" s="194"/>
      <c r="B791" s="194"/>
      <c r="C791" s="194"/>
      <c r="D791" s="194"/>
      <c r="E791" s="194"/>
      <c r="F791" s="194"/>
      <c r="G791" s="194"/>
      <c r="H791" s="194"/>
      <c r="I791" s="194"/>
      <c r="J791" s="194"/>
      <c r="K791" s="194"/>
      <c r="L791" s="194"/>
      <c r="M791" s="194"/>
      <c r="N791" s="194"/>
      <c r="O791" s="194"/>
      <c r="P791" s="194"/>
      <c r="Q791" s="194"/>
      <c r="R791" s="194"/>
      <c r="S791" s="194"/>
      <c r="T791" s="194"/>
      <c r="U791" s="194"/>
      <c r="V791" s="194"/>
      <c r="W791" s="194"/>
      <c r="X791" s="194"/>
      <c r="Y791" s="194"/>
      <c r="Z791" s="194"/>
      <c r="AA791" s="194"/>
      <c r="AB791" s="194"/>
      <c r="AC791" s="194"/>
    </row>
    <row r="792" spans="1:29">
      <c r="A792" s="194"/>
      <c r="B792" s="194"/>
      <c r="C792" s="194"/>
      <c r="D792" s="194"/>
      <c r="E792" s="194"/>
      <c r="F792" s="194"/>
      <c r="G792" s="194"/>
      <c r="H792" s="194"/>
      <c r="I792" s="194"/>
      <c r="J792" s="194"/>
      <c r="K792" s="194"/>
      <c r="L792" s="194"/>
      <c r="M792" s="194"/>
      <c r="N792" s="194"/>
      <c r="O792" s="194"/>
      <c r="P792" s="194"/>
      <c r="Q792" s="194"/>
      <c r="R792" s="194"/>
      <c r="S792" s="194"/>
      <c r="T792" s="194"/>
      <c r="U792" s="194"/>
      <c r="V792" s="194"/>
      <c r="W792" s="194"/>
      <c r="X792" s="194"/>
      <c r="Y792" s="194"/>
      <c r="Z792" s="194"/>
      <c r="AA792" s="194"/>
      <c r="AB792" s="194"/>
      <c r="AC792" s="194"/>
    </row>
    <row r="793" spans="1:29">
      <c r="A793" s="194"/>
      <c r="B793" s="194"/>
      <c r="C793" s="194"/>
      <c r="D793" s="194"/>
      <c r="E793" s="194"/>
      <c r="F793" s="194"/>
      <c r="G793" s="194"/>
      <c r="H793" s="194"/>
      <c r="I793" s="194"/>
      <c r="J793" s="194"/>
      <c r="K793" s="194"/>
      <c r="L793" s="194"/>
      <c r="M793" s="194"/>
      <c r="N793" s="194"/>
      <c r="O793" s="194"/>
      <c r="P793" s="194"/>
      <c r="Q793" s="194"/>
      <c r="R793" s="194"/>
      <c r="S793" s="194"/>
      <c r="T793" s="194"/>
      <c r="U793" s="194"/>
      <c r="V793" s="194"/>
      <c r="W793" s="194"/>
      <c r="X793" s="194"/>
      <c r="Y793" s="194"/>
      <c r="Z793" s="194"/>
      <c r="AA793" s="194"/>
      <c r="AB793" s="194"/>
      <c r="AC793" s="194"/>
    </row>
    <row r="794" spans="1:29">
      <c r="A794" s="194"/>
      <c r="B794" s="194"/>
      <c r="C794" s="194"/>
      <c r="D794" s="194"/>
      <c r="E794" s="194"/>
      <c r="F794" s="194"/>
      <c r="G794" s="194"/>
      <c r="H794" s="194"/>
      <c r="I794" s="194"/>
      <c r="J794" s="194"/>
      <c r="K794" s="194"/>
      <c r="L794" s="194"/>
      <c r="M794" s="194"/>
      <c r="N794" s="194"/>
      <c r="O794" s="194"/>
      <c r="P794" s="194"/>
      <c r="Q794" s="194"/>
      <c r="R794" s="194"/>
      <c r="S794" s="194"/>
      <c r="T794" s="194"/>
      <c r="U794" s="194"/>
      <c r="V794" s="194"/>
      <c r="W794" s="194"/>
      <c r="X794" s="194"/>
      <c r="Y794" s="194"/>
      <c r="Z794" s="194"/>
      <c r="AA794" s="194"/>
      <c r="AB794" s="194"/>
      <c r="AC794" s="194"/>
    </row>
    <row r="795" spans="1:29">
      <c r="A795" s="194"/>
      <c r="B795" s="194"/>
      <c r="C795" s="194"/>
      <c r="D795" s="194"/>
      <c r="E795" s="194"/>
      <c r="F795" s="194"/>
      <c r="G795" s="194"/>
      <c r="H795" s="194"/>
      <c r="I795" s="194"/>
      <c r="J795" s="194"/>
      <c r="K795" s="194"/>
      <c r="L795" s="194"/>
      <c r="M795" s="194"/>
      <c r="N795" s="194"/>
      <c r="O795" s="194"/>
      <c r="P795" s="194"/>
      <c r="Q795" s="194"/>
      <c r="R795" s="194"/>
      <c r="S795" s="194"/>
      <c r="T795" s="194"/>
      <c r="U795" s="194"/>
      <c r="V795" s="194"/>
      <c r="W795" s="194"/>
      <c r="X795" s="194"/>
      <c r="Y795" s="194"/>
      <c r="Z795" s="194"/>
      <c r="AA795" s="194"/>
      <c r="AB795" s="194"/>
      <c r="AC795" s="194"/>
    </row>
    <row r="796" spans="1:29">
      <c r="A796" s="194"/>
      <c r="B796" s="194"/>
      <c r="C796" s="194"/>
      <c r="D796" s="194"/>
      <c r="E796" s="194"/>
      <c r="F796" s="194"/>
      <c r="G796" s="194"/>
      <c r="H796" s="194"/>
      <c r="I796" s="194"/>
      <c r="J796" s="194"/>
      <c r="K796" s="194"/>
      <c r="L796" s="194"/>
      <c r="M796" s="194"/>
      <c r="N796" s="194"/>
      <c r="O796" s="194"/>
      <c r="P796" s="194"/>
      <c r="Q796" s="194"/>
      <c r="R796" s="194"/>
      <c r="S796" s="194"/>
      <c r="T796" s="194"/>
      <c r="U796" s="194"/>
      <c r="V796" s="194"/>
      <c r="W796" s="194"/>
      <c r="X796" s="194"/>
      <c r="Y796" s="194"/>
      <c r="Z796" s="194"/>
      <c r="AA796" s="194"/>
      <c r="AB796" s="194"/>
      <c r="AC796" s="194"/>
    </row>
    <row r="797" spans="1:29">
      <c r="A797" s="194"/>
      <c r="B797" s="194"/>
      <c r="C797" s="194"/>
      <c r="D797" s="194"/>
      <c r="E797" s="194"/>
      <c r="F797" s="194"/>
      <c r="G797" s="194"/>
      <c r="H797" s="194"/>
      <c r="I797" s="194"/>
      <c r="J797" s="194"/>
      <c r="K797" s="194"/>
      <c r="L797" s="194"/>
      <c r="M797" s="194"/>
      <c r="N797" s="194"/>
      <c r="O797" s="194"/>
      <c r="P797" s="194"/>
      <c r="Q797" s="194"/>
      <c r="R797" s="194"/>
      <c r="S797" s="194"/>
      <c r="T797" s="194"/>
      <c r="U797" s="194"/>
      <c r="V797" s="194"/>
      <c r="W797" s="194"/>
      <c r="X797" s="194"/>
      <c r="Y797" s="194"/>
      <c r="Z797" s="194"/>
      <c r="AA797" s="194"/>
      <c r="AB797" s="194"/>
      <c r="AC797" s="194"/>
    </row>
    <row r="798" spans="1:29">
      <c r="A798" s="194"/>
      <c r="B798" s="194"/>
      <c r="C798" s="194"/>
      <c r="D798" s="194"/>
      <c r="E798" s="194"/>
      <c r="F798" s="194"/>
      <c r="G798" s="194"/>
      <c r="H798" s="194"/>
      <c r="I798" s="194"/>
      <c r="J798" s="194"/>
      <c r="K798" s="194"/>
      <c r="L798" s="194"/>
      <c r="M798" s="194"/>
      <c r="N798" s="194"/>
      <c r="O798" s="194"/>
      <c r="P798" s="194"/>
      <c r="Q798" s="194"/>
      <c r="R798" s="194"/>
      <c r="S798" s="194"/>
      <c r="T798" s="194"/>
      <c r="U798" s="194"/>
      <c r="V798" s="194"/>
      <c r="W798" s="194"/>
      <c r="X798" s="194"/>
      <c r="Y798" s="194"/>
      <c r="Z798" s="194"/>
      <c r="AA798" s="194"/>
      <c r="AB798" s="194"/>
      <c r="AC798" s="194"/>
    </row>
    <row r="799" spans="1:29">
      <c r="A799" s="194"/>
      <c r="B799" s="194"/>
      <c r="C799" s="194"/>
      <c r="D799" s="194"/>
      <c r="E799" s="194"/>
      <c r="F799" s="194"/>
      <c r="G799" s="194"/>
      <c r="H799" s="194"/>
      <c r="I799" s="194"/>
      <c r="J799" s="194"/>
      <c r="K799" s="194"/>
      <c r="L799" s="194"/>
      <c r="M799" s="194"/>
      <c r="N799" s="194"/>
      <c r="O799" s="194"/>
      <c r="P799" s="194"/>
      <c r="Q799" s="194"/>
      <c r="R799" s="194"/>
      <c r="S799" s="194"/>
      <c r="T799" s="194"/>
      <c r="U799" s="194"/>
      <c r="V799" s="194"/>
      <c r="W799" s="194"/>
      <c r="X799" s="194"/>
      <c r="Y799" s="194"/>
      <c r="Z799" s="194"/>
      <c r="AA799" s="194"/>
      <c r="AB799" s="194"/>
      <c r="AC799" s="194"/>
    </row>
    <row r="800" spans="1:29">
      <c r="A800" s="194"/>
      <c r="B800" s="194"/>
      <c r="C800" s="194"/>
      <c r="D800" s="194"/>
      <c r="E800" s="194"/>
      <c r="F800" s="194"/>
      <c r="G800" s="194"/>
      <c r="H800" s="194"/>
      <c r="I800" s="194"/>
      <c r="J800" s="194"/>
      <c r="K800" s="194"/>
      <c r="L800" s="194"/>
      <c r="M800" s="194"/>
      <c r="N800" s="194"/>
      <c r="O800" s="194"/>
      <c r="P800" s="194"/>
      <c r="Q800" s="194"/>
      <c r="R800" s="194"/>
      <c r="S800" s="194"/>
      <c r="T800" s="194"/>
      <c r="U800" s="194"/>
      <c r="V800" s="194"/>
      <c r="W800" s="194"/>
      <c r="X800" s="194"/>
      <c r="Y800" s="194"/>
      <c r="Z800" s="194"/>
      <c r="AA800" s="194"/>
      <c r="AB800" s="194"/>
      <c r="AC800" s="194"/>
    </row>
    <row r="801" spans="1:29">
      <c r="A801" s="194"/>
      <c r="B801" s="194"/>
      <c r="C801" s="194"/>
      <c r="D801" s="194"/>
      <c r="E801" s="194"/>
      <c r="F801" s="194"/>
      <c r="G801" s="194"/>
      <c r="H801" s="194"/>
      <c r="I801" s="194"/>
      <c r="J801" s="194"/>
      <c r="K801" s="194"/>
      <c r="L801" s="194"/>
      <c r="M801" s="194"/>
      <c r="N801" s="194"/>
      <c r="O801" s="194"/>
      <c r="P801" s="194"/>
      <c r="Q801" s="194"/>
      <c r="R801" s="194"/>
      <c r="S801" s="194"/>
      <c r="T801" s="194"/>
      <c r="U801" s="194"/>
      <c r="V801" s="194"/>
      <c r="W801" s="194"/>
      <c r="X801" s="194"/>
      <c r="Y801" s="194"/>
      <c r="Z801" s="194"/>
      <c r="AA801" s="194"/>
      <c r="AB801" s="194"/>
      <c r="AC801" s="194"/>
    </row>
    <row r="802" spans="1:29">
      <c r="A802" s="194"/>
      <c r="B802" s="194"/>
      <c r="C802" s="194"/>
      <c r="D802" s="194"/>
      <c r="E802" s="194"/>
      <c r="F802" s="194"/>
      <c r="G802" s="194"/>
      <c r="H802" s="194"/>
      <c r="I802" s="194"/>
      <c r="J802" s="194"/>
      <c r="K802" s="194"/>
      <c r="L802" s="194"/>
      <c r="M802" s="194"/>
      <c r="N802" s="194"/>
      <c r="O802" s="194"/>
      <c r="P802" s="194"/>
      <c r="Q802" s="194"/>
      <c r="R802" s="194"/>
      <c r="S802" s="194"/>
      <c r="T802" s="194"/>
      <c r="U802" s="194"/>
      <c r="V802" s="194"/>
      <c r="W802" s="194"/>
      <c r="X802" s="194"/>
      <c r="Y802" s="194"/>
      <c r="Z802" s="194"/>
      <c r="AA802" s="194"/>
      <c r="AB802" s="194"/>
      <c r="AC802" s="194"/>
    </row>
  </sheetData>
  <sheetProtection insertHyperlinks="0"/>
  <mergeCells count="132">
    <mergeCell ref="C76:H76"/>
    <mergeCell ref="K76:S76"/>
    <mergeCell ref="K71:S71"/>
    <mergeCell ref="C72:H72"/>
    <mergeCell ref="K72:S72"/>
    <mergeCell ref="C73:H73"/>
    <mergeCell ref="K73:S73"/>
    <mergeCell ref="C75:H75"/>
    <mergeCell ref="K75:S75"/>
    <mergeCell ref="B64:T64"/>
    <mergeCell ref="B65:T65"/>
    <mergeCell ref="B67:T67"/>
    <mergeCell ref="C69:H69"/>
    <mergeCell ref="K69:S69"/>
    <mergeCell ref="C70:H70"/>
    <mergeCell ref="K70:S70"/>
    <mergeCell ref="H60:P60"/>
    <mergeCell ref="Q60:T60"/>
    <mergeCell ref="H61:P61"/>
    <mergeCell ref="Q61:T61"/>
    <mergeCell ref="H62:P62"/>
    <mergeCell ref="Q62:T62"/>
    <mergeCell ref="B58:G58"/>
    <mergeCell ref="I58:K58"/>
    <mergeCell ref="L58:M58"/>
    <mergeCell ref="O58:P58"/>
    <mergeCell ref="Q58:T58"/>
    <mergeCell ref="B59:G59"/>
    <mergeCell ref="I59:K59"/>
    <mergeCell ref="L59:M59"/>
    <mergeCell ref="O59:P59"/>
    <mergeCell ref="Q59:T59"/>
    <mergeCell ref="B56:G56"/>
    <mergeCell ref="I56:K56"/>
    <mergeCell ref="L56:M56"/>
    <mergeCell ref="O56:P56"/>
    <mergeCell ref="Q56:T56"/>
    <mergeCell ref="B57:G57"/>
    <mergeCell ref="I57:K57"/>
    <mergeCell ref="L57:M57"/>
    <mergeCell ref="O57:P57"/>
    <mergeCell ref="Q57:T57"/>
    <mergeCell ref="B54:G54"/>
    <mergeCell ref="I54:K54"/>
    <mergeCell ref="L54:M54"/>
    <mergeCell ref="O54:P54"/>
    <mergeCell ref="Q54:T54"/>
    <mergeCell ref="B55:G55"/>
    <mergeCell ref="I55:K55"/>
    <mergeCell ref="L55:M55"/>
    <mergeCell ref="O55:P55"/>
    <mergeCell ref="Q55:T55"/>
    <mergeCell ref="B52:G52"/>
    <mergeCell ref="I52:K52"/>
    <mergeCell ref="L52:M52"/>
    <mergeCell ref="O52:P52"/>
    <mergeCell ref="Q52:T52"/>
    <mergeCell ref="B53:G53"/>
    <mergeCell ref="I53:K53"/>
    <mergeCell ref="L53:M53"/>
    <mergeCell ref="O53:P53"/>
    <mergeCell ref="Q53:T53"/>
    <mergeCell ref="B50:G50"/>
    <mergeCell ref="I50:K50"/>
    <mergeCell ref="L50:M50"/>
    <mergeCell ref="O50:P50"/>
    <mergeCell ref="Q50:T50"/>
    <mergeCell ref="B51:G51"/>
    <mergeCell ref="I51:K51"/>
    <mergeCell ref="L51:M51"/>
    <mergeCell ref="O51:P51"/>
    <mergeCell ref="Q51:T51"/>
    <mergeCell ref="B48:G48"/>
    <mergeCell ref="I48:K48"/>
    <mergeCell ref="L48:M48"/>
    <mergeCell ref="O48:P48"/>
    <mergeCell ref="Q48:T48"/>
    <mergeCell ref="B49:G49"/>
    <mergeCell ref="I49:K49"/>
    <mergeCell ref="L49:M49"/>
    <mergeCell ref="O49:P49"/>
    <mergeCell ref="Q49:T49"/>
    <mergeCell ref="B46:G46"/>
    <mergeCell ref="I46:K46"/>
    <mergeCell ref="L46:M46"/>
    <mergeCell ref="O46:P46"/>
    <mergeCell ref="Q46:T46"/>
    <mergeCell ref="B47:G47"/>
    <mergeCell ref="I47:K47"/>
    <mergeCell ref="L47:M47"/>
    <mergeCell ref="O47:P47"/>
    <mergeCell ref="Q47:T47"/>
    <mergeCell ref="B44:G45"/>
    <mergeCell ref="H44:N44"/>
    <mergeCell ref="O44:P45"/>
    <mergeCell ref="Q44:T45"/>
    <mergeCell ref="I45:K45"/>
    <mergeCell ref="L45:M45"/>
    <mergeCell ref="B19:T19"/>
    <mergeCell ref="B20:T20"/>
    <mergeCell ref="B22:M22"/>
    <mergeCell ref="N22:T22"/>
    <mergeCell ref="B23:M42"/>
    <mergeCell ref="N23:T42"/>
    <mergeCell ref="C16:I16"/>
    <mergeCell ref="K16:S16"/>
    <mergeCell ref="B18:C18"/>
    <mergeCell ref="D18:L18"/>
    <mergeCell ref="M18:N18"/>
    <mergeCell ref="O18:P18"/>
    <mergeCell ref="Q18:R18"/>
    <mergeCell ref="S18:T18"/>
    <mergeCell ref="D13:F13"/>
    <mergeCell ref="G13:H13"/>
    <mergeCell ref="I13:M13"/>
    <mergeCell ref="N13:O13"/>
    <mergeCell ref="C15:I15"/>
    <mergeCell ref="K15:S15"/>
    <mergeCell ref="C7:D7"/>
    <mergeCell ref="E7:L7"/>
    <mergeCell ref="M7:O7"/>
    <mergeCell ref="P7:S7"/>
    <mergeCell ref="C9:S9"/>
    <mergeCell ref="C10:S11"/>
    <mergeCell ref="B2:E3"/>
    <mergeCell ref="F2:O3"/>
    <mergeCell ref="P2:T2"/>
    <mergeCell ref="P3:T3"/>
    <mergeCell ref="C5:E5"/>
    <mergeCell ref="F5:M5"/>
    <mergeCell ref="N5:O5"/>
    <mergeCell ref="P5:S5"/>
  </mergeCells>
  <pageMargins left="0.7" right="0.7" top="0.75" bottom="0.75" header="0.3" footer="0.3"/>
  <pageSetup scale="48" fitToWidth="0" orientation="portrait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theme="2"/>
    <pageSetUpPr fitToPage="1"/>
  </sheetPr>
  <dimension ref="A1:X55"/>
  <sheetViews>
    <sheetView view="pageBreakPreview" topLeftCell="A34" zoomScale="55" zoomScaleNormal="55" zoomScaleSheetLayoutView="55" zoomScalePageLayoutView="2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429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543" t="s">
        <v>7</v>
      </c>
      <c r="I6" s="544"/>
      <c r="J6" s="544"/>
      <c r="K6" s="545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43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430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437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438</v>
      </c>
      <c r="C12" s="396" t="s">
        <v>439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83" t="s">
        <v>440</v>
      </c>
      <c r="E16" s="21">
        <v>3</v>
      </c>
      <c r="F16" s="21"/>
      <c r="G16" s="21"/>
      <c r="H16" s="21"/>
      <c r="I16" s="21"/>
      <c r="J16" s="21">
        <f>+E16</f>
        <v>3</v>
      </c>
      <c r="K16" s="56">
        <f>+J16</f>
        <v>3</v>
      </c>
      <c r="L16" s="76" t="s">
        <v>32</v>
      </c>
      <c r="M16" s="76">
        <v>1</v>
      </c>
      <c r="N16" s="24" t="s">
        <v>87</v>
      </c>
    </row>
    <row r="17" spans="1:24" s="25" customFormat="1" ht="24" customHeight="1">
      <c r="A17" s="26"/>
      <c r="B17" s="27"/>
      <c r="C17" s="28"/>
      <c r="D17" s="30"/>
      <c r="E17" s="21"/>
      <c r="F17" s="21"/>
      <c r="G17" s="21"/>
      <c r="H17" s="21"/>
      <c r="I17" s="21"/>
      <c r="J17" s="21"/>
      <c r="K17" s="56"/>
      <c r="L17" s="76"/>
      <c r="M17" s="76"/>
      <c r="N17" s="24"/>
    </row>
    <row r="18" spans="1:24" s="25" customFormat="1" ht="24" customHeight="1">
      <c r="A18" s="26"/>
      <c r="B18" s="27"/>
      <c r="C18" s="28"/>
      <c r="D18" s="30"/>
      <c r="E18" s="29"/>
      <c r="F18" s="21"/>
      <c r="G18" s="21"/>
      <c r="H18" s="21"/>
      <c r="I18" s="21"/>
      <c r="J18" s="21"/>
      <c r="K18" s="56"/>
      <c r="L18" s="286"/>
      <c r="M18" s="286"/>
      <c r="N18" s="24"/>
    </row>
    <row r="19" spans="1:24" s="25" customFormat="1" ht="32.25" customHeight="1">
      <c r="A19" s="26"/>
      <c r="B19" s="27"/>
      <c r="C19" s="28"/>
      <c r="D19" s="19"/>
      <c r="E19" s="21"/>
      <c r="F19" s="21"/>
      <c r="G19" s="21"/>
      <c r="H19" s="21"/>
      <c r="I19" s="21"/>
      <c r="J19" s="21"/>
      <c r="K19" s="1"/>
      <c r="L19" s="76"/>
      <c r="M19" s="76"/>
      <c r="N19" s="24"/>
    </row>
    <row r="20" spans="1:24" s="25" customFormat="1" ht="60" customHeight="1">
      <c r="A20" s="385"/>
      <c r="B20" s="386"/>
      <c r="C20" s="387"/>
      <c r="D20" s="30"/>
      <c r="E20" s="29"/>
      <c r="F20" s="21"/>
      <c r="G20" s="21"/>
      <c r="H20" s="21"/>
      <c r="I20" s="21"/>
      <c r="J20" s="21"/>
      <c r="K20" s="56"/>
      <c r="L20" s="286"/>
      <c r="M20" s="286"/>
      <c r="N20" s="24"/>
    </row>
    <row r="21" spans="1:24" s="25" customFormat="1" ht="32.25" customHeight="1">
      <c r="A21" s="26"/>
      <c r="B21" s="27"/>
      <c r="C21" s="28"/>
      <c r="D21" s="30"/>
      <c r="E21" s="29"/>
      <c r="F21" s="21"/>
      <c r="G21" s="21"/>
      <c r="H21" s="21"/>
      <c r="I21" s="21"/>
      <c r="J21" s="21"/>
      <c r="K21" s="56"/>
      <c r="L21" s="286"/>
      <c r="M21" s="286"/>
      <c r="N21" s="24"/>
    </row>
    <row r="22" spans="1:24" s="25" customFormat="1" ht="32.25" customHeight="1">
      <c r="A22" s="26"/>
      <c r="B22" s="27"/>
      <c r="C22" s="28"/>
      <c r="D22" s="30"/>
      <c r="E22" s="29"/>
      <c r="F22" s="21"/>
      <c r="G22" s="21"/>
      <c r="H22" s="21"/>
      <c r="I22" s="21"/>
      <c r="J22" s="21"/>
      <c r="K22" s="56"/>
      <c r="L22" s="76"/>
      <c r="M22" s="76"/>
      <c r="N22" s="24"/>
    </row>
    <row r="23" spans="1:24" s="25" customFormat="1" ht="32.25" customHeight="1">
      <c r="A23" s="26"/>
      <c r="B23" s="27"/>
      <c r="C23" s="28"/>
      <c r="D23" s="30"/>
      <c r="E23" s="29"/>
      <c r="F23" s="21"/>
      <c r="G23" s="21"/>
      <c r="H23" s="21"/>
      <c r="I23" s="21"/>
      <c r="J23" s="21"/>
      <c r="K23" s="56"/>
      <c r="L23" s="76"/>
      <c r="M23" s="76"/>
      <c r="N23" s="24"/>
      <c r="O23" s="548"/>
    </row>
    <row r="24" spans="1:24" s="25" customFormat="1" ht="32.25" customHeight="1">
      <c r="A24" s="26"/>
      <c r="B24" s="27"/>
      <c r="C24" s="28"/>
      <c r="D24" s="30"/>
      <c r="E24" s="29"/>
      <c r="F24" s="21"/>
      <c r="G24" s="21"/>
      <c r="H24" s="21"/>
      <c r="I24" s="21"/>
      <c r="J24" s="21"/>
      <c r="K24" s="56"/>
      <c r="L24" s="76"/>
      <c r="M24" s="76"/>
      <c r="N24" s="24"/>
      <c r="O24" s="548"/>
      <c r="P24" s="98"/>
      <c r="Q24" s="535"/>
      <c r="R24" s="536"/>
      <c r="S24" s="536"/>
      <c r="T24" s="536"/>
      <c r="U24" s="536"/>
      <c r="V24" s="110"/>
      <c r="W24" s="110"/>
      <c r="X24" s="111"/>
    </row>
    <row r="25" spans="1:24" s="25" customFormat="1" ht="32.25" customHeight="1">
      <c r="A25" s="26"/>
      <c r="B25" s="27"/>
      <c r="C25" s="28"/>
      <c r="D25" s="58"/>
      <c r="E25" s="58"/>
      <c r="F25" s="58"/>
      <c r="G25" s="58"/>
      <c r="H25" s="58"/>
      <c r="I25" s="58"/>
      <c r="J25" s="58"/>
      <c r="K25" s="58"/>
      <c r="L25" s="76"/>
      <c r="M25" s="76"/>
      <c r="N25" s="24"/>
      <c r="O25" s="119"/>
      <c r="P25" s="99"/>
      <c r="Q25" s="535"/>
      <c r="R25" s="536"/>
      <c r="S25" s="536"/>
      <c r="T25" s="536"/>
      <c r="U25" s="536"/>
      <c r="V25" s="110"/>
      <c r="W25" s="110"/>
      <c r="X25" s="110"/>
    </row>
    <row r="26" spans="1:2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56"/>
      <c r="L26" s="76"/>
      <c r="M26" s="76"/>
      <c r="N26" s="24"/>
    </row>
    <row r="27" spans="1:2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56"/>
      <c r="L27" s="76"/>
      <c r="M27" s="76"/>
      <c r="N27" s="24"/>
    </row>
    <row r="28" spans="1:2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56"/>
      <c r="N28" s="24"/>
    </row>
    <row r="29" spans="1:2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1"/>
      <c r="L29" s="23"/>
      <c r="M29" s="23"/>
      <c r="N29" s="24"/>
    </row>
    <row r="30" spans="1:2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1"/>
      <c r="L30" s="23"/>
      <c r="M30" s="23"/>
      <c r="N30" s="24"/>
    </row>
    <row r="31" spans="1:2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1"/>
      <c r="L31" s="23"/>
      <c r="M31" s="23"/>
      <c r="N31" s="24"/>
    </row>
    <row r="32" spans="1:24" s="25" customFormat="1" ht="32.25" customHeight="1">
      <c r="A32" s="291"/>
      <c r="B32" s="292"/>
      <c r="C32" s="293"/>
      <c r="D32" s="30"/>
      <c r="E32" s="21"/>
      <c r="F32" s="21"/>
      <c r="G32" s="21"/>
      <c r="H32" s="21"/>
      <c r="I32" s="21"/>
      <c r="J32" s="21"/>
      <c r="K32" s="1"/>
      <c r="L32" s="23"/>
      <c r="M32" s="23"/>
      <c r="N32" s="24"/>
    </row>
    <row r="33" spans="1:14" s="25" customFormat="1" ht="32.25" customHeight="1">
      <c r="A33" s="291"/>
      <c r="B33" s="292"/>
      <c r="C33" s="293"/>
      <c r="D33" s="30"/>
      <c r="E33" s="21"/>
      <c r="F33" s="21"/>
      <c r="G33" s="21"/>
      <c r="H33" s="21"/>
      <c r="I33" s="21"/>
      <c r="J33" s="21"/>
      <c r="K33" s="1"/>
      <c r="L33" s="23"/>
      <c r="M33" s="23"/>
      <c r="N33" s="24"/>
    </row>
    <row r="34" spans="1:14" s="25" customFormat="1" ht="32.25" customHeight="1">
      <c r="A34" s="291"/>
      <c r="B34" s="292"/>
      <c r="C34" s="293"/>
      <c r="D34" s="30"/>
      <c r="E34" s="21"/>
      <c r="F34" s="21"/>
      <c r="G34" s="21"/>
      <c r="H34" s="21"/>
      <c r="I34" s="21"/>
      <c r="J34" s="21"/>
      <c r="K34" s="1"/>
      <c r="L34" s="23"/>
      <c r="M34" s="23"/>
      <c r="N34" s="24"/>
    </row>
    <row r="35" spans="1:14" s="25" customFormat="1" ht="32.25" customHeight="1">
      <c r="A35" s="291"/>
      <c r="B35" s="292"/>
      <c r="C35" s="293"/>
      <c r="D35" s="30"/>
      <c r="E35" s="21"/>
      <c r="F35" s="21"/>
      <c r="G35" s="21"/>
      <c r="H35" s="21"/>
      <c r="I35" s="21"/>
      <c r="J35" s="21"/>
      <c r="K35" s="1"/>
      <c r="L35" s="23"/>
      <c r="M35" s="23"/>
      <c r="N35" s="24"/>
    </row>
    <row r="36" spans="1:14" s="25" customFormat="1" ht="32.25" customHeight="1">
      <c r="A36" s="291"/>
      <c r="B36" s="292"/>
      <c r="C36" s="293"/>
      <c r="D36" s="30"/>
      <c r="E36" s="21"/>
      <c r="F36" s="21"/>
      <c r="G36" s="21"/>
      <c r="H36" s="21"/>
      <c r="I36" s="21"/>
      <c r="J36" s="21"/>
      <c r="K36" s="1"/>
      <c r="L36" s="23"/>
      <c r="M36" s="23"/>
      <c r="N36" s="24"/>
    </row>
    <row r="37" spans="1:14" s="25" customFormat="1" ht="32.25" customHeight="1">
      <c r="A37" s="291"/>
      <c r="B37" s="292"/>
      <c r="C37" s="293"/>
      <c r="D37" s="30"/>
      <c r="E37" s="21"/>
      <c r="F37" s="21"/>
      <c r="G37" s="21"/>
      <c r="H37" s="21"/>
      <c r="I37" s="21"/>
      <c r="J37" s="21"/>
      <c r="K37" s="1"/>
      <c r="L37" s="23"/>
      <c r="M37" s="23"/>
      <c r="N37" s="24"/>
    </row>
    <row r="38" spans="1:14" s="25" customFormat="1" ht="32.25" customHeight="1">
      <c r="A38" s="291"/>
      <c r="B38" s="292"/>
      <c r="C38" s="293"/>
      <c r="D38" s="30"/>
      <c r="E38" s="21"/>
      <c r="F38" s="21"/>
      <c r="G38" s="21"/>
      <c r="H38" s="21"/>
      <c r="I38" s="21"/>
      <c r="J38" s="21"/>
      <c r="K38" s="1"/>
      <c r="L38" s="23"/>
      <c r="M38" s="163"/>
      <c r="N38" s="76"/>
    </row>
    <row r="39" spans="1:14" ht="17.649999999999999" customHeight="1">
      <c r="A39" s="4"/>
      <c r="B39" s="4"/>
      <c r="C39" s="4"/>
      <c r="D39" s="5"/>
      <c r="E39" s="4"/>
      <c r="F39" s="4"/>
      <c r="G39" s="379">
        <f>SUM(G16:G37)</f>
        <v>0</v>
      </c>
      <c r="H39" s="380"/>
      <c r="I39" s="379"/>
      <c r="J39" s="379"/>
      <c r="K39" s="31"/>
      <c r="L39" s="7"/>
      <c r="M39" s="7"/>
      <c r="N39" s="64"/>
    </row>
    <row r="40" spans="1:14" ht="15" customHeight="1">
      <c r="A40" s="381" t="s">
        <v>44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2">
        <f>SUM(K16:K28)</f>
        <v>3</v>
      </c>
      <c r="L40" s="23" t="str">
        <f>M12</f>
        <v>UN</v>
      </c>
      <c r="M40" s="33"/>
      <c r="N40" s="64"/>
    </row>
    <row r="41" spans="1:14" ht="15" customHeight="1">
      <c r="A41" s="381" t="s">
        <v>45</v>
      </c>
      <c r="B41" s="382"/>
      <c r="C41" s="382"/>
      <c r="D41" s="382"/>
      <c r="E41" s="382"/>
      <c r="F41" s="382"/>
      <c r="G41" s="382"/>
      <c r="H41" s="382"/>
      <c r="I41" s="382"/>
      <c r="J41" s="383"/>
      <c r="K41" s="32">
        <v>0</v>
      </c>
      <c r="L41" s="23" t="str">
        <f>L40</f>
        <v>UN</v>
      </c>
      <c r="M41" s="33"/>
      <c r="N41" s="64"/>
    </row>
    <row r="42" spans="1:14" ht="15" customHeight="1">
      <c r="A42" s="381" t="s">
        <v>46</v>
      </c>
      <c r="B42" s="382"/>
      <c r="C42" s="382"/>
      <c r="D42" s="382"/>
      <c r="E42" s="382"/>
      <c r="F42" s="382"/>
      <c r="G42" s="382"/>
      <c r="H42" s="382"/>
      <c r="I42" s="382"/>
      <c r="J42" s="383"/>
      <c r="K42" s="32">
        <v>0</v>
      </c>
      <c r="L42" s="23" t="str">
        <f>L40</f>
        <v>UN</v>
      </c>
      <c r="M42" s="33"/>
      <c r="N42" s="64"/>
    </row>
    <row r="43" spans="1:14" ht="15" customHeight="1">
      <c r="A43" s="381" t="s">
        <v>47</v>
      </c>
      <c r="B43" s="382"/>
      <c r="C43" s="382"/>
      <c r="D43" s="382"/>
      <c r="E43" s="382"/>
      <c r="F43" s="382"/>
      <c r="G43" s="382"/>
      <c r="H43" s="382"/>
      <c r="I43" s="382"/>
      <c r="J43" s="383"/>
      <c r="K43" s="34">
        <f>K40-K41-K42</f>
        <v>3</v>
      </c>
      <c r="L43" s="23" t="str">
        <f>L40</f>
        <v>UN</v>
      </c>
      <c r="M43" s="33"/>
      <c r="N43" s="64"/>
    </row>
    <row r="44" spans="1:14" ht="17.649999999999999" customHeight="1">
      <c r="A44" s="4"/>
      <c r="B44" s="4"/>
      <c r="C44" s="4"/>
      <c r="D44" s="5"/>
      <c r="E44" s="4"/>
      <c r="F44" s="4"/>
      <c r="G44" s="6"/>
      <c r="H44" s="6"/>
      <c r="I44" s="4"/>
      <c r="J44" s="4"/>
      <c r="K44" s="7"/>
      <c r="L44" s="7"/>
      <c r="M44" s="7"/>
      <c r="N44" s="64"/>
    </row>
    <row r="45" spans="1:14" ht="30.4" customHeight="1" thickBot="1">
      <c r="A45" s="410" t="s">
        <v>47</v>
      </c>
      <c r="B45" s="410"/>
      <c r="C45" s="410"/>
      <c r="D45" s="411" t="s">
        <v>48</v>
      </c>
      <c r="E45" s="411"/>
      <c r="F45" s="411"/>
      <c r="G45" s="411"/>
      <c r="H45" s="411"/>
      <c r="I45" s="412" t="s">
        <v>49</v>
      </c>
      <c r="J45" s="413"/>
      <c r="K45" s="413"/>
      <c r="L45" s="413"/>
      <c r="M45" s="413"/>
      <c r="N45" s="414"/>
    </row>
    <row r="46" spans="1:14" ht="30.4" customHeight="1" thickBot="1">
      <c r="A46" s="399">
        <f>+K43</f>
        <v>3</v>
      </c>
      <c r="B46" s="400"/>
      <c r="C46" s="400"/>
      <c r="D46" s="401">
        <f>K41</f>
        <v>0</v>
      </c>
      <c r="E46" s="401"/>
      <c r="F46" s="401"/>
      <c r="G46" s="401"/>
      <c r="H46" s="401"/>
      <c r="I46" s="402">
        <f>+A46+D46</f>
        <v>3</v>
      </c>
      <c r="J46" s="403"/>
      <c r="K46" s="403"/>
      <c r="L46" s="403"/>
      <c r="M46" s="403"/>
      <c r="N46" s="404"/>
    </row>
    <row r="47" spans="1:14" ht="13.15" customHeight="1" thickBot="1">
      <c r="A47" s="296"/>
      <c r="B47" s="296"/>
      <c r="C47" s="296"/>
      <c r="D47" s="35"/>
      <c r="E47" s="296"/>
      <c r="F47" s="296"/>
      <c r="G47" s="296"/>
      <c r="H47" s="296"/>
      <c r="I47" s="296"/>
      <c r="J47" s="296"/>
      <c r="K47" s="295"/>
      <c r="L47" s="31"/>
      <c r="M47" s="31"/>
      <c r="N47" s="31"/>
    </row>
    <row r="48" spans="1:14">
      <c r="A48" s="449" t="s">
        <v>50</v>
      </c>
      <c r="B48" s="450"/>
      <c r="C48" s="450"/>
      <c r="D48" s="450"/>
      <c r="E48" s="451"/>
      <c r="F48" s="452"/>
      <c r="G48" s="453" t="s">
        <v>51</v>
      </c>
      <c r="H48" s="453"/>
      <c r="I48" s="453"/>
      <c r="J48" s="453"/>
      <c r="K48" s="453"/>
      <c r="L48" s="453"/>
      <c r="M48" s="453"/>
      <c r="N48" s="454"/>
    </row>
    <row r="49" spans="1:14">
      <c r="A49" s="290" t="s">
        <v>52</v>
      </c>
      <c r="B49" s="455" t="s">
        <v>53</v>
      </c>
      <c r="C49" s="456"/>
      <c r="D49" s="457"/>
      <c r="E49" s="458" t="s">
        <v>52</v>
      </c>
      <c r="F49" s="459"/>
      <c r="G49" s="460" t="s">
        <v>62</v>
      </c>
      <c r="H49" s="460"/>
      <c r="I49" s="460"/>
      <c r="J49" s="460"/>
      <c r="K49" s="460"/>
      <c r="L49" s="460"/>
      <c r="M49" s="460"/>
      <c r="N49" s="461"/>
    </row>
    <row r="50" spans="1:14">
      <c r="A50" s="416" t="s">
        <v>55</v>
      </c>
      <c r="B50" s="437"/>
      <c r="C50" s="438"/>
      <c r="D50" s="438"/>
      <c r="E50" s="441" t="s">
        <v>55</v>
      </c>
      <c r="F50" s="442"/>
      <c r="G50" s="467"/>
      <c r="H50" s="467"/>
      <c r="I50" s="467"/>
      <c r="J50" s="467"/>
      <c r="K50" s="467"/>
      <c r="L50" s="467"/>
      <c r="M50" s="467"/>
      <c r="N50" s="468"/>
    </row>
    <row r="51" spans="1:14" ht="61.15" customHeight="1">
      <c r="A51" s="462"/>
      <c r="B51" s="463"/>
      <c r="C51" s="464"/>
      <c r="D51" s="464"/>
      <c r="E51" s="465"/>
      <c r="F51" s="466"/>
      <c r="G51" s="469"/>
      <c r="H51" s="469"/>
      <c r="I51" s="469"/>
      <c r="J51" s="469"/>
      <c r="K51" s="469"/>
      <c r="L51" s="469"/>
      <c r="M51" s="469"/>
      <c r="N51" s="470"/>
    </row>
    <row r="52" spans="1:14">
      <c r="A52" s="180"/>
      <c r="B52" s="471" t="s">
        <v>63</v>
      </c>
      <c r="C52" s="471"/>
      <c r="D52" s="471"/>
      <c r="E52" s="181"/>
      <c r="F52" s="181"/>
      <c r="G52" s="471" t="s">
        <v>64</v>
      </c>
      <c r="H52" s="471"/>
      <c r="I52" s="471"/>
      <c r="J52" s="471"/>
      <c r="K52" s="471"/>
      <c r="L52" s="471"/>
      <c r="M52" s="471"/>
      <c r="N52" s="472"/>
    </row>
    <row r="53" spans="1:14">
      <c r="A53" s="301" t="s">
        <v>52</v>
      </c>
      <c r="B53" s="431" t="s">
        <v>88</v>
      </c>
      <c r="C53" s="432"/>
      <c r="D53" s="432"/>
      <c r="E53" s="433" t="s">
        <v>52</v>
      </c>
      <c r="F53" s="434"/>
      <c r="G53" s="435" t="s">
        <v>66</v>
      </c>
      <c r="H53" s="435"/>
      <c r="I53" s="435"/>
      <c r="J53" s="435"/>
      <c r="K53" s="435"/>
      <c r="L53" s="435"/>
      <c r="M53" s="435"/>
      <c r="N53" s="436"/>
    </row>
    <row r="54" spans="1:14">
      <c r="A54" s="416" t="s">
        <v>55</v>
      </c>
      <c r="B54" s="437" t="s">
        <v>89</v>
      </c>
      <c r="C54" s="438"/>
      <c r="D54" s="438"/>
      <c r="E54" s="441" t="s">
        <v>55</v>
      </c>
      <c r="F54" s="442"/>
      <c r="G54" s="445" t="s">
        <v>67</v>
      </c>
      <c r="H54" s="445"/>
      <c r="I54" s="445"/>
      <c r="J54" s="445"/>
      <c r="K54" s="445"/>
      <c r="L54" s="445"/>
      <c r="M54" s="445"/>
      <c r="N54" s="446"/>
    </row>
    <row r="55" spans="1:14" ht="70.150000000000006" customHeight="1" thickBot="1">
      <c r="A55" s="417"/>
      <c r="B55" s="439"/>
      <c r="C55" s="440"/>
      <c r="D55" s="440"/>
      <c r="E55" s="443"/>
      <c r="F55" s="444"/>
      <c r="G55" s="447"/>
      <c r="H55" s="447"/>
      <c r="I55" s="447"/>
      <c r="J55" s="447"/>
      <c r="K55" s="447"/>
      <c r="L55" s="447"/>
      <c r="M55" s="447"/>
      <c r="N55" s="448"/>
    </row>
  </sheetData>
  <mergeCells count="69"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Q24:U24"/>
    <mergeCell ref="Q25:U25"/>
    <mergeCell ref="A14:C15"/>
    <mergeCell ref="E14:I14"/>
    <mergeCell ref="J14:J15"/>
    <mergeCell ref="K14:K15"/>
    <mergeCell ref="L14:L15"/>
    <mergeCell ref="M14:M15"/>
    <mergeCell ref="C12:L12"/>
    <mergeCell ref="M12:N12"/>
    <mergeCell ref="A43:J43"/>
    <mergeCell ref="N14:N15"/>
    <mergeCell ref="A16:C16"/>
    <mergeCell ref="A20:C20"/>
    <mergeCell ref="O23:O24"/>
    <mergeCell ref="G39:H39"/>
    <mergeCell ref="I39:J39"/>
    <mergeCell ref="A40:J40"/>
    <mergeCell ref="A41:J41"/>
    <mergeCell ref="A42:J42"/>
    <mergeCell ref="A45:C45"/>
    <mergeCell ref="D45:H45"/>
    <mergeCell ref="I45:N45"/>
    <mergeCell ref="A46:C46"/>
    <mergeCell ref="D46:H46"/>
    <mergeCell ref="I46:N46"/>
    <mergeCell ref="A48:D48"/>
    <mergeCell ref="E48:F48"/>
    <mergeCell ref="G48:N48"/>
    <mergeCell ref="B49:D49"/>
    <mergeCell ref="E49:F49"/>
    <mergeCell ref="G49:N49"/>
    <mergeCell ref="A50:A51"/>
    <mergeCell ref="B50:D51"/>
    <mergeCell ref="E50:F51"/>
    <mergeCell ref="G50:N51"/>
    <mergeCell ref="B52:D52"/>
    <mergeCell ref="G52:N52"/>
    <mergeCell ref="B53:D53"/>
    <mergeCell ref="E53:F53"/>
    <mergeCell ref="G53:N53"/>
    <mergeCell ref="A54:A55"/>
    <mergeCell ref="B54:D55"/>
    <mergeCell ref="E54:F55"/>
    <mergeCell ref="G54:N55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tabColor theme="0" tint="-0.14999847407452621"/>
    <pageSetUpPr fitToPage="1"/>
  </sheetPr>
  <dimension ref="A1:P42"/>
  <sheetViews>
    <sheetView view="pageBreakPreview" topLeftCell="A19" zoomScale="60" zoomScaleNormal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437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441</v>
      </c>
      <c r="C12" s="396" t="s">
        <v>442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443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34</v>
      </c>
    </row>
    <row r="15" spans="1:16" ht="21.75" customHeight="1">
      <c r="A15" s="384"/>
      <c r="B15" s="384"/>
      <c r="C15" s="384"/>
      <c r="D15" s="18" t="s">
        <v>35</v>
      </c>
      <c r="E15" s="286" t="s">
        <v>443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0" t="s">
        <v>444</v>
      </c>
      <c r="E16" s="21">
        <v>80</v>
      </c>
      <c r="F16" s="21"/>
      <c r="G16" s="21"/>
      <c r="H16" s="21"/>
      <c r="I16" s="21"/>
      <c r="J16" s="21">
        <f>+E16</f>
        <v>80</v>
      </c>
      <c r="K16" s="80">
        <f>+J16</f>
        <v>80</v>
      </c>
      <c r="L16" s="76" t="s">
        <v>443</v>
      </c>
      <c r="M16" s="76">
        <v>1</v>
      </c>
      <c r="N16" s="45" t="s">
        <v>87</v>
      </c>
    </row>
    <row r="17" spans="1:15" s="25" customFormat="1" ht="60" customHeight="1">
      <c r="A17" s="291"/>
      <c r="B17" s="292"/>
      <c r="C17" s="293"/>
      <c r="D17" s="47"/>
      <c r="E17" s="20"/>
      <c r="F17" s="48"/>
      <c r="G17" s="48"/>
      <c r="H17" s="48"/>
      <c r="I17" s="48"/>
      <c r="J17" s="48"/>
      <c r="K17" s="48"/>
      <c r="L17" s="23"/>
      <c r="M17" s="23"/>
      <c r="N17" s="49"/>
    </row>
    <row r="18" spans="1:15" s="25" customFormat="1" ht="24" customHeight="1">
      <c r="A18" s="26"/>
      <c r="B18" s="27"/>
      <c r="C18" s="28"/>
      <c r="D18" s="47"/>
      <c r="E18" s="54"/>
      <c r="F18" s="89"/>
      <c r="G18" s="89"/>
      <c r="H18" s="89"/>
      <c r="I18" s="89"/>
      <c r="J18" s="89"/>
      <c r="K18" s="89"/>
      <c r="L18" s="57"/>
      <c r="M18" s="57"/>
      <c r="N18" s="49"/>
    </row>
    <row r="19" spans="1:15" s="25" customFormat="1" ht="32.25" customHeight="1">
      <c r="A19" s="26"/>
      <c r="B19" s="27"/>
      <c r="C19" s="28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1:15" s="25" customFormat="1" ht="29.65" customHeight="1">
      <c r="A20" s="26"/>
      <c r="B20" s="27"/>
      <c r="C20" s="28"/>
      <c r="D20" s="52"/>
      <c r="E20" s="48"/>
      <c r="F20" s="48"/>
      <c r="G20" s="48"/>
      <c r="H20" s="48"/>
      <c r="I20" s="48"/>
      <c r="J20" s="48"/>
      <c r="K20" s="48"/>
      <c r="L20" s="23"/>
      <c r="M20" s="23"/>
      <c r="N20" s="90"/>
    </row>
    <row r="21" spans="1:15" s="25" customFormat="1" ht="32.25" customHeight="1">
      <c r="A21" s="26"/>
      <c r="B21" s="27"/>
      <c r="C21" s="28"/>
      <c r="D21" s="52"/>
      <c r="E21" s="48"/>
      <c r="F21" s="48"/>
      <c r="G21" s="48"/>
      <c r="H21" s="48"/>
      <c r="I21" s="48"/>
      <c r="J21" s="48"/>
      <c r="K21" s="48"/>
      <c r="L21" s="23"/>
      <c r="M21" s="23"/>
      <c r="N21" s="91"/>
      <c r="O21" s="84"/>
    </row>
    <row r="22" spans="1:15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48"/>
      <c r="L22" s="23"/>
      <c r="M22" s="23"/>
      <c r="N22" s="49"/>
    </row>
    <row r="23" spans="1:15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48"/>
      <c r="L23" s="23"/>
      <c r="M23" s="23"/>
      <c r="N23" s="49"/>
    </row>
    <row r="24" spans="1:15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48"/>
      <c r="L24" s="23"/>
      <c r="M24" s="23"/>
      <c r="N24" s="49"/>
    </row>
    <row r="25" spans="1:15" s="25" customFormat="1" ht="30.4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48"/>
      <c r="L25" s="23"/>
      <c r="M25" s="23"/>
      <c r="N25" s="24"/>
    </row>
    <row r="26" spans="1:15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48"/>
      <c r="L26" s="23"/>
      <c r="M26" s="23"/>
      <c r="N26" s="24"/>
    </row>
    <row r="27" spans="1:15" ht="17.649999999999999" customHeight="1">
      <c r="A27" s="4"/>
      <c r="B27" s="4"/>
      <c r="C27" s="4"/>
      <c r="D27" s="5"/>
      <c r="E27" s="4"/>
      <c r="F27" s="4"/>
      <c r="G27" s="379"/>
      <c r="H27" s="380"/>
      <c r="I27" s="379"/>
      <c r="J27" s="379"/>
      <c r="K27" s="31"/>
      <c r="L27" s="7"/>
      <c r="M27" s="7"/>
      <c r="N27" s="7"/>
    </row>
    <row r="28" spans="1:15" ht="15" customHeight="1">
      <c r="A28" s="381" t="s">
        <v>44</v>
      </c>
      <c r="B28" s="382"/>
      <c r="C28" s="382"/>
      <c r="D28" s="382"/>
      <c r="E28" s="382"/>
      <c r="F28" s="382"/>
      <c r="G28" s="382"/>
      <c r="H28" s="382"/>
      <c r="I28" s="382"/>
      <c r="J28" s="383"/>
      <c r="K28" s="32">
        <f>SUM(K16:K26)</f>
        <v>80</v>
      </c>
      <c r="L28" s="23" t="str">
        <f>M12</f>
        <v>DIA</v>
      </c>
      <c r="M28" s="33"/>
      <c r="N28" s="7"/>
    </row>
    <row r="29" spans="1:15" ht="15" customHeight="1">
      <c r="A29" s="381" t="s">
        <v>45</v>
      </c>
      <c r="B29" s="382"/>
      <c r="C29" s="382"/>
      <c r="D29" s="382"/>
      <c r="E29" s="382"/>
      <c r="F29" s="382"/>
      <c r="G29" s="382"/>
      <c r="H29" s="382"/>
      <c r="I29" s="382"/>
      <c r="J29" s="383"/>
      <c r="K29" s="32">
        <v>0</v>
      </c>
      <c r="L29" s="23" t="str">
        <f>L28</f>
        <v>DIA</v>
      </c>
      <c r="M29" s="33"/>
      <c r="N29" s="7"/>
    </row>
    <row r="30" spans="1:15" ht="15" customHeight="1">
      <c r="A30" s="381" t="s">
        <v>46</v>
      </c>
      <c r="B30" s="382"/>
      <c r="C30" s="382"/>
      <c r="D30" s="382"/>
      <c r="E30" s="382"/>
      <c r="F30" s="382"/>
      <c r="G30" s="382"/>
      <c r="H30" s="382"/>
      <c r="I30" s="382"/>
      <c r="J30" s="383"/>
      <c r="K30" s="32">
        <v>0</v>
      </c>
      <c r="L30" s="23" t="str">
        <f>L28</f>
        <v>DIA</v>
      </c>
      <c r="M30" s="33"/>
      <c r="N30" s="7"/>
    </row>
    <row r="31" spans="1:15" ht="15" customHeight="1">
      <c r="A31" s="381" t="s">
        <v>47</v>
      </c>
      <c r="B31" s="382"/>
      <c r="C31" s="382"/>
      <c r="D31" s="382"/>
      <c r="E31" s="382"/>
      <c r="F31" s="382"/>
      <c r="G31" s="382"/>
      <c r="H31" s="382"/>
      <c r="I31" s="382"/>
      <c r="J31" s="383"/>
      <c r="K31" s="34">
        <f>K28-K29-K30</f>
        <v>80</v>
      </c>
      <c r="L31" s="23" t="str">
        <f>L28</f>
        <v>DIA</v>
      </c>
      <c r="M31" s="33"/>
      <c r="N31" s="7"/>
    </row>
    <row r="32" spans="1:15" ht="17.649999999999999" customHeight="1">
      <c r="A32" s="4"/>
      <c r="B32" s="4"/>
      <c r="C32" s="4"/>
      <c r="D32" s="5"/>
      <c r="E32" s="4"/>
      <c r="F32" s="4"/>
      <c r="G32" s="6"/>
      <c r="H32" s="6"/>
      <c r="I32" s="4"/>
      <c r="J32" s="4"/>
      <c r="K32" s="7"/>
      <c r="L32" s="7"/>
      <c r="M32" s="7"/>
      <c r="N32" s="7"/>
    </row>
    <row r="33" spans="1:14" ht="30.4" customHeight="1" thickBot="1">
      <c r="A33" s="410" t="s">
        <v>47</v>
      </c>
      <c r="B33" s="410"/>
      <c r="C33" s="410"/>
      <c r="D33" s="411" t="s">
        <v>48</v>
      </c>
      <c r="E33" s="411"/>
      <c r="F33" s="411"/>
      <c r="G33" s="411"/>
      <c r="H33" s="411"/>
      <c r="I33" s="412" t="s">
        <v>49</v>
      </c>
      <c r="J33" s="413"/>
      <c r="K33" s="413"/>
      <c r="L33" s="413"/>
      <c r="M33" s="413"/>
      <c r="N33" s="414"/>
    </row>
    <row r="34" spans="1:14" ht="30.4" customHeight="1" thickBot="1">
      <c r="A34" s="399">
        <f>+K31</f>
        <v>80</v>
      </c>
      <c r="B34" s="400"/>
      <c r="C34" s="400"/>
      <c r="D34" s="401">
        <f>K29</f>
        <v>0</v>
      </c>
      <c r="E34" s="401"/>
      <c r="F34" s="401"/>
      <c r="G34" s="401"/>
      <c r="H34" s="401"/>
      <c r="I34" s="402">
        <f>+A34+D34</f>
        <v>80</v>
      </c>
      <c r="J34" s="403"/>
      <c r="K34" s="403"/>
      <c r="L34" s="403"/>
      <c r="M34" s="403"/>
      <c r="N34" s="404"/>
    </row>
    <row r="35" spans="1:14">
      <c r="A35" s="449" t="s">
        <v>50</v>
      </c>
      <c r="B35" s="450"/>
      <c r="C35" s="450"/>
      <c r="D35" s="450"/>
      <c r="E35" s="451"/>
      <c r="F35" s="452"/>
      <c r="G35" s="453" t="s">
        <v>51</v>
      </c>
      <c r="H35" s="453"/>
      <c r="I35" s="453"/>
      <c r="J35" s="453"/>
      <c r="K35" s="453"/>
      <c r="L35" s="453"/>
      <c r="M35" s="453"/>
      <c r="N35" s="454"/>
    </row>
    <row r="36" spans="1:14">
      <c r="A36" s="290" t="s">
        <v>52</v>
      </c>
      <c r="B36" s="455" t="s">
        <v>53</v>
      </c>
      <c r="C36" s="456"/>
      <c r="D36" s="457"/>
      <c r="E36" s="458" t="s">
        <v>52</v>
      </c>
      <c r="F36" s="459"/>
      <c r="G36" s="460" t="s">
        <v>62</v>
      </c>
      <c r="H36" s="460"/>
      <c r="I36" s="460"/>
      <c r="J36" s="460"/>
      <c r="K36" s="460"/>
      <c r="L36" s="460"/>
      <c r="M36" s="460"/>
      <c r="N36" s="461"/>
    </row>
    <row r="37" spans="1:14">
      <c r="A37" s="416" t="s">
        <v>55</v>
      </c>
      <c r="B37" s="437"/>
      <c r="C37" s="438"/>
      <c r="D37" s="438"/>
      <c r="E37" s="441" t="s">
        <v>55</v>
      </c>
      <c r="F37" s="442"/>
      <c r="G37" s="467"/>
      <c r="H37" s="467"/>
      <c r="I37" s="467"/>
      <c r="J37" s="467"/>
      <c r="K37" s="467"/>
      <c r="L37" s="467"/>
      <c r="M37" s="467"/>
      <c r="N37" s="468"/>
    </row>
    <row r="38" spans="1:14" ht="61.15" customHeight="1">
      <c r="A38" s="462"/>
      <c r="B38" s="463"/>
      <c r="C38" s="464"/>
      <c r="D38" s="464"/>
      <c r="E38" s="465"/>
      <c r="F38" s="466"/>
      <c r="G38" s="469"/>
      <c r="H38" s="469"/>
      <c r="I38" s="469"/>
      <c r="J38" s="469"/>
      <c r="K38" s="469"/>
      <c r="L38" s="469"/>
      <c r="M38" s="469"/>
      <c r="N38" s="470"/>
    </row>
    <row r="39" spans="1:14">
      <c r="A39" s="180"/>
      <c r="B39" s="471" t="s">
        <v>63</v>
      </c>
      <c r="C39" s="471"/>
      <c r="D39" s="471"/>
      <c r="E39" s="181"/>
      <c r="F39" s="181"/>
      <c r="G39" s="471" t="s">
        <v>64</v>
      </c>
      <c r="H39" s="471"/>
      <c r="I39" s="471"/>
      <c r="J39" s="471"/>
      <c r="K39" s="471"/>
      <c r="L39" s="471"/>
      <c r="M39" s="471"/>
      <c r="N39" s="472"/>
    </row>
    <row r="40" spans="1:14">
      <c r="A40" s="301" t="s">
        <v>52</v>
      </c>
      <c r="B40" s="431" t="s">
        <v>88</v>
      </c>
      <c r="C40" s="432"/>
      <c r="D40" s="432"/>
      <c r="E40" s="433" t="s">
        <v>52</v>
      </c>
      <c r="F40" s="434"/>
      <c r="G40" s="435" t="s">
        <v>66</v>
      </c>
      <c r="H40" s="435"/>
      <c r="I40" s="435"/>
      <c r="J40" s="435"/>
      <c r="K40" s="435"/>
      <c r="L40" s="435"/>
      <c r="M40" s="435"/>
      <c r="N40" s="436"/>
    </row>
    <row r="41" spans="1:14">
      <c r="A41" s="416" t="s">
        <v>55</v>
      </c>
      <c r="B41" s="437" t="s">
        <v>89</v>
      </c>
      <c r="C41" s="438"/>
      <c r="D41" s="438"/>
      <c r="E41" s="441" t="s">
        <v>55</v>
      </c>
      <c r="F41" s="442"/>
      <c r="G41" s="445" t="s">
        <v>67</v>
      </c>
      <c r="H41" s="445"/>
      <c r="I41" s="445"/>
      <c r="J41" s="445"/>
      <c r="K41" s="445"/>
      <c r="L41" s="445"/>
      <c r="M41" s="445"/>
      <c r="N41" s="446"/>
    </row>
    <row r="42" spans="1:14" ht="70.150000000000006" customHeight="1" thickBot="1">
      <c r="A42" s="417"/>
      <c r="B42" s="439"/>
      <c r="C42" s="440"/>
      <c r="D42" s="440"/>
      <c r="E42" s="443"/>
      <c r="F42" s="444"/>
      <c r="G42" s="447"/>
      <c r="H42" s="447"/>
      <c r="I42" s="447"/>
      <c r="J42" s="447"/>
      <c r="K42" s="447"/>
      <c r="L42" s="447"/>
      <c r="M42" s="447"/>
      <c r="N42" s="448"/>
    </row>
  </sheetData>
  <mergeCells count="65"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A28:J28"/>
    <mergeCell ref="A14:C15"/>
    <mergeCell ref="E14:I14"/>
    <mergeCell ref="J14:J15"/>
    <mergeCell ref="K14:K15"/>
    <mergeCell ref="N14:N15"/>
    <mergeCell ref="A16:C16"/>
    <mergeCell ref="G27:H27"/>
    <mergeCell ref="I27:J27"/>
    <mergeCell ref="L14:L15"/>
    <mergeCell ref="M14:M15"/>
    <mergeCell ref="C12:L12"/>
    <mergeCell ref="M12:N12"/>
    <mergeCell ref="A29:J29"/>
    <mergeCell ref="A30:J30"/>
    <mergeCell ref="A31:J31"/>
    <mergeCell ref="A33:C33"/>
    <mergeCell ref="D33:H33"/>
    <mergeCell ref="I33:N33"/>
    <mergeCell ref="A34:C34"/>
    <mergeCell ref="D34:H34"/>
    <mergeCell ref="I34:N34"/>
    <mergeCell ref="A35:D35"/>
    <mergeCell ref="E35:F35"/>
    <mergeCell ref="G35:N35"/>
    <mergeCell ref="E36:F36"/>
    <mergeCell ref="G36:N36"/>
    <mergeCell ref="A37:A38"/>
    <mergeCell ref="B37:D38"/>
    <mergeCell ref="E37:F38"/>
    <mergeCell ref="G37:N38"/>
    <mergeCell ref="B36:D36"/>
    <mergeCell ref="A41:A42"/>
    <mergeCell ref="B41:D42"/>
    <mergeCell ref="E41:F42"/>
    <mergeCell ref="G41:N42"/>
    <mergeCell ref="B39:D39"/>
    <mergeCell ref="G39:N39"/>
    <mergeCell ref="B40:D40"/>
    <mergeCell ref="E40:F40"/>
    <mergeCell ref="G40:N40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theme="2"/>
    <pageSetUpPr fitToPage="1"/>
  </sheetPr>
  <dimension ref="A1:P47"/>
  <sheetViews>
    <sheetView view="pageBreakPreview" topLeftCell="A22" zoomScale="60" zoomScaleNormal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6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6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6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6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6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6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6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24.75" customHeight="1">
      <c r="A11" s="283" t="s">
        <v>20</v>
      </c>
      <c r="B11" s="360" t="s">
        <v>437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6" ht="35.65" customHeight="1">
      <c r="A12" s="298" t="s">
        <v>23</v>
      </c>
      <c r="B12" s="16" t="s">
        <v>445</v>
      </c>
      <c r="C12" s="396" t="s">
        <v>446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194</v>
      </c>
      <c r="N12" s="398"/>
    </row>
    <row r="13" spans="1:16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87</v>
      </c>
    </row>
    <row r="15" spans="1:16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60" customHeight="1">
      <c r="A16" s="385"/>
      <c r="B16" s="386"/>
      <c r="C16" s="387"/>
      <c r="D16" s="190" t="s">
        <v>440</v>
      </c>
      <c r="E16" s="21">
        <v>10</v>
      </c>
      <c r="F16" s="21"/>
      <c r="G16" s="21"/>
      <c r="H16" s="21"/>
      <c r="I16" s="21"/>
      <c r="J16" s="21">
        <v>10</v>
      </c>
      <c r="K16" s="80">
        <f>+J16</f>
        <v>10</v>
      </c>
      <c r="L16" s="76" t="s">
        <v>194</v>
      </c>
      <c r="M16" s="76">
        <v>1</v>
      </c>
      <c r="N16" s="45" t="s">
        <v>87</v>
      </c>
    </row>
    <row r="17" spans="1:15" s="25" customFormat="1" ht="60" customHeight="1">
      <c r="A17" s="291"/>
      <c r="B17" s="292"/>
      <c r="C17" s="293"/>
      <c r="D17" s="47"/>
      <c r="E17" s="20"/>
      <c r="F17" s="48"/>
      <c r="G17" s="48"/>
      <c r="H17" s="48"/>
      <c r="I17" s="48"/>
      <c r="J17" s="48"/>
      <c r="K17" s="48"/>
      <c r="L17" s="23"/>
      <c r="M17" s="23"/>
      <c r="N17" s="49"/>
    </row>
    <row r="18" spans="1:15" s="25" customFormat="1" ht="24" customHeight="1">
      <c r="A18" s="26"/>
      <c r="B18" s="27"/>
      <c r="C18" s="28"/>
      <c r="D18" s="47"/>
      <c r="E18" s="54"/>
      <c r="F18" s="89"/>
      <c r="G18" s="89"/>
      <c r="H18" s="89"/>
      <c r="I18" s="89"/>
      <c r="J18" s="89"/>
      <c r="K18" s="89"/>
      <c r="L18" s="57"/>
      <c r="M18" s="57"/>
      <c r="N18" s="49"/>
    </row>
    <row r="19" spans="1:15" s="25" customFormat="1" ht="32.25" customHeight="1">
      <c r="A19" s="26"/>
      <c r="B19" s="27"/>
      <c r="C19" s="28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1:15" s="25" customFormat="1" ht="29.65" customHeight="1">
      <c r="A20" s="26"/>
      <c r="B20" s="27"/>
      <c r="C20" s="28"/>
      <c r="D20" s="52"/>
      <c r="E20" s="48"/>
      <c r="F20" s="48"/>
      <c r="G20" s="48"/>
      <c r="H20" s="48"/>
      <c r="I20" s="48"/>
      <c r="J20" s="48"/>
      <c r="K20" s="48"/>
      <c r="L20" s="23"/>
      <c r="M20" s="23"/>
      <c r="N20" s="90"/>
    </row>
    <row r="21" spans="1:15" s="25" customFormat="1" ht="32.25" customHeight="1">
      <c r="A21" s="26"/>
      <c r="B21" s="27"/>
      <c r="C21" s="28"/>
      <c r="D21" s="52"/>
      <c r="E21" s="48"/>
      <c r="F21" s="48"/>
      <c r="G21" s="48"/>
      <c r="H21" s="48"/>
      <c r="I21" s="48"/>
      <c r="J21" s="48"/>
      <c r="K21" s="48"/>
      <c r="L21" s="23"/>
      <c r="M21" s="23"/>
      <c r="N21" s="91"/>
      <c r="O21" s="84"/>
    </row>
    <row r="22" spans="1:15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48"/>
      <c r="L22" s="23"/>
      <c r="M22" s="23"/>
      <c r="N22" s="49"/>
    </row>
    <row r="23" spans="1:15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48"/>
      <c r="L23" s="23"/>
      <c r="M23" s="23"/>
      <c r="N23" s="49"/>
    </row>
    <row r="24" spans="1:15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48"/>
      <c r="L24" s="23"/>
      <c r="M24" s="23"/>
      <c r="N24" s="49"/>
    </row>
    <row r="25" spans="1:15" s="25" customFormat="1" ht="30.4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48"/>
      <c r="L25" s="23"/>
      <c r="M25" s="23"/>
      <c r="N25" s="24"/>
    </row>
    <row r="26" spans="1:15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48"/>
      <c r="L26" s="23"/>
      <c r="M26" s="23"/>
      <c r="N26" s="24"/>
    </row>
    <row r="27" spans="1:15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5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5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5" s="25" customFormat="1" ht="32.25" customHeight="1">
      <c r="A30" s="473"/>
      <c r="B30" s="474"/>
      <c r="C30" s="475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5" s="25" customFormat="1" ht="24" customHeight="1">
      <c r="A31" s="26"/>
      <c r="B31" s="27"/>
      <c r="C31" s="28"/>
      <c r="D31" s="30"/>
      <c r="E31" s="29"/>
      <c r="F31" s="21"/>
      <c r="G31" s="21"/>
      <c r="H31" s="21"/>
      <c r="I31" s="21"/>
      <c r="J31" s="21"/>
      <c r="K31" s="22"/>
      <c r="L31" s="23"/>
      <c r="M31" s="23"/>
      <c r="N31" s="24"/>
    </row>
    <row r="32" spans="1:15" ht="17.649999999999999" customHeight="1">
      <c r="A32" s="4"/>
      <c r="B32" s="4"/>
      <c r="C32" s="4"/>
      <c r="D32" s="5"/>
      <c r="E32" s="4"/>
      <c r="F32" s="4"/>
      <c r="G32" s="379"/>
      <c r="H32" s="380"/>
      <c r="I32" s="379"/>
      <c r="J32" s="379"/>
      <c r="K32" s="31"/>
      <c r="L32" s="7"/>
      <c r="M32" s="7"/>
      <c r="N32" s="7"/>
    </row>
    <row r="33" spans="1:14" ht="15" customHeight="1">
      <c r="A33" s="381" t="s">
        <v>44</v>
      </c>
      <c r="B33" s="382"/>
      <c r="C33" s="382"/>
      <c r="D33" s="382"/>
      <c r="E33" s="382"/>
      <c r="F33" s="382"/>
      <c r="G33" s="382"/>
      <c r="H33" s="382"/>
      <c r="I33" s="382"/>
      <c r="J33" s="383"/>
      <c r="K33" s="32">
        <f>SUM(K16:K31)</f>
        <v>10</v>
      </c>
      <c r="L33" s="23" t="str">
        <f>M12</f>
        <v>UN</v>
      </c>
      <c r="M33" s="33"/>
      <c r="N33" s="7"/>
    </row>
    <row r="34" spans="1:14" ht="15" customHeight="1">
      <c r="A34" s="381" t="s">
        <v>45</v>
      </c>
      <c r="B34" s="382"/>
      <c r="C34" s="382"/>
      <c r="D34" s="382"/>
      <c r="E34" s="382"/>
      <c r="F34" s="382"/>
      <c r="G34" s="382"/>
      <c r="H34" s="382"/>
      <c r="I34" s="382"/>
      <c r="J34" s="383"/>
      <c r="K34" s="32">
        <v>0</v>
      </c>
      <c r="L34" s="23" t="str">
        <f>L33</f>
        <v>UN</v>
      </c>
      <c r="M34" s="33"/>
      <c r="N34" s="7"/>
    </row>
    <row r="35" spans="1:14" ht="15" customHeight="1">
      <c r="A35" s="381" t="s">
        <v>46</v>
      </c>
      <c r="B35" s="382"/>
      <c r="C35" s="382"/>
      <c r="D35" s="382"/>
      <c r="E35" s="382"/>
      <c r="F35" s="382"/>
      <c r="G35" s="382"/>
      <c r="H35" s="382"/>
      <c r="I35" s="382"/>
      <c r="J35" s="383"/>
      <c r="K35" s="32">
        <v>0</v>
      </c>
      <c r="L35" s="23" t="str">
        <f>L33</f>
        <v>UN</v>
      </c>
      <c r="M35" s="33"/>
      <c r="N35" s="7"/>
    </row>
    <row r="36" spans="1:14" ht="15" customHeight="1">
      <c r="A36" s="381" t="s">
        <v>47</v>
      </c>
      <c r="B36" s="382"/>
      <c r="C36" s="382"/>
      <c r="D36" s="382"/>
      <c r="E36" s="382"/>
      <c r="F36" s="382"/>
      <c r="G36" s="382"/>
      <c r="H36" s="382"/>
      <c r="I36" s="382"/>
      <c r="J36" s="383"/>
      <c r="K36" s="34">
        <f>K33-K34-K35</f>
        <v>10</v>
      </c>
      <c r="L36" s="23" t="str">
        <f>L33</f>
        <v>UN</v>
      </c>
      <c r="M36" s="33"/>
      <c r="N36" s="7"/>
    </row>
    <row r="37" spans="1:14" ht="17.649999999999999" customHeight="1">
      <c r="A37" s="4"/>
      <c r="B37" s="4"/>
      <c r="C37" s="4"/>
      <c r="D37" s="5"/>
      <c r="E37" s="4"/>
      <c r="F37" s="4"/>
      <c r="G37" s="6"/>
      <c r="H37" s="6"/>
      <c r="I37" s="4"/>
      <c r="J37" s="4"/>
      <c r="K37" s="7"/>
      <c r="L37" s="7"/>
      <c r="M37" s="7"/>
      <c r="N37" s="7"/>
    </row>
    <row r="38" spans="1:14" ht="30.4" customHeight="1" thickBot="1">
      <c r="A38" s="410" t="s">
        <v>47</v>
      </c>
      <c r="B38" s="410"/>
      <c r="C38" s="410"/>
      <c r="D38" s="411" t="s">
        <v>48</v>
      </c>
      <c r="E38" s="411"/>
      <c r="F38" s="411"/>
      <c r="G38" s="411"/>
      <c r="H38" s="411"/>
      <c r="I38" s="412" t="s">
        <v>49</v>
      </c>
      <c r="J38" s="413"/>
      <c r="K38" s="413"/>
      <c r="L38" s="413"/>
      <c r="M38" s="413"/>
      <c r="N38" s="414"/>
    </row>
    <row r="39" spans="1:14" ht="30.4" customHeight="1" thickBot="1">
      <c r="A39" s="399">
        <f>+K36</f>
        <v>10</v>
      </c>
      <c r="B39" s="400"/>
      <c r="C39" s="400"/>
      <c r="D39" s="401">
        <f>K34</f>
        <v>0</v>
      </c>
      <c r="E39" s="401"/>
      <c r="F39" s="401"/>
      <c r="G39" s="401"/>
      <c r="H39" s="401"/>
      <c r="I39" s="402">
        <f>+A39+D39</f>
        <v>10</v>
      </c>
      <c r="J39" s="403"/>
      <c r="K39" s="403"/>
      <c r="L39" s="403"/>
      <c r="M39" s="403"/>
      <c r="N39" s="404"/>
    </row>
    <row r="40" spans="1:14">
      <c r="A40" s="449" t="s">
        <v>50</v>
      </c>
      <c r="B40" s="450"/>
      <c r="C40" s="450"/>
      <c r="D40" s="450"/>
      <c r="E40" s="451"/>
      <c r="F40" s="452"/>
      <c r="G40" s="453" t="s">
        <v>51</v>
      </c>
      <c r="H40" s="453"/>
      <c r="I40" s="453"/>
      <c r="J40" s="453"/>
      <c r="K40" s="453"/>
      <c r="L40" s="453"/>
      <c r="M40" s="453"/>
      <c r="N40" s="454"/>
    </row>
    <row r="41" spans="1:14">
      <c r="A41" s="290" t="s">
        <v>52</v>
      </c>
      <c r="B41" s="455" t="s">
        <v>53</v>
      </c>
      <c r="C41" s="456"/>
      <c r="D41" s="457"/>
      <c r="E41" s="458" t="s">
        <v>52</v>
      </c>
      <c r="F41" s="459"/>
      <c r="G41" s="460" t="s">
        <v>62</v>
      </c>
      <c r="H41" s="460"/>
      <c r="I41" s="460"/>
      <c r="J41" s="460"/>
      <c r="K41" s="460"/>
      <c r="L41" s="460"/>
      <c r="M41" s="460"/>
      <c r="N41" s="461"/>
    </row>
    <row r="42" spans="1:14">
      <c r="A42" s="416" t="s">
        <v>55</v>
      </c>
      <c r="B42" s="437"/>
      <c r="C42" s="438"/>
      <c r="D42" s="438"/>
      <c r="E42" s="441" t="s">
        <v>55</v>
      </c>
      <c r="F42" s="442"/>
      <c r="G42" s="467"/>
      <c r="H42" s="467"/>
      <c r="I42" s="467"/>
      <c r="J42" s="467"/>
      <c r="K42" s="467"/>
      <c r="L42" s="467"/>
      <c r="M42" s="467"/>
      <c r="N42" s="468"/>
    </row>
    <row r="43" spans="1:14" ht="61.15" customHeight="1">
      <c r="A43" s="462"/>
      <c r="B43" s="463"/>
      <c r="C43" s="464"/>
      <c r="D43" s="464"/>
      <c r="E43" s="465"/>
      <c r="F43" s="466"/>
      <c r="G43" s="469"/>
      <c r="H43" s="469"/>
      <c r="I43" s="469"/>
      <c r="J43" s="469"/>
      <c r="K43" s="469"/>
      <c r="L43" s="469"/>
      <c r="M43" s="469"/>
      <c r="N43" s="470"/>
    </row>
    <row r="44" spans="1:14">
      <c r="A44" s="180"/>
      <c r="B44" s="471" t="s">
        <v>63</v>
      </c>
      <c r="C44" s="471"/>
      <c r="D44" s="471"/>
      <c r="E44" s="181"/>
      <c r="F44" s="181"/>
      <c r="G44" s="471" t="s">
        <v>64</v>
      </c>
      <c r="H44" s="471"/>
      <c r="I44" s="471"/>
      <c r="J44" s="471"/>
      <c r="K44" s="471"/>
      <c r="L44" s="471"/>
      <c r="M44" s="471"/>
      <c r="N44" s="472"/>
    </row>
    <row r="45" spans="1:14">
      <c r="A45" s="301" t="s">
        <v>52</v>
      </c>
      <c r="B45" s="431" t="s">
        <v>88</v>
      </c>
      <c r="C45" s="432"/>
      <c r="D45" s="432"/>
      <c r="E45" s="433" t="s">
        <v>52</v>
      </c>
      <c r="F45" s="434"/>
      <c r="G45" s="435" t="s">
        <v>66</v>
      </c>
      <c r="H45" s="435"/>
      <c r="I45" s="435"/>
      <c r="J45" s="435"/>
      <c r="K45" s="435"/>
      <c r="L45" s="435"/>
      <c r="M45" s="435"/>
      <c r="N45" s="436"/>
    </row>
    <row r="46" spans="1:14">
      <c r="A46" s="416" t="s">
        <v>55</v>
      </c>
      <c r="B46" s="437" t="s">
        <v>89</v>
      </c>
      <c r="C46" s="438"/>
      <c r="D46" s="438"/>
      <c r="E46" s="441" t="s">
        <v>55</v>
      </c>
      <c r="F46" s="442"/>
      <c r="G46" s="445" t="s">
        <v>67</v>
      </c>
      <c r="H46" s="445"/>
      <c r="I46" s="445"/>
      <c r="J46" s="445"/>
      <c r="K46" s="445"/>
      <c r="L46" s="445"/>
      <c r="M46" s="445"/>
      <c r="N46" s="446"/>
    </row>
    <row r="47" spans="1:14" ht="70.150000000000006" customHeight="1" thickBot="1">
      <c r="A47" s="417"/>
      <c r="B47" s="439"/>
      <c r="C47" s="440"/>
      <c r="D47" s="440"/>
      <c r="E47" s="443"/>
      <c r="F47" s="444"/>
      <c r="G47" s="447"/>
      <c r="H47" s="447"/>
      <c r="I47" s="447"/>
      <c r="J47" s="447"/>
      <c r="K47" s="447"/>
      <c r="L47" s="447"/>
      <c r="M47" s="447"/>
      <c r="N47" s="448"/>
    </row>
  </sheetData>
  <mergeCells count="66"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A33:J33"/>
    <mergeCell ref="A14:C15"/>
    <mergeCell ref="E14:I14"/>
    <mergeCell ref="J14:J15"/>
    <mergeCell ref="K14:K15"/>
    <mergeCell ref="N14:N15"/>
    <mergeCell ref="A16:C16"/>
    <mergeCell ref="A30:C30"/>
    <mergeCell ref="G32:H32"/>
    <mergeCell ref="I32:J32"/>
    <mergeCell ref="L14:L15"/>
    <mergeCell ref="M14:M15"/>
    <mergeCell ref="C12:L12"/>
    <mergeCell ref="M12:N12"/>
    <mergeCell ref="A34:J34"/>
    <mergeCell ref="A35:J35"/>
    <mergeCell ref="A36:J36"/>
    <mergeCell ref="A38:C38"/>
    <mergeCell ref="D38:H38"/>
    <mergeCell ref="I38:N38"/>
    <mergeCell ref="A39:C39"/>
    <mergeCell ref="D39:H39"/>
    <mergeCell ref="I39:N39"/>
    <mergeCell ref="A40:D40"/>
    <mergeCell ref="E40:F40"/>
    <mergeCell ref="G40:N40"/>
    <mergeCell ref="E41:F41"/>
    <mergeCell ref="G41:N41"/>
    <mergeCell ref="A42:A43"/>
    <mergeCell ref="B42:D43"/>
    <mergeCell ref="E42:F43"/>
    <mergeCell ref="G42:N43"/>
    <mergeCell ref="B41:D41"/>
    <mergeCell ref="A46:A47"/>
    <mergeCell ref="B46:D47"/>
    <mergeCell ref="E46:F47"/>
    <mergeCell ref="G46:N47"/>
    <mergeCell ref="B44:D44"/>
    <mergeCell ref="G44:N44"/>
    <mergeCell ref="B45:D45"/>
    <mergeCell ref="E45:F45"/>
    <mergeCell ref="G45:N45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theme="2"/>
    <pageSetUpPr fitToPage="1"/>
  </sheetPr>
  <dimension ref="A1:R47"/>
  <sheetViews>
    <sheetView view="pageBreakPreview" topLeftCell="A13" zoomScale="60" zoomScaleNormal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8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8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8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8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8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8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8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8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8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8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8" ht="24.75" customHeight="1">
      <c r="A11" s="283" t="s">
        <v>20</v>
      </c>
      <c r="B11" s="360" t="s">
        <v>437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8" ht="35.65" customHeight="1">
      <c r="A12" s="298" t="s">
        <v>23</v>
      </c>
      <c r="B12" s="16" t="s">
        <v>447</v>
      </c>
      <c r="C12" s="396" t="s">
        <v>448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26</v>
      </c>
      <c r="N12" s="398"/>
    </row>
    <row r="13" spans="1:18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8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87</v>
      </c>
    </row>
    <row r="15" spans="1:18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8" s="25" customFormat="1" ht="60" customHeight="1">
      <c r="A16" s="385"/>
      <c r="B16" s="386"/>
      <c r="C16" s="387"/>
      <c r="D16" s="251" t="s">
        <v>449</v>
      </c>
      <c r="E16" s="252"/>
      <c r="F16" s="253">
        <v>6</v>
      </c>
      <c r="G16" s="79">
        <v>12</v>
      </c>
      <c r="H16" s="252"/>
      <c r="I16" s="252"/>
      <c r="J16" s="21">
        <f>+F16*G16</f>
        <v>72</v>
      </c>
      <c r="K16" s="80">
        <f>+J16</f>
        <v>72</v>
      </c>
      <c r="L16" s="76" t="str">
        <f>$M$12</f>
        <v>M2</v>
      </c>
      <c r="M16" s="76">
        <v>1</v>
      </c>
      <c r="N16" s="45" t="s">
        <v>87</v>
      </c>
      <c r="P16" s="256"/>
      <c r="Q16" s="256"/>
      <c r="R16" s="256"/>
    </row>
    <row r="17" spans="1:18" s="25" customFormat="1" ht="60" customHeight="1">
      <c r="A17" s="291"/>
      <c r="B17" s="292"/>
      <c r="C17" s="293"/>
      <c r="D17" s="251" t="s">
        <v>450</v>
      </c>
      <c r="E17" s="252"/>
      <c r="F17" s="253">
        <v>1.85</v>
      </c>
      <c r="G17" s="79">
        <v>7</v>
      </c>
      <c r="H17" s="252"/>
      <c r="I17" s="252"/>
      <c r="J17" s="21">
        <f>+F17*G17</f>
        <v>12.950000000000001</v>
      </c>
      <c r="K17" s="80">
        <f>+J17</f>
        <v>12.950000000000001</v>
      </c>
      <c r="L17" s="23"/>
      <c r="M17" s="23"/>
      <c r="N17" s="49" t="s">
        <v>87</v>
      </c>
      <c r="P17" s="256"/>
      <c r="Q17" s="256"/>
      <c r="R17" s="256"/>
    </row>
    <row r="18" spans="1:18" s="25" customFormat="1" ht="24" customHeight="1">
      <c r="A18" s="26"/>
      <c r="B18" s="27"/>
      <c r="C18" s="28"/>
      <c r="D18" s="251" t="s">
        <v>451</v>
      </c>
      <c r="E18" s="252"/>
      <c r="F18" s="253">
        <v>2.6</v>
      </c>
      <c r="G18" s="79">
        <v>3.8</v>
      </c>
      <c r="H18" s="252"/>
      <c r="I18" s="252"/>
      <c r="J18" s="21">
        <f>+F18*G18</f>
        <v>9.879999999999999</v>
      </c>
      <c r="K18" s="80">
        <f>+J18</f>
        <v>9.879999999999999</v>
      </c>
      <c r="L18" s="57"/>
      <c r="M18" s="57"/>
      <c r="N18" s="49" t="s">
        <v>87</v>
      </c>
      <c r="P18" s="256"/>
      <c r="Q18" s="256"/>
      <c r="R18" s="256"/>
    </row>
    <row r="19" spans="1:18" s="25" customFormat="1" ht="32.25" customHeight="1">
      <c r="A19" s="26"/>
      <c r="B19" s="27"/>
      <c r="C19" s="28"/>
      <c r="D19" s="251" t="s">
        <v>452</v>
      </c>
      <c r="E19" s="252"/>
      <c r="F19" s="253">
        <v>2</v>
      </c>
      <c r="G19" s="79">
        <v>2</v>
      </c>
      <c r="H19" s="252"/>
      <c r="I19" s="252"/>
      <c r="J19" s="21">
        <f>+F19*G19*9</f>
        <v>36</v>
      </c>
      <c r="K19" s="80">
        <f>+J19</f>
        <v>36</v>
      </c>
      <c r="L19" s="52"/>
      <c r="M19" s="52"/>
      <c r="N19" s="49" t="s">
        <v>87</v>
      </c>
      <c r="P19" s="256"/>
      <c r="Q19" s="256"/>
      <c r="R19" s="256"/>
    </row>
    <row r="20" spans="1:18" s="25" customFormat="1" ht="29.65" customHeight="1">
      <c r="A20" s="26"/>
      <c r="B20" s="27"/>
      <c r="C20" s="28"/>
      <c r="D20" s="52"/>
      <c r="E20" s="48"/>
      <c r="F20" s="48"/>
      <c r="G20" s="48"/>
      <c r="H20" s="48"/>
      <c r="I20" s="48"/>
      <c r="J20" s="48"/>
      <c r="K20" s="48"/>
      <c r="L20" s="23"/>
      <c r="M20" s="23"/>
      <c r="N20" s="90"/>
    </row>
    <row r="21" spans="1:18" s="25" customFormat="1" ht="32.25" customHeight="1">
      <c r="A21" s="26"/>
      <c r="B21" s="27"/>
      <c r="C21" s="28"/>
      <c r="D21" s="52"/>
      <c r="E21" s="48"/>
      <c r="F21" s="48"/>
      <c r="G21" s="48"/>
      <c r="H21" s="48"/>
      <c r="I21" s="48"/>
      <c r="J21" s="48"/>
      <c r="K21" s="48"/>
      <c r="L21" s="23"/>
      <c r="M21" s="23"/>
      <c r="N21" s="91"/>
      <c r="O21" s="84"/>
    </row>
    <row r="22" spans="1:18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48"/>
      <c r="L22" s="23"/>
      <c r="M22" s="23"/>
      <c r="N22" s="49"/>
    </row>
    <row r="23" spans="1:18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48"/>
      <c r="L23" s="23"/>
      <c r="M23" s="23"/>
      <c r="N23" s="49"/>
    </row>
    <row r="24" spans="1:18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48"/>
      <c r="L24" s="23"/>
      <c r="M24" s="23"/>
      <c r="N24" s="49"/>
    </row>
    <row r="25" spans="1:18" s="25" customFormat="1" ht="30.4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48"/>
      <c r="L25" s="23"/>
      <c r="M25" s="23"/>
      <c r="N25" s="24"/>
    </row>
    <row r="26" spans="1:18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48"/>
      <c r="L26" s="23"/>
      <c r="M26" s="23"/>
      <c r="N26" s="24"/>
    </row>
    <row r="27" spans="1:18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8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8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8" s="25" customFormat="1" ht="32.25" customHeight="1">
      <c r="A30" s="473"/>
      <c r="B30" s="474"/>
      <c r="C30" s="475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8" s="25" customFormat="1" ht="24" customHeight="1">
      <c r="A31" s="26"/>
      <c r="B31" s="27"/>
      <c r="C31" s="28"/>
      <c r="D31" s="30"/>
      <c r="E31" s="29"/>
      <c r="F31" s="21"/>
      <c r="G31" s="21"/>
      <c r="H31" s="21"/>
      <c r="I31" s="21"/>
      <c r="J31" s="21"/>
      <c r="K31" s="22"/>
      <c r="L31" s="23"/>
      <c r="M31" s="23"/>
      <c r="N31" s="24"/>
    </row>
    <row r="32" spans="1:18" ht="17.649999999999999" customHeight="1">
      <c r="A32" s="4"/>
      <c r="B32" s="4"/>
      <c r="C32" s="4"/>
      <c r="D32" s="5"/>
      <c r="E32" s="4"/>
      <c r="F32" s="4"/>
      <c r="G32" s="379"/>
      <c r="H32" s="380"/>
      <c r="I32" s="379"/>
      <c r="J32" s="379"/>
      <c r="K32" s="31"/>
      <c r="L32" s="7"/>
      <c r="M32" s="7"/>
      <c r="N32" s="24"/>
    </row>
    <row r="33" spans="1:14" ht="15" customHeight="1">
      <c r="A33" s="381" t="s">
        <v>44</v>
      </c>
      <c r="B33" s="382"/>
      <c r="C33" s="382"/>
      <c r="D33" s="382"/>
      <c r="E33" s="382"/>
      <c r="F33" s="382"/>
      <c r="G33" s="382"/>
      <c r="H33" s="382"/>
      <c r="I33" s="382"/>
      <c r="J33" s="383"/>
      <c r="K33" s="32">
        <f>SUM(K16:K31)</f>
        <v>130.82999999999998</v>
      </c>
      <c r="L33" s="23" t="str">
        <f>M12</f>
        <v>M2</v>
      </c>
      <c r="M33" s="33"/>
      <c r="N33" s="24"/>
    </row>
    <row r="34" spans="1:14" ht="15" customHeight="1">
      <c r="A34" s="381" t="s">
        <v>45</v>
      </c>
      <c r="B34" s="382"/>
      <c r="C34" s="382"/>
      <c r="D34" s="382"/>
      <c r="E34" s="382"/>
      <c r="F34" s="382"/>
      <c r="G34" s="382"/>
      <c r="H34" s="382"/>
      <c r="I34" s="382"/>
      <c r="J34" s="383"/>
      <c r="K34" s="32">
        <v>0</v>
      </c>
      <c r="L34" s="23" t="str">
        <f>L33</f>
        <v>M2</v>
      </c>
      <c r="M34" s="33"/>
      <c r="N34" s="24"/>
    </row>
    <row r="35" spans="1:14" ht="15" customHeight="1">
      <c r="A35" s="381" t="s">
        <v>46</v>
      </c>
      <c r="B35" s="382"/>
      <c r="C35" s="382"/>
      <c r="D35" s="382"/>
      <c r="E35" s="382"/>
      <c r="F35" s="382"/>
      <c r="G35" s="382"/>
      <c r="H35" s="382"/>
      <c r="I35" s="382"/>
      <c r="J35" s="383"/>
      <c r="K35" s="32">
        <v>0</v>
      </c>
      <c r="L35" s="23" t="str">
        <f>L33</f>
        <v>M2</v>
      </c>
      <c r="M35" s="33"/>
      <c r="N35" s="24"/>
    </row>
    <row r="36" spans="1:14" ht="15" customHeight="1">
      <c r="A36" s="381" t="s">
        <v>47</v>
      </c>
      <c r="B36" s="382"/>
      <c r="C36" s="382"/>
      <c r="D36" s="382"/>
      <c r="E36" s="382"/>
      <c r="F36" s="382"/>
      <c r="G36" s="382"/>
      <c r="H36" s="382"/>
      <c r="I36" s="382"/>
      <c r="J36" s="383"/>
      <c r="K36" s="34">
        <f>K33-K34-K35</f>
        <v>130.82999999999998</v>
      </c>
      <c r="L36" s="23" t="str">
        <f>L33</f>
        <v>M2</v>
      </c>
      <c r="M36" s="33"/>
      <c r="N36" s="24"/>
    </row>
    <row r="37" spans="1:14" ht="17.649999999999999" customHeight="1">
      <c r="A37" s="4"/>
      <c r="B37" s="4"/>
      <c r="C37" s="4"/>
      <c r="D37" s="5"/>
      <c r="E37" s="4"/>
      <c r="F37" s="4"/>
      <c r="G37" s="6"/>
      <c r="H37" s="6"/>
      <c r="I37" s="4"/>
      <c r="J37" s="4"/>
      <c r="K37" s="7"/>
      <c r="L37" s="7"/>
      <c r="M37" s="7"/>
      <c r="N37" s="7"/>
    </row>
    <row r="38" spans="1:14" ht="30.4" customHeight="1" thickBot="1">
      <c r="A38" s="410" t="s">
        <v>47</v>
      </c>
      <c r="B38" s="410"/>
      <c r="C38" s="410"/>
      <c r="D38" s="411" t="s">
        <v>48</v>
      </c>
      <c r="E38" s="411"/>
      <c r="F38" s="411"/>
      <c r="G38" s="411"/>
      <c r="H38" s="411"/>
      <c r="I38" s="412" t="s">
        <v>49</v>
      </c>
      <c r="J38" s="413"/>
      <c r="K38" s="413"/>
      <c r="L38" s="413"/>
      <c r="M38" s="413"/>
      <c r="N38" s="414"/>
    </row>
    <row r="39" spans="1:14" ht="30.4" customHeight="1" thickBot="1">
      <c r="A39" s="399">
        <f>+K36</f>
        <v>130.82999999999998</v>
      </c>
      <c r="B39" s="400"/>
      <c r="C39" s="400"/>
      <c r="D39" s="401">
        <f>K34</f>
        <v>0</v>
      </c>
      <c r="E39" s="401"/>
      <c r="F39" s="401"/>
      <c r="G39" s="401"/>
      <c r="H39" s="401"/>
      <c r="I39" s="402">
        <f>+A39+D39</f>
        <v>130.82999999999998</v>
      </c>
      <c r="J39" s="403"/>
      <c r="K39" s="403"/>
      <c r="L39" s="403"/>
      <c r="M39" s="403"/>
      <c r="N39" s="404"/>
    </row>
    <row r="40" spans="1:14">
      <c r="A40" s="449" t="s">
        <v>50</v>
      </c>
      <c r="B40" s="450"/>
      <c r="C40" s="450"/>
      <c r="D40" s="450"/>
      <c r="E40" s="451"/>
      <c r="F40" s="452"/>
      <c r="G40" s="453" t="s">
        <v>51</v>
      </c>
      <c r="H40" s="453"/>
      <c r="I40" s="453"/>
      <c r="J40" s="453"/>
      <c r="K40" s="453"/>
      <c r="L40" s="453"/>
      <c r="M40" s="453"/>
      <c r="N40" s="454"/>
    </row>
    <row r="41" spans="1:14">
      <c r="A41" s="290" t="s">
        <v>52</v>
      </c>
      <c r="B41" s="455" t="s">
        <v>53</v>
      </c>
      <c r="C41" s="456"/>
      <c r="D41" s="457"/>
      <c r="E41" s="458" t="s">
        <v>52</v>
      </c>
      <c r="F41" s="459"/>
      <c r="G41" s="460" t="s">
        <v>62</v>
      </c>
      <c r="H41" s="460"/>
      <c r="I41" s="460"/>
      <c r="J41" s="460"/>
      <c r="K41" s="460"/>
      <c r="L41" s="460"/>
      <c r="M41" s="460"/>
      <c r="N41" s="461"/>
    </row>
    <row r="42" spans="1:14">
      <c r="A42" s="416" t="s">
        <v>55</v>
      </c>
      <c r="B42" s="437"/>
      <c r="C42" s="438"/>
      <c r="D42" s="438"/>
      <c r="E42" s="441" t="s">
        <v>55</v>
      </c>
      <c r="F42" s="442"/>
      <c r="G42" s="467"/>
      <c r="H42" s="467"/>
      <c r="I42" s="467"/>
      <c r="J42" s="467"/>
      <c r="K42" s="467"/>
      <c r="L42" s="467"/>
      <c r="M42" s="467"/>
      <c r="N42" s="468"/>
    </row>
    <row r="43" spans="1:14" ht="61.15" customHeight="1">
      <c r="A43" s="462"/>
      <c r="B43" s="463"/>
      <c r="C43" s="464"/>
      <c r="D43" s="464"/>
      <c r="E43" s="465"/>
      <c r="F43" s="466"/>
      <c r="G43" s="469"/>
      <c r="H43" s="469"/>
      <c r="I43" s="469"/>
      <c r="J43" s="469"/>
      <c r="K43" s="469"/>
      <c r="L43" s="469"/>
      <c r="M43" s="469"/>
      <c r="N43" s="470"/>
    </row>
    <row r="44" spans="1:14">
      <c r="A44" s="180"/>
      <c r="B44" s="471" t="s">
        <v>63</v>
      </c>
      <c r="C44" s="471"/>
      <c r="D44" s="471"/>
      <c r="E44" s="181"/>
      <c r="F44" s="181"/>
      <c r="G44" s="471" t="s">
        <v>64</v>
      </c>
      <c r="H44" s="471"/>
      <c r="I44" s="471"/>
      <c r="J44" s="471"/>
      <c r="K44" s="471"/>
      <c r="L44" s="471"/>
      <c r="M44" s="471"/>
      <c r="N44" s="472"/>
    </row>
    <row r="45" spans="1:14">
      <c r="A45" s="301" t="s">
        <v>52</v>
      </c>
      <c r="B45" s="431" t="s">
        <v>88</v>
      </c>
      <c r="C45" s="432"/>
      <c r="D45" s="432"/>
      <c r="E45" s="433" t="s">
        <v>52</v>
      </c>
      <c r="F45" s="434"/>
      <c r="G45" s="435" t="s">
        <v>66</v>
      </c>
      <c r="H45" s="435"/>
      <c r="I45" s="435"/>
      <c r="J45" s="435"/>
      <c r="K45" s="435"/>
      <c r="L45" s="435"/>
      <c r="M45" s="435"/>
      <c r="N45" s="436"/>
    </row>
    <row r="46" spans="1:14">
      <c r="A46" s="416" t="s">
        <v>55</v>
      </c>
      <c r="B46" s="437" t="s">
        <v>89</v>
      </c>
      <c r="C46" s="438"/>
      <c r="D46" s="438"/>
      <c r="E46" s="441" t="s">
        <v>55</v>
      </c>
      <c r="F46" s="442"/>
      <c r="G46" s="445" t="s">
        <v>67</v>
      </c>
      <c r="H46" s="445"/>
      <c r="I46" s="445"/>
      <c r="J46" s="445"/>
      <c r="K46" s="445"/>
      <c r="L46" s="445"/>
      <c r="M46" s="445"/>
      <c r="N46" s="446"/>
    </row>
    <row r="47" spans="1:14" ht="70.150000000000006" customHeight="1" thickBot="1">
      <c r="A47" s="417"/>
      <c r="B47" s="439"/>
      <c r="C47" s="440"/>
      <c r="D47" s="440"/>
      <c r="E47" s="443"/>
      <c r="F47" s="444"/>
      <c r="G47" s="447"/>
      <c r="H47" s="447"/>
      <c r="I47" s="447"/>
      <c r="J47" s="447"/>
      <c r="K47" s="447"/>
      <c r="L47" s="447"/>
      <c r="M47" s="447"/>
      <c r="N47" s="448"/>
    </row>
  </sheetData>
  <mergeCells count="66"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A33:J33"/>
    <mergeCell ref="A14:C15"/>
    <mergeCell ref="E14:I14"/>
    <mergeCell ref="J14:J15"/>
    <mergeCell ref="K14:K15"/>
    <mergeCell ref="N14:N15"/>
    <mergeCell ref="A16:C16"/>
    <mergeCell ref="A30:C30"/>
    <mergeCell ref="G32:H32"/>
    <mergeCell ref="I32:J32"/>
    <mergeCell ref="L14:L15"/>
    <mergeCell ref="M14:M15"/>
    <mergeCell ref="C12:L12"/>
    <mergeCell ref="M12:N12"/>
    <mergeCell ref="A34:J34"/>
    <mergeCell ref="A35:J35"/>
    <mergeCell ref="A36:J36"/>
    <mergeCell ref="A38:C38"/>
    <mergeCell ref="D38:H38"/>
    <mergeCell ref="I38:N38"/>
    <mergeCell ref="A39:C39"/>
    <mergeCell ref="D39:H39"/>
    <mergeCell ref="I39:N39"/>
    <mergeCell ref="A40:D40"/>
    <mergeCell ref="E40:F40"/>
    <mergeCell ref="G40:N40"/>
    <mergeCell ref="E41:F41"/>
    <mergeCell ref="G41:N41"/>
    <mergeCell ref="A42:A43"/>
    <mergeCell ref="B42:D43"/>
    <mergeCell ref="E42:F43"/>
    <mergeCell ref="G42:N43"/>
    <mergeCell ref="B41:D41"/>
    <mergeCell ref="A46:A47"/>
    <mergeCell ref="B46:D47"/>
    <mergeCell ref="E46:F47"/>
    <mergeCell ref="G46:N47"/>
    <mergeCell ref="B44:D44"/>
    <mergeCell ref="G44:N44"/>
    <mergeCell ref="B45:D45"/>
    <mergeCell ref="E45:F45"/>
    <mergeCell ref="G45:N45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theme="2"/>
    <pageSetUpPr fitToPage="1"/>
  </sheetPr>
  <dimension ref="A1:S47"/>
  <sheetViews>
    <sheetView view="pageBreakPreview" topLeftCell="A31" zoomScale="55" zoomScaleNormal="55" zoomScaleSheetLayoutView="55" workbookViewId="0">
      <selection activeCell="C133" sqref="C133:H133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5.7109375" style="38" bestFit="1" customWidth="1"/>
    <col min="5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9" ht="19.5" customHeight="1">
      <c r="A1" s="328"/>
      <c r="B1" s="329"/>
      <c r="C1" s="330"/>
      <c r="D1" s="337" t="s">
        <v>0</v>
      </c>
      <c r="E1" s="329"/>
      <c r="F1" s="329"/>
      <c r="G1" s="329"/>
      <c r="H1" s="329"/>
      <c r="I1" s="329"/>
      <c r="J1" s="329"/>
      <c r="K1" s="341" t="s">
        <v>1</v>
      </c>
      <c r="L1" s="342"/>
      <c r="M1" s="342"/>
      <c r="N1" s="343"/>
    </row>
    <row r="2" spans="1:19" ht="19.5" customHeight="1">
      <c r="A2" s="331"/>
      <c r="B2" s="332"/>
      <c r="C2" s="333"/>
      <c r="D2" s="331"/>
      <c r="E2" s="332"/>
      <c r="F2" s="332"/>
      <c r="G2" s="332"/>
      <c r="H2" s="332"/>
      <c r="I2" s="332"/>
      <c r="J2" s="338"/>
      <c r="K2" s="344"/>
      <c r="L2" s="345"/>
      <c r="M2" s="345"/>
      <c r="N2" s="346"/>
    </row>
    <row r="3" spans="1:19" ht="19.5" customHeight="1">
      <c r="A3" s="331"/>
      <c r="B3" s="332"/>
      <c r="C3" s="333"/>
      <c r="D3" s="339"/>
      <c r="E3" s="340"/>
      <c r="F3" s="340"/>
      <c r="G3" s="340"/>
      <c r="H3" s="340"/>
      <c r="I3" s="340"/>
      <c r="J3" s="340"/>
      <c r="K3" s="347" t="s">
        <v>2</v>
      </c>
      <c r="L3" s="348"/>
      <c r="M3" s="348"/>
      <c r="N3" s="349"/>
    </row>
    <row r="4" spans="1:19" ht="36" customHeight="1" thickBot="1">
      <c r="A4" s="334"/>
      <c r="B4" s="335"/>
      <c r="C4" s="336"/>
      <c r="D4" s="353" t="s">
        <v>3</v>
      </c>
      <c r="E4" s="354"/>
      <c r="F4" s="354"/>
      <c r="G4" s="354"/>
      <c r="H4" s="354"/>
      <c r="I4" s="354"/>
      <c r="J4" s="354"/>
      <c r="K4" s="350"/>
      <c r="L4" s="351"/>
      <c r="M4" s="351"/>
      <c r="N4" s="352"/>
    </row>
    <row r="5" spans="1:19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7"/>
    </row>
    <row r="6" spans="1:19" ht="19.149999999999999" customHeight="1">
      <c r="A6" s="355" t="s">
        <v>4</v>
      </c>
      <c r="B6" s="366"/>
      <c r="C6" s="367" t="s">
        <v>5</v>
      </c>
      <c r="D6" s="368"/>
      <c r="E6" s="369" t="s">
        <v>6</v>
      </c>
      <c r="F6" s="369"/>
      <c r="G6" s="369"/>
      <c r="H6" s="367" t="s">
        <v>7</v>
      </c>
      <c r="I6" s="367"/>
      <c r="J6" s="367"/>
      <c r="K6" s="367"/>
      <c r="L6" s="8"/>
      <c r="M6" s="9"/>
      <c r="N6" s="10"/>
    </row>
    <row r="7" spans="1:19" ht="19.149999999999999" customHeight="1">
      <c r="A7" s="355" t="s">
        <v>8</v>
      </c>
      <c r="B7" s="366"/>
      <c r="C7" s="367" t="s">
        <v>9</v>
      </c>
      <c r="D7" s="368"/>
      <c r="E7" s="373" t="s">
        <v>10</v>
      </c>
      <c r="F7" s="373"/>
      <c r="G7" s="373"/>
      <c r="H7" s="367" t="s">
        <v>11</v>
      </c>
      <c r="I7" s="367"/>
      <c r="J7" s="367"/>
      <c r="K7" s="367"/>
      <c r="L7" s="374" t="s">
        <v>12</v>
      </c>
      <c r="M7" s="11"/>
      <c r="N7" s="370"/>
    </row>
    <row r="8" spans="1:19" ht="19.149999999999999" customHeight="1">
      <c r="A8" s="355" t="s">
        <v>13</v>
      </c>
      <c r="B8" s="366"/>
      <c r="C8" s="367" t="s">
        <v>14</v>
      </c>
      <c r="D8" s="368"/>
      <c r="E8" s="372" t="s">
        <v>15</v>
      </c>
      <c r="F8" s="372"/>
      <c r="G8" s="372"/>
      <c r="H8" s="367" t="s">
        <v>16</v>
      </c>
      <c r="I8" s="367"/>
      <c r="J8" s="367"/>
      <c r="K8" s="367"/>
      <c r="L8" s="375"/>
      <c r="M8" s="12"/>
      <c r="N8" s="371"/>
    </row>
    <row r="9" spans="1:19" ht="38.25" customHeight="1">
      <c r="A9" s="355" t="s">
        <v>17</v>
      </c>
      <c r="B9" s="356"/>
      <c r="C9" s="357" t="s">
        <v>18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5" t="e">
        <f t="array" ref="N9:P9">#REF!</f>
        <v>#REF!</v>
      </c>
      <c r="O9" s="3" t="e">
        <v>#REF!</v>
      </c>
      <c r="P9" s="3" t="e">
        <v>#REF!</v>
      </c>
    </row>
    <row r="10" spans="1:19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9" ht="24.75" customHeight="1">
      <c r="A11" s="283" t="s">
        <v>20</v>
      </c>
      <c r="B11" s="360" t="s">
        <v>437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3</v>
      </c>
      <c r="M11" s="377"/>
      <c r="N11" s="378"/>
    </row>
    <row r="12" spans="1:19" ht="35.65" customHeight="1">
      <c r="A12" s="298" t="s">
        <v>23</v>
      </c>
      <c r="B12" s="16" t="s">
        <v>453</v>
      </c>
      <c r="C12" s="396" t="s">
        <v>454</v>
      </c>
      <c r="D12" s="396"/>
      <c r="E12" s="396"/>
      <c r="F12" s="396"/>
      <c r="G12" s="396"/>
      <c r="H12" s="396"/>
      <c r="I12" s="396"/>
      <c r="J12" s="396"/>
      <c r="K12" s="396"/>
      <c r="L12" s="396"/>
      <c r="M12" s="397" t="s">
        <v>26</v>
      </c>
      <c r="N12" s="398"/>
    </row>
    <row r="13" spans="1:19" ht="17.649999999999999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9" ht="15" customHeight="1">
      <c r="A14" s="384" t="s">
        <v>27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87</v>
      </c>
    </row>
    <row r="15" spans="1:19" ht="2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9" s="25" customFormat="1" ht="60" customHeight="1">
      <c r="A16" s="385"/>
      <c r="B16" s="386"/>
      <c r="C16" s="387"/>
      <c r="D16" s="257" t="s">
        <v>450</v>
      </c>
      <c r="E16" s="252"/>
      <c r="F16" s="232">
        <v>1.3513513513513511</v>
      </c>
      <c r="G16" s="79">
        <v>7.4</v>
      </c>
      <c r="H16" s="252"/>
      <c r="I16" s="252"/>
      <c r="J16" s="21">
        <f>+F16*G16</f>
        <v>9.9999999999999982</v>
      </c>
      <c r="K16" s="80">
        <f>+J16</f>
        <v>9.9999999999999982</v>
      </c>
      <c r="L16" s="76" t="str">
        <f>$M$12</f>
        <v>M2</v>
      </c>
      <c r="M16" s="76">
        <v>1</v>
      </c>
      <c r="N16" s="45" t="s">
        <v>87</v>
      </c>
      <c r="R16" s="254"/>
      <c r="S16" s="255"/>
    </row>
    <row r="17" spans="1:19" s="25" customFormat="1" ht="60" customHeight="1">
      <c r="A17" s="291"/>
      <c r="B17" s="292"/>
      <c r="C17" s="293"/>
      <c r="D17" s="258" t="s">
        <v>455</v>
      </c>
      <c r="E17" s="252"/>
      <c r="F17" s="232">
        <v>2.6</v>
      </c>
      <c r="G17" s="79">
        <v>3.9</v>
      </c>
      <c r="H17" s="252"/>
      <c r="I17" s="252"/>
      <c r="J17" s="21">
        <f>+F17*G17</f>
        <v>10.14</v>
      </c>
      <c r="K17" s="80">
        <f>+J17</f>
        <v>10.14</v>
      </c>
      <c r="L17" s="76" t="str">
        <f>$M$12</f>
        <v>M2</v>
      </c>
      <c r="M17" s="23"/>
      <c r="N17" s="49" t="s">
        <v>87</v>
      </c>
      <c r="R17" s="254"/>
      <c r="S17" s="255"/>
    </row>
    <row r="18" spans="1:19" s="25" customFormat="1" ht="24" customHeight="1">
      <c r="A18" s="26"/>
      <c r="B18" s="27"/>
      <c r="C18" s="28"/>
      <c r="D18" s="47"/>
      <c r="E18" s="54"/>
      <c r="F18" s="89"/>
      <c r="G18" s="89"/>
      <c r="H18" s="89"/>
      <c r="I18" s="89"/>
      <c r="J18" s="89"/>
      <c r="K18" s="89"/>
      <c r="L18" s="57"/>
      <c r="M18" s="57"/>
      <c r="N18" s="49"/>
    </row>
    <row r="19" spans="1:19" s="25" customFormat="1" ht="32.25" customHeight="1">
      <c r="A19" s="26"/>
      <c r="B19" s="27"/>
      <c r="C19" s="28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1:19" s="25" customFormat="1" ht="29.65" customHeight="1">
      <c r="A20" s="26"/>
      <c r="B20" s="27"/>
      <c r="C20" s="28"/>
      <c r="D20" s="52"/>
      <c r="E20" s="48"/>
      <c r="F20" s="48"/>
      <c r="G20" s="48"/>
      <c r="H20" s="48"/>
      <c r="I20" s="48"/>
      <c r="J20" s="48"/>
      <c r="K20" s="48"/>
      <c r="L20" s="23"/>
      <c r="M20" s="23"/>
      <c r="N20" s="90"/>
    </row>
    <row r="21" spans="1:19" s="25" customFormat="1" ht="32.25" customHeight="1">
      <c r="A21" s="26"/>
      <c r="B21" s="27"/>
      <c r="C21" s="28"/>
      <c r="D21" s="52"/>
      <c r="E21" s="48"/>
      <c r="F21" s="48"/>
      <c r="G21" s="48"/>
      <c r="H21" s="48"/>
      <c r="I21" s="48"/>
      <c r="J21" s="48"/>
      <c r="K21" s="48"/>
      <c r="L21" s="23"/>
      <c r="M21" s="23"/>
      <c r="N21" s="91"/>
      <c r="O21" s="84"/>
    </row>
    <row r="22" spans="1:19" s="25" customFormat="1" ht="32.25" customHeight="1">
      <c r="A22" s="26"/>
      <c r="B22" s="27"/>
      <c r="C22" s="28"/>
      <c r="D22" s="30"/>
      <c r="E22" s="21"/>
      <c r="F22" s="21"/>
      <c r="G22" s="21"/>
      <c r="H22" s="21"/>
      <c r="I22" s="21"/>
      <c r="J22" s="21"/>
      <c r="K22" s="48"/>
      <c r="L22" s="23"/>
      <c r="M22" s="23"/>
      <c r="N22" s="49"/>
    </row>
    <row r="23" spans="1:19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48"/>
      <c r="L23" s="23"/>
      <c r="M23" s="23"/>
      <c r="N23" s="49"/>
    </row>
    <row r="24" spans="1:19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48"/>
      <c r="L24" s="23"/>
      <c r="M24" s="23"/>
      <c r="N24" s="49"/>
    </row>
    <row r="25" spans="1:19" s="25" customFormat="1" ht="30.4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48"/>
      <c r="L25" s="23"/>
      <c r="M25" s="23"/>
      <c r="N25" s="24"/>
    </row>
    <row r="26" spans="1:19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48"/>
      <c r="L26" s="23"/>
      <c r="M26" s="23"/>
      <c r="N26" s="24"/>
    </row>
    <row r="27" spans="1:19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9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9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9" s="25" customFormat="1" ht="32.25" customHeight="1">
      <c r="A30" s="473"/>
      <c r="B30" s="474"/>
      <c r="C30" s="475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9" s="25" customFormat="1" ht="24" customHeight="1">
      <c r="A31" s="26"/>
      <c r="B31" s="27"/>
      <c r="C31" s="28"/>
      <c r="D31" s="30"/>
      <c r="E31" s="29"/>
      <c r="F31" s="21"/>
      <c r="G31" s="21"/>
      <c r="H31" s="21"/>
      <c r="I31" s="21"/>
      <c r="J31" s="21"/>
      <c r="K31" s="22"/>
      <c r="L31" s="23"/>
      <c r="M31" s="23"/>
      <c r="N31" s="24"/>
    </row>
    <row r="32" spans="1:19" ht="17.649999999999999" customHeight="1">
      <c r="A32" s="4"/>
      <c r="B32" s="4"/>
      <c r="C32" s="4"/>
      <c r="D32" s="5"/>
      <c r="E32" s="4"/>
      <c r="F32" s="4"/>
      <c r="G32" s="379"/>
      <c r="H32" s="380"/>
      <c r="I32" s="379"/>
      <c r="J32" s="379"/>
      <c r="K32" s="31"/>
      <c r="L32" s="7"/>
      <c r="M32" s="7"/>
      <c r="N32" s="7"/>
    </row>
    <row r="33" spans="1:14" ht="15" customHeight="1">
      <c r="A33" s="381" t="s">
        <v>44</v>
      </c>
      <c r="B33" s="382"/>
      <c r="C33" s="382"/>
      <c r="D33" s="382"/>
      <c r="E33" s="382"/>
      <c r="F33" s="382"/>
      <c r="G33" s="382"/>
      <c r="H33" s="382"/>
      <c r="I33" s="382"/>
      <c r="J33" s="383"/>
      <c r="K33" s="32">
        <f>SUM(K16:K31)</f>
        <v>20.14</v>
      </c>
      <c r="L33" s="23" t="str">
        <f>M12</f>
        <v>M2</v>
      </c>
      <c r="M33" s="33"/>
      <c r="N33" s="7"/>
    </row>
    <row r="34" spans="1:14" ht="15" customHeight="1">
      <c r="A34" s="381" t="s">
        <v>45</v>
      </c>
      <c r="B34" s="382"/>
      <c r="C34" s="382"/>
      <c r="D34" s="382"/>
      <c r="E34" s="382"/>
      <c r="F34" s="382"/>
      <c r="G34" s="382"/>
      <c r="H34" s="382"/>
      <c r="I34" s="382"/>
      <c r="J34" s="383"/>
      <c r="K34" s="32">
        <v>0</v>
      </c>
      <c r="L34" s="23" t="str">
        <f>L33</f>
        <v>M2</v>
      </c>
      <c r="M34" s="33"/>
      <c r="N34" s="7"/>
    </row>
    <row r="35" spans="1:14" ht="15" customHeight="1">
      <c r="A35" s="381" t="s">
        <v>46</v>
      </c>
      <c r="B35" s="382"/>
      <c r="C35" s="382"/>
      <c r="D35" s="382"/>
      <c r="E35" s="382"/>
      <c r="F35" s="382"/>
      <c r="G35" s="382"/>
      <c r="H35" s="382"/>
      <c r="I35" s="382"/>
      <c r="J35" s="383"/>
      <c r="K35" s="32">
        <v>0</v>
      </c>
      <c r="L35" s="23" t="str">
        <f>L33</f>
        <v>M2</v>
      </c>
      <c r="M35" s="33"/>
      <c r="N35" s="7"/>
    </row>
    <row r="36" spans="1:14" ht="15" customHeight="1">
      <c r="A36" s="381" t="s">
        <v>47</v>
      </c>
      <c r="B36" s="382"/>
      <c r="C36" s="382"/>
      <c r="D36" s="382"/>
      <c r="E36" s="382"/>
      <c r="F36" s="382"/>
      <c r="G36" s="382"/>
      <c r="H36" s="382"/>
      <c r="I36" s="382"/>
      <c r="J36" s="383"/>
      <c r="K36" s="34">
        <f>K33-K34-K35</f>
        <v>20.14</v>
      </c>
      <c r="L36" s="23" t="str">
        <f>L33</f>
        <v>M2</v>
      </c>
      <c r="M36" s="33"/>
      <c r="N36" s="7"/>
    </row>
    <row r="37" spans="1:14" ht="17.649999999999999" customHeight="1">
      <c r="A37" s="4"/>
      <c r="B37" s="4"/>
      <c r="C37" s="4"/>
      <c r="D37" s="5"/>
      <c r="E37" s="4"/>
      <c r="F37" s="4"/>
      <c r="G37" s="6"/>
      <c r="H37" s="6"/>
      <c r="I37" s="4"/>
      <c r="J37" s="4"/>
      <c r="K37" s="7"/>
      <c r="L37" s="7"/>
      <c r="M37" s="7"/>
      <c r="N37" s="7"/>
    </row>
    <row r="38" spans="1:14" ht="30.4" customHeight="1" thickBot="1">
      <c r="A38" s="410" t="s">
        <v>47</v>
      </c>
      <c r="B38" s="410"/>
      <c r="C38" s="410"/>
      <c r="D38" s="411" t="s">
        <v>48</v>
      </c>
      <c r="E38" s="411"/>
      <c r="F38" s="411"/>
      <c r="G38" s="411"/>
      <c r="H38" s="411"/>
      <c r="I38" s="412" t="s">
        <v>49</v>
      </c>
      <c r="J38" s="413"/>
      <c r="K38" s="413"/>
      <c r="L38" s="413"/>
      <c r="M38" s="413"/>
      <c r="N38" s="414"/>
    </row>
    <row r="39" spans="1:14" ht="30.4" customHeight="1" thickBot="1">
      <c r="A39" s="399">
        <f>+K36</f>
        <v>20.14</v>
      </c>
      <c r="B39" s="400"/>
      <c r="C39" s="400"/>
      <c r="D39" s="401">
        <f>K34</f>
        <v>0</v>
      </c>
      <c r="E39" s="401"/>
      <c r="F39" s="401"/>
      <c r="G39" s="401"/>
      <c r="H39" s="401"/>
      <c r="I39" s="402">
        <f>+A39+D39</f>
        <v>20.14</v>
      </c>
      <c r="J39" s="403"/>
      <c r="K39" s="403"/>
      <c r="L39" s="403"/>
      <c r="M39" s="403"/>
      <c r="N39" s="404"/>
    </row>
    <row r="40" spans="1:14">
      <c r="A40" s="449" t="s">
        <v>50</v>
      </c>
      <c r="B40" s="450"/>
      <c r="C40" s="450"/>
      <c r="D40" s="450"/>
      <c r="E40" s="451"/>
      <c r="F40" s="452"/>
      <c r="G40" s="453" t="s">
        <v>51</v>
      </c>
      <c r="H40" s="453"/>
      <c r="I40" s="453"/>
      <c r="J40" s="453"/>
      <c r="K40" s="453"/>
      <c r="L40" s="453"/>
      <c r="M40" s="453"/>
      <c r="N40" s="454"/>
    </row>
    <row r="41" spans="1:14">
      <c r="A41" s="290" t="s">
        <v>52</v>
      </c>
      <c r="B41" s="455" t="s">
        <v>53</v>
      </c>
      <c r="C41" s="456"/>
      <c r="D41" s="457"/>
      <c r="E41" s="458" t="s">
        <v>52</v>
      </c>
      <c r="F41" s="459"/>
      <c r="G41" s="460" t="s">
        <v>62</v>
      </c>
      <c r="H41" s="460"/>
      <c r="I41" s="460"/>
      <c r="J41" s="460"/>
      <c r="K41" s="460"/>
      <c r="L41" s="460"/>
      <c r="M41" s="460"/>
      <c r="N41" s="461"/>
    </row>
    <row r="42" spans="1:14">
      <c r="A42" s="416" t="s">
        <v>55</v>
      </c>
      <c r="B42" s="437"/>
      <c r="C42" s="438"/>
      <c r="D42" s="438"/>
      <c r="E42" s="441" t="s">
        <v>55</v>
      </c>
      <c r="F42" s="442"/>
      <c r="G42" s="467"/>
      <c r="H42" s="467"/>
      <c r="I42" s="467"/>
      <c r="J42" s="467"/>
      <c r="K42" s="467"/>
      <c r="L42" s="467"/>
      <c r="M42" s="467"/>
      <c r="N42" s="468"/>
    </row>
    <row r="43" spans="1:14" ht="61.15" customHeight="1">
      <c r="A43" s="462"/>
      <c r="B43" s="463"/>
      <c r="C43" s="464"/>
      <c r="D43" s="464"/>
      <c r="E43" s="465"/>
      <c r="F43" s="466"/>
      <c r="G43" s="469"/>
      <c r="H43" s="469"/>
      <c r="I43" s="469"/>
      <c r="J43" s="469"/>
      <c r="K43" s="469"/>
      <c r="L43" s="469"/>
      <c r="M43" s="469"/>
      <c r="N43" s="470"/>
    </row>
    <row r="44" spans="1:14">
      <c r="A44" s="180"/>
      <c r="B44" s="471" t="s">
        <v>63</v>
      </c>
      <c r="C44" s="471"/>
      <c r="D44" s="471"/>
      <c r="E44" s="181"/>
      <c r="F44" s="181"/>
      <c r="G44" s="471" t="s">
        <v>64</v>
      </c>
      <c r="H44" s="471"/>
      <c r="I44" s="471"/>
      <c r="J44" s="471"/>
      <c r="K44" s="471"/>
      <c r="L44" s="471"/>
      <c r="M44" s="471"/>
      <c r="N44" s="472"/>
    </row>
    <row r="45" spans="1:14">
      <c r="A45" s="301" t="s">
        <v>52</v>
      </c>
      <c r="B45" s="431" t="s">
        <v>88</v>
      </c>
      <c r="C45" s="432"/>
      <c r="D45" s="432"/>
      <c r="E45" s="433" t="s">
        <v>52</v>
      </c>
      <c r="F45" s="434"/>
      <c r="G45" s="435" t="s">
        <v>66</v>
      </c>
      <c r="H45" s="435"/>
      <c r="I45" s="435"/>
      <c r="J45" s="435"/>
      <c r="K45" s="435"/>
      <c r="L45" s="435"/>
      <c r="M45" s="435"/>
      <c r="N45" s="436"/>
    </row>
    <row r="46" spans="1:14">
      <c r="A46" s="416" t="s">
        <v>55</v>
      </c>
      <c r="B46" s="437" t="s">
        <v>89</v>
      </c>
      <c r="C46" s="438"/>
      <c r="D46" s="438"/>
      <c r="E46" s="441" t="s">
        <v>55</v>
      </c>
      <c r="F46" s="442"/>
      <c r="G46" s="445" t="s">
        <v>67</v>
      </c>
      <c r="H46" s="445"/>
      <c r="I46" s="445"/>
      <c r="J46" s="445"/>
      <c r="K46" s="445"/>
      <c r="L46" s="445"/>
      <c r="M46" s="445"/>
      <c r="N46" s="446"/>
    </row>
    <row r="47" spans="1:14" ht="70.150000000000006" customHeight="1" thickBot="1">
      <c r="A47" s="417"/>
      <c r="B47" s="439"/>
      <c r="C47" s="440"/>
      <c r="D47" s="440"/>
      <c r="E47" s="443"/>
      <c r="F47" s="444"/>
      <c r="G47" s="447"/>
      <c r="H47" s="447"/>
      <c r="I47" s="447"/>
      <c r="J47" s="447"/>
      <c r="K47" s="447"/>
      <c r="L47" s="447"/>
      <c r="M47" s="447"/>
      <c r="N47" s="448"/>
    </row>
  </sheetData>
  <mergeCells count="66">
    <mergeCell ref="A1:C4"/>
    <mergeCell ref="D1:J3"/>
    <mergeCell ref="K1:N2"/>
    <mergeCell ref="K3:N4"/>
    <mergeCell ref="D4:J4"/>
    <mergeCell ref="A9:B9"/>
    <mergeCell ref="C9:K9"/>
    <mergeCell ref="B11:H11"/>
    <mergeCell ref="I11:K11"/>
    <mergeCell ref="A6:B6"/>
    <mergeCell ref="C6:D6"/>
    <mergeCell ref="E6:G6"/>
    <mergeCell ref="H6:K6"/>
    <mergeCell ref="N7:N8"/>
    <mergeCell ref="A8:B8"/>
    <mergeCell ref="C8:D8"/>
    <mergeCell ref="E8:G8"/>
    <mergeCell ref="H8:K8"/>
    <mergeCell ref="A7:B7"/>
    <mergeCell ref="C7:D7"/>
    <mergeCell ref="E7:G7"/>
    <mergeCell ref="H7:K7"/>
    <mergeCell ref="L7:L8"/>
    <mergeCell ref="L11:N11"/>
    <mergeCell ref="A33:J33"/>
    <mergeCell ref="A14:C15"/>
    <mergeCell ref="E14:I14"/>
    <mergeCell ref="J14:J15"/>
    <mergeCell ref="K14:K15"/>
    <mergeCell ref="N14:N15"/>
    <mergeCell ref="A16:C16"/>
    <mergeCell ref="A30:C30"/>
    <mergeCell ref="G32:H32"/>
    <mergeCell ref="I32:J32"/>
    <mergeCell ref="L14:L15"/>
    <mergeCell ref="M14:M15"/>
    <mergeCell ref="C12:L12"/>
    <mergeCell ref="M12:N12"/>
    <mergeCell ref="A34:J34"/>
    <mergeCell ref="A35:J35"/>
    <mergeCell ref="A36:J36"/>
    <mergeCell ref="A38:C38"/>
    <mergeCell ref="D38:H38"/>
    <mergeCell ref="I38:N38"/>
    <mergeCell ref="A39:C39"/>
    <mergeCell ref="D39:H39"/>
    <mergeCell ref="I39:N39"/>
    <mergeCell ref="A40:D40"/>
    <mergeCell ref="E40:F40"/>
    <mergeCell ref="G40:N40"/>
    <mergeCell ref="E41:F41"/>
    <mergeCell ref="G41:N41"/>
    <mergeCell ref="A42:A43"/>
    <mergeCell ref="B42:D43"/>
    <mergeCell ref="E42:F43"/>
    <mergeCell ref="G42:N43"/>
    <mergeCell ref="B41:D41"/>
    <mergeCell ref="A46:A47"/>
    <mergeCell ref="B46:D47"/>
    <mergeCell ref="E46:F47"/>
    <mergeCell ref="G46:N47"/>
    <mergeCell ref="B44:D44"/>
    <mergeCell ref="G44:N44"/>
    <mergeCell ref="B45:D45"/>
    <mergeCell ref="E45:F45"/>
    <mergeCell ref="G45:N45"/>
  </mergeCells>
  <pageMargins left="0.51181102362204722" right="0.51181102362204722" top="0.74803149606299213" bottom="0.19685039370078741" header="0.31496062992125984" footer="0.31496062992125984"/>
  <pageSetup scale="34" fitToHeight="3" orientation="portrait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theme="9" tint="0.39997558519241921"/>
    <pageSetUpPr fitToPage="1"/>
  </sheetPr>
  <dimension ref="A1:P52"/>
  <sheetViews>
    <sheetView view="pageBreakPreview" topLeftCell="A22" zoomScale="60" zoomScaleNormal="55" zoomScalePageLayoutView="25" workbookViewId="0">
      <selection activeCell="B51" sqref="B51:D52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9.7109375" style="38" customWidth="1"/>
    <col min="5" max="5" width="14.7109375" style="3" bestFit="1" customWidth="1"/>
    <col min="6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655" t="s">
        <v>0</v>
      </c>
      <c r="E1" s="656"/>
      <c r="F1" s="656"/>
      <c r="G1" s="656"/>
      <c r="H1" s="656"/>
      <c r="I1" s="656"/>
      <c r="J1" s="656"/>
      <c r="K1" s="662" t="s">
        <v>1</v>
      </c>
      <c r="L1" s="663"/>
      <c r="M1" s="663"/>
      <c r="N1" s="664"/>
    </row>
    <row r="2" spans="1:16" ht="19.5" customHeight="1">
      <c r="A2" s="331"/>
      <c r="B2" s="332"/>
      <c r="C2" s="333"/>
      <c r="D2" s="657"/>
      <c r="E2" s="658"/>
      <c r="F2" s="658"/>
      <c r="G2" s="658"/>
      <c r="H2" s="658"/>
      <c r="I2" s="658"/>
      <c r="J2" s="659"/>
      <c r="K2" s="665"/>
      <c r="L2" s="666"/>
      <c r="M2" s="666"/>
      <c r="N2" s="667"/>
    </row>
    <row r="3" spans="1:16" ht="19.5" customHeight="1">
      <c r="A3" s="331"/>
      <c r="B3" s="332"/>
      <c r="C3" s="333"/>
      <c r="D3" s="660"/>
      <c r="E3" s="661"/>
      <c r="F3" s="661"/>
      <c r="G3" s="661"/>
      <c r="H3" s="661"/>
      <c r="I3" s="661"/>
      <c r="J3" s="661"/>
      <c r="K3" s="668" t="s">
        <v>456</v>
      </c>
      <c r="L3" s="669"/>
      <c r="M3" s="669"/>
      <c r="N3" s="670"/>
    </row>
    <row r="4" spans="1:16" ht="63" customHeight="1" thickBot="1">
      <c r="A4" s="334"/>
      <c r="B4" s="335"/>
      <c r="C4" s="336"/>
      <c r="D4" s="674" t="s">
        <v>457</v>
      </c>
      <c r="E4" s="675"/>
      <c r="F4" s="675"/>
      <c r="G4" s="675"/>
      <c r="H4" s="675"/>
      <c r="I4" s="675"/>
      <c r="J4" s="675"/>
      <c r="K4" s="671"/>
      <c r="L4" s="672"/>
      <c r="M4" s="672"/>
      <c r="N4" s="673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458</v>
      </c>
      <c r="D6" s="368"/>
      <c r="E6" s="369" t="s">
        <v>6</v>
      </c>
      <c r="F6" s="369"/>
      <c r="G6" s="369"/>
      <c r="H6" s="367"/>
      <c r="I6" s="367"/>
      <c r="J6" s="367"/>
      <c r="K6" s="367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459</v>
      </c>
      <c r="D7" s="368"/>
      <c r="E7" s="373" t="s">
        <v>10</v>
      </c>
      <c r="F7" s="373"/>
      <c r="G7" s="373"/>
      <c r="H7" s="367" t="s">
        <v>460</v>
      </c>
      <c r="I7" s="367"/>
      <c r="J7" s="367"/>
      <c r="K7" s="367"/>
      <c r="L7" s="374" t="s">
        <v>12</v>
      </c>
      <c r="M7" s="11"/>
      <c r="N7" s="430" t="s">
        <v>461</v>
      </c>
    </row>
    <row r="8" spans="1:16" ht="19.149999999999999" customHeight="1">
      <c r="A8" s="355" t="s">
        <v>13</v>
      </c>
      <c r="B8" s="366"/>
      <c r="C8" s="367" t="s">
        <v>462</v>
      </c>
      <c r="D8" s="368"/>
      <c r="E8" s="372" t="s">
        <v>15</v>
      </c>
      <c r="F8" s="372"/>
      <c r="G8" s="372"/>
      <c r="H8" s="367" t="s">
        <v>463</v>
      </c>
      <c r="I8" s="367"/>
      <c r="J8" s="367"/>
      <c r="K8" s="367"/>
      <c r="L8" s="375"/>
      <c r="M8" s="12"/>
      <c r="N8" s="430"/>
    </row>
    <row r="9" spans="1:16" ht="84.75" customHeight="1">
      <c r="A9" s="355" t="s">
        <v>17</v>
      </c>
      <c r="B9" s="356"/>
      <c r="C9" s="357" t="s">
        <v>464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36.75" customHeight="1">
      <c r="A11" s="283" t="s">
        <v>20</v>
      </c>
      <c r="B11" s="360" t="s">
        <v>21</v>
      </c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465</v>
      </c>
      <c r="C12" s="397" t="s">
        <v>466</v>
      </c>
      <c r="D12" s="651"/>
      <c r="E12" s="651"/>
      <c r="F12" s="651"/>
      <c r="G12" s="651"/>
      <c r="H12" s="651"/>
      <c r="I12" s="651"/>
      <c r="J12" s="651"/>
      <c r="K12" s="398"/>
      <c r="L12" s="272" t="s">
        <v>32</v>
      </c>
      <c r="M12" s="397" t="s">
        <v>467</v>
      </c>
      <c r="N12" s="398"/>
    </row>
    <row r="13" spans="1:16" ht="20.25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34.5" customHeight="1">
      <c r="A14" s="384" t="s">
        <v>468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469</v>
      </c>
    </row>
    <row r="15" spans="1:16" ht="5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86.25" customHeight="1">
      <c r="A16" s="26"/>
      <c r="B16" s="27"/>
      <c r="C16" s="28"/>
      <c r="D16" s="273" t="s">
        <v>470</v>
      </c>
      <c r="E16" s="309"/>
      <c r="F16" s="276">
        <v>23.1</v>
      </c>
      <c r="G16" s="277">
        <f>7.1*1.15</f>
        <v>8.1649999999999991</v>
      </c>
      <c r="H16" s="278"/>
      <c r="I16" s="279"/>
      <c r="J16" s="96">
        <f>F16*G16</f>
        <v>188.61149999999998</v>
      </c>
      <c r="K16" s="96">
        <f>+J16</f>
        <v>188.61149999999998</v>
      </c>
      <c r="L16" s="23"/>
      <c r="M16" s="23"/>
      <c r="N16" s="140"/>
    </row>
    <row r="17" spans="1:14" s="25" customFormat="1" ht="77.25" customHeight="1">
      <c r="A17" s="26"/>
      <c r="B17" s="27"/>
      <c r="C17" s="28"/>
      <c r="D17" s="274" t="s">
        <v>471</v>
      </c>
      <c r="E17" s="309"/>
      <c r="F17" s="276">
        <v>3.85</v>
      </c>
      <c r="G17" s="277">
        <v>17.05</v>
      </c>
      <c r="H17" s="278"/>
      <c r="I17" s="279"/>
      <c r="J17" s="96">
        <f t="shared" ref="J17:J20" si="0">F17*G17</f>
        <v>65.642499999999998</v>
      </c>
      <c r="K17" s="96">
        <f t="shared" ref="K17:K20" si="1">+J17</f>
        <v>65.642499999999998</v>
      </c>
      <c r="L17" s="23"/>
      <c r="M17" s="23"/>
      <c r="N17" s="140"/>
    </row>
    <row r="18" spans="1:14" s="25" customFormat="1" ht="74.25" customHeight="1">
      <c r="A18" s="26"/>
      <c r="B18" s="27"/>
      <c r="C18" s="28"/>
      <c r="D18" s="274" t="s">
        <v>472</v>
      </c>
      <c r="E18" s="309"/>
      <c r="F18" s="276">
        <v>14.479509202453977</v>
      </c>
      <c r="G18" s="277">
        <f>9.8+6.5</f>
        <v>16.3</v>
      </c>
      <c r="H18" s="278"/>
      <c r="I18" s="279"/>
      <c r="J18" s="96">
        <f t="shared" si="0"/>
        <v>236.01599999999985</v>
      </c>
      <c r="K18" s="96">
        <f t="shared" si="1"/>
        <v>236.01599999999985</v>
      </c>
      <c r="L18" s="23"/>
      <c r="M18" s="23"/>
      <c r="N18" s="140"/>
    </row>
    <row r="19" spans="1:14" s="25" customFormat="1" ht="51" customHeight="1">
      <c r="A19" s="26"/>
      <c r="B19" s="27"/>
      <c r="C19" s="28"/>
      <c r="D19" s="275" t="s">
        <v>473</v>
      </c>
      <c r="E19" s="309"/>
      <c r="F19" s="276">
        <v>3.55</v>
      </c>
      <c r="G19" s="277">
        <v>4.5999999999999996</v>
      </c>
      <c r="H19" s="278"/>
      <c r="I19" s="279"/>
      <c r="J19" s="96">
        <f t="shared" si="0"/>
        <v>16.329999999999998</v>
      </c>
      <c r="K19" s="96">
        <f t="shared" si="1"/>
        <v>16.329999999999998</v>
      </c>
      <c r="L19" s="23"/>
      <c r="M19" s="23"/>
      <c r="N19" s="140"/>
    </row>
    <row r="20" spans="1:14" s="25" customFormat="1" ht="65.25" customHeight="1">
      <c r="A20" s="26"/>
      <c r="B20" s="27"/>
      <c r="C20" s="28"/>
      <c r="D20" s="275" t="s">
        <v>474</v>
      </c>
      <c r="E20" s="309"/>
      <c r="F20" s="280">
        <v>2.4</v>
      </c>
      <c r="G20" s="281">
        <v>3.5</v>
      </c>
      <c r="H20" s="282"/>
      <c r="I20" s="279"/>
      <c r="J20" s="96">
        <f t="shared" si="0"/>
        <v>8.4</v>
      </c>
      <c r="K20" s="96">
        <f t="shared" si="1"/>
        <v>8.4</v>
      </c>
      <c r="L20" s="23"/>
      <c r="M20" s="23"/>
      <c r="N20" s="140"/>
    </row>
    <row r="21" spans="1:14" s="25" customFormat="1" ht="32.25" customHeight="1">
      <c r="A21" s="26"/>
      <c r="B21" s="27"/>
      <c r="C21" s="28"/>
      <c r="D21" s="143"/>
      <c r="E21" s="309"/>
      <c r="F21" s="309"/>
      <c r="G21" s="143"/>
      <c r="H21" s="143"/>
      <c r="I21" s="143"/>
      <c r="J21" s="96"/>
      <c r="K21" s="96"/>
      <c r="L21" s="23"/>
      <c r="M21" s="23"/>
      <c r="N21" s="140"/>
    </row>
    <row r="22" spans="1:14" s="25" customFormat="1" ht="32.25" customHeight="1">
      <c r="A22" s="26"/>
      <c r="B22" s="27"/>
      <c r="C22" s="28"/>
      <c r="D22" s="143"/>
      <c r="E22" s="309"/>
      <c r="F22" s="309"/>
      <c r="G22" s="143"/>
      <c r="H22" s="143"/>
      <c r="I22" s="143"/>
      <c r="J22" s="96"/>
      <c r="K22" s="96"/>
      <c r="L22" s="23"/>
      <c r="M22" s="23"/>
      <c r="N22" s="140"/>
    </row>
    <row r="23" spans="1:14" s="25" customFormat="1" ht="32.25" customHeight="1">
      <c r="A23" s="26"/>
      <c r="B23" s="27"/>
      <c r="C23" s="28"/>
      <c r="D23" s="30"/>
      <c r="E23" s="21"/>
      <c r="F23" s="21"/>
      <c r="G23" s="21"/>
      <c r="H23" s="21"/>
      <c r="I23" s="21"/>
      <c r="J23" s="21"/>
      <c r="K23" s="22"/>
      <c r="L23" s="23"/>
      <c r="M23" s="23"/>
      <c r="N23" s="24"/>
    </row>
    <row r="24" spans="1:14" s="25" customFormat="1" ht="32.25" customHeight="1">
      <c r="A24" s="26"/>
      <c r="B24" s="27"/>
      <c r="C24" s="28"/>
      <c r="D24" s="30"/>
      <c r="E24" s="21"/>
      <c r="F24" s="21"/>
      <c r="G24" s="21"/>
      <c r="H24" s="21"/>
      <c r="I24" s="21"/>
      <c r="J24" s="21"/>
      <c r="K24" s="22"/>
      <c r="L24" s="23"/>
      <c r="M24" s="23"/>
      <c r="N24" s="24"/>
    </row>
    <row r="25" spans="1:14" s="25" customFormat="1" ht="32.25" customHeight="1">
      <c r="A25" s="26"/>
      <c r="B25" s="27"/>
      <c r="C25" s="28"/>
      <c r="D25" s="30"/>
      <c r="E25" s="21"/>
      <c r="F25" s="21"/>
      <c r="G25" s="21"/>
      <c r="H25" s="21"/>
      <c r="I25" s="21"/>
      <c r="J25" s="21"/>
      <c r="K25" s="22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16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16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16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16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163"/>
      <c r="N33" s="310"/>
    </row>
    <row r="34" spans="1:14" s="25" customFormat="1" ht="32.25" customHeight="1">
      <c r="A34" s="26"/>
      <c r="B34" s="27"/>
      <c r="C34" s="28"/>
      <c r="D34" s="30"/>
      <c r="E34" s="21"/>
      <c r="F34" s="21"/>
      <c r="G34" s="21"/>
      <c r="H34" s="21"/>
      <c r="I34" s="21"/>
      <c r="J34" s="21"/>
      <c r="K34" s="22"/>
      <c r="L34" s="23"/>
      <c r="M34" s="163"/>
      <c r="N34" s="24"/>
    </row>
    <row r="35" spans="1:14" s="25" customFormat="1" ht="24" customHeight="1">
      <c r="A35" s="26"/>
      <c r="B35" s="27"/>
      <c r="C35" s="28"/>
      <c r="D35" s="30"/>
      <c r="E35" s="29"/>
      <c r="F35" s="21"/>
      <c r="G35" s="21"/>
      <c r="H35" s="21"/>
      <c r="I35" s="21"/>
      <c r="J35" s="21"/>
      <c r="K35" s="22"/>
      <c r="L35" s="23"/>
      <c r="M35" s="163"/>
      <c r="N35" s="76"/>
    </row>
    <row r="36" spans="1:14" ht="17.649999999999999" customHeight="1">
      <c r="A36" s="4"/>
      <c r="B36" s="4"/>
      <c r="C36" s="4"/>
      <c r="D36" s="5"/>
      <c r="E36" s="4"/>
      <c r="F36" s="4"/>
      <c r="G36" s="379"/>
      <c r="H36" s="380"/>
      <c r="I36" s="379"/>
      <c r="J36" s="379"/>
      <c r="K36" s="31"/>
      <c r="L36" s="7"/>
      <c r="M36" s="7"/>
      <c r="N36" s="64"/>
    </row>
    <row r="37" spans="1:14" ht="15" customHeight="1">
      <c r="A37" s="381" t="s">
        <v>44</v>
      </c>
      <c r="B37" s="382"/>
      <c r="C37" s="382"/>
      <c r="D37" s="382"/>
      <c r="E37" s="382"/>
      <c r="F37" s="382"/>
      <c r="G37" s="382"/>
      <c r="H37" s="382"/>
      <c r="I37" s="382"/>
      <c r="J37" s="383"/>
      <c r="K37" s="32">
        <f>SUM(K16:K35)</f>
        <v>514.99999999999977</v>
      </c>
      <c r="L37" s="23" t="str">
        <f>M12</f>
        <v>m2</v>
      </c>
      <c r="M37" s="33"/>
      <c r="N37" s="64"/>
    </row>
    <row r="38" spans="1:14" ht="15" customHeight="1">
      <c r="A38" s="381" t="s">
        <v>45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v>0</v>
      </c>
      <c r="L38" s="23" t="str">
        <f>L37</f>
        <v>m2</v>
      </c>
      <c r="M38" s="33"/>
      <c r="N38" s="64"/>
    </row>
    <row r="39" spans="1:14" ht="15" customHeight="1">
      <c r="A39" s="381" t="s">
        <v>46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L37</f>
        <v>m2</v>
      </c>
      <c r="M39" s="33"/>
      <c r="N39" s="64"/>
    </row>
    <row r="40" spans="1:14" ht="15" customHeight="1">
      <c r="A40" s="381" t="s">
        <v>47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4">
        <f>K37-K38-K39</f>
        <v>514.99999999999977</v>
      </c>
      <c r="L40" s="23" t="str">
        <f>L37</f>
        <v>m2</v>
      </c>
      <c r="M40" s="33"/>
      <c r="N40" s="64"/>
    </row>
    <row r="41" spans="1:14" ht="17.649999999999999" customHeight="1">
      <c r="A41" s="4"/>
      <c r="B41" s="4"/>
      <c r="C41" s="4"/>
      <c r="D41" s="5"/>
      <c r="E41" s="4"/>
      <c r="F41" s="4"/>
      <c r="G41" s="6"/>
      <c r="H41" s="6"/>
      <c r="I41" s="4"/>
      <c r="J41" s="4"/>
      <c r="K41" s="7"/>
      <c r="L41" s="7"/>
      <c r="M41" s="7"/>
      <c r="N41" s="64"/>
    </row>
    <row r="42" spans="1:14" ht="30.4" customHeight="1" thickBot="1">
      <c r="A42" s="410" t="s">
        <v>47</v>
      </c>
      <c r="B42" s="410"/>
      <c r="C42" s="410"/>
      <c r="D42" s="411" t="s">
        <v>48</v>
      </c>
      <c r="E42" s="411"/>
      <c r="F42" s="411"/>
      <c r="G42" s="411"/>
      <c r="H42" s="411"/>
      <c r="I42" s="412" t="s">
        <v>49</v>
      </c>
      <c r="J42" s="413"/>
      <c r="K42" s="413"/>
      <c r="L42" s="413"/>
      <c r="M42" s="413"/>
      <c r="N42" s="414"/>
    </row>
    <row r="43" spans="1:14" ht="30.4" customHeight="1" thickBot="1">
      <c r="A43" s="399">
        <f>+K40</f>
        <v>514.99999999999977</v>
      </c>
      <c r="B43" s="400"/>
      <c r="C43" s="400"/>
      <c r="D43" s="401">
        <f>K38</f>
        <v>0</v>
      </c>
      <c r="E43" s="401"/>
      <c r="F43" s="401"/>
      <c r="G43" s="401"/>
      <c r="H43" s="401"/>
      <c r="I43" s="402">
        <f>+A43+D43</f>
        <v>514.99999999999977</v>
      </c>
      <c r="J43" s="403"/>
      <c r="K43" s="403"/>
      <c r="L43" s="403"/>
      <c r="M43" s="403"/>
      <c r="N43" s="404"/>
    </row>
    <row r="44" spans="1:14" ht="19.899999999999999" customHeight="1">
      <c r="A44" s="652" t="s">
        <v>374</v>
      </c>
      <c r="B44" s="653"/>
      <c r="C44" s="653"/>
      <c r="D44" s="653"/>
      <c r="E44" s="653"/>
      <c r="F44" s="653"/>
      <c r="G44" s="653"/>
      <c r="H44" s="653"/>
      <c r="I44" s="653"/>
      <c r="J44" s="653"/>
      <c r="K44" s="653"/>
      <c r="L44" s="653"/>
      <c r="M44" s="653"/>
      <c r="N44" s="654"/>
    </row>
    <row r="45" spans="1:14" ht="19.899999999999999" customHeight="1">
      <c r="A45" s="652"/>
      <c r="B45" s="653"/>
      <c r="C45" s="653"/>
      <c r="D45" s="653"/>
      <c r="E45" s="653"/>
      <c r="F45" s="653"/>
      <c r="G45" s="653"/>
      <c r="H45" s="653"/>
      <c r="I45" s="653"/>
      <c r="J45" s="653"/>
      <c r="K45" s="653"/>
      <c r="L45" s="653"/>
      <c r="M45" s="653"/>
      <c r="N45" s="654"/>
    </row>
    <row r="46" spans="1:14" ht="19.899999999999999" customHeight="1">
      <c r="A46" s="270"/>
      <c r="B46" s="296"/>
      <c r="C46" s="296"/>
      <c r="D46" s="35"/>
      <c r="E46" s="296"/>
      <c r="F46" s="296"/>
      <c r="G46" s="296"/>
      <c r="H46" s="296"/>
      <c r="I46" s="296"/>
      <c r="J46" s="296"/>
      <c r="K46" s="295"/>
      <c r="L46" s="31"/>
      <c r="M46" s="31"/>
      <c r="N46" s="271"/>
    </row>
    <row r="47" spans="1:14">
      <c r="A47" s="416" t="s">
        <v>55</v>
      </c>
      <c r="B47" s="437"/>
      <c r="C47" s="438"/>
      <c r="D47" s="438"/>
      <c r="E47" s="441" t="s">
        <v>55</v>
      </c>
      <c r="F47" s="442"/>
      <c r="G47" s="467"/>
      <c r="H47" s="467"/>
      <c r="I47" s="467"/>
      <c r="J47" s="467"/>
      <c r="K47" s="467"/>
      <c r="L47" s="467"/>
      <c r="M47" s="467"/>
      <c r="N47" s="468"/>
    </row>
    <row r="48" spans="1:14" ht="67.900000000000006" customHeight="1">
      <c r="A48" s="462"/>
      <c r="B48" s="463"/>
      <c r="C48" s="464"/>
      <c r="D48" s="464"/>
      <c r="E48" s="465"/>
      <c r="F48" s="466"/>
      <c r="G48" s="469"/>
      <c r="H48" s="469"/>
      <c r="I48" s="469"/>
      <c r="J48" s="469"/>
      <c r="K48" s="469"/>
      <c r="L48" s="469"/>
      <c r="M48" s="469"/>
      <c r="N48" s="470"/>
    </row>
    <row r="49" spans="1:14">
      <c r="A49" s="180"/>
      <c r="B49" s="471" t="s">
        <v>475</v>
      </c>
      <c r="C49" s="471"/>
      <c r="D49" s="471"/>
      <c r="E49" s="181"/>
      <c r="F49" s="181"/>
      <c r="G49" s="471" t="s">
        <v>476</v>
      </c>
      <c r="H49" s="471"/>
      <c r="I49" s="471"/>
      <c r="J49" s="471"/>
      <c r="K49" s="471"/>
      <c r="L49" s="471"/>
      <c r="M49" s="471"/>
      <c r="N49" s="472"/>
    </row>
    <row r="50" spans="1:14" ht="43.5" customHeight="1">
      <c r="A50" s="301" t="s">
        <v>52</v>
      </c>
      <c r="B50" s="431" t="s">
        <v>477</v>
      </c>
      <c r="C50" s="432"/>
      <c r="D50" s="432"/>
      <c r="E50" s="433" t="s">
        <v>52</v>
      </c>
      <c r="F50" s="434"/>
      <c r="G50" s="435" t="s">
        <v>478</v>
      </c>
      <c r="H50" s="435"/>
      <c r="I50" s="435"/>
      <c r="J50" s="435"/>
      <c r="K50" s="435"/>
      <c r="L50" s="435"/>
      <c r="M50" s="435"/>
      <c r="N50" s="436"/>
    </row>
    <row r="51" spans="1:14">
      <c r="A51" s="416" t="s">
        <v>55</v>
      </c>
      <c r="B51" s="437"/>
      <c r="C51" s="438"/>
      <c r="D51" s="438"/>
      <c r="E51" s="441" t="s">
        <v>55</v>
      </c>
      <c r="F51" s="442"/>
      <c r="G51" s="445"/>
      <c r="H51" s="445"/>
      <c r="I51" s="445"/>
      <c r="J51" s="445"/>
      <c r="K51" s="445"/>
      <c r="L51" s="445"/>
      <c r="M51" s="445"/>
      <c r="N51" s="446"/>
    </row>
    <row r="52" spans="1:14" ht="78" customHeight="1" thickBot="1">
      <c r="A52" s="417"/>
      <c r="B52" s="439"/>
      <c r="C52" s="440"/>
      <c r="D52" s="440"/>
      <c r="E52" s="443"/>
      <c r="F52" s="444"/>
      <c r="G52" s="447"/>
      <c r="H52" s="447"/>
      <c r="I52" s="447"/>
      <c r="J52" s="447"/>
      <c r="K52" s="447"/>
      <c r="L52" s="447"/>
      <c r="M52" s="447"/>
      <c r="N52" s="448"/>
    </row>
  </sheetData>
  <mergeCells count="60">
    <mergeCell ref="A6:B6"/>
    <mergeCell ref="C6:D6"/>
    <mergeCell ref="E6:G6"/>
    <mergeCell ref="H6:K6"/>
    <mergeCell ref="M12:N12"/>
    <mergeCell ref="A7:B7"/>
    <mergeCell ref="C7:D7"/>
    <mergeCell ref="E7:G7"/>
    <mergeCell ref="H7:K7"/>
    <mergeCell ref="L7:L8"/>
    <mergeCell ref="N7:N8"/>
    <mergeCell ref="A8:B8"/>
    <mergeCell ref="C8:D8"/>
    <mergeCell ref="E8:G8"/>
    <mergeCell ref="H8:K8"/>
    <mergeCell ref="A9:B9"/>
    <mergeCell ref="A1:C4"/>
    <mergeCell ref="D1:J3"/>
    <mergeCell ref="K1:N2"/>
    <mergeCell ref="K3:N4"/>
    <mergeCell ref="D4:J4"/>
    <mergeCell ref="C9:K9"/>
    <mergeCell ref="B11:H11"/>
    <mergeCell ref="I11:K11"/>
    <mergeCell ref="L11:N11"/>
    <mergeCell ref="A43:C43"/>
    <mergeCell ref="D43:H43"/>
    <mergeCell ref="I43:N43"/>
    <mergeCell ref="N14:N15"/>
    <mergeCell ref="G36:H36"/>
    <mergeCell ref="I36:J36"/>
    <mergeCell ref="A37:J37"/>
    <mergeCell ref="A38:J38"/>
    <mergeCell ref="A14:C15"/>
    <mergeCell ref="E14:I14"/>
    <mergeCell ref="J14:J15"/>
    <mergeCell ref="K14:K15"/>
    <mergeCell ref="M14:M15"/>
    <mergeCell ref="C12:K12"/>
    <mergeCell ref="L14:L15"/>
    <mergeCell ref="A51:A52"/>
    <mergeCell ref="B51:D52"/>
    <mergeCell ref="E51:F52"/>
    <mergeCell ref="G51:N52"/>
    <mergeCell ref="A42:C42"/>
    <mergeCell ref="D42:H42"/>
    <mergeCell ref="I42:N42"/>
    <mergeCell ref="A44:N44"/>
    <mergeCell ref="A45:N45"/>
    <mergeCell ref="B49:D49"/>
    <mergeCell ref="G49:N49"/>
    <mergeCell ref="B50:D50"/>
    <mergeCell ref="E50:F50"/>
    <mergeCell ref="G50:N50"/>
    <mergeCell ref="A39:J39"/>
    <mergeCell ref="A40:J40"/>
    <mergeCell ref="A47:A48"/>
    <mergeCell ref="B47:D48"/>
    <mergeCell ref="E47:F48"/>
    <mergeCell ref="G47:N48"/>
  </mergeCells>
  <pageMargins left="0.51181102362204722" right="0.51181102362204722" top="0.74803149606299213" bottom="0.19685039370078741" header="0.31496062992125984" footer="0.31496062992125984"/>
  <pageSetup scale="33" fitToHeight="2" orientation="portrait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52DF6-85BC-4467-AF40-08115622DE95}">
  <sheetPr>
    <tabColor theme="9" tint="0.39997558519241921"/>
    <pageSetUpPr fitToPage="1"/>
  </sheetPr>
  <dimension ref="A1:P54"/>
  <sheetViews>
    <sheetView view="pageBreakPreview" topLeftCell="A21" zoomScale="60" zoomScaleNormal="55" zoomScalePageLayoutView="25" workbookViewId="0">
      <selection activeCell="D35" sqref="D35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9.7109375" style="38" customWidth="1"/>
    <col min="5" max="5" width="14.7109375" style="3" bestFit="1" customWidth="1"/>
    <col min="6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655" t="s">
        <v>0</v>
      </c>
      <c r="E1" s="656"/>
      <c r="F1" s="656"/>
      <c r="G1" s="656"/>
      <c r="H1" s="656"/>
      <c r="I1" s="656"/>
      <c r="J1" s="656"/>
      <c r="K1" s="662" t="s">
        <v>1</v>
      </c>
      <c r="L1" s="663"/>
      <c r="M1" s="663"/>
      <c r="N1" s="664"/>
    </row>
    <row r="2" spans="1:16" ht="19.5" customHeight="1">
      <c r="A2" s="331"/>
      <c r="B2" s="332"/>
      <c r="C2" s="333"/>
      <c r="D2" s="657"/>
      <c r="E2" s="658"/>
      <c r="F2" s="658"/>
      <c r="G2" s="658"/>
      <c r="H2" s="658"/>
      <c r="I2" s="658"/>
      <c r="J2" s="659"/>
      <c r="K2" s="665"/>
      <c r="L2" s="666"/>
      <c r="M2" s="666"/>
      <c r="N2" s="667"/>
    </row>
    <row r="3" spans="1:16" ht="19.5" customHeight="1">
      <c r="A3" s="331"/>
      <c r="B3" s="332"/>
      <c r="C3" s="333"/>
      <c r="D3" s="660"/>
      <c r="E3" s="661"/>
      <c r="F3" s="661"/>
      <c r="G3" s="661"/>
      <c r="H3" s="661"/>
      <c r="I3" s="661"/>
      <c r="J3" s="661"/>
      <c r="K3" s="668" t="s">
        <v>456</v>
      </c>
      <c r="L3" s="669"/>
      <c r="M3" s="669"/>
      <c r="N3" s="670"/>
    </row>
    <row r="4" spans="1:16" ht="63" customHeight="1" thickBot="1">
      <c r="A4" s="334"/>
      <c r="B4" s="335"/>
      <c r="C4" s="336"/>
      <c r="D4" s="674" t="s">
        <v>457</v>
      </c>
      <c r="E4" s="675"/>
      <c r="F4" s="675"/>
      <c r="G4" s="675"/>
      <c r="H4" s="675"/>
      <c r="I4" s="675"/>
      <c r="J4" s="675"/>
      <c r="K4" s="671"/>
      <c r="L4" s="672"/>
      <c r="M4" s="672"/>
      <c r="N4" s="673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458</v>
      </c>
      <c r="D6" s="368"/>
      <c r="E6" s="369" t="s">
        <v>6</v>
      </c>
      <c r="F6" s="369"/>
      <c r="G6" s="369"/>
      <c r="H6" s="367"/>
      <c r="I6" s="367"/>
      <c r="J6" s="367"/>
      <c r="K6" s="367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459</v>
      </c>
      <c r="D7" s="368"/>
      <c r="E7" s="373" t="s">
        <v>10</v>
      </c>
      <c r="F7" s="373"/>
      <c r="G7" s="373"/>
      <c r="H7" s="367" t="s">
        <v>460</v>
      </c>
      <c r="I7" s="367"/>
      <c r="J7" s="367"/>
      <c r="K7" s="367"/>
      <c r="L7" s="374" t="s">
        <v>12</v>
      </c>
      <c r="M7" s="11"/>
      <c r="N7" s="430" t="s">
        <v>461</v>
      </c>
    </row>
    <row r="8" spans="1:16" ht="19.149999999999999" customHeight="1">
      <c r="A8" s="355" t="s">
        <v>13</v>
      </c>
      <c r="B8" s="366"/>
      <c r="C8" s="367" t="s">
        <v>462</v>
      </c>
      <c r="D8" s="368"/>
      <c r="E8" s="372" t="s">
        <v>15</v>
      </c>
      <c r="F8" s="372"/>
      <c r="G8" s="372"/>
      <c r="H8" s="367" t="s">
        <v>463</v>
      </c>
      <c r="I8" s="367"/>
      <c r="J8" s="367"/>
      <c r="K8" s="367"/>
      <c r="L8" s="375"/>
      <c r="M8" s="12"/>
      <c r="N8" s="430"/>
    </row>
    <row r="9" spans="1:16" ht="84.75" customHeight="1">
      <c r="A9" s="355" t="s">
        <v>17</v>
      </c>
      <c r="B9" s="356"/>
      <c r="C9" s="357" t="s">
        <v>464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36.75" customHeight="1">
      <c r="A11" s="283" t="s">
        <v>20</v>
      </c>
      <c r="B11" s="360"/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479</v>
      </c>
      <c r="C12" s="397" t="s">
        <v>466</v>
      </c>
      <c r="D12" s="651"/>
      <c r="E12" s="651"/>
      <c r="F12" s="651"/>
      <c r="G12" s="651"/>
      <c r="H12" s="651"/>
      <c r="I12" s="651"/>
      <c r="J12" s="651"/>
      <c r="K12" s="398"/>
      <c r="L12" s="272" t="s">
        <v>32</v>
      </c>
      <c r="M12" s="397" t="s">
        <v>480</v>
      </c>
      <c r="N12" s="398"/>
    </row>
    <row r="13" spans="1:16" ht="20.25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34.5" customHeight="1">
      <c r="A14" s="384" t="s">
        <v>468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469</v>
      </c>
    </row>
    <row r="15" spans="1:16" ht="5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48.75" customHeight="1">
      <c r="A16" s="26"/>
      <c r="B16" s="27"/>
      <c r="C16" s="28"/>
      <c r="D16" s="311" t="s">
        <v>481</v>
      </c>
      <c r="E16" s="312"/>
      <c r="F16" s="312">
        <v>2.7</v>
      </c>
      <c r="G16" s="313">
        <v>6.75</v>
      </c>
      <c r="H16" s="314"/>
      <c r="I16" s="324"/>
      <c r="J16" s="96"/>
      <c r="K16" s="96">
        <f>F16*G16</f>
        <v>18.225000000000001</v>
      </c>
      <c r="L16" s="23"/>
      <c r="M16" s="23"/>
      <c r="N16" s="140"/>
    </row>
    <row r="17" spans="1:14" s="25" customFormat="1" ht="45" customHeight="1">
      <c r="A17" s="26"/>
      <c r="B17" s="27"/>
      <c r="C17" s="28"/>
      <c r="D17" s="315"/>
      <c r="E17" s="312"/>
      <c r="F17" s="312">
        <v>0.8</v>
      </c>
      <c r="G17" s="313">
        <v>4.4000000000000004</v>
      </c>
      <c r="H17" s="314"/>
      <c r="I17" s="324"/>
      <c r="J17" s="96"/>
      <c r="K17" s="96">
        <f>F17*G17</f>
        <v>3.5200000000000005</v>
      </c>
      <c r="L17" s="23"/>
      <c r="M17" s="23"/>
      <c r="N17" s="140"/>
    </row>
    <row r="18" spans="1:14" s="25" customFormat="1" ht="32.25" customHeight="1">
      <c r="A18" s="26"/>
      <c r="B18" s="27"/>
      <c r="C18" s="28"/>
      <c r="D18" s="315"/>
      <c r="E18" s="312"/>
      <c r="F18" s="312">
        <v>0.4</v>
      </c>
      <c r="G18" s="313">
        <v>4.4000000000000004</v>
      </c>
      <c r="H18" s="314"/>
      <c r="I18" s="324"/>
      <c r="J18" s="96"/>
      <c r="K18" s="96">
        <f t="shared" ref="K18:K24" si="0">F18*G18</f>
        <v>1.7600000000000002</v>
      </c>
      <c r="L18" s="23"/>
      <c r="M18" s="23"/>
      <c r="N18" s="140"/>
    </row>
    <row r="19" spans="1:14" s="25" customFormat="1" ht="77.25" customHeight="1">
      <c r="A19" s="26"/>
      <c r="B19" s="27"/>
      <c r="C19" s="28"/>
      <c r="D19" s="311" t="s">
        <v>482</v>
      </c>
      <c r="E19" s="312"/>
      <c r="F19" s="312">
        <v>21.7</v>
      </c>
      <c r="G19" s="313">
        <v>4.4000000000000004</v>
      </c>
      <c r="H19" s="314"/>
      <c r="I19" s="324"/>
      <c r="J19" s="96"/>
      <c r="K19" s="96">
        <f t="shared" si="0"/>
        <v>95.48</v>
      </c>
      <c r="L19" s="23"/>
      <c r="M19" s="23"/>
      <c r="N19" s="140"/>
    </row>
    <row r="20" spans="1:14" s="25" customFormat="1" ht="74.25" customHeight="1">
      <c r="A20" s="26"/>
      <c r="B20" s="27"/>
      <c r="C20" s="28"/>
      <c r="D20" s="315"/>
      <c r="E20" s="312"/>
      <c r="F20" s="312">
        <v>7</v>
      </c>
      <c r="G20" s="313">
        <v>4.4000000000000004</v>
      </c>
      <c r="H20" s="314"/>
      <c r="I20" s="324"/>
      <c r="J20" s="96"/>
      <c r="K20" s="96">
        <f t="shared" si="0"/>
        <v>30.800000000000004</v>
      </c>
      <c r="L20" s="23"/>
      <c r="M20" s="23"/>
      <c r="N20" s="140"/>
    </row>
    <row r="21" spans="1:14" s="25" customFormat="1" ht="51" customHeight="1">
      <c r="A21" s="26"/>
      <c r="B21" s="27"/>
      <c r="C21" s="28"/>
      <c r="D21" s="315"/>
      <c r="E21" s="312"/>
      <c r="F21" s="312"/>
      <c r="G21" s="313"/>
      <c r="H21" s="314"/>
      <c r="I21" s="324"/>
      <c r="J21" s="96"/>
      <c r="K21" s="96"/>
      <c r="L21" s="23"/>
      <c r="M21" s="23"/>
      <c r="N21" s="140"/>
    </row>
    <row r="22" spans="1:14" s="25" customFormat="1" ht="65.25" customHeight="1">
      <c r="A22" s="26"/>
      <c r="B22" s="27"/>
      <c r="C22" s="28"/>
      <c r="D22" s="316" t="s">
        <v>483</v>
      </c>
      <c r="E22" s="312"/>
      <c r="F22" s="312">
        <v>10.1</v>
      </c>
      <c r="G22" s="313">
        <v>4.4000000000000004</v>
      </c>
      <c r="H22" s="314"/>
      <c r="I22" s="324"/>
      <c r="J22" s="96"/>
      <c r="K22" s="96">
        <f t="shared" si="0"/>
        <v>44.440000000000005</v>
      </c>
      <c r="L22" s="23"/>
      <c r="M22" s="23"/>
      <c r="N22" s="140"/>
    </row>
    <row r="23" spans="1:14" s="25" customFormat="1" ht="32.25" customHeight="1">
      <c r="A23" s="26"/>
      <c r="B23" s="27"/>
      <c r="C23" s="28"/>
      <c r="D23" s="316"/>
      <c r="E23" s="317"/>
      <c r="F23" s="317">
        <v>9.1959183673469607</v>
      </c>
      <c r="G23" s="318">
        <v>2.4500000000000002</v>
      </c>
      <c r="H23" s="314"/>
      <c r="I23" s="324"/>
      <c r="J23" s="96"/>
      <c r="K23" s="96">
        <f t="shared" si="0"/>
        <v>22.530000000000054</v>
      </c>
      <c r="L23" s="23"/>
      <c r="M23" s="23"/>
      <c r="N23" s="140"/>
    </row>
    <row r="24" spans="1:14" s="25" customFormat="1" ht="32.25" customHeight="1">
      <c r="A24" s="26"/>
      <c r="B24" s="27"/>
      <c r="C24" s="28"/>
      <c r="D24" s="319" t="s">
        <v>484</v>
      </c>
      <c r="E24" s="320"/>
      <c r="F24" s="327">
        <v>5.7091638029782183</v>
      </c>
      <c r="G24" s="318">
        <v>4.8499999999999996</v>
      </c>
      <c r="H24" s="314"/>
      <c r="I24" s="324"/>
      <c r="J24" s="96"/>
      <c r="K24" s="96">
        <f t="shared" si="0"/>
        <v>27.689444444444359</v>
      </c>
      <c r="L24" s="23"/>
      <c r="M24" s="23"/>
      <c r="N24" s="140"/>
    </row>
    <row r="25" spans="1:14" s="25" customFormat="1" ht="32.25" customHeight="1">
      <c r="A25" s="26"/>
      <c r="B25" s="27"/>
      <c r="C25" s="28"/>
      <c r="D25" s="321"/>
      <c r="E25" s="320"/>
      <c r="F25" s="320"/>
      <c r="G25" s="320"/>
      <c r="H25" s="322"/>
      <c r="I25" s="324"/>
      <c r="J25" s="21"/>
      <c r="K25" s="96"/>
      <c r="L25" s="23"/>
      <c r="M25" s="23"/>
      <c r="N25" s="24"/>
    </row>
    <row r="26" spans="1:14" s="25" customFormat="1" ht="32.25" customHeight="1">
      <c r="A26" s="26"/>
      <c r="B26" s="27"/>
      <c r="C26" s="28"/>
      <c r="D26" s="319"/>
      <c r="E26" s="320"/>
      <c r="F26" s="320"/>
      <c r="G26" s="318"/>
      <c r="H26" s="323"/>
      <c r="I26" s="324"/>
      <c r="J26" s="21"/>
      <c r="K26" s="96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2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16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16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163"/>
      <c r="N33" s="24"/>
    </row>
    <row r="34" spans="1:14" s="25" customFormat="1" ht="32.25" customHeight="1">
      <c r="A34" s="26"/>
      <c r="B34" s="27"/>
      <c r="C34" s="28"/>
      <c r="D34" s="30"/>
      <c r="E34" s="21"/>
      <c r="F34" s="21"/>
      <c r="G34" s="21"/>
      <c r="H34" s="21"/>
      <c r="I34" s="21"/>
      <c r="J34" s="21"/>
      <c r="K34" s="22"/>
      <c r="L34" s="23"/>
      <c r="M34" s="163"/>
      <c r="N34" s="24"/>
    </row>
    <row r="35" spans="1:14" s="25" customFormat="1" ht="32.25" customHeight="1">
      <c r="A35" s="26"/>
      <c r="B35" s="27"/>
      <c r="C35" s="28"/>
      <c r="D35" s="30"/>
      <c r="E35" s="21"/>
      <c r="F35" s="21"/>
      <c r="G35" s="21"/>
      <c r="H35" s="21"/>
      <c r="I35" s="21"/>
      <c r="J35" s="21"/>
      <c r="K35" s="22"/>
      <c r="L35" s="23"/>
      <c r="M35" s="163"/>
      <c r="N35" s="24"/>
    </row>
    <row r="36" spans="1:14" s="25" customFormat="1" ht="32.25" customHeight="1">
      <c r="A36" s="26"/>
      <c r="B36" s="27"/>
      <c r="C36" s="28"/>
      <c r="D36" s="30"/>
      <c r="E36" s="21"/>
      <c r="F36" s="21"/>
      <c r="G36" s="21"/>
      <c r="H36" s="21"/>
      <c r="I36" s="21"/>
      <c r="J36" s="21"/>
      <c r="K36" s="22"/>
      <c r="L36" s="23"/>
      <c r="M36" s="163"/>
      <c r="N36" s="24"/>
    </row>
    <row r="37" spans="1:14" s="25" customFormat="1" ht="24" customHeight="1">
      <c r="A37" s="26"/>
      <c r="B37" s="27"/>
      <c r="C37" s="28"/>
      <c r="D37" s="30"/>
      <c r="E37" s="29"/>
      <c r="F37" s="21"/>
      <c r="G37" s="21"/>
      <c r="H37" s="21"/>
      <c r="I37" s="21"/>
      <c r="J37" s="21"/>
      <c r="K37" s="22"/>
      <c r="L37" s="23"/>
      <c r="M37" s="163"/>
      <c r="N37" s="326"/>
    </row>
    <row r="38" spans="1:14" ht="17.649999999999999" customHeight="1">
      <c r="A38" s="4"/>
      <c r="B38" s="4"/>
      <c r="C38" s="4"/>
      <c r="D38" s="5"/>
      <c r="E38" s="4"/>
      <c r="F38" s="4"/>
      <c r="G38" s="379"/>
      <c r="H38" s="380"/>
      <c r="I38" s="379"/>
      <c r="J38" s="379"/>
      <c r="K38" s="31"/>
      <c r="L38" s="7"/>
      <c r="M38" s="7"/>
      <c r="N38" s="64"/>
    </row>
    <row r="39" spans="1:14" ht="15" customHeight="1">
      <c r="A39" s="381" t="s">
        <v>44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f>SUM(K16:K37)</f>
        <v>244.44444444444443</v>
      </c>
      <c r="L39" s="23" t="str">
        <f>M12</f>
        <v>ml</v>
      </c>
      <c r="M39" s="33"/>
      <c r="N39" s="64"/>
    </row>
    <row r="40" spans="1:14" ht="15" customHeight="1">
      <c r="A40" s="381" t="s">
        <v>45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25">
        <v>0.45</v>
      </c>
      <c r="L40" s="23" t="str">
        <f>L39</f>
        <v>ml</v>
      </c>
      <c r="M40" s="33"/>
      <c r="N40" s="64"/>
    </row>
    <row r="41" spans="1:14" ht="15" customHeight="1">
      <c r="A41" s="381" t="s">
        <v>46</v>
      </c>
      <c r="B41" s="382"/>
      <c r="C41" s="382"/>
      <c r="D41" s="382"/>
      <c r="E41" s="382"/>
      <c r="F41" s="382"/>
      <c r="G41" s="382"/>
      <c r="H41" s="382"/>
      <c r="I41" s="382"/>
      <c r="J41" s="383"/>
      <c r="K41" s="32">
        <v>0</v>
      </c>
      <c r="L41" s="23" t="str">
        <f>L39</f>
        <v>ml</v>
      </c>
      <c r="M41" s="33"/>
      <c r="N41" s="64"/>
    </row>
    <row r="42" spans="1:14" ht="15" customHeight="1">
      <c r="A42" s="381" t="s">
        <v>47</v>
      </c>
      <c r="B42" s="382"/>
      <c r="C42" s="382"/>
      <c r="D42" s="382"/>
      <c r="E42" s="382"/>
      <c r="F42" s="382"/>
      <c r="G42" s="382"/>
      <c r="H42" s="382"/>
      <c r="I42" s="382"/>
      <c r="J42" s="383"/>
      <c r="K42" s="34">
        <f>K39*K40</f>
        <v>110</v>
      </c>
      <c r="L42" s="23" t="str">
        <f>L39</f>
        <v>ml</v>
      </c>
      <c r="M42" s="33"/>
      <c r="N42" s="64"/>
    </row>
    <row r="43" spans="1:14" ht="17.649999999999999" customHeight="1">
      <c r="A43" s="4"/>
      <c r="B43" s="4"/>
      <c r="C43" s="4"/>
      <c r="D43" s="5"/>
      <c r="E43" s="4"/>
      <c r="F43" s="4"/>
      <c r="G43" s="6"/>
      <c r="H43" s="6"/>
      <c r="I43" s="4"/>
      <c r="J43" s="4"/>
      <c r="K43" s="7"/>
      <c r="L43" s="7"/>
      <c r="M43" s="7"/>
      <c r="N43" s="64"/>
    </row>
    <row r="44" spans="1:14" ht="30.4" customHeight="1" thickBot="1">
      <c r="A44" s="410" t="s">
        <v>47</v>
      </c>
      <c r="B44" s="410"/>
      <c r="C44" s="410"/>
      <c r="D44" s="411" t="s">
        <v>48</v>
      </c>
      <c r="E44" s="411"/>
      <c r="F44" s="411"/>
      <c r="G44" s="411"/>
      <c r="H44" s="411"/>
      <c r="I44" s="412" t="s">
        <v>49</v>
      </c>
      <c r="J44" s="413"/>
      <c r="K44" s="413"/>
      <c r="L44" s="413"/>
      <c r="M44" s="413"/>
      <c r="N44" s="414"/>
    </row>
    <row r="45" spans="1:14" ht="30.4" customHeight="1" thickBot="1">
      <c r="A45" s="399">
        <f>+K42</f>
        <v>110</v>
      </c>
      <c r="B45" s="400"/>
      <c r="C45" s="400"/>
      <c r="D45" s="401">
        <v>0</v>
      </c>
      <c r="E45" s="401"/>
      <c r="F45" s="401"/>
      <c r="G45" s="401"/>
      <c r="H45" s="401"/>
      <c r="I45" s="402">
        <f>+A45+D45</f>
        <v>110</v>
      </c>
      <c r="J45" s="403"/>
      <c r="K45" s="403"/>
      <c r="L45" s="403"/>
      <c r="M45" s="403"/>
      <c r="N45" s="404"/>
    </row>
    <row r="46" spans="1:14" ht="19.899999999999999" customHeight="1">
      <c r="A46" s="652" t="s">
        <v>374</v>
      </c>
      <c r="B46" s="653"/>
      <c r="C46" s="653"/>
      <c r="D46" s="653"/>
      <c r="E46" s="653"/>
      <c r="F46" s="653"/>
      <c r="G46" s="653"/>
      <c r="H46" s="653"/>
      <c r="I46" s="653"/>
      <c r="J46" s="653"/>
      <c r="K46" s="653"/>
      <c r="L46" s="653"/>
      <c r="M46" s="653"/>
      <c r="N46" s="654"/>
    </row>
    <row r="47" spans="1:14" ht="19.899999999999999" customHeight="1">
      <c r="A47" s="652"/>
      <c r="B47" s="653"/>
      <c r="C47" s="653"/>
      <c r="D47" s="653"/>
      <c r="E47" s="653"/>
      <c r="F47" s="653"/>
      <c r="G47" s="653"/>
      <c r="H47" s="653"/>
      <c r="I47" s="653"/>
      <c r="J47" s="653"/>
      <c r="K47" s="653"/>
      <c r="L47" s="653"/>
      <c r="M47" s="653"/>
      <c r="N47" s="654"/>
    </row>
    <row r="48" spans="1:14" ht="19.899999999999999" customHeight="1">
      <c r="A48" s="270"/>
      <c r="B48" s="296"/>
      <c r="C48" s="296"/>
      <c r="D48" s="35"/>
      <c r="E48" s="296"/>
      <c r="F48" s="296"/>
      <c r="G48" s="296"/>
      <c r="H48" s="296"/>
      <c r="I48" s="296"/>
      <c r="J48" s="296"/>
      <c r="K48" s="295"/>
      <c r="L48" s="31"/>
      <c r="M48" s="31"/>
      <c r="N48" s="271"/>
    </row>
    <row r="49" spans="1:14">
      <c r="A49" s="416" t="s">
        <v>55</v>
      </c>
      <c r="B49" s="437"/>
      <c r="C49" s="438"/>
      <c r="D49" s="438"/>
      <c r="E49" s="441" t="s">
        <v>55</v>
      </c>
      <c r="F49" s="442"/>
      <c r="G49" s="467"/>
      <c r="H49" s="467"/>
      <c r="I49" s="467"/>
      <c r="J49" s="467"/>
      <c r="K49" s="467"/>
      <c r="L49" s="467"/>
      <c r="M49" s="467"/>
      <c r="N49" s="468"/>
    </row>
    <row r="50" spans="1:14" ht="67.900000000000006" customHeight="1">
      <c r="A50" s="462"/>
      <c r="B50" s="463"/>
      <c r="C50" s="464"/>
      <c r="D50" s="464"/>
      <c r="E50" s="465"/>
      <c r="F50" s="466"/>
      <c r="G50" s="469"/>
      <c r="H50" s="469"/>
      <c r="I50" s="469"/>
      <c r="J50" s="469"/>
      <c r="K50" s="469"/>
      <c r="L50" s="469"/>
      <c r="M50" s="469"/>
      <c r="N50" s="470"/>
    </row>
    <row r="51" spans="1:14">
      <c r="A51" s="180"/>
      <c r="B51" s="471" t="s">
        <v>475</v>
      </c>
      <c r="C51" s="471"/>
      <c r="D51" s="471"/>
      <c r="E51" s="181"/>
      <c r="F51" s="181"/>
      <c r="G51" s="471" t="s">
        <v>476</v>
      </c>
      <c r="H51" s="471"/>
      <c r="I51" s="471"/>
      <c r="J51" s="471"/>
      <c r="K51" s="471"/>
      <c r="L51" s="471"/>
      <c r="M51" s="471"/>
      <c r="N51" s="472"/>
    </row>
    <row r="52" spans="1:14" ht="43.5" customHeight="1">
      <c r="A52" s="301" t="s">
        <v>52</v>
      </c>
      <c r="B52" s="431" t="s">
        <v>477</v>
      </c>
      <c r="C52" s="432"/>
      <c r="D52" s="432"/>
      <c r="E52" s="433" t="s">
        <v>52</v>
      </c>
      <c r="F52" s="434"/>
      <c r="G52" s="435" t="s">
        <v>478</v>
      </c>
      <c r="H52" s="435"/>
      <c r="I52" s="435"/>
      <c r="J52" s="435"/>
      <c r="K52" s="435"/>
      <c r="L52" s="435"/>
      <c r="M52" s="435"/>
      <c r="N52" s="436"/>
    </row>
    <row r="53" spans="1:14">
      <c r="A53" s="416" t="s">
        <v>55</v>
      </c>
      <c r="B53" s="437"/>
      <c r="C53" s="438"/>
      <c r="D53" s="438"/>
      <c r="E53" s="441" t="s">
        <v>55</v>
      </c>
      <c r="F53" s="442"/>
      <c r="G53" s="445"/>
      <c r="H53" s="445"/>
      <c r="I53" s="445"/>
      <c r="J53" s="445"/>
      <c r="K53" s="445"/>
      <c r="L53" s="445"/>
      <c r="M53" s="445"/>
      <c r="N53" s="446"/>
    </row>
    <row r="54" spans="1:14" ht="78" customHeight="1" thickBot="1">
      <c r="A54" s="417"/>
      <c r="B54" s="439"/>
      <c r="C54" s="440"/>
      <c r="D54" s="440"/>
      <c r="E54" s="443"/>
      <c r="F54" s="444"/>
      <c r="G54" s="447"/>
      <c r="H54" s="447"/>
      <c r="I54" s="447"/>
      <c r="J54" s="447"/>
      <c r="K54" s="447"/>
      <c r="L54" s="447"/>
      <c r="M54" s="447"/>
      <c r="N54" s="448"/>
    </row>
  </sheetData>
  <mergeCells count="60">
    <mergeCell ref="A6:B6"/>
    <mergeCell ref="C6:D6"/>
    <mergeCell ref="E6:G6"/>
    <mergeCell ref="H6:K6"/>
    <mergeCell ref="A1:C4"/>
    <mergeCell ref="D1:J3"/>
    <mergeCell ref="K1:N2"/>
    <mergeCell ref="K3:N4"/>
    <mergeCell ref="D4:J4"/>
    <mergeCell ref="C12:K12"/>
    <mergeCell ref="M12:N12"/>
    <mergeCell ref="A7:B7"/>
    <mergeCell ref="C7:D7"/>
    <mergeCell ref="E7:G7"/>
    <mergeCell ref="H7:K7"/>
    <mergeCell ref="L7:L8"/>
    <mergeCell ref="N7:N8"/>
    <mergeCell ref="A8:B8"/>
    <mergeCell ref="C8:D8"/>
    <mergeCell ref="E8:G8"/>
    <mergeCell ref="H8:K8"/>
    <mergeCell ref="A9:B9"/>
    <mergeCell ref="C9:K9"/>
    <mergeCell ref="B11:H11"/>
    <mergeCell ref="I11:K11"/>
    <mergeCell ref="L11:N11"/>
    <mergeCell ref="A45:C45"/>
    <mergeCell ref="D45:H45"/>
    <mergeCell ref="I45:N45"/>
    <mergeCell ref="N14:N15"/>
    <mergeCell ref="G38:H38"/>
    <mergeCell ref="I38:J38"/>
    <mergeCell ref="A39:J39"/>
    <mergeCell ref="A40:J40"/>
    <mergeCell ref="A14:C15"/>
    <mergeCell ref="E14:I14"/>
    <mergeCell ref="J14:J15"/>
    <mergeCell ref="K14:K15"/>
    <mergeCell ref="L14:L15"/>
    <mergeCell ref="M14:M15"/>
    <mergeCell ref="A41:J41"/>
    <mergeCell ref="A53:A54"/>
    <mergeCell ref="B53:D54"/>
    <mergeCell ref="E53:F54"/>
    <mergeCell ref="G53:N54"/>
    <mergeCell ref="A46:N46"/>
    <mergeCell ref="A47:N47"/>
    <mergeCell ref="A49:A50"/>
    <mergeCell ref="B49:D50"/>
    <mergeCell ref="E49:F50"/>
    <mergeCell ref="G49:N50"/>
    <mergeCell ref="B51:D51"/>
    <mergeCell ref="G51:N51"/>
    <mergeCell ref="B52:D52"/>
    <mergeCell ref="E52:F52"/>
    <mergeCell ref="G52:N52"/>
    <mergeCell ref="A42:J42"/>
    <mergeCell ref="A44:C44"/>
    <mergeCell ref="D44:H44"/>
    <mergeCell ref="I44:N44"/>
  </mergeCells>
  <pageMargins left="0.51181102362204722" right="0.51181102362204722" top="0.74803149606299213" bottom="0.19685039370078741" header="0.31496062992125984" footer="0.31496062992125984"/>
  <pageSetup scale="33" fitToHeight="2" orientation="portrait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E029C-3FDC-4A25-9B26-0D347A1CD303}">
  <sheetPr>
    <tabColor theme="9" tint="0.39997558519241921"/>
    <pageSetUpPr fitToPage="1"/>
  </sheetPr>
  <dimension ref="A1:P53"/>
  <sheetViews>
    <sheetView tabSelected="1" view="pageBreakPreview" topLeftCell="A16" zoomScale="60" zoomScaleNormal="55" zoomScalePageLayoutView="25" workbookViewId="0">
      <selection activeCell="D32" sqref="D32"/>
    </sheetView>
  </sheetViews>
  <sheetFormatPr baseColWidth="10" defaultColWidth="15.140625" defaultRowHeight="15"/>
  <cols>
    <col min="1" max="1" width="18.42578125" style="3" customWidth="1"/>
    <col min="2" max="2" width="16.42578125" style="3" customWidth="1"/>
    <col min="3" max="3" width="71" style="3" customWidth="1"/>
    <col min="4" max="4" width="49.7109375" style="38" customWidth="1"/>
    <col min="5" max="5" width="14.7109375" style="3" bestFit="1" customWidth="1"/>
    <col min="6" max="6" width="13.7109375" style="3" customWidth="1"/>
    <col min="7" max="7" width="8.28515625" style="39" customWidth="1"/>
    <col min="8" max="8" width="9.28515625" style="39" customWidth="1"/>
    <col min="9" max="9" width="6.7109375" style="3" customWidth="1"/>
    <col min="10" max="10" width="15" style="3" customWidth="1"/>
    <col min="11" max="11" width="22.7109375" style="3" bestFit="1" customWidth="1"/>
    <col min="12" max="12" width="11.7109375" style="3" customWidth="1"/>
    <col min="13" max="13" width="11.42578125" style="3" hidden="1" customWidth="1"/>
    <col min="14" max="14" width="26.42578125" style="3" bestFit="1" customWidth="1"/>
    <col min="15" max="16384" width="15.140625" style="3"/>
  </cols>
  <sheetData>
    <row r="1" spans="1:16" ht="19.5" customHeight="1">
      <c r="A1" s="328"/>
      <c r="B1" s="329"/>
      <c r="C1" s="330"/>
      <c r="D1" s="655" t="s">
        <v>0</v>
      </c>
      <c r="E1" s="656"/>
      <c r="F1" s="656"/>
      <c r="G1" s="656"/>
      <c r="H1" s="656"/>
      <c r="I1" s="656"/>
      <c r="J1" s="656"/>
      <c r="K1" s="662" t="s">
        <v>1</v>
      </c>
      <c r="L1" s="663"/>
      <c r="M1" s="663"/>
      <c r="N1" s="664"/>
    </row>
    <row r="2" spans="1:16" ht="19.5" customHeight="1">
      <c r="A2" s="331"/>
      <c r="B2" s="332"/>
      <c r="C2" s="333"/>
      <c r="D2" s="657"/>
      <c r="E2" s="658"/>
      <c r="F2" s="658"/>
      <c r="G2" s="658"/>
      <c r="H2" s="658"/>
      <c r="I2" s="658"/>
      <c r="J2" s="659"/>
      <c r="K2" s="665"/>
      <c r="L2" s="666"/>
      <c r="M2" s="666"/>
      <c r="N2" s="667"/>
    </row>
    <row r="3" spans="1:16" ht="19.5" customHeight="1">
      <c r="A3" s="331"/>
      <c r="B3" s="332"/>
      <c r="C3" s="333"/>
      <c r="D3" s="660"/>
      <c r="E3" s="661"/>
      <c r="F3" s="661"/>
      <c r="G3" s="661"/>
      <c r="H3" s="661"/>
      <c r="I3" s="661"/>
      <c r="J3" s="661"/>
      <c r="K3" s="668" t="s">
        <v>456</v>
      </c>
      <c r="L3" s="669"/>
      <c r="M3" s="669"/>
      <c r="N3" s="670"/>
    </row>
    <row r="4" spans="1:16" ht="63" customHeight="1" thickBot="1">
      <c r="A4" s="334"/>
      <c r="B4" s="335"/>
      <c r="C4" s="336"/>
      <c r="D4" s="674" t="s">
        <v>457</v>
      </c>
      <c r="E4" s="675"/>
      <c r="F4" s="675"/>
      <c r="G4" s="675"/>
      <c r="H4" s="675"/>
      <c r="I4" s="675"/>
      <c r="J4" s="675"/>
      <c r="K4" s="671"/>
      <c r="L4" s="672"/>
      <c r="M4" s="672"/>
      <c r="N4" s="673"/>
    </row>
    <row r="5" spans="1:16" ht="18" customHeight="1">
      <c r="A5" s="4"/>
      <c r="B5" s="4"/>
      <c r="C5" s="4"/>
      <c r="D5" s="5"/>
      <c r="E5" s="4"/>
      <c r="F5" s="4"/>
      <c r="G5" s="6"/>
      <c r="H5" s="6"/>
      <c r="I5" s="4"/>
      <c r="J5" s="4"/>
      <c r="K5" s="7"/>
      <c r="L5" s="7"/>
      <c r="M5" s="7"/>
      <c r="N5" s="64"/>
    </row>
    <row r="6" spans="1:16" ht="19.149999999999999" customHeight="1">
      <c r="A6" s="355" t="s">
        <v>4</v>
      </c>
      <c r="B6" s="366"/>
      <c r="C6" s="367" t="s">
        <v>458</v>
      </c>
      <c r="D6" s="368"/>
      <c r="E6" s="369" t="s">
        <v>6</v>
      </c>
      <c r="F6" s="369"/>
      <c r="G6" s="369"/>
      <c r="H6" s="367"/>
      <c r="I6" s="367"/>
      <c r="J6" s="367"/>
      <c r="K6" s="367"/>
      <c r="L6" s="8"/>
      <c r="M6" s="9"/>
      <c r="N6" s="75"/>
    </row>
    <row r="7" spans="1:16" ht="19.149999999999999" customHeight="1">
      <c r="A7" s="355" t="s">
        <v>8</v>
      </c>
      <c r="B7" s="366"/>
      <c r="C7" s="367" t="s">
        <v>459</v>
      </c>
      <c r="D7" s="368"/>
      <c r="E7" s="373" t="s">
        <v>10</v>
      </c>
      <c r="F7" s="373"/>
      <c r="G7" s="373"/>
      <c r="H7" s="367" t="s">
        <v>460</v>
      </c>
      <c r="I7" s="367"/>
      <c r="J7" s="367"/>
      <c r="K7" s="367"/>
      <c r="L7" s="374" t="s">
        <v>12</v>
      </c>
      <c r="M7" s="11"/>
      <c r="N7" s="430" t="s">
        <v>461</v>
      </c>
    </row>
    <row r="8" spans="1:16" ht="19.149999999999999" customHeight="1">
      <c r="A8" s="355" t="s">
        <v>13</v>
      </c>
      <c r="B8" s="366"/>
      <c r="C8" s="367" t="s">
        <v>462</v>
      </c>
      <c r="D8" s="368"/>
      <c r="E8" s="372" t="s">
        <v>15</v>
      </c>
      <c r="F8" s="372"/>
      <c r="G8" s="372"/>
      <c r="H8" s="367" t="s">
        <v>463</v>
      </c>
      <c r="I8" s="367"/>
      <c r="J8" s="367"/>
      <c r="K8" s="367"/>
      <c r="L8" s="375"/>
      <c r="M8" s="12"/>
      <c r="N8" s="430"/>
    </row>
    <row r="9" spans="1:16" ht="84.75" customHeight="1">
      <c r="A9" s="355" t="s">
        <v>17</v>
      </c>
      <c r="B9" s="356"/>
      <c r="C9" s="357" t="s">
        <v>464</v>
      </c>
      <c r="D9" s="358"/>
      <c r="E9" s="358"/>
      <c r="F9" s="358"/>
      <c r="G9" s="358"/>
      <c r="H9" s="358"/>
      <c r="I9" s="358"/>
      <c r="J9" s="358"/>
      <c r="K9" s="359"/>
      <c r="L9" s="13" t="s">
        <v>19</v>
      </c>
      <c r="M9" s="14"/>
      <c r="N9" s="122" t="e">
        <f t="array" ref="N9:P9">#REF!</f>
        <v>#REF!</v>
      </c>
      <c r="O9" s="3" t="e">
        <v>#REF!</v>
      </c>
      <c r="P9" s="3" t="e">
        <v>#REF!</v>
      </c>
    </row>
    <row r="10" spans="1:16" ht="12.4" customHeight="1">
      <c r="A10" s="4"/>
      <c r="B10" s="4"/>
      <c r="C10" s="4"/>
      <c r="D10" s="5"/>
      <c r="E10" s="4"/>
      <c r="F10" s="4"/>
      <c r="G10" s="6"/>
      <c r="H10" s="6"/>
      <c r="I10" s="4"/>
      <c r="J10" s="4"/>
      <c r="K10" s="7"/>
      <c r="L10" s="7"/>
      <c r="M10" s="7"/>
      <c r="N10" s="7"/>
    </row>
    <row r="11" spans="1:16" ht="36.75" customHeight="1">
      <c r="A11" s="283" t="s">
        <v>20</v>
      </c>
      <c r="B11" s="360"/>
      <c r="C11" s="361"/>
      <c r="D11" s="361"/>
      <c r="E11" s="361"/>
      <c r="F11" s="361"/>
      <c r="G11" s="361"/>
      <c r="H11" s="362"/>
      <c r="I11" s="363" t="s">
        <v>22</v>
      </c>
      <c r="J11" s="364"/>
      <c r="K11" s="365"/>
      <c r="L11" s="376">
        <v>1</v>
      </c>
      <c r="M11" s="377"/>
      <c r="N11" s="378"/>
    </row>
    <row r="12" spans="1:16" ht="35.65" customHeight="1">
      <c r="A12" s="298" t="s">
        <v>23</v>
      </c>
      <c r="B12" s="16" t="s">
        <v>485</v>
      </c>
      <c r="C12" s="397" t="s">
        <v>486</v>
      </c>
      <c r="D12" s="651"/>
      <c r="E12" s="651"/>
      <c r="F12" s="651"/>
      <c r="G12" s="651"/>
      <c r="H12" s="651"/>
      <c r="I12" s="651"/>
      <c r="J12" s="651"/>
      <c r="K12" s="398"/>
      <c r="L12" s="272" t="s">
        <v>32</v>
      </c>
      <c r="M12" s="397" t="s">
        <v>480</v>
      </c>
      <c r="N12" s="398"/>
    </row>
    <row r="13" spans="1:16" ht="20.25" customHeight="1">
      <c r="A13" s="4"/>
      <c r="B13" s="4"/>
      <c r="C13" s="4"/>
      <c r="D13" s="5"/>
      <c r="E13" s="4"/>
      <c r="F13" s="4"/>
      <c r="G13" s="6"/>
      <c r="H13" s="6"/>
      <c r="I13" s="4"/>
      <c r="J13" s="4"/>
      <c r="K13" s="7"/>
      <c r="L13" s="7"/>
      <c r="M13" s="7"/>
      <c r="N13" s="7"/>
    </row>
    <row r="14" spans="1:16" ht="34.5" customHeight="1">
      <c r="A14" s="384" t="s">
        <v>468</v>
      </c>
      <c r="B14" s="384"/>
      <c r="C14" s="384"/>
      <c r="D14" s="17" t="s">
        <v>28</v>
      </c>
      <c r="E14" s="388" t="s">
        <v>29</v>
      </c>
      <c r="F14" s="389"/>
      <c r="G14" s="389"/>
      <c r="H14" s="389"/>
      <c r="I14" s="390"/>
      <c r="J14" s="391" t="s">
        <v>30</v>
      </c>
      <c r="K14" s="392" t="s">
        <v>71</v>
      </c>
      <c r="L14" s="384" t="s">
        <v>32</v>
      </c>
      <c r="M14" s="394" t="s">
        <v>33</v>
      </c>
      <c r="N14" s="384" t="s">
        <v>469</v>
      </c>
    </row>
    <row r="15" spans="1:16" ht="51.75" customHeight="1">
      <c r="A15" s="384"/>
      <c r="B15" s="384"/>
      <c r="C15" s="384"/>
      <c r="D15" s="18" t="s">
        <v>35</v>
      </c>
      <c r="E15" s="286" t="s">
        <v>36</v>
      </c>
      <c r="F15" s="286" t="s">
        <v>37</v>
      </c>
      <c r="G15" s="286" t="s">
        <v>38</v>
      </c>
      <c r="H15" s="286" t="s">
        <v>39</v>
      </c>
      <c r="I15" s="286" t="s">
        <v>40</v>
      </c>
      <c r="J15" s="391"/>
      <c r="K15" s="393"/>
      <c r="L15" s="393"/>
      <c r="M15" s="395"/>
      <c r="N15" s="384"/>
    </row>
    <row r="16" spans="1:16" s="25" customFormat="1" ht="48.75" customHeight="1">
      <c r="A16" s="26"/>
      <c r="B16" s="27"/>
      <c r="C16" s="28"/>
      <c r="D16" s="311" t="s">
        <v>481</v>
      </c>
      <c r="E16" s="312"/>
      <c r="F16" s="312">
        <v>2.7</v>
      </c>
      <c r="G16" s="313">
        <v>6.75</v>
      </c>
      <c r="H16" s="314"/>
      <c r="I16" s="324"/>
      <c r="J16" s="96"/>
      <c r="K16" s="96">
        <f>F16*G16</f>
        <v>18.225000000000001</v>
      </c>
      <c r="L16" s="23"/>
      <c r="M16" s="23"/>
      <c r="N16" s="140"/>
    </row>
    <row r="17" spans="1:14" s="25" customFormat="1" ht="45" customHeight="1">
      <c r="A17" s="26"/>
      <c r="B17" s="27"/>
      <c r="C17" s="28"/>
      <c r="D17" s="315"/>
      <c r="E17" s="312"/>
      <c r="F17" s="312">
        <v>0.8</v>
      </c>
      <c r="G17" s="313">
        <v>4.4000000000000004</v>
      </c>
      <c r="H17" s="314"/>
      <c r="I17" s="324"/>
      <c r="J17" s="96"/>
      <c r="K17" s="96">
        <f t="shared" ref="K17:K24" si="0">F17*G17</f>
        <v>3.5200000000000005</v>
      </c>
      <c r="L17" s="23"/>
      <c r="M17" s="23"/>
      <c r="N17" s="140"/>
    </row>
    <row r="18" spans="1:14" s="25" customFormat="1" ht="32.25" customHeight="1">
      <c r="A18" s="26"/>
      <c r="B18" s="27"/>
      <c r="C18" s="28"/>
      <c r="D18" s="315"/>
      <c r="E18" s="312"/>
      <c r="F18" s="312">
        <v>0.4</v>
      </c>
      <c r="G18" s="313">
        <v>4.4000000000000004</v>
      </c>
      <c r="H18" s="314"/>
      <c r="I18" s="324"/>
      <c r="J18" s="96"/>
      <c r="K18" s="96">
        <f t="shared" si="0"/>
        <v>1.7600000000000002</v>
      </c>
      <c r="L18" s="23"/>
      <c r="M18" s="23"/>
      <c r="N18" s="140"/>
    </row>
    <row r="19" spans="1:14" s="25" customFormat="1" ht="77.25" customHeight="1">
      <c r="A19" s="26"/>
      <c r="B19" s="27"/>
      <c r="C19" s="28"/>
      <c r="D19" s="311" t="s">
        <v>482</v>
      </c>
      <c r="E19" s="312"/>
      <c r="F19" s="312">
        <v>21.7</v>
      </c>
      <c r="G19" s="313">
        <v>4.4000000000000004</v>
      </c>
      <c r="H19" s="314"/>
      <c r="I19" s="324"/>
      <c r="J19" s="96"/>
      <c r="K19" s="96">
        <f t="shared" si="0"/>
        <v>95.48</v>
      </c>
      <c r="L19" s="23"/>
      <c r="M19" s="23"/>
      <c r="N19" s="140"/>
    </row>
    <row r="20" spans="1:14" s="25" customFormat="1" ht="45.75" customHeight="1">
      <c r="A20" s="26"/>
      <c r="B20" s="27"/>
      <c r="C20" s="28"/>
      <c r="D20" s="315"/>
      <c r="E20" s="312"/>
      <c r="F20" s="312">
        <v>7</v>
      </c>
      <c r="G20" s="313">
        <v>4.4000000000000004</v>
      </c>
      <c r="H20" s="314"/>
      <c r="I20" s="324"/>
      <c r="J20" s="96"/>
      <c r="K20" s="96">
        <f t="shared" si="0"/>
        <v>30.800000000000004</v>
      </c>
      <c r="L20" s="23"/>
      <c r="M20" s="23"/>
      <c r="N20" s="140"/>
    </row>
    <row r="21" spans="1:14" s="25" customFormat="1" ht="65.25" customHeight="1">
      <c r="A21" s="26"/>
      <c r="B21" s="27"/>
      <c r="C21" s="28"/>
      <c r="D21" s="316" t="s">
        <v>483</v>
      </c>
      <c r="E21" s="312"/>
      <c r="F21" s="312">
        <v>10.1</v>
      </c>
      <c r="G21" s="313">
        <v>4.4000000000000004</v>
      </c>
      <c r="H21" s="314"/>
      <c r="I21" s="324"/>
      <c r="J21" s="96"/>
      <c r="K21" s="96">
        <f t="shared" si="0"/>
        <v>44.440000000000005</v>
      </c>
      <c r="L21" s="23"/>
      <c r="M21" s="23"/>
      <c r="N21" s="140"/>
    </row>
    <row r="22" spans="1:14" s="25" customFormat="1" ht="32.25" customHeight="1">
      <c r="A22" s="26"/>
      <c r="B22" s="27"/>
      <c r="C22" s="28"/>
      <c r="D22" s="316"/>
      <c r="E22" s="317"/>
      <c r="F22" s="317">
        <v>9.1959183673469607</v>
      </c>
      <c r="G22" s="318">
        <v>2.4500000000000002</v>
      </c>
      <c r="H22" s="314"/>
      <c r="I22" s="324"/>
      <c r="J22" s="96"/>
      <c r="K22" s="96">
        <f t="shared" si="0"/>
        <v>22.530000000000054</v>
      </c>
      <c r="L22" s="23"/>
      <c r="M22" s="23"/>
      <c r="N22" s="140"/>
    </row>
    <row r="23" spans="1:14" s="25" customFormat="1" ht="32.25" customHeight="1">
      <c r="A23" s="26"/>
      <c r="B23" s="27"/>
      <c r="C23" s="28"/>
      <c r="D23" s="319" t="s">
        <v>484</v>
      </c>
      <c r="E23" s="320"/>
      <c r="F23" s="320">
        <v>10.1</v>
      </c>
      <c r="G23" s="318">
        <v>4.8499999999999996</v>
      </c>
      <c r="H23" s="314"/>
      <c r="I23" s="324"/>
      <c r="J23" s="96"/>
      <c r="K23" s="96">
        <f t="shared" si="0"/>
        <v>48.984999999999992</v>
      </c>
      <c r="L23" s="23"/>
      <c r="M23" s="23"/>
      <c r="N23" s="140"/>
    </row>
    <row r="24" spans="1:14" s="25" customFormat="1" ht="32.25" customHeight="1">
      <c r="A24" s="26"/>
      <c r="B24" s="27"/>
      <c r="C24" s="28"/>
      <c r="D24" s="321"/>
      <c r="E24" s="320"/>
      <c r="F24" s="320">
        <v>10.3</v>
      </c>
      <c r="G24" s="320">
        <v>3.35</v>
      </c>
      <c r="H24" s="322"/>
      <c r="I24" s="324"/>
      <c r="J24" s="21"/>
      <c r="K24" s="96">
        <f t="shared" si="0"/>
        <v>34.505000000000003</v>
      </c>
      <c r="L24" s="23"/>
      <c r="M24" s="23"/>
      <c r="N24" s="24"/>
    </row>
    <row r="25" spans="1:14" s="25" customFormat="1" ht="32.25" customHeight="1">
      <c r="A25" s="26"/>
      <c r="B25" s="27"/>
      <c r="C25" s="28"/>
      <c r="D25" s="319"/>
      <c r="E25" s="320"/>
      <c r="F25" s="320"/>
      <c r="G25" s="318"/>
      <c r="H25" s="323"/>
      <c r="I25" s="324"/>
      <c r="J25" s="21"/>
      <c r="K25" s="96"/>
      <c r="L25" s="23"/>
      <c r="M25" s="23"/>
      <c r="N25" s="24"/>
    </row>
    <row r="26" spans="1:14" s="25" customFormat="1" ht="32.25" customHeight="1">
      <c r="A26" s="26"/>
      <c r="B26" s="27"/>
      <c r="C26" s="28"/>
      <c r="D26" s="30"/>
      <c r="E26" s="21"/>
      <c r="F26" s="21"/>
      <c r="G26" s="21"/>
      <c r="H26" s="21"/>
      <c r="I26" s="21"/>
      <c r="J26" s="21"/>
      <c r="K26" s="22"/>
      <c r="L26" s="23"/>
      <c r="M26" s="23"/>
      <c r="N26" s="24"/>
    </row>
    <row r="27" spans="1:14" s="25" customFormat="1" ht="32.25" customHeight="1">
      <c r="A27" s="26"/>
      <c r="B27" s="27"/>
      <c r="C27" s="28"/>
      <c r="D27" s="30"/>
      <c r="E27" s="21"/>
      <c r="F27" s="21"/>
      <c r="G27" s="21"/>
      <c r="H27" s="21"/>
      <c r="I27" s="21"/>
      <c r="J27" s="21"/>
      <c r="K27" s="22"/>
      <c r="L27" s="23"/>
      <c r="M27" s="23"/>
      <c r="N27" s="24"/>
    </row>
    <row r="28" spans="1:14" s="25" customFormat="1" ht="32.25" customHeight="1">
      <c r="A28" s="26"/>
      <c r="B28" s="27"/>
      <c r="C28" s="28"/>
      <c r="D28" s="30"/>
      <c r="E28" s="21"/>
      <c r="F28" s="21"/>
      <c r="G28" s="21"/>
      <c r="H28" s="21"/>
      <c r="I28" s="21"/>
      <c r="J28" s="21"/>
      <c r="K28" s="22"/>
      <c r="L28" s="23"/>
      <c r="M28" s="23"/>
      <c r="N28" s="24"/>
    </row>
    <row r="29" spans="1:14" s="25" customFormat="1" ht="32.25" customHeight="1">
      <c r="A29" s="26"/>
      <c r="B29" s="27"/>
      <c r="C29" s="28"/>
      <c r="D29" s="30"/>
      <c r="E29" s="21"/>
      <c r="F29" s="21"/>
      <c r="G29" s="21"/>
      <c r="H29" s="21"/>
      <c r="I29" s="21"/>
      <c r="J29" s="21"/>
      <c r="K29" s="22"/>
      <c r="L29" s="23"/>
      <c r="M29" s="23"/>
      <c r="N29" s="24"/>
    </row>
    <row r="30" spans="1:14" s="25" customFormat="1" ht="32.25" customHeight="1">
      <c r="A30" s="26"/>
      <c r="B30" s="27"/>
      <c r="C30" s="28"/>
      <c r="D30" s="30"/>
      <c r="E30" s="21"/>
      <c r="F30" s="21"/>
      <c r="G30" s="21"/>
      <c r="H30" s="21"/>
      <c r="I30" s="21"/>
      <c r="J30" s="21"/>
      <c r="K30" s="22"/>
      <c r="L30" s="23"/>
      <c r="M30" s="163"/>
      <c r="N30" s="24"/>
    </row>
    <row r="31" spans="1:14" s="25" customFormat="1" ht="32.25" customHeight="1">
      <c r="A31" s="26"/>
      <c r="B31" s="27"/>
      <c r="C31" s="28"/>
      <c r="D31" s="30"/>
      <c r="E31" s="21"/>
      <c r="F31" s="21"/>
      <c r="G31" s="21"/>
      <c r="H31" s="21"/>
      <c r="I31" s="21"/>
      <c r="J31" s="21"/>
      <c r="K31" s="22"/>
      <c r="L31" s="23"/>
      <c r="M31" s="163"/>
      <c r="N31" s="24"/>
    </row>
    <row r="32" spans="1:14" s="25" customFormat="1" ht="32.25" customHeight="1">
      <c r="A32" s="26"/>
      <c r="B32" s="27"/>
      <c r="C32" s="28"/>
      <c r="D32" s="30"/>
      <c r="E32" s="21"/>
      <c r="F32" s="21"/>
      <c r="G32" s="21"/>
      <c r="H32" s="21"/>
      <c r="I32" s="21"/>
      <c r="J32" s="21"/>
      <c r="K32" s="22"/>
      <c r="L32" s="23"/>
      <c r="M32" s="163"/>
      <c r="N32" s="24"/>
    </row>
    <row r="33" spans="1:14" s="25" customFormat="1" ht="32.25" customHeight="1">
      <c r="A33" s="26"/>
      <c r="B33" s="27"/>
      <c r="C33" s="28"/>
      <c r="D33" s="30"/>
      <c r="E33" s="21"/>
      <c r="F33" s="21"/>
      <c r="G33" s="21"/>
      <c r="H33" s="21"/>
      <c r="I33" s="21"/>
      <c r="J33" s="21"/>
      <c r="K33" s="22"/>
      <c r="L33" s="23"/>
      <c r="M33" s="163"/>
      <c r="N33" s="24"/>
    </row>
    <row r="34" spans="1:14" s="25" customFormat="1" ht="32.25" customHeight="1">
      <c r="A34" s="26"/>
      <c r="B34" s="27"/>
      <c r="C34" s="28"/>
      <c r="D34" s="30"/>
      <c r="E34" s="21"/>
      <c r="F34" s="21"/>
      <c r="G34" s="21"/>
      <c r="H34" s="21"/>
      <c r="I34" s="21"/>
      <c r="J34" s="21"/>
      <c r="K34" s="22"/>
      <c r="L34" s="23"/>
      <c r="M34" s="163"/>
      <c r="N34" s="24"/>
    </row>
    <row r="35" spans="1:14" s="25" customFormat="1" ht="32.25" customHeight="1">
      <c r="A35" s="26"/>
      <c r="B35" s="27"/>
      <c r="C35" s="28"/>
      <c r="D35" s="30"/>
      <c r="E35" s="21"/>
      <c r="F35" s="21"/>
      <c r="G35" s="21"/>
      <c r="H35" s="21"/>
      <c r="I35" s="21"/>
      <c r="J35" s="21"/>
      <c r="K35" s="22"/>
      <c r="L35" s="23"/>
      <c r="M35" s="163"/>
      <c r="N35" s="24"/>
    </row>
    <row r="36" spans="1:14" s="25" customFormat="1" ht="24" customHeight="1">
      <c r="A36" s="26"/>
      <c r="B36" s="27"/>
      <c r="C36" s="28"/>
      <c r="D36" s="30"/>
      <c r="E36" s="29"/>
      <c r="F36" s="21"/>
      <c r="G36" s="21"/>
      <c r="H36" s="21"/>
      <c r="I36" s="21"/>
      <c r="J36" s="21"/>
      <c r="K36" s="22"/>
      <c r="L36" s="23"/>
      <c r="M36" s="163"/>
      <c r="N36" s="326"/>
    </row>
    <row r="37" spans="1:14" ht="17.649999999999999" customHeight="1">
      <c r="A37" s="4"/>
      <c r="B37" s="4"/>
      <c r="C37" s="4"/>
      <c r="D37" s="5"/>
      <c r="E37" s="4"/>
      <c r="F37" s="4"/>
      <c r="G37" s="379"/>
      <c r="H37" s="380"/>
      <c r="I37" s="379"/>
      <c r="J37" s="379"/>
      <c r="K37" s="31"/>
      <c r="L37" s="7"/>
      <c r="M37" s="7"/>
      <c r="N37" s="64"/>
    </row>
    <row r="38" spans="1:14" ht="15" customHeight="1">
      <c r="A38" s="381" t="s">
        <v>44</v>
      </c>
      <c r="B38" s="382"/>
      <c r="C38" s="382"/>
      <c r="D38" s="382"/>
      <c r="E38" s="382"/>
      <c r="F38" s="382"/>
      <c r="G38" s="382"/>
      <c r="H38" s="382"/>
      <c r="I38" s="382"/>
      <c r="J38" s="383"/>
      <c r="K38" s="32">
        <f>SUM(K16:K36)</f>
        <v>300.24500000000006</v>
      </c>
      <c r="L38" s="23" t="str">
        <f>M12</f>
        <v>ml</v>
      </c>
      <c r="M38" s="33"/>
      <c r="N38" s="64"/>
    </row>
    <row r="39" spans="1:14" ht="15" customHeight="1">
      <c r="A39" s="381" t="s">
        <v>45</v>
      </c>
      <c r="B39" s="382"/>
      <c r="C39" s="382"/>
      <c r="D39" s="382"/>
      <c r="E39" s="382"/>
      <c r="F39" s="382"/>
      <c r="G39" s="382"/>
      <c r="H39" s="382"/>
      <c r="I39" s="382"/>
      <c r="J39" s="383"/>
      <c r="K39" s="32">
        <v>0</v>
      </c>
      <c r="L39" s="23" t="str">
        <f>L38</f>
        <v>ml</v>
      </c>
      <c r="M39" s="33"/>
      <c r="N39" s="64"/>
    </row>
    <row r="40" spans="1:14" ht="15" customHeight="1">
      <c r="A40" s="381" t="s">
        <v>46</v>
      </c>
      <c r="B40" s="382"/>
      <c r="C40" s="382"/>
      <c r="D40" s="382"/>
      <c r="E40" s="382"/>
      <c r="F40" s="382"/>
      <c r="G40" s="382"/>
      <c r="H40" s="382"/>
      <c r="I40" s="382"/>
      <c r="J40" s="383"/>
      <c r="K40" s="32">
        <v>0</v>
      </c>
      <c r="L40" s="23" t="str">
        <f>L38</f>
        <v>ml</v>
      </c>
      <c r="M40" s="33"/>
      <c r="N40" s="64"/>
    </row>
    <row r="41" spans="1:14" ht="15" customHeight="1">
      <c r="A41" s="381" t="s">
        <v>47</v>
      </c>
      <c r="B41" s="382"/>
      <c r="C41" s="382"/>
      <c r="D41" s="382"/>
      <c r="E41" s="382"/>
      <c r="F41" s="382"/>
      <c r="G41" s="382"/>
      <c r="H41" s="382"/>
      <c r="I41" s="382"/>
      <c r="J41" s="383"/>
      <c r="K41" s="34">
        <f>K38</f>
        <v>300.24500000000006</v>
      </c>
      <c r="L41" s="23" t="str">
        <f>L38</f>
        <v>ml</v>
      </c>
      <c r="M41" s="33"/>
      <c r="N41" s="64"/>
    </row>
    <row r="42" spans="1:14" ht="17.649999999999999" customHeight="1">
      <c r="A42" s="4"/>
      <c r="B42" s="4"/>
      <c r="C42" s="4"/>
      <c r="D42" s="5"/>
      <c r="E42" s="4"/>
      <c r="F42" s="4"/>
      <c r="G42" s="6"/>
      <c r="H42" s="6"/>
      <c r="I42" s="4"/>
      <c r="J42" s="4"/>
      <c r="K42" s="7"/>
      <c r="L42" s="7"/>
      <c r="M42" s="7"/>
      <c r="N42" s="64"/>
    </row>
    <row r="43" spans="1:14" ht="30.4" customHeight="1" thickBot="1">
      <c r="A43" s="410" t="s">
        <v>47</v>
      </c>
      <c r="B43" s="410"/>
      <c r="C43" s="410"/>
      <c r="D43" s="411" t="s">
        <v>48</v>
      </c>
      <c r="E43" s="411"/>
      <c r="F43" s="411"/>
      <c r="G43" s="411"/>
      <c r="H43" s="411"/>
      <c r="I43" s="412" t="s">
        <v>49</v>
      </c>
      <c r="J43" s="413"/>
      <c r="K43" s="413"/>
      <c r="L43" s="413"/>
      <c r="M43" s="413"/>
      <c r="N43" s="414"/>
    </row>
    <row r="44" spans="1:14" ht="30.4" customHeight="1" thickBot="1">
      <c r="A44" s="399">
        <f>+K41</f>
        <v>300.24500000000006</v>
      </c>
      <c r="B44" s="400"/>
      <c r="C44" s="400"/>
      <c r="D44" s="401">
        <v>0</v>
      </c>
      <c r="E44" s="401"/>
      <c r="F44" s="401"/>
      <c r="G44" s="401"/>
      <c r="H44" s="401"/>
      <c r="I44" s="402">
        <f>+A44+D44</f>
        <v>300.24500000000006</v>
      </c>
      <c r="J44" s="403"/>
      <c r="K44" s="403"/>
      <c r="L44" s="403"/>
      <c r="M44" s="403"/>
      <c r="N44" s="404"/>
    </row>
    <row r="45" spans="1:14" ht="19.899999999999999" customHeight="1">
      <c r="A45" s="652" t="s">
        <v>374</v>
      </c>
      <c r="B45" s="653"/>
      <c r="C45" s="653"/>
      <c r="D45" s="653"/>
      <c r="E45" s="653"/>
      <c r="F45" s="653"/>
      <c r="G45" s="653"/>
      <c r="H45" s="653"/>
      <c r="I45" s="653"/>
      <c r="J45" s="653"/>
      <c r="K45" s="653"/>
      <c r="L45" s="653"/>
      <c r="M45" s="653"/>
      <c r="N45" s="654"/>
    </row>
    <row r="46" spans="1:14" ht="19.899999999999999" customHeight="1">
      <c r="A46" s="652"/>
      <c r="B46" s="653"/>
      <c r="C46" s="653"/>
      <c r="D46" s="653"/>
      <c r="E46" s="653"/>
      <c r="F46" s="653"/>
      <c r="G46" s="653"/>
      <c r="H46" s="653"/>
      <c r="I46" s="653"/>
      <c r="J46" s="653"/>
      <c r="K46" s="653"/>
      <c r="L46" s="653"/>
      <c r="M46" s="653"/>
      <c r="N46" s="654"/>
    </row>
    <row r="47" spans="1:14" ht="19.899999999999999" customHeight="1">
      <c r="A47" s="270"/>
      <c r="B47" s="296"/>
      <c r="C47" s="296"/>
      <c r="D47" s="35"/>
      <c r="E47" s="296"/>
      <c r="F47" s="296"/>
      <c r="G47" s="296"/>
      <c r="H47" s="296"/>
      <c r="I47" s="296"/>
      <c r="J47" s="296"/>
      <c r="K47" s="295"/>
      <c r="L47" s="31"/>
      <c r="M47" s="31"/>
      <c r="N47" s="271"/>
    </row>
    <row r="48" spans="1:14">
      <c r="A48" s="416" t="s">
        <v>55</v>
      </c>
      <c r="B48" s="437"/>
      <c r="C48" s="438"/>
      <c r="D48" s="438"/>
      <c r="E48" s="441" t="s">
        <v>55</v>
      </c>
      <c r="F48" s="442"/>
      <c r="G48" s="467"/>
      <c r="H48" s="467"/>
      <c r="I48" s="467"/>
      <c r="J48" s="467"/>
      <c r="K48" s="467"/>
      <c r="L48" s="467"/>
      <c r="M48" s="467"/>
      <c r="N48" s="468"/>
    </row>
    <row r="49" spans="1:14" ht="67.900000000000006" customHeight="1">
      <c r="A49" s="462"/>
      <c r="B49" s="463"/>
      <c r="C49" s="464"/>
      <c r="D49" s="464"/>
      <c r="E49" s="465"/>
      <c r="F49" s="466"/>
      <c r="G49" s="469"/>
      <c r="H49" s="469"/>
      <c r="I49" s="469"/>
      <c r="J49" s="469"/>
      <c r="K49" s="469"/>
      <c r="L49" s="469"/>
      <c r="M49" s="469"/>
      <c r="N49" s="470"/>
    </row>
    <row r="50" spans="1:14">
      <c r="A50" s="180"/>
      <c r="B50" s="471" t="s">
        <v>475</v>
      </c>
      <c r="C50" s="471"/>
      <c r="D50" s="471"/>
      <c r="E50" s="181"/>
      <c r="F50" s="181"/>
      <c r="G50" s="471" t="s">
        <v>476</v>
      </c>
      <c r="H50" s="471"/>
      <c r="I50" s="471"/>
      <c r="J50" s="471"/>
      <c r="K50" s="471"/>
      <c r="L50" s="471"/>
      <c r="M50" s="471"/>
      <c r="N50" s="472"/>
    </row>
    <row r="51" spans="1:14" ht="43.5" customHeight="1">
      <c r="A51" s="301" t="s">
        <v>52</v>
      </c>
      <c r="B51" s="431" t="s">
        <v>477</v>
      </c>
      <c r="C51" s="432"/>
      <c r="D51" s="432"/>
      <c r="E51" s="433" t="s">
        <v>52</v>
      </c>
      <c r="F51" s="434"/>
      <c r="G51" s="435" t="s">
        <v>478</v>
      </c>
      <c r="H51" s="435"/>
      <c r="I51" s="435"/>
      <c r="J51" s="435"/>
      <c r="K51" s="435"/>
      <c r="L51" s="435"/>
      <c r="M51" s="435"/>
      <c r="N51" s="436"/>
    </row>
    <row r="52" spans="1:14">
      <c r="A52" s="416" t="s">
        <v>55</v>
      </c>
      <c r="B52" s="437"/>
      <c r="C52" s="438"/>
      <c r="D52" s="438"/>
      <c r="E52" s="441" t="s">
        <v>55</v>
      </c>
      <c r="F52" s="442"/>
      <c r="G52" s="445"/>
      <c r="H52" s="445"/>
      <c r="I52" s="445"/>
      <c r="J52" s="445"/>
      <c r="K52" s="445"/>
      <c r="L52" s="445"/>
      <c r="M52" s="445"/>
      <c r="N52" s="446"/>
    </row>
    <row r="53" spans="1:14" ht="78" customHeight="1" thickBot="1">
      <c r="A53" s="417"/>
      <c r="B53" s="439"/>
      <c r="C53" s="440"/>
      <c r="D53" s="440"/>
      <c r="E53" s="443"/>
      <c r="F53" s="444"/>
      <c r="G53" s="447"/>
      <c r="H53" s="447"/>
      <c r="I53" s="447"/>
      <c r="J53" s="447"/>
      <c r="K53" s="447"/>
      <c r="L53" s="447"/>
      <c r="M53" s="447"/>
      <c r="N53" s="448"/>
    </row>
  </sheetData>
  <mergeCells count="60">
    <mergeCell ref="A52:A53"/>
    <mergeCell ref="B52:D53"/>
    <mergeCell ref="E52:F53"/>
    <mergeCell ref="G52:N53"/>
    <mergeCell ref="A45:N45"/>
    <mergeCell ref="A46:N46"/>
    <mergeCell ref="A48:A49"/>
    <mergeCell ref="B48:D49"/>
    <mergeCell ref="E48:F49"/>
    <mergeCell ref="G48:N49"/>
    <mergeCell ref="B50:D50"/>
    <mergeCell ref="G50:N50"/>
    <mergeCell ref="B51:D51"/>
    <mergeCell ref="E51:F51"/>
    <mergeCell ref="G51:N51"/>
    <mergeCell ref="A41:J41"/>
    <mergeCell ref="A43:C43"/>
    <mergeCell ref="D43:H43"/>
    <mergeCell ref="I43:N43"/>
    <mergeCell ref="A44:C44"/>
    <mergeCell ref="D44:H44"/>
    <mergeCell ref="I44:N44"/>
    <mergeCell ref="L11:N11"/>
    <mergeCell ref="A40:J40"/>
    <mergeCell ref="A14:C15"/>
    <mergeCell ref="E14:I14"/>
    <mergeCell ref="J14:J15"/>
    <mergeCell ref="K14:K15"/>
    <mergeCell ref="N14:N15"/>
    <mergeCell ref="G37:H37"/>
    <mergeCell ref="I37:J37"/>
    <mergeCell ref="A38:J38"/>
    <mergeCell ref="A39:J39"/>
    <mergeCell ref="L14:L15"/>
    <mergeCell ref="M14:M15"/>
    <mergeCell ref="C12:K12"/>
    <mergeCell ref="M12:N12"/>
    <mergeCell ref="A7:B7"/>
    <mergeCell ref="C7:D7"/>
    <mergeCell ref="E7:G7"/>
    <mergeCell ref="H7:K7"/>
    <mergeCell ref="L7:L8"/>
    <mergeCell ref="N7:N8"/>
    <mergeCell ref="A8:B8"/>
    <mergeCell ref="C8:D8"/>
    <mergeCell ref="E8:G8"/>
    <mergeCell ref="H8:K8"/>
    <mergeCell ref="A9:B9"/>
    <mergeCell ref="C9:K9"/>
    <mergeCell ref="B11:H11"/>
    <mergeCell ref="I11:K11"/>
    <mergeCell ref="A6:B6"/>
    <mergeCell ref="C6:D6"/>
    <mergeCell ref="E6:G6"/>
    <mergeCell ref="H6:K6"/>
    <mergeCell ref="A1:C4"/>
    <mergeCell ref="D1:J3"/>
    <mergeCell ref="K1:N2"/>
    <mergeCell ref="K3:N4"/>
    <mergeCell ref="D4:J4"/>
  </mergeCells>
  <pageMargins left="0.51181102362204722" right="0.51181102362204722" top="0.74803149606299213" bottom="0.19685039370078741" header="0.31496062992125984" footer="0.31496062992125984"/>
  <pageSetup scale="3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66</vt:i4>
      </vt:variant>
      <vt:variant>
        <vt:lpstr>Rangos con nombre</vt:lpstr>
      </vt:variant>
      <vt:variant>
        <vt:i4>42</vt:i4>
      </vt:variant>
    </vt:vector>
  </HeadingPairs>
  <TitlesOfParts>
    <vt:vector size="108" baseType="lpstr">
      <vt:lpstr>1,1</vt:lpstr>
      <vt:lpstr>1.3</vt:lpstr>
      <vt:lpstr>1.4</vt:lpstr>
      <vt:lpstr>1.5</vt:lpstr>
      <vt:lpstr>1.6</vt:lpstr>
      <vt:lpstr>2.1</vt:lpstr>
      <vt:lpstr>3.3</vt:lpstr>
      <vt:lpstr>4.4</vt:lpstr>
      <vt:lpstr>4,6</vt:lpstr>
      <vt:lpstr>4.10</vt:lpstr>
      <vt:lpstr>4.11</vt:lpstr>
      <vt:lpstr>5,6</vt:lpstr>
      <vt:lpstr>5,7</vt:lpstr>
      <vt:lpstr>5.8</vt:lpstr>
      <vt:lpstr>6,1</vt:lpstr>
      <vt:lpstr>6,3</vt:lpstr>
      <vt:lpstr>6,4</vt:lpstr>
      <vt:lpstr>6,5</vt:lpstr>
      <vt:lpstr>6,6</vt:lpstr>
      <vt:lpstr>6,8</vt:lpstr>
      <vt:lpstr>6,9</vt:lpstr>
      <vt:lpstr>6,10</vt:lpstr>
      <vt:lpstr>6,11</vt:lpstr>
      <vt:lpstr>6,12</vt:lpstr>
      <vt:lpstr>7.1.1</vt:lpstr>
      <vt:lpstr>7.1.2</vt:lpstr>
      <vt:lpstr>7.1.3</vt:lpstr>
      <vt:lpstr>6,7</vt:lpstr>
      <vt:lpstr>7,1,5</vt:lpstr>
      <vt:lpstr>7,1,6</vt:lpstr>
      <vt:lpstr>7,1,7</vt:lpstr>
      <vt:lpstr>7,1,8</vt:lpstr>
      <vt:lpstr>7,1,9</vt:lpstr>
      <vt:lpstr>7,1,10</vt:lpstr>
      <vt:lpstr>7,1,11</vt:lpstr>
      <vt:lpstr>7,1,12</vt:lpstr>
      <vt:lpstr>7,1,13</vt:lpstr>
      <vt:lpstr>7,1,14</vt:lpstr>
      <vt:lpstr>7,1,15</vt:lpstr>
      <vt:lpstr>7,1,16</vt:lpstr>
      <vt:lpstr>7.2,6</vt:lpstr>
      <vt:lpstr>7.2.7</vt:lpstr>
      <vt:lpstr>7,2,8</vt:lpstr>
      <vt:lpstr>7.2.9</vt:lpstr>
      <vt:lpstr>7.2.14</vt:lpstr>
      <vt:lpstr>7.2.15</vt:lpstr>
      <vt:lpstr>7.3.1</vt:lpstr>
      <vt:lpstr>7.3.3</vt:lpstr>
      <vt:lpstr>7.3.6 </vt:lpstr>
      <vt:lpstr>7,3,9</vt:lpstr>
      <vt:lpstr>7.3.10</vt:lpstr>
      <vt:lpstr>7,3,11</vt:lpstr>
      <vt:lpstr>7,3,13</vt:lpstr>
      <vt:lpstr>7,3,14</vt:lpstr>
      <vt:lpstr>8.1.1</vt:lpstr>
      <vt:lpstr>8.4.8</vt:lpstr>
      <vt:lpstr>8.4.10</vt:lpstr>
      <vt:lpstr>8.5.2</vt:lpstr>
      <vt:lpstr>NP 01</vt:lpstr>
      <vt:lpstr>NP 02</vt:lpstr>
      <vt:lpstr>NP 03</vt:lpstr>
      <vt:lpstr>NP 04</vt:lpstr>
      <vt:lpstr>NP 05</vt:lpstr>
      <vt:lpstr>1.3.43</vt:lpstr>
      <vt:lpstr>13.1.7</vt:lpstr>
      <vt:lpstr>13.2.3</vt:lpstr>
      <vt:lpstr>'1.3'!Área_de_impresión</vt:lpstr>
      <vt:lpstr>'1.3.43'!Área_de_impresión</vt:lpstr>
      <vt:lpstr>'13.1.7'!Área_de_impresión</vt:lpstr>
      <vt:lpstr>'13.2.3'!Área_de_impresión</vt:lpstr>
      <vt:lpstr>'2.1'!Área_de_impresión</vt:lpstr>
      <vt:lpstr>'3.3'!Área_de_impresión</vt:lpstr>
      <vt:lpstr>'4.4'!Área_de_impresión</vt:lpstr>
      <vt:lpstr>'5.8'!Área_de_impresión</vt:lpstr>
      <vt:lpstr>'6,3'!Área_de_impresión</vt:lpstr>
      <vt:lpstr>'6,4'!Área_de_impresión</vt:lpstr>
      <vt:lpstr>'6,6'!Área_de_impresión</vt:lpstr>
      <vt:lpstr>'6,7'!Área_de_impresión</vt:lpstr>
      <vt:lpstr>'7,1,11'!Área_de_impresión</vt:lpstr>
      <vt:lpstr>'7,1,6'!Área_de_impresión</vt:lpstr>
      <vt:lpstr>'7,1,7'!Área_de_impresión</vt:lpstr>
      <vt:lpstr>'7,1,8'!Área_de_impresión</vt:lpstr>
      <vt:lpstr>'7,1,9'!Área_de_impresión</vt:lpstr>
      <vt:lpstr>'7,2,8'!Área_de_impresión</vt:lpstr>
      <vt:lpstr>'7,3,11'!Área_de_impresión</vt:lpstr>
      <vt:lpstr>'7,3,14'!Área_de_impresión</vt:lpstr>
      <vt:lpstr>'7,3,9'!Área_de_impresión</vt:lpstr>
      <vt:lpstr>'7.1.1'!Área_de_impresión</vt:lpstr>
      <vt:lpstr>'7.1.2'!Área_de_impresión</vt:lpstr>
      <vt:lpstr>'7.1.3'!Área_de_impresión</vt:lpstr>
      <vt:lpstr>'7.2,6'!Área_de_impresión</vt:lpstr>
      <vt:lpstr>'7.2.14'!Área_de_impresión</vt:lpstr>
      <vt:lpstr>'7.2.15'!Área_de_impresión</vt:lpstr>
      <vt:lpstr>'7.2.7'!Área_de_impresión</vt:lpstr>
      <vt:lpstr>'7.2.9'!Área_de_impresión</vt:lpstr>
      <vt:lpstr>'7.3.1'!Área_de_impresión</vt:lpstr>
      <vt:lpstr>'7.3.10'!Área_de_impresión</vt:lpstr>
      <vt:lpstr>'7.3.3'!Área_de_impresión</vt:lpstr>
      <vt:lpstr>'7.3.6 '!Área_de_impresión</vt:lpstr>
      <vt:lpstr>'8.1.1'!Área_de_impresión</vt:lpstr>
      <vt:lpstr>'8.4.10'!Área_de_impresión</vt:lpstr>
      <vt:lpstr>'8.4.8'!Área_de_impresión</vt:lpstr>
      <vt:lpstr>'8.5.2'!Área_de_impresión</vt:lpstr>
      <vt:lpstr>'NP 01'!Área_de_impresión</vt:lpstr>
      <vt:lpstr>'NP 02'!Área_de_impresión</vt:lpstr>
      <vt:lpstr>'NP 03'!Área_de_impresión</vt:lpstr>
      <vt:lpstr>'NP 04'!Área_de_impresión</vt:lpstr>
      <vt:lpstr>'NP 05'!Área_de_impresión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Jimena Levaza Burbano</dc:creator>
  <cp:keywords/>
  <dc:description/>
  <cp:lastModifiedBy>Arq. Ariel Montealegre</cp:lastModifiedBy>
  <cp:revision/>
  <dcterms:created xsi:type="dcterms:W3CDTF">2021-12-22T19:13:24Z</dcterms:created>
  <dcterms:modified xsi:type="dcterms:W3CDTF">2025-02-10T23:18:40Z</dcterms:modified>
  <cp:category/>
  <cp:contentStatus/>
</cp:coreProperties>
</file>