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296A2CA9-F05E-4CAD-BB7F-3E6698165C47}" xr6:coauthVersionLast="47" xr6:coauthVersionMax="47" xr10:uidLastSave="{00000000-0000-0000-0000-000000000000}"/>
  <bookViews>
    <workbookView xWindow="-120" yWindow="-120" windowWidth="29040" windowHeight="15720" tabRatio="583" activeTab="5" xr2:uid="{00000000-000D-0000-FFFF-FFFF00000000}"/>
  </bookViews>
  <sheets>
    <sheet name="PERFIL" sheetId="11" r:id="rId1"/>
    <sheet name="ARBOL" sheetId="12" r:id="rId2"/>
    <sheet name="INSUMOS" sheetId="23" state="hidden" r:id="rId3"/>
    <sheet name="FICHA-GENERAL" sheetId="17" state="hidden" r:id="rId4"/>
    <sheet name="INSUMOS." sheetId="24" r:id="rId5"/>
    <sheet name="FICHA V2" sheetId="25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25" l="1"/>
  <c r="E21" i="25"/>
  <c r="E20" i="25"/>
  <c r="D19" i="25"/>
  <c r="E18" i="25"/>
  <c r="E17" i="25"/>
  <c r="E16" i="25"/>
  <c r="E15" i="25"/>
  <c r="E14" i="25"/>
  <c r="E13" i="25"/>
  <c r="E22" i="25" s="1"/>
  <c r="D16" i="24"/>
  <c r="E18" i="24"/>
  <c r="E17" i="24"/>
  <c r="E15" i="24"/>
  <c r="E14" i="24"/>
  <c r="E13" i="24"/>
  <c r="E12" i="24"/>
  <c r="E11" i="24"/>
  <c r="E10" i="24"/>
  <c r="E19" i="24" s="1"/>
  <c r="E21" i="23"/>
  <c r="E20" i="23"/>
  <c r="E19" i="23"/>
  <c r="E18" i="23"/>
  <c r="E17" i="23"/>
  <c r="E16" i="23"/>
  <c r="E15" i="23"/>
  <c r="E14" i="23"/>
  <c r="E13" i="23"/>
  <c r="E12" i="23"/>
  <c r="E11" i="23"/>
  <c r="E10" i="23"/>
  <c r="E7" i="23"/>
  <c r="E22" i="17"/>
  <c r="E21" i="17"/>
  <c r="E20" i="17"/>
  <c r="E19" i="17"/>
  <c r="E18" i="17"/>
  <c r="E17" i="17"/>
  <c r="E16" i="17"/>
  <c r="E15" i="17"/>
  <c r="E14" i="17"/>
  <c r="E13" i="17"/>
  <c r="E10" i="17"/>
  <c r="E22" i="23" l="1"/>
  <c r="E23" i="17"/>
</calcChain>
</file>

<file path=xl/sharedStrings.xml><?xml version="1.0" encoding="utf-8"?>
<sst xmlns="http://schemas.openxmlformats.org/spreadsheetml/2006/main" count="235" uniqueCount="95">
  <si>
    <t>Secretario de Despacho</t>
  </si>
  <si>
    <t xml:space="preserve">COMPONENTES </t>
  </si>
  <si>
    <t>CANT</t>
  </si>
  <si>
    <t>VR. UNIT</t>
  </si>
  <si>
    <t xml:space="preserve">VR TOTAL </t>
  </si>
  <si>
    <t xml:space="preserve">TOTAL </t>
  </si>
  <si>
    <t xml:space="preserve">A. DATOS PLAN DE DESARROLLO </t>
  </si>
  <si>
    <t>ANEXO 2</t>
  </si>
  <si>
    <t xml:space="preserve">UND </t>
  </si>
  <si>
    <t>Actividad Principal</t>
  </si>
  <si>
    <t>Actividades secundarias</t>
  </si>
  <si>
    <t xml:space="preserve">FUENTES DE FINANCIACIÓN </t>
  </si>
  <si>
    <t>GLB</t>
  </si>
  <si>
    <t>RUBRO</t>
  </si>
  <si>
    <t>TIPO DE RECURSO</t>
  </si>
  <si>
    <t>VALOR</t>
  </si>
  <si>
    <r>
      <t xml:space="preserve">NOMBRE DEL PROYECTO: </t>
    </r>
    <r>
      <rPr>
        <sz val="10"/>
        <color rgb="FF000000"/>
        <rFont val="Century Gothic"/>
        <family val="2"/>
      </rPr>
      <t>MANTENIMIENTO DE LAS CONDICIONES DE TRANSITABILIDAD EN LAS VÍAS RURALES Y URBANAS DEL MUNICIPIO DE CAICEDONIA.</t>
    </r>
  </si>
  <si>
    <r>
      <rPr>
        <b/>
        <sz val="9"/>
        <color theme="1"/>
        <rFont val="Century Gothic"/>
        <family val="2"/>
      </rPr>
      <t>PROCEDIMIENTO:</t>
    </r>
    <r>
      <rPr>
        <sz val="9"/>
        <color theme="1"/>
        <rFont val="Century Gothic"/>
        <family val="2"/>
      </rPr>
      <t xml:space="preserve"> BANCO DE PROGRAMAS Y PROYECTOS
                          </t>
    </r>
    <r>
      <rPr>
        <b/>
        <sz val="9"/>
        <color theme="1"/>
        <rFont val="Century Gothic"/>
        <family val="2"/>
      </rPr>
      <t xml:space="preserve"> PERFIL DE PROYECTO</t>
    </r>
  </si>
  <si>
    <t>Código: 110-02.2.1
Versión: 004
Fecha: 18.05.2024</t>
  </si>
  <si>
    <t>NOMBRE DEL PROYECTO:</t>
  </si>
  <si>
    <t>PROBLEMA Y/O NECESIDAD:</t>
  </si>
  <si>
    <t>OBJETIVO DEL PROYECTO:</t>
  </si>
  <si>
    <t>POBLACIÓN DIRECTA OBJETIVO:</t>
  </si>
  <si>
    <t>HOMBRES:</t>
  </si>
  <si>
    <t>MUJERES:</t>
  </si>
  <si>
    <t>ESPECIAL ATENCIÓN:</t>
  </si>
  <si>
    <t>VALOR TOTAL DEL PROYECTO:</t>
  </si>
  <si>
    <t>FUENTES DE FINANCIACIÓN:</t>
  </si>
  <si>
    <t>FECHA DE INICIO:</t>
  </si>
  <si>
    <t>FECHA DE TERMINACIÓN:</t>
  </si>
  <si>
    <t>INDICADOR DE RESULTADO :</t>
  </si>
  <si>
    <t>PRODUCTO:</t>
  </si>
  <si>
    <t>INDICADOR DE PRODUCTO:</t>
  </si>
  <si>
    <t xml:space="preserve">RESPONSABLE: </t>
  </si>
  <si>
    <r>
      <rPr>
        <b/>
        <sz val="9"/>
        <color indexed="8"/>
        <rFont val="Century Gothic"/>
        <family val="2"/>
      </rPr>
      <t>PROCEDIMIENTO:</t>
    </r>
    <r>
      <rPr>
        <sz val="9"/>
        <color indexed="8"/>
        <rFont val="Century Gothic"/>
        <family val="2"/>
      </rPr>
      <t xml:space="preserve"> BANCO DE PROGRAMAS Y PROYECTOS
                       ARBOL DE PROBLEMAS Y OBJETIVOS </t>
    </r>
  </si>
  <si>
    <t>ANEXO 1</t>
  </si>
  <si>
    <t xml:space="preserve">ÁRBOL DE PROBLEMAS </t>
  </si>
  <si>
    <t>ÁRBOL DE OBJETIVOS</t>
  </si>
  <si>
    <t xml:space="preserve">EFECTOS INDIRECTOS </t>
  </si>
  <si>
    <t xml:space="preserve">METAS O FINES </t>
  </si>
  <si>
    <t>PROBLEMA O NECESIDAD</t>
  </si>
  <si>
    <t>OBJETIVO</t>
  </si>
  <si>
    <t>CAUSAS</t>
  </si>
  <si>
    <t>OBJETIVOS ESPECIFICOS</t>
  </si>
  <si>
    <t>CAUSAS DIRECTAS</t>
  </si>
  <si>
    <t xml:space="preserve"> </t>
  </si>
  <si>
    <r>
      <rPr>
        <b/>
        <sz val="10"/>
        <color indexed="8"/>
        <rFont val="Century Gothic"/>
        <family val="2"/>
      </rPr>
      <t xml:space="preserve">LÍNEA ESTARTÉGICA 4:  </t>
    </r>
    <r>
      <rPr>
        <sz val="10"/>
        <color rgb="FF000000"/>
        <rFont val="Century Gothic"/>
        <family val="2"/>
      </rPr>
      <t xml:space="preserve">AMBIENTE Y DESARROLLO TERRITORIAL EN INFRAESTRUCTURA, VIVENDA Y MOVILIDAD </t>
    </r>
  </si>
  <si>
    <r>
      <t xml:space="preserve">OBJETIVO GENERAL: </t>
    </r>
    <r>
      <rPr>
        <sz val="10"/>
        <color rgb="FF000000"/>
        <rFont val="Century Gothic"/>
        <family val="2"/>
      </rPr>
      <t xml:space="preserve">Reflejar un territorio ordenado, concientizando a los ciudadanos sobre el uso adecuado de los servicios públicos, la conservación del ambiente y el mejoramiento de la infraestructura cumpliendo así, con los objetivos de movilidad y calidad de vida para cada uno de los Caicedonitas. </t>
    </r>
  </si>
  <si>
    <r>
      <t xml:space="preserve">INDICADOR DE RESULTADO: </t>
    </r>
    <r>
      <rPr>
        <sz val="10"/>
        <color rgb="FF000000"/>
        <rFont val="Century Gothic"/>
        <family val="2"/>
      </rPr>
      <t>28 - Tasa ajustada de mortalidad por accidentes de transporte terrestre - ODS</t>
    </r>
  </si>
  <si>
    <r>
      <t xml:space="preserve">SECTOR: </t>
    </r>
    <r>
      <rPr>
        <sz val="10"/>
        <color rgb="FF000000"/>
        <rFont val="Century Gothic"/>
        <family val="2"/>
      </rPr>
      <t>24 - Transporte</t>
    </r>
  </si>
  <si>
    <r>
      <t xml:space="preserve">PROGRAMA: </t>
    </r>
    <r>
      <rPr>
        <sz val="10"/>
        <color rgb="FF000000"/>
        <rFont val="Century Gothic"/>
        <family val="2"/>
      </rPr>
      <t xml:space="preserve">2409 - Seguridad de Transporte </t>
    </r>
    <r>
      <rPr>
        <sz val="10"/>
        <color indexed="8"/>
        <rFont val="Century Gothic"/>
        <family val="2"/>
      </rPr>
      <t xml:space="preserve">
</t>
    </r>
  </si>
  <si>
    <r>
      <t>PRODUCTO:</t>
    </r>
    <r>
      <rPr>
        <sz val="10"/>
        <color indexed="8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2409003 - Infraestructura de transporte para la seguridad vial mejorada</t>
    </r>
  </si>
  <si>
    <r>
      <t xml:space="preserve">INDICADOR DE  PRODUCTO: </t>
    </r>
    <r>
      <rPr>
        <sz val="10"/>
        <color rgb="FF000000"/>
        <rFont val="Century Gothic"/>
        <family val="2"/>
      </rPr>
      <t>24.900300 - Infraestructura mejorada</t>
    </r>
  </si>
  <si>
    <t>MANTENIMIENTO DE LAS CONDICIONES DE TRANSITABILIDAD EN LAS VÍAS RURALES Y URBANAS DEL MUNICIPIO DE CAICEDONIA.</t>
  </si>
  <si>
    <t>Mal estado de las vías rurales y urbanas del municipio.</t>
  </si>
  <si>
    <t>Mantener la transitabilidad eficiente y segura en las vías rurales y urbanas del municipio, disminuyendo los costos y tiempos de recorrido.</t>
  </si>
  <si>
    <t>026 - Superavit Fiscal ICLD
005 - Propósito General Libre Destinación
011 - Propósito General Libre Inversión</t>
  </si>
  <si>
    <t>Septiembre de 2024</t>
  </si>
  <si>
    <t>Diciembre de 2024</t>
  </si>
  <si>
    <t>28 - Tasa ajustada de mortalidad por accidentes de transporte terrestre - ODS</t>
  </si>
  <si>
    <t>Infraestructura de transporte para la seguridad vial mejorada</t>
  </si>
  <si>
    <t>Inadecuado manejo de aguas lluvias a nivel rural y fatiga de la capa de rodaduraa a través del desgaste natural por uso y vetustez.</t>
  </si>
  <si>
    <t>Daños como derrumbes, perdidas de bancas y desestabilización de taludes en el área rural, además de aumento en el índice de accidentalidad en el área urbana.</t>
  </si>
  <si>
    <t>Deterioro de la calzada rural y capa de rodadura en las vías urbanas.</t>
  </si>
  <si>
    <t>Daños como derrumbes, perdidas de bancas y desestabilización de taludes y en el área urbana intervención de terceros.</t>
  </si>
  <si>
    <t>Realizar el mantenimiento periódico y rutinario de 2500 ML de vías rurales y urbanas del municipio.</t>
  </si>
  <si>
    <t>Socializar la importancia del mantenimiento de cunetas, bermas y obras de arte libres de obstrucción con la comunidad y de igual manera socialzar con entidades que intervienen las vías urbanas del municipio.</t>
  </si>
  <si>
    <t>Mantenimiento de vías rurales y urbanas del
municipio de Caicedonia</t>
  </si>
  <si>
    <t>Realizar mantenimiento periódico y rutinario a red vial rural y urbano del municipio de Caicedonia.</t>
  </si>
  <si>
    <r>
      <t xml:space="preserve">                                                   </t>
    </r>
    <r>
      <rPr>
        <b/>
        <sz val="9"/>
        <color theme="1"/>
        <rFont val="Century Gothic"/>
        <family val="2"/>
      </rPr>
      <t>PROCEDIMIENTO:</t>
    </r>
    <r>
      <rPr>
        <sz val="9"/>
        <color theme="1"/>
        <rFont val="Century Gothic"/>
        <family val="2"/>
      </rPr>
      <t xml:space="preserve"> BANCO DE PROGRAMAS Y PROYECTOS
                       </t>
    </r>
    <r>
      <rPr>
        <b/>
        <sz val="9"/>
        <color theme="1"/>
        <rFont val="Century Gothic"/>
        <family val="2"/>
      </rPr>
      <t xml:space="preserve">   FICHA TÉCNICA PROYECTO</t>
    </r>
  </si>
  <si>
    <t>Código: 110-02.2.9
Versión: 004
Fecha: 18.05.2024</t>
  </si>
  <si>
    <r>
      <t>BPIN: 2024761220</t>
    </r>
    <r>
      <rPr>
        <b/>
        <sz val="10"/>
        <color theme="1"/>
        <rFont val="Century Gothic"/>
        <family val="2"/>
      </rPr>
      <t>155</t>
    </r>
  </si>
  <si>
    <t>2.3.2.02.02.0092409003532114</t>
  </si>
  <si>
    <t>026 - Superavit Fiscal ICLD</t>
  </si>
  <si>
    <t>Prestación de Servicios para el mantenimiento y mejoramiento de las vías rurales y urbanas del municipio de Caicedonia.</t>
  </si>
  <si>
    <t>Limpieza de Cunetas</t>
  </si>
  <si>
    <t>Limpieza Obras de Arte (Encole y Descole)</t>
  </si>
  <si>
    <t>Limpieza de sumideros (Aguas Lluvias)</t>
  </si>
  <si>
    <t>Reparcheo Urbano Asfalto</t>
  </si>
  <si>
    <t>Reparcheo Urbano en Concreto</t>
  </si>
  <si>
    <t>Limpieza de Bermas</t>
  </si>
  <si>
    <t>Rocería y Guadaña</t>
  </si>
  <si>
    <t>Construcción de Sardineles, Andenes y Barandas</t>
  </si>
  <si>
    <t>Apoyo Maquinaria pesada</t>
  </si>
  <si>
    <t>Num</t>
  </si>
  <si>
    <t>limpieza de Canales</t>
  </si>
  <si>
    <t>Construcción de Sardineles</t>
  </si>
  <si>
    <t>Construcción de Andenes</t>
  </si>
  <si>
    <t>Construcción de Barandas</t>
  </si>
  <si>
    <r>
      <t xml:space="preserve">                                                   </t>
    </r>
    <r>
      <rPr>
        <b/>
        <sz val="9"/>
        <color theme="1"/>
        <rFont val="Century Gothic"/>
        <family val="2"/>
      </rPr>
      <t>PROCEDIMIENTO:</t>
    </r>
    <r>
      <rPr>
        <sz val="9"/>
        <color theme="1"/>
        <rFont val="Century Gothic"/>
        <family val="2"/>
      </rPr>
      <t xml:space="preserve"> BANCO DE PROGRAMAS Y PROYECTOS
                     </t>
    </r>
    <r>
      <rPr>
        <b/>
        <sz val="9"/>
        <color theme="1"/>
        <rFont val="Century Gothic"/>
        <family val="2"/>
      </rPr>
      <t>PERFIL DE PROYECTO</t>
    </r>
  </si>
  <si>
    <t>Apoyo Maquinaria Pesada</t>
  </si>
  <si>
    <t>2.3.2.02.02.009240900397990-1</t>
  </si>
  <si>
    <t>005 - Propósito General Libre Destinación</t>
  </si>
  <si>
    <t>BPIN: 202500000001738</t>
  </si>
  <si>
    <r>
      <t xml:space="preserve">                                                   </t>
    </r>
    <r>
      <rPr>
        <b/>
        <sz val="9"/>
        <color theme="1"/>
        <rFont val="Century Gothic"/>
        <family val="2"/>
      </rPr>
      <t>PROCEDIMIENTO:</t>
    </r>
    <r>
      <rPr>
        <sz val="9"/>
        <color theme="1"/>
        <rFont val="Century Gothic"/>
        <family val="2"/>
      </rPr>
      <t xml:space="preserve"> BANCO DE PROGRAMAS Y PROYECTOS
                       </t>
    </r>
    <r>
      <rPr>
        <b/>
        <sz val="9"/>
        <color theme="1"/>
        <rFont val="Century Gothic"/>
        <family val="2"/>
      </rPr>
      <t xml:space="preserve"> PERFIL DEL PROYECTO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</si>
</sst>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3" formatCode="_-* #,##0.00_-;\-* #,##0.00_-;_-* &quot;-&quot;??_-;_-@_-"/>
    <numFmt numFmtId="164" formatCode="_(* #,##0_);_(* \(#,##0\);_(* &quot;-&quot;??_);_(@_)"/>
    <numFmt numFmtId="165" formatCode="_-[$$-240A]\ * #,##0.00_-;\-[$$-240A]\ * #,##0.00_-;_-[$$-240A]\ * &quot;-&quot;??_-;_-@_-"/>
    <numFmt numFmtId="166" formatCode="_-* #,##0_-;\-* #,##0_-;_-* &quot;-&quot;??_-;_-@_-"/>
    <numFmt numFmtId="167" formatCode="_-[$$-240A]* #,##0.00_-;\-[$$-240A]* #,##0.00_-;_-[$$-240A]* &quot;-&quot;??_-;_-@_-"/>
    <numFmt numFmtId="168" formatCode="\$#,##0"/>
  </numFmts>
  <fonts count="18" x14ac:knownFonts="1">
    <font>
      <sz val="11"/>
      <color theme="1"/>
      <name val="Calibri"/>
      <family val="2"/>
      <scheme val="minor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indexed="8"/>
      <name val="Century Gothic"/>
      <family val="2"/>
    </font>
    <font>
      <sz val="10"/>
      <color indexed="8"/>
      <name val="Century Gothic"/>
      <family val="2"/>
    </font>
    <font>
      <b/>
      <sz val="11"/>
      <color theme="1"/>
      <name val="Century Gothic"/>
      <family val="2"/>
    </font>
    <font>
      <b/>
      <i/>
      <sz val="10"/>
      <color theme="1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10"/>
      <color rgb="FF000000"/>
      <name val="Century Gothic"/>
      <family val="2"/>
    </font>
    <font>
      <b/>
      <sz val="10"/>
      <color rgb="FFFF0000"/>
      <name val="Century Gothic"/>
      <family val="2"/>
    </font>
    <font>
      <b/>
      <sz val="8"/>
      <color theme="1"/>
      <name val="Century Gothic"/>
      <family val="2"/>
    </font>
    <font>
      <b/>
      <sz val="9"/>
      <color indexed="8"/>
      <name val="Century Gothic"/>
      <family val="2"/>
    </font>
    <font>
      <sz val="9"/>
      <color indexed="8"/>
      <name val="Century Gothic"/>
      <family val="2"/>
    </font>
    <font>
      <b/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6">
    <xf numFmtId="0" fontId="0" fillId="0" borderId="0" xfId="0"/>
    <xf numFmtId="0" fontId="1" fillId="0" borderId="0" xfId="0" applyFont="1"/>
    <xf numFmtId="0" fontId="4" fillId="0" borderId="0" xfId="0" applyFont="1"/>
    <xf numFmtId="2" fontId="6" fillId="0" borderId="1" xfId="0" applyNumberFormat="1" applyFont="1" applyBorder="1" applyAlignment="1">
      <alignment horizontal="center" vertical="center" wrapText="1"/>
    </xf>
    <xf numFmtId="43" fontId="6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43" fontId="6" fillId="0" borderId="8" xfId="1" applyFont="1" applyBorder="1" applyAlignment="1">
      <alignment horizontal="center" vertical="center" wrapText="1"/>
    </xf>
    <xf numFmtId="0" fontId="8" fillId="0" borderId="0" xfId="0" applyFont="1"/>
    <xf numFmtId="2" fontId="6" fillId="0" borderId="8" xfId="0" applyNumberFormat="1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justify" vertical="center" wrapText="1"/>
    </xf>
    <xf numFmtId="2" fontId="7" fillId="0" borderId="7" xfId="0" applyNumberFormat="1" applyFont="1" applyBorder="1" applyAlignment="1">
      <alignment horizontal="center" vertical="center" wrapText="1"/>
    </xf>
    <xf numFmtId="43" fontId="7" fillId="0" borderId="7" xfId="1" applyFont="1" applyBorder="1" applyAlignment="1">
      <alignment horizontal="center" vertical="center" wrapText="1"/>
    </xf>
    <xf numFmtId="43" fontId="6" fillId="0" borderId="7" xfId="1" applyFont="1" applyBorder="1" applyAlignment="1">
      <alignment horizontal="center" vertical="center" wrapText="1"/>
    </xf>
    <xf numFmtId="164" fontId="6" fillId="0" borderId="7" xfId="1" applyNumberFormat="1" applyFont="1" applyBorder="1" applyAlignment="1">
      <alignment horizontal="center" vertical="center" wrapText="1"/>
    </xf>
    <xf numFmtId="2" fontId="7" fillId="0" borderId="7" xfId="0" applyNumberFormat="1" applyFont="1" applyBorder="1" applyAlignment="1">
      <alignment horizontal="justify" vertical="center" wrapText="1"/>
    </xf>
    <xf numFmtId="3" fontId="5" fillId="0" borderId="1" xfId="0" applyNumberFormat="1" applyFont="1" applyBorder="1" applyAlignment="1">
      <alignment horizontal="center"/>
    </xf>
    <xf numFmtId="3" fontId="5" fillId="0" borderId="1" xfId="0" applyNumberFormat="1" applyFont="1" applyBorder="1" applyAlignment="1">
      <alignment horizontal="right"/>
    </xf>
    <xf numFmtId="165" fontId="4" fillId="0" borderId="0" xfId="0" applyNumberFormat="1" applyFont="1"/>
    <xf numFmtId="165" fontId="0" fillId="0" borderId="0" xfId="0" applyNumberFormat="1"/>
    <xf numFmtId="167" fontId="4" fillId="0" borderId="0" xfId="0" applyNumberFormat="1" applyFont="1"/>
    <xf numFmtId="167" fontId="0" fillId="0" borderId="0" xfId="0" applyNumberFormat="1"/>
    <xf numFmtId="0" fontId="6" fillId="3" borderId="2" xfId="0" applyFont="1" applyFill="1" applyBorder="1" applyAlignment="1">
      <alignment vertical="center" wrapText="1"/>
    </xf>
    <xf numFmtId="6" fontId="0" fillId="0" borderId="0" xfId="0" applyNumberFormat="1"/>
    <xf numFmtId="43" fontId="6" fillId="0" borderId="6" xfId="1" applyFont="1" applyBorder="1" applyAlignment="1">
      <alignment horizontal="center" vertical="center" wrapText="1"/>
    </xf>
    <xf numFmtId="166" fontId="10" fillId="0" borderId="9" xfId="1" applyNumberFormat="1" applyFont="1" applyBorder="1" applyAlignment="1">
      <alignment horizontal="center" vertical="center" wrapText="1"/>
    </xf>
    <xf numFmtId="164" fontId="6" fillId="0" borderId="10" xfId="1" applyNumberFormat="1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justify" vertical="top" wrapText="1"/>
    </xf>
    <xf numFmtId="0" fontId="6" fillId="2" borderId="3" xfId="0" applyFont="1" applyFill="1" applyBorder="1" applyAlignment="1">
      <alignment horizontal="justify" vertical="top" wrapText="1"/>
    </xf>
    <xf numFmtId="0" fontId="1" fillId="3" borderId="11" xfId="0" applyFont="1" applyFill="1" applyBorder="1" applyAlignment="1">
      <alignment wrapText="1"/>
    </xf>
    <xf numFmtId="0" fontId="1" fillId="3" borderId="12" xfId="0" applyFont="1" applyFill="1" applyBorder="1" applyAlignment="1">
      <alignment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wrapText="1"/>
    </xf>
    <xf numFmtId="0" fontId="1" fillId="0" borderId="10" xfId="0" applyFont="1" applyBorder="1" applyAlignment="1">
      <alignment vertical="top" wrapText="1"/>
    </xf>
    <xf numFmtId="0" fontId="1" fillId="2" borderId="4" xfId="0" applyFont="1" applyFill="1" applyBorder="1"/>
    <xf numFmtId="0" fontId="1" fillId="2" borderId="5" xfId="0" applyFont="1" applyFill="1" applyBorder="1"/>
    <xf numFmtId="0" fontId="1" fillId="2" borderId="3" xfId="0" applyFont="1" applyFill="1" applyBorder="1"/>
    <xf numFmtId="0" fontId="2" fillId="3" borderId="14" xfId="0" applyFont="1" applyFill="1" applyBorder="1"/>
    <xf numFmtId="0" fontId="1" fillId="3" borderId="11" xfId="0" applyFont="1" applyFill="1" applyBorder="1"/>
    <xf numFmtId="0" fontId="2" fillId="3" borderId="6" xfId="0" applyFont="1" applyFill="1" applyBorder="1"/>
    <xf numFmtId="0" fontId="1" fillId="3" borderId="0" xfId="0" applyFont="1" applyFill="1"/>
    <xf numFmtId="0" fontId="1" fillId="3" borderId="6" xfId="0" applyFont="1" applyFill="1" applyBorder="1"/>
    <xf numFmtId="0" fontId="1" fillId="3" borderId="20" xfId="0" applyFont="1" applyFill="1" applyBorder="1"/>
    <xf numFmtId="3" fontId="1" fillId="3" borderId="18" xfId="0" applyNumberFormat="1" applyFont="1" applyFill="1" applyBorder="1" applyAlignment="1">
      <alignment horizontal="center" vertical="center"/>
    </xf>
    <xf numFmtId="3" fontId="1" fillId="3" borderId="19" xfId="0" applyNumberFormat="1" applyFont="1" applyFill="1" applyBorder="1" applyAlignment="1">
      <alignment horizontal="center"/>
    </xf>
    <xf numFmtId="3" fontId="1" fillId="3" borderId="21" xfId="0" applyNumberFormat="1" applyFont="1" applyFill="1" applyBorder="1" applyAlignment="1">
      <alignment horizontal="center"/>
    </xf>
    <xf numFmtId="0" fontId="1" fillId="3" borderId="0" xfId="0" applyFont="1" applyFill="1" applyAlignment="1">
      <alignment vertical="center" wrapText="1"/>
    </xf>
    <xf numFmtId="0" fontId="1" fillId="3" borderId="19" xfId="0" applyFont="1" applyFill="1" applyBorder="1"/>
    <xf numFmtId="0" fontId="1" fillId="3" borderId="20" xfId="0" applyFont="1" applyFill="1" applyBorder="1" applyAlignment="1">
      <alignment horizontal="center" vertical="center"/>
    </xf>
    <xf numFmtId="0" fontId="1" fillId="3" borderId="22" xfId="0" applyFont="1" applyFill="1" applyBorder="1"/>
    <xf numFmtId="0" fontId="1" fillId="3" borderId="23" xfId="0" applyFont="1" applyFill="1" applyBorder="1"/>
    <xf numFmtId="0" fontId="1" fillId="3" borderId="18" xfId="0" applyFont="1" applyFill="1" applyBorder="1"/>
    <xf numFmtId="0" fontId="1" fillId="3" borderId="9" xfId="0" applyFont="1" applyFill="1" applyBorder="1"/>
    <xf numFmtId="0" fontId="1" fillId="3" borderId="13" xfId="0" applyFont="1" applyFill="1" applyBorder="1"/>
    <xf numFmtId="0" fontId="1" fillId="3" borderId="2" xfId="0" applyFont="1" applyFill="1" applyBorder="1"/>
    <xf numFmtId="0" fontId="1" fillId="0" borderId="4" xfId="0" applyFont="1" applyBorder="1"/>
    <xf numFmtId="0" fontId="17" fillId="0" borderId="14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7" fillId="3" borderId="0" xfId="0" applyFont="1" applyFill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/>
    </xf>
    <xf numFmtId="0" fontId="5" fillId="3" borderId="0" xfId="0" applyFont="1" applyFill="1"/>
    <xf numFmtId="0" fontId="5" fillId="3" borderId="12" xfId="0" applyFont="1" applyFill="1" applyBorder="1"/>
    <xf numFmtId="0" fontId="4" fillId="3" borderId="0" xfId="0" applyFont="1" applyFill="1"/>
    <xf numFmtId="0" fontId="4" fillId="3" borderId="20" xfId="0" applyFont="1" applyFill="1" applyBorder="1"/>
    <xf numFmtId="0" fontId="4" fillId="3" borderId="13" xfId="0" applyFont="1" applyFill="1" applyBorder="1"/>
    <xf numFmtId="0" fontId="4" fillId="3" borderId="2" xfId="0" applyFont="1" applyFill="1" applyBorder="1"/>
    <xf numFmtId="0" fontId="1" fillId="3" borderId="14" xfId="0" applyFont="1" applyFill="1" applyBorder="1"/>
    <xf numFmtId="0" fontId="1" fillId="3" borderId="12" xfId="0" applyFont="1" applyFill="1" applyBorder="1"/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left"/>
    </xf>
    <xf numFmtId="3" fontId="10" fillId="0" borderId="1" xfId="0" applyNumberFormat="1" applyFont="1" applyBorder="1" applyAlignment="1">
      <alignment horizontal="center"/>
    </xf>
    <xf numFmtId="164" fontId="11" fillId="2" borderId="3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top"/>
    </xf>
    <xf numFmtId="0" fontId="7" fillId="2" borderId="5" xfId="0" applyFont="1" applyFill="1" applyBorder="1"/>
    <xf numFmtId="43" fontId="7" fillId="2" borderId="5" xfId="1" applyFont="1" applyFill="1" applyBorder="1" applyAlignment="1"/>
    <xf numFmtId="164" fontId="7" fillId="2" borderId="3" xfId="1" applyNumberFormat="1" applyFont="1" applyFill="1" applyBorder="1" applyAlignment="1"/>
    <xf numFmtId="3" fontId="10" fillId="0" borderId="7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0" fontId="6" fillId="3" borderId="0" xfId="0" applyFont="1" applyFill="1" applyAlignment="1">
      <alignment horizontal="left" vertical="center" wrapText="1"/>
    </xf>
    <xf numFmtId="164" fontId="11" fillId="0" borderId="0" xfId="1" applyNumberFormat="1" applyFont="1" applyBorder="1" applyAlignment="1">
      <alignment horizontal="center" vertical="center"/>
    </xf>
    <xf numFmtId="6" fontId="10" fillId="0" borderId="9" xfId="1" applyNumberFormat="1" applyFont="1" applyBorder="1" applyAlignment="1">
      <alignment horizontal="center" vertical="center" wrapText="1"/>
    </xf>
    <xf numFmtId="6" fontId="10" fillId="0" borderId="1" xfId="1" applyNumberFormat="1" applyFont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6" fontId="11" fillId="0" borderId="0" xfId="1" applyNumberFormat="1" applyFont="1" applyBorder="1" applyAlignment="1">
      <alignment horizontal="center" vertical="center" wrapText="1"/>
    </xf>
    <xf numFmtId="6" fontId="11" fillId="2" borderId="1" xfId="1" applyNumberFormat="1" applyFont="1" applyFill="1" applyBorder="1" applyAlignment="1">
      <alignment horizontal="center" vertical="center" wrapText="1"/>
    </xf>
    <xf numFmtId="6" fontId="6" fillId="2" borderId="1" xfId="1" applyNumberFormat="1" applyFont="1" applyFill="1" applyBorder="1" applyAlignment="1">
      <alignment vertical="center" wrapText="1"/>
    </xf>
    <xf numFmtId="0" fontId="1" fillId="3" borderId="17" xfId="0" applyFont="1" applyFill="1" applyBorder="1" applyAlignment="1">
      <alignment horizontal="left"/>
    </xf>
    <xf numFmtId="0" fontId="1" fillId="3" borderId="18" xfId="0" applyFont="1" applyFill="1" applyBorder="1" applyAlignment="1">
      <alignment horizontal="left"/>
    </xf>
    <xf numFmtId="0" fontId="1" fillId="3" borderId="19" xfId="0" applyFont="1" applyFill="1" applyBorder="1" applyAlignment="1">
      <alignment horizontal="left"/>
    </xf>
    <xf numFmtId="0" fontId="1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2" xfId="0" applyFont="1" applyBorder="1" applyAlignment="1">
      <alignment horizontal="justify" vertical="top" wrapText="1"/>
    </xf>
    <xf numFmtId="0" fontId="1" fillId="0" borderId="10" xfId="0" applyFont="1" applyBorder="1" applyAlignment="1">
      <alignment horizontal="justify" vertical="top"/>
    </xf>
    <xf numFmtId="0" fontId="1" fillId="3" borderId="15" xfId="0" applyFont="1" applyFill="1" applyBorder="1" applyAlignment="1">
      <alignment horizontal="left" wrapText="1"/>
    </xf>
    <xf numFmtId="0" fontId="1" fillId="3" borderId="16" xfId="0" applyFont="1" applyFill="1" applyBorder="1" applyAlignment="1">
      <alignment horizontal="left" wrapText="1"/>
    </xf>
    <xf numFmtId="0" fontId="1" fillId="3" borderId="18" xfId="0" applyFont="1" applyFill="1" applyBorder="1" applyAlignment="1">
      <alignment horizontal="left" wrapText="1"/>
    </xf>
    <xf numFmtId="0" fontId="1" fillId="3" borderId="19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168" fontId="1" fillId="3" borderId="18" xfId="0" applyNumberFormat="1" applyFont="1" applyFill="1" applyBorder="1" applyAlignment="1">
      <alignment horizontal="center"/>
    </xf>
    <xf numFmtId="0" fontId="14" fillId="3" borderId="6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168" fontId="1" fillId="3" borderId="18" xfId="0" applyNumberFormat="1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left" vertical="center" wrapText="1"/>
    </xf>
    <xf numFmtId="0" fontId="13" fillId="3" borderId="11" xfId="0" applyFont="1" applyFill="1" applyBorder="1" applyAlignment="1">
      <alignment horizontal="left" vertical="center" wrapText="1"/>
    </xf>
    <xf numFmtId="0" fontId="13" fillId="3" borderId="12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/>
    </xf>
    <xf numFmtId="0" fontId="17" fillId="3" borderId="11" xfId="0" applyFont="1" applyFill="1" applyBorder="1" applyAlignment="1">
      <alignment horizontal="center"/>
    </xf>
    <xf numFmtId="0" fontId="17" fillId="3" borderId="0" xfId="0" applyFont="1" applyFill="1" applyAlignment="1">
      <alignment horizontal="center"/>
    </xf>
    <xf numFmtId="0" fontId="17" fillId="2" borderId="4" xfId="0" applyFont="1" applyFill="1" applyBorder="1" applyAlignment="1">
      <alignment horizontal="center"/>
    </xf>
    <xf numFmtId="0" fontId="17" fillId="2" borderId="5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left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6" fillId="2" borderId="4" xfId="0" applyFont="1" applyFill="1" applyBorder="1" applyAlignment="1">
      <alignment horizontal="justify" vertical="top" wrapText="1"/>
    </xf>
    <xf numFmtId="0" fontId="6" fillId="2" borderId="5" xfId="0" applyFont="1" applyFill="1" applyBorder="1" applyAlignment="1">
      <alignment horizontal="justify" vertical="top" wrapText="1"/>
    </xf>
    <xf numFmtId="0" fontId="6" fillId="2" borderId="3" xfId="0" applyFont="1" applyFill="1" applyBorder="1" applyAlignment="1">
      <alignment horizontal="justify" vertical="top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6" fontId="6" fillId="2" borderId="4" xfId="1" applyNumberFormat="1" applyFont="1" applyFill="1" applyBorder="1" applyAlignment="1">
      <alignment horizontal="center" vertical="center" wrapText="1"/>
    </xf>
    <xf numFmtId="43" fontId="6" fillId="2" borderId="3" xfId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38100</xdr:rowOff>
    </xdr:from>
    <xdr:to>
      <xdr:col>1</xdr:col>
      <xdr:colOff>965372</xdr:colOff>
      <xdr:row>0</xdr:row>
      <xdr:rowOff>542925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3B70E0-FB13-41EC-AD7A-BAA4212C36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38100"/>
          <a:ext cx="1746422" cy="5048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254000</xdr:rowOff>
    </xdr:from>
    <xdr:to>
      <xdr:col>0</xdr:col>
      <xdr:colOff>1794047</xdr:colOff>
      <xdr:row>0</xdr:row>
      <xdr:rowOff>758825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BB3A4DD-F50D-4DA8-B5AE-71F001C18E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254000"/>
          <a:ext cx="1746422" cy="504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57151</xdr:rowOff>
    </xdr:from>
    <xdr:to>
      <xdr:col>0</xdr:col>
      <xdr:colOff>1762125</xdr:colOff>
      <xdr:row>0</xdr:row>
      <xdr:rowOff>704851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678F18-9C6F-494E-BF7A-20837DE87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57151"/>
          <a:ext cx="1657350" cy="6477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57151</xdr:rowOff>
    </xdr:from>
    <xdr:to>
      <xdr:col>0</xdr:col>
      <xdr:colOff>1762125</xdr:colOff>
      <xdr:row>0</xdr:row>
      <xdr:rowOff>704851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EC20A56-9FA1-4017-8EB6-8B707CB95E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57151"/>
          <a:ext cx="1657350" cy="6477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76200</xdr:rowOff>
    </xdr:from>
    <xdr:to>
      <xdr:col>0</xdr:col>
      <xdr:colOff>1736632</xdr:colOff>
      <xdr:row>0</xdr:row>
      <xdr:rowOff>695325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7E38C-8ADC-489A-9822-FDA2DF27B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76200"/>
          <a:ext cx="1584232" cy="619125"/>
        </a:xfrm>
        <a:prstGeom prst="rect">
          <a:avLst/>
        </a:prstGeom>
      </xdr:spPr>
    </xdr:pic>
    <xdr:clientData/>
  </xdr:twoCellAnchor>
  <xdr:twoCellAnchor editAs="oneCell">
    <xdr:from>
      <xdr:col>0</xdr:col>
      <xdr:colOff>600075</xdr:colOff>
      <xdr:row>28</xdr:row>
      <xdr:rowOff>314325</xdr:rowOff>
    </xdr:from>
    <xdr:to>
      <xdr:col>0</xdr:col>
      <xdr:colOff>3459990</xdr:colOff>
      <xdr:row>29</xdr:row>
      <xdr:rowOff>28575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27D7A8E-C97F-86F2-C066-86E92858F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7934325"/>
          <a:ext cx="2859915" cy="6477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76200</xdr:rowOff>
    </xdr:from>
    <xdr:to>
      <xdr:col>0</xdr:col>
      <xdr:colOff>1736632</xdr:colOff>
      <xdr:row>0</xdr:row>
      <xdr:rowOff>695325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51C619D-26C8-4563-B823-B876F9EA1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76200"/>
          <a:ext cx="1584232" cy="619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workbookViewId="0">
      <selection activeCell="G22" sqref="G22"/>
    </sheetView>
  </sheetViews>
  <sheetFormatPr baseColWidth="10" defaultRowHeight="14.25" x14ac:dyDescent="0.3"/>
  <cols>
    <col min="1" max="1" width="13" style="1" customWidth="1"/>
    <col min="2" max="2" width="15.28515625" style="1" customWidth="1"/>
    <col min="3" max="5" width="11.42578125" style="1"/>
    <col min="6" max="6" width="20.7109375" style="1" customWidth="1"/>
    <col min="7" max="7" width="20.42578125" style="1" customWidth="1"/>
    <col min="8" max="16384" width="11.42578125" style="1"/>
  </cols>
  <sheetData>
    <row r="1" spans="1:7" ht="46.5" customHeight="1" x14ac:dyDescent="0.3">
      <c r="A1" s="96"/>
      <c r="B1" s="97"/>
      <c r="C1" s="98" t="s">
        <v>17</v>
      </c>
      <c r="D1" s="99"/>
      <c r="E1" s="99"/>
      <c r="F1" s="99"/>
      <c r="G1" s="35" t="s">
        <v>18</v>
      </c>
    </row>
    <row r="2" spans="1:7" x14ac:dyDescent="0.3">
      <c r="A2" s="36"/>
      <c r="B2" s="37"/>
      <c r="C2" s="37"/>
      <c r="D2" s="37"/>
      <c r="E2" s="37"/>
      <c r="F2" s="37"/>
      <c r="G2" s="38"/>
    </row>
    <row r="3" spans="1:7" ht="30" customHeight="1" thickBot="1" x14ac:dyDescent="0.35">
      <c r="A3" s="39" t="s">
        <v>19</v>
      </c>
      <c r="B3" s="40"/>
      <c r="C3" s="40"/>
      <c r="D3" s="100" t="s">
        <v>53</v>
      </c>
      <c r="E3" s="100"/>
      <c r="F3" s="100"/>
      <c r="G3" s="101"/>
    </row>
    <row r="4" spans="1:7" ht="32.25" customHeight="1" thickTop="1" thickBot="1" x14ac:dyDescent="0.35">
      <c r="A4" s="93"/>
      <c r="B4" s="94"/>
      <c r="C4" s="94"/>
      <c r="D4" s="94"/>
      <c r="E4" s="94"/>
      <c r="F4" s="94"/>
      <c r="G4" s="95"/>
    </row>
    <row r="5" spans="1:7" ht="15.75" thickTop="1" thickBot="1" x14ac:dyDescent="0.35">
      <c r="A5" s="41" t="s">
        <v>20</v>
      </c>
      <c r="B5" s="42"/>
      <c r="C5" s="42"/>
      <c r="D5" s="94" t="s">
        <v>54</v>
      </c>
      <c r="E5" s="94"/>
      <c r="F5" s="94"/>
      <c r="G5" s="95"/>
    </row>
    <row r="6" spans="1:7" ht="15.75" thickTop="1" thickBot="1" x14ac:dyDescent="0.35">
      <c r="A6" s="93"/>
      <c r="B6" s="94"/>
      <c r="C6" s="94"/>
      <c r="D6" s="94"/>
      <c r="E6" s="94"/>
      <c r="F6" s="94"/>
      <c r="G6" s="95"/>
    </row>
    <row r="7" spans="1:7" ht="15" thickTop="1" x14ac:dyDescent="0.3">
      <c r="A7" s="43"/>
      <c r="B7" s="42"/>
      <c r="C7" s="42"/>
      <c r="D7" s="42"/>
      <c r="E7" s="42"/>
      <c r="F7" s="42"/>
      <c r="G7" s="44"/>
    </row>
    <row r="8" spans="1:7" ht="28.5" customHeight="1" thickBot="1" x14ac:dyDescent="0.35">
      <c r="A8" s="41" t="s">
        <v>21</v>
      </c>
      <c r="B8" s="42"/>
      <c r="C8" s="42"/>
      <c r="D8" s="102" t="s">
        <v>55</v>
      </c>
      <c r="E8" s="102"/>
      <c r="F8" s="102"/>
      <c r="G8" s="103"/>
    </row>
    <row r="9" spans="1:7" ht="15.75" thickTop="1" thickBot="1" x14ac:dyDescent="0.35">
      <c r="A9" s="93"/>
      <c r="B9" s="94"/>
      <c r="C9" s="94"/>
      <c r="D9" s="94"/>
      <c r="E9" s="94"/>
      <c r="F9" s="94"/>
      <c r="G9" s="95"/>
    </row>
    <row r="10" spans="1:7" ht="15" thickTop="1" x14ac:dyDescent="0.3">
      <c r="A10" s="43"/>
      <c r="B10" s="42"/>
      <c r="C10" s="42"/>
      <c r="D10" s="42"/>
      <c r="E10" s="42"/>
      <c r="F10" s="42"/>
      <c r="G10" s="44"/>
    </row>
    <row r="11" spans="1:7" ht="15" thickBot="1" x14ac:dyDescent="0.35">
      <c r="A11" s="41" t="s">
        <v>22</v>
      </c>
      <c r="B11" s="42"/>
      <c r="C11" s="45">
        <v>29454</v>
      </c>
      <c r="D11" s="42"/>
      <c r="E11" s="42"/>
      <c r="F11" s="42" t="s">
        <v>23</v>
      </c>
      <c r="G11" s="46">
        <v>16200</v>
      </c>
    </row>
    <row r="12" spans="1:7" ht="15.75" thickTop="1" thickBot="1" x14ac:dyDescent="0.35">
      <c r="A12" s="43"/>
      <c r="B12" s="42"/>
      <c r="C12" s="42"/>
      <c r="D12" s="42"/>
      <c r="E12" s="42"/>
      <c r="F12" s="42" t="s">
        <v>24</v>
      </c>
      <c r="G12" s="47">
        <v>13254</v>
      </c>
    </row>
    <row r="13" spans="1:7" ht="15" thickTop="1" x14ac:dyDescent="0.3">
      <c r="A13" s="43"/>
      <c r="B13" s="42"/>
      <c r="C13" s="42"/>
      <c r="D13" s="42"/>
      <c r="E13" s="42"/>
      <c r="F13" s="42"/>
      <c r="G13" s="44"/>
    </row>
    <row r="14" spans="1:7" ht="15" thickBot="1" x14ac:dyDescent="0.35">
      <c r="A14" s="43"/>
      <c r="B14" s="42"/>
      <c r="C14" s="42"/>
      <c r="D14" s="42"/>
      <c r="E14" s="42"/>
      <c r="F14" s="48" t="s">
        <v>25</v>
      </c>
      <c r="G14" s="49"/>
    </row>
    <row r="15" spans="1:7" ht="15" thickTop="1" x14ac:dyDescent="0.3">
      <c r="A15" s="104"/>
      <c r="B15" s="105"/>
      <c r="C15" s="105"/>
      <c r="D15" s="105"/>
      <c r="E15" s="105"/>
      <c r="F15" s="105"/>
      <c r="G15" s="105"/>
    </row>
    <row r="16" spans="1:7" x14ac:dyDescent="0.3">
      <c r="A16" s="70"/>
      <c r="B16" s="40"/>
      <c r="C16" s="40"/>
      <c r="D16" s="40"/>
      <c r="E16" s="40"/>
      <c r="F16" s="40"/>
      <c r="G16" s="71"/>
    </row>
    <row r="17" spans="1:7" ht="15" thickBot="1" x14ac:dyDescent="0.35">
      <c r="A17" s="41" t="s">
        <v>26</v>
      </c>
      <c r="B17" s="42"/>
      <c r="C17" s="42"/>
      <c r="D17" s="106">
        <v>212394476</v>
      </c>
      <c r="E17" s="106"/>
      <c r="F17" s="42"/>
      <c r="G17" s="44"/>
    </row>
    <row r="18" spans="1:7" ht="9" customHeight="1" thickTop="1" x14ac:dyDescent="0.3">
      <c r="A18" s="43"/>
      <c r="B18" s="42"/>
      <c r="C18" s="42"/>
      <c r="D18" s="42"/>
      <c r="E18" s="42"/>
      <c r="F18" s="42"/>
      <c r="G18" s="44"/>
    </row>
    <row r="19" spans="1:7" ht="42" customHeight="1" thickBot="1" x14ac:dyDescent="0.35">
      <c r="A19" s="107" t="s">
        <v>27</v>
      </c>
      <c r="B19" s="42"/>
      <c r="C19" s="72"/>
      <c r="D19" s="110" t="s">
        <v>56</v>
      </c>
      <c r="E19" s="110"/>
      <c r="F19" s="110"/>
      <c r="G19" s="50"/>
    </row>
    <row r="20" spans="1:7" ht="15" thickTop="1" x14ac:dyDescent="0.3">
      <c r="A20" s="107"/>
      <c r="B20" s="42"/>
      <c r="C20" s="42"/>
      <c r="D20" s="42"/>
      <c r="E20" s="42"/>
      <c r="F20" s="42"/>
      <c r="G20" s="44"/>
    </row>
    <row r="21" spans="1:7" x14ac:dyDescent="0.3">
      <c r="A21" s="43"/>
      <c r="B21" s="42"/>
      <c r="C21" s="42"/>
      <c r="D21" s="42"/>
      <c r="E21" s="42"/>
      <c r="F21" s="42"/>
      <c r="G21" s="44"/>
    </row>
    <row r="22" spans="1:7" ht="15" thickBot="1" x14ac:dyDescent="0.35">
      <c r="A22" s="41" t="s">
        <v>28</v>
      </c>
      <c r="B22" s="42"/>
      <c r="C22" s="42"/>
      <c r="D22" s="106" t="s">
        <v>57</v>
      </c>
      <c r="E22" s="106"/>
      <c r="F22" s="42"/>
      <c r="G22" s="44"/>
    </row>
    <row r="23" spans="1:7" ht="15.75" thickTop="1" thickBot="1" x14ac:dyDescent="0.35">
      <c r="A23" s="41" t="s">
        <v>29</v>
      </c>
      <c r="B23" s="42"/>
      <c r="C23" s="42"/>
      <c r="D23" s="106" t="s">
        <v>58</v>
      </c>
      <c r="E23" s="106"/>
      <c r="F23" s="42"/>
      <c r="G23" s="44"/>
    </row>
    <row r="24" spans="1:7" ht="15" thickTop="1" x14ac:dyDescent="0.3">
      <c r="A24" s="104"/>
      <c r="B24" s="105"/>
      <c r="C24" s="105"/>
      <c r="D24" s="105"/>
      <c r="E24" s="105"/>
      <c r="F24" s="105"/>
      <c r="G24" s="111"/>
    </row>
    <row r="25" spans="1:7" x14ac:dyDescent="0.3">
      <c r="A25" s="43"/>
      <c r="B25" s="42"/>
      <c r="C25" s="42"/>
      <c r="D25" s="42"/>
      <c r="E25" s="42"/>
      <c r="F25" s="42"/>
      <c r="G25" s="44"/>
    </row>
    <row r="26" spans="1:7" ht="30.75" customHeight="1" thickBot="1" x14ac:dyDescent="0.35">
      <c r="A26" s="41" t="s">
        <v>30</v>
      </c>
      <c r="B26" s="42"/>
      <c r="C26" s="42"/>
      <c r="D26" s="102" t="s">
        <v>59</v>
      </c>
      <c r="E26" s="102"/>
      <c r="F26" s="102"/>
      <c r="G26" s="103"/>
    </row>
    <row r="27" spans="1:7" ht="15.75" thickTop="1" thickBot="1" x14ac:dyDescent="0.35">
      <c r="A27" s="93"/>
      <c r="B27" s="94"/>
      <c r="C27" s="94"/>
      <c r="D27" s="94"/>
      <c r="E27" s="94"/>
      <c r="F27" s="94"/>
      <c r="G27" s="95"/>
    </row>
    <row r="28" spans="1:7" ht="15" thickTop="1" x14ac:dyDescent="0.3">
      <c r="A28" s="43"/>
      <c r="B28" s="42"/>
      <c r="C28" s="42"/>
      <c r="D28" s="42"/>
      <c r="E28" s="42"/>
      <c r="F28" s="42"/>
      <c r="G28" s="44"/>
    </row>
    <row r="29" spans="1:7" ht="15" thickBot="1" x14ac:dyDescent="0.35">
      <c r="A29" s="41" t="s">
        <v>31</v>
      </c>
      <c r="B29" s="42"/>
      <c r="C29" s="42"/>
      <c r="D29" s="94">
        <v>2409003</v>
      </c>
      <c r="E29" s="94"/>
      <c r="F29" s="94"/>
      <c r="G29" s="95"/>
    </row>
    <row r="30" spans="1:7" ht="15.75" thickTop="1" thickBot="1" x14ac:dyDescent="0.35">
      <c r="A30" s="93"/>
      <c r="B30" s="94"/>
      <c r="C30" s="94"/>
      <c r="D30" s="94"/>
      <c r="E30" s="94"/>
      <c r="F30" s="94"/>
      <c r="G30" s="95"/>
    </row>
    <row r="31" spans="1:7" ht="15" thickTop="1" x14ac:dyDescent="0.3">
      <c r="A31" s="43"/>
      <c r="B31" s="42"/>
      <c r="C31" s="42"/>
      <c r="D31" s="42"/>
      <c r="E31" s="42"/>
      <c r="F31" s="51"/>
      <c r="G31" s="52"/>
    </row>
    <row r="32" spans="1:7" ht="15" thickBot="1" x14ac:dyDescent="0.35">
      <c r="A32" s="41" t="s">
        <v>32</v>
      </c>
      <c r="B32" s="42"/>
      <c r="C32" s="42"/>
      <c r="D32" s="94" t="s">
        <v>60</v>
      </c>
      <c r="E32" s="94"/>
      <c r="F32" s="94"/>
      <c r="G32" s="95"/>
    </row>
    <row r="33" spans="1:7" ht="15.75" thickTop="1" thickBot="1" x14ac:dyDescent="0.35">
      <c r="A33" s="93"/>
      <c r="B33" s="94"/>
      <c r="C33" s="94"/>
      <c r="D33" s="94"/>
      <c r="E33" s="94"/>
      <c r="F33" s="94"/>
      <c r="G33" s="95"/>
    </row>
    <row r="34" spans="1:7" ht="15" thickTop="1" x14ac:dyDescent="0.3">
      <c r="A34" s="43"/>
      <c r="B34" s="42"/>
      <c r="C34" s="42"/>
      <c r="D34" s="42"/>
      <c r="E34" s="42"/>
      <c r="F34" s="42"/>
      <c r="G34" s="44"/>
    </row>
    <row r="35" spans="1:7" ht="27" customHeight="1" thickBot="1" x14ac:dyDescent="0.35">
      <c r="A35" s="41" t="s">
        <v>33</v>
      </c>
      <c r="B35" s="42"/>
      <c r="C35" s="53"/>
      <c r="D35" s="53"/>
      <c r="E35" s="53"/>
      <c r="F35" s="53"/>
      <c r="G35" s="44"/>
    </row>
    <row r="36" spans="1:7" ht="15" thickTop="1" x14ac:dyDescent="0.3">
      <c r="A36" s="54"/>
      <c r="B36" s="55"/>
      <c r="C36" s="108" t="s">
        <v>0</v>
      </c>
      <c r="D36" s="109"/>
      <c r="E36" s="109"/>
      <c r="F36" s="109"/>
      <c r="G36" s="56"/>
    </row>
  </sheetData>
  <mergeCells count="22">
    <mergeCell ref="A30:G30"/>
    <mergeCell ref="D32:G32"/>
    <mergeCell ref="A33:G33"/>
    <mergeCell ref="C36:F36"/>
    <mergeCell ref="D19:F19"/>
    <mergeCell ref="D22:E22"/>
    <mergeCell ref="D23:E23"/>
    <mergeCell ref="A24:G24"/>
    <mergeCell ref="D26:G26"/>
    <mergeCell ref="A27:G27"/>
    <mergeCell ref="D29:G29"/>
    <mergeCell ref="D8:G8"/>
    <mergeCell ref="A9:G9"/>
    <mergeCell ref="A15:G15"/>
    <mergeCell ref="D17:E17"/>
    <mergeCell ref="A19:A20"/>
    <mergeCell ref="A6:G6"/>
    <mergeCell ref="A1:B1"/>
    <mergeCell ref="C1:F1"/>
    <mergeCell ref="D3:G3"/>
    <mergeCell ref="A4:G4"/>
    <mergeCell ref="D5:G5"/>
  </mergeCells>
  <pageMargins left="0.7" right="0.7" top="0.75" bottom="0.75" header="0.3" footer="0.3"/>
  <pageSetup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"/>
  <sheetViews>
    <sheetView zoomScale="90" zoomScaleNormal="90" workbookViewId="0">
      <selection activeCell="G22" sqref="G22"/>
    </sheetView>
  </sheetViews>
  <sheetFormatPr baseColWidth="10" defaultRowHeight="16.5" x14ac:dyDescent="0.3"/>
  <cols>
    <col min="1" max="1" width="27.42578125" style="2" customWidth="1"/>
    <col min="2" max="2" width="41.7109375" style="2" customWidth="1"/>
    <col min="3" max="3" width="6.5703125" style="2" customWidth="1"/>
    <col min="4" max="4" width="21.85546875" style="2" customWidth="1"/>
    <col min="5" max="6" width="11.42578125" style="2"/>
    <col min="7" max="7" width="20.42578125" style="2" customWidth="1"/>
    <col min="8" max="16384" width="11.42578125" style="2"/>
  </cols>
  <sheetData>
    <row r="1" spans="1:7" s="1" customFormat="1" ht="81.75" customHeight="1" x14ac:dyDescent="0.3">
      <c r="A1" s="57"/>
      <c r="B1" s="112" t="s">
        <v>34</v>
      </c>
      <c r="C1" s="113"/>
      <c r="D1" s="113"/>
      <c r="E1" s="113"/>
      <c r="F1" s="114"/>
      <c r="G1" s="5" t="s">
        <v>35</v>
      </c>
    </row>
    <row r="2" spans="1:7" ht="37.5" customHeight="1" x14ac:dyDescent="0.3">
      <c r="A2" s="58" t="s">
        <v>19</v>
      </c>
      <c r="B2" s="115" t="s">
        <v>53</v>
      </c>
      <c r="C2" s="116"/>
      <c r="D2" s="116"/>
      <c r="E2" s="116"/>
      <c r="F2" s="116"/>
      <c r="G2" s="117"/>
    </row>
    <row r="3" spans="1:7" x14ac:dyDescent="0.3">
      <c r="A3" s="118" t="s">
        <v>36</v>
      </c>
      <c r="B3" s="118"/>
      <c r="C3" s="119"/>
      <c r="D3" s="121" t="s">
        <v>37</v>
      </c>
      <c r="E3" s="122"/>
      <c r="F3" s="122"/>
      <c r="G3" s="123"/>
    </row>
    <row r="4" spans="1:7" ht="61.5" customHeight="1" x14ac:dyDescent="0.3">
      <c r="A4" s="124" t="s">
        <v>38</v>
      </c>
      <c r="B4" s="59" t="s">
        <v>63</v>
      </c>
      <c r="C4" s="120"/>
      <c r="D4" s="125" t="s">
        <v>39</v>
      </c>
      <c r="E4" s="126" t="s">
        <v>67</v>
      </c>
      <c r="F4" s="126"/>
      <c r="G4" s="126"/>
    </row>
    <row r="5" spans="1:7" ht="79.5" customHeight="1" x14ac:dyDescent="0.3">
      <c r="A5" s="124"/>
      <c r="B5" s="59" t="s">
        <v>62</v>
      </c>
      <c r="C5" s="120"/>
      <c r="D5" s="125"/>
      <c r="E5" s="126" t="s">
        <v>68</v>
      </c>
      <c r="F5" s="126"/>
      <c r="G5" s="126"/>
    </row>
    <row r="6" spans="1:7" ht="67.5" customHeight="1" x14ac:dyDescent="0.3">
      <c r="A6" s="61" t="s">
        <v>40</v>
      </c>
      <c r="B6" s="62" t="s">
        <v>54</v>
      </c>
      <c r="C6" s="120"/>
      <c r="D6" s="63" t="s">
        <v>41</v>
      </c>
      <c r="E6" s="126" t="s">
        <v>55</v>
      </c>
      <c r="F6" s="126"/>
      <c r="G6" s="126"/>
    </row>
    <row r="7" spans="1:7" ht="54" customHeight="1" x14ac:dyDescent="0.3">
      <c r="A7" s="124" t="s">
        <v>42</v>
      </c>
      <c r="B7" s="126" t="s">
        <v>61</v>
      </c>
      <c r="C7" s="120"/>
      <c r="D7" s="125" t="s">
        <v>43</v>
      </c>
      <c r="E7" s="126" t="s">
        <v>65</v>
      </c>
      <c r="F7" s="126"/>
      <c r="G7" s="126"/>
    </row>
    <row r="8" spans="1:7" ht="83.25" customHeight="1" x14ac:dyDescent="0.3">
      <c r="A8" s="124"/>
      <c r="B8" s="126"/>
      <c r="C8" s="120"/>
      <c r="D8" s="125"/>
      <c r="E8" s="126" t="s">
        <v>66</v>
      </c>
      <c r="F8" s="126"/>
      <c r="G8" s="126"/>
    </row>
    <row r="9" spans="1:7" x14ac:dyDescent="0.3">
      <c r="A9" s="124" t="s">
        <v>44</v>
      </c>
      <c r="B9" s="132" t="s">
        <v>64</v>
      </c>
      <c r="C9" s="120"/>
      <c r="D9" s="64"/>
      <c r="E9" s="64"/>
      <c r="F9" s="64"/>
      <c r="G9" s="65"/>
    </row>
    <row r="10" spans="1:7" x14ac:dyDescent="0.3">
      <c r="A10" s="124"/>
      <c r="B10" s="132"/>
      <c r="C10" s="120"/>
      <c r="D10" s="66"/>
      <c r="E10" s="66"/>
      <c r="F10" s="66"/>
      <c r="G10" s="67"/>
    </row>
    <row r="11" spans="1:7" x14ac:dyDescent="0.3">
      <c r="A11" s="124"/>
      <c r="B11" s="132"/>
      <c r="C11" s="120"/>
      <c r="D11" s="66"/>
      <c r="E11" s="66"/>
      <c r="F11" s="66"/>
      <c r="G11" s="67"/>
    </row>
    <row r="12" spans="1:7" x14ac:dyDescent="0.3">
      <c r="A12" s="127"/>
      <c r="B12" s="127"/>
      <c r="C12" s="60"/>
      <c r="D12" s="66"/>
      <c r="E12" s="66"/>
      <c r="F12" s="66"/>
      <c r="G12" s="67"/>
    </row>
    <row r="13" spans="1:7" ht="53.25" customHeight="1" x14ac:dyDescent="0.3">
      <c r="A13" s="128"/>
      <c r="B13" s="128"/>
      <c r="C13" s="68" t="s">
        <v>45</v>
      </c>
      <c r="D13" s="68"/>
      <c r="E13" s="68"/>
      <c r="F13" s="68"/>
      <c r="G13" s="69"/>
    </row>
    <row r="14" spans="1:7" x14ac:dyDescent="0.3">
      <c r="A14" s="129" t="s">
        <v>0</v>
      </c>
      <c r="B14" s="130"/>
      <c r="C14" s="130"/>
      <c r="D14" s="130"/>
      <c r="E14" s="130"/>
      <c r="F14" s="130"/>
      <c r="G14" s="131"/>
    </row>
  </sheetData>
  <mergeCells count="19">
    <mergeCell ref="A12:B13"/>
    <mergeCell ref="A14:G14"/>
    <mergeCell ref="B7:B8"/>
    <mergeCell ref="A7:A8"/>
    <mergeCell ref="D7:D8"/>
    <mergeCell ref="E7:G7"/>
    <mergeCell ref="E8:G8"/>
    <mergeCell ref="A9:A11"/>
    <mergeCell ref="B9:B11"/>
    <mergeCell ref="B1:F1"/>
    <mergeCell ref="B2:G2"/>
    <mergeCell ref="A3:B3"/>
    <mergeCell ref="C3:C11"/>
    <mergeCell ref="D3:G3"/>
    <mergeCell ref="A4:A5"/>
    <mergeCell ref="D4:D5"/>
    <mergeCell ref="E4:G4"/>
    <mergeCell ref="E5:G5"/>
    <mergeCell ref="E6:G6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3"/>
  <sheetViews>
    <sheetView workbookViewId="0">
      <selection activeCell="A15" sqref="A15"/>
    </sheetView>
  </sheetViews>
  <sheetFormatPr baseColWidth="10" defaultColWidth="11.42578125" defaultRowHeight="16.5" x14ac:dyDescent="0.3"/>
  <cols>
    <col min="1" max="1" width="51.42578125" style="2" customWidth="1"/>
    <col min="2" max="2" width="21.28515625" style="2" customWidth="1"/>
    <col min="3" max="4" width="11.42578125" style="2" customWidth="1"/>
    <col min="5" max="5" width="17.140625" style="2" customWidth="1"/>
    <col min="6" max="6" width="4" style="2" customWidth="1"/>
    <col min="7" max="7" width="18.28515625" style="2" customWidth="1"/>
    <col min="8" max="16384" width="11.42578125" style="2"/>
  </cols>
  <sheetData>
    <row r="1" spans="1:7" s="1" customFormat="1" ht="61.15" customHeight="1" x14ac:dyDescent="0.3">
      <c r="A1" s="112" t="s">
        <v>89</v>
      </c>
      <c r="B1" s="113"/>
      <c r="C1" s="113"/>
      <c r="D1" s="114"/>
      <c r="E1" s="5" t="s">
        <v>7</v>
      </c>
    </row>
    <row r="2" spans="1:7" ht="27.75" customHeight="1" x14ac:dyDescent="0.3">
      <c r="A2" s="142" t="s">
        <v>16</v>
      </c>
      <c r="B2" s="143"/>
      <c r="C2" s="143"/>
      <c r="D2" s="143"/>
      <c r="E2" s="144"/>
    </row>
    <row r="3" spans="1:7" ht="17.25" customHeight="1" x14ac:dyDescent="0.3">
      <c r="A3" s="74" t="s">
        <v>71</v>
      </c>
      <c r="B3" s="28"/>
      <c r="C3" s="28"/>
      <c r="D3" s="28"/>
      <c r="E3" s="29"/>
    </row>
    <row r="4" spans="1:7" ht="16.899999999999999" customHeight="1" x14ac:dyDescent="0.3">
      <c r="A4" s="3" t="s">
        <v>1</v>
      </c>
      <c r="B4" s="3" t="s">
        <v>8</v>
      </c>
      <c r="C4" s="4" t="s">
        <v>2</v>
      </c>
      <c r="D4" s="4" t="s">
        <v>3</v>
      </c>
      <c r="E4" s="27" t="s">
        <v>4</v>
      </c>
    </row>
    <row r="5" spans="1:7" x14ac:dyDescent="0.3">
      <c r="A5" s="9" t="s">
        <v>9</v>
      </c>
      <c r="B5" s="6"/>
      <c r="C5" s="7"/>
      <c r="D5" s="25"/>
      <c r="E5" s="27"/>
    </row>
    <row r="6" spans="1:7" ht="4.5" customHeight="1" x14ac:dyDescent="0.3">
      <c r="A6" s="136"/>
      <c r="B6" s="136"/>
      <c r="C6" s="136"/>
      <c r="D6" s="136"/>
      <c r="E6" s="136"/>
    </row>
    <row r="7" spans="1:7" ht="40.5" x14ac:dyDescent="0.3">
      <c r="A7" s="16" t="s">
        <v>74</v>
      </c>
      <c r="B7" s="12" t="s">
        <v>12</v>
      </c>
      <c r="C7" s="13">
        <v>1</v>
      </c>
      <c r="D7" s="87">
        <v>4800000</v>
      </c>
      <c r="E7" s="88">
        <f>C7*D7</f>
        <v>4800000</v>
      </c>
      <c r="F7" s="8"/>
      <c r="G7" s="21"/>
    </row>
    <row r="8" spans="1:7" x14ac:dyDescent="0.3">
      <c r="A8" s="11" t="s">
        <v>10</v>
      </c>
      <c r="B8" s="12"/>
      <c r="C8" s="13"/>
      <c r="D8" s="14"/>
      <c r="E8" s="15"/>
    </row>
    <row r="9" spans="1:7" customFormat="1" ht="5.25" customHeight="1" x14ac:dyDescent="0.25">
      <c r="A9" s="137"/>
      <c r="B9" s="137"/>
      <c r="C9" s="137"/>
      <c r="D9" s="137"/>
      <c r="E9" s="137"/>
      <c r="G9" s="20"/>
    </row>
    <row r="10" spans="1:7" customFormat="1" ht="18" customHeight="1" x14ac:dyDescent="0.25">
      <c r="A10" s="75" t="s">
        <v>81</v>
      </c>
      <c r="B10" s="77" t="s">
        <v>84</v>
      </c>
      <c r="C10" s="17">
        <v>12</v>
      </c>
      <c r="D10" s="87">
        <v>40000</v>
      </c>
      <c r="E10" s="88">
        <f>C10*D10</f>
        <v>480000</v>
      </c>
      <c r="G10" s="22"/>
    </row>
    <row r="11" spans="1:7" customFormat="1" ht="18" customHeight="1" x14ac:dyDescent="0.25">
      <c r="A11" s="75" t="s">
        <v>75</v>
      </c>
      <c r="B11" s="77" t="s">
        <v>84</v>
      </c>
      <c r="C11" s="17">
        <v>12</v>
      </c>
      <c r="D11" s="87">
        <v>40000</v>
      </c>
      <c r="E11" s="88">
        <f t="shared" ref="E11:E21" si="0">C11*D11</f>
        <v>480000</v>
      </c>
      <c r="G11" s="22"/>
    </row>
    <row r="12" spans="1:7" customFormat="1" ht="18" customHeight="1" x14ac:dyDescent="0.25">
      <c r="A12" s="75" t="s">
        <v>85</v>
      </c>
      <c r="B12" s="77" t="s">
        <v>84</v>
      </c>
      <c r="C12" s="17">
        <v>12</v>
      </c>
      <c r="D12" s="87">
        <v>40000</v>
      </c>
      <c r="E12" s="88">
        <f t="shared" si="0"/>
        <v>480000</v>
      </c>
      <c r="G12" s="22"/>
    </row>
    <row r="13" spans="1:7" customFormat="1" ht="18" customHeight="1" x14ac:dyDescent="0.25">
      <c r="A13" s="75" t="s">
        <v>76</v>
      </c>
      <c r="B13" s="77" t="s">
        <v>84</v>
      </c>
      <c r="C13" s="17">
        <v>12</v>
      </c>
      <c r="D13" s="87">
        <v>40000</v>
      </c>
      <c r="E13" s="88">
        <f t="shared" si="0"/>
        <v>480000</v>
      </c>
    </row>
    <row r="14" spans="1:7" customFormat="1" ht="18" customHeight="1" x14ac:dyDescent="0.25">
      <c r="A14" s="75" t="s">
        <v>80</v>
      </c>
      <c r="B14" s="77" t="s">
        <v>84</v>
      </c>
      <c r="C14" s="17">
        <v>12</v>
      </c>
      <c r="D14" s="87">
        <v>40000</v>
      </c>
      <c r="E14" s="88">
        <f t="shared" si="0"/>
        <v>480000</v>
      </c>
    </row>
    <row r="15" spans="1:7" customFormat="1" ht="18" customHeight="1" x14ac:dyDescent="0.25">
      <c r="A15" s="75" t="s">
        <v>78</v>
      </c>
      <c r="B15" s="77" t="s">
        <v>84</v>
      </c>
      <c r="C15" s="17">
        <v>5</v>
      </c>
      <c r="D15" s="87">
        <v>52500</v>
      </c>
      <c r="E15" s="88">
        <f t="shared" si="0"/>
        <v>262500</v>
      </c>
    </row>
    <row r="16" spans="1:7" customFormat="1" ht="18" customHeight="1" x14ac:dyDescent="0.25">
      <c r="A16" s="75" t="s">
        <v>79</v>
      </c>
      <c r="B16" s="77" t="s">
        <v>84</v>
      </c>
      <c r="C16" s="17">
        <v>5</v>
      </c>
      <c r="D16" s="87">
        <v>52500</v>
      </c>
      <c r="E16" s="88">
        <f t="shared" si="0"/>
        <v>262500</v>
      </c>
      <c r="G16" s="24"/>
    </row>
    <row r="17" spans="1:7" customFormat="1" ht="18" customHeight="1" x14ac:dyDescent="0.25">
      <c r="A17" s="75" t="s">
        <v>86</v>
      </c>
      <c r="B17" s="77" t="s">
        <v>84</v>
      </c>
      <c r="C17" s="17">
        <v>5</v>
      </c>
      <c r="D17" s="87">
        <v>61250</v>
      </c>
      <c r="E17" s="88">
        <f t="shared" si="0"/>
        <v>306250</v>
      </c>
      <c r="G17" s="20"/>
    </row>
    <row r="18" spans="1:7" ht="18" customHeight="1" x14ac:dyDescent="0.3">
      <c r="A18" s="75" t="s">
        <v>87</v>
      </c>
      <c r="B18" s="77" t="s">
        <v>84</v>
      </c>
      <c r="C18" s="17">
        <v>5</v>
      </c>
      <c r="D18" s="87">
        <v>61250</v>
      </c>
      <c r="E18" s="88">
        <f t="shared" si="0"/>
        <v>306250</v>
      </c>
    </row>
    <row r="19" spans="1:7" ht="18" customHeight="1" x14ac:dyDescent="0.3">
      <c r="A19" s="75" t="s">
        <v>88</v>
      </c>
      <c r="B19" s="77" t="s">
        <v>84</v>
      </c>
      <c r="C19" s="17">
        <v>2</v>
      </c>
      <c r="D19" s="87">
        <v>61250</v>
      </c>
      <c r="E19" s="88">
        <f t="shared" si="0"/>
        <v>122500</v>
      </c>
    </row>
    <row r="20" spans="1:7" ht="18" customHeight="1" x14ac:dyDescent="0.3">
      <c r="A20" s="75" t="s">
        <v>77</v>
      </c>
      <c r="B20" s="77" t="s">
        <v>84</v>
      </c>
      <c r="C20" s="17">
        <v>6</v>
      </c>
      <c r="D20" s="87">
        <v>40000</v>
      </c>
      <c r="E20" s="88">
        <f t="shared" si="0"/>
        <v>240000</v>
      </c>
    </row>
    <row r="21" spans="1:7" ht="18" customHeight="1" x14ac:dyDescent="0.3">
      <c r="A21" s="76" t="s">
        <v>83</v>
      </c>
      <c r="B21" s="77" t="s">
        <v>84</v>
      </c>
      <c r="C21" s="17">
        <v>24</v>
      </c>
      <c r="D21" s="87">
        <v>37500</v>
      </c>
      <c r="E21" s="88">
        <f t="shared" si="0"/>
        <v>900000</v>
      </c>
    </row>
    <row r="22" spans="1:7" ht="19.5" customHeight="1" x14ac:dyDescent="0.3">
      <c r="A22" s="138" t="s">
        <v>5</v>
      </c>
      <c r="B22" s="138"/>
      <c r="C22" s="138"/>
      <c r="D22" s="138"/>
      <c r="E22" s="91">
        <f>SUM(E10:E21)</f>
        <v>4800000</v>
      </c>
    </row>
    <row r="23" spans="1:7" ht="10.5" customHeight="1" x14ac:dyDescent="0.3">
      <c r="A23" s="89"/>
      <c r="B23" s="89"/>
      <c r="C23" s="89"/>
      <c r="D23" s="89"/>
      <c r="E23" s="90"/>
    </row>
    <row r="24" spans="1:7" ht="18.75" customHeight="1" x14ac:dyDescent="0.3">
      <c r="A24" s="79" t="s">
        <v>6</v>
      </c>
      <c r="B24" s="80"/>
      <c r="C24" s="81"/>
      <c r="D24" s="81"/>
      <c r="E24" s="82"/>
    </row>
    <row r="25" spans="1:7" ht="20.100000000000001" customHeight="1" x14ac:dyDescent="0.3">
      <c r="A25" s="139" t="s">
        <v>46</v>
      </c>
      <c r="B25" s="140"/>
      <c r="C25" s="140"/>
      <c r="D25" s="140"/>
      <c r="E25" s="141"/>
    </row>
    <row r="26" spans="1:7" ht="46.5" customHeight="1" x14ac:dyDescent="0.3">
      <c r="A26" s="133" t="s">
        <v>47</v>
      </c>
      <c r="B26" s="134"/>
      <c r="C26" s="134"/>
      <c r="D26" s="134"/>
      <c r="E26" s="135"/>
    </row>
    <row r="27" spans="1:7" ht="20.100000000000001" customHeight="1" x14ac:dyDescent="0.3">
      <c r="A27" s="133" t="s">
        <v>48</v>
      </c>
      <c r="B27" s="134"/>
      <c r="C27" s="134"/>
      <c r="D27" s="134"/>
      <c r="E27" s="135"/>
    </row>
    <row r="28" spans="1:7" ht="20.100000000000001" customHeight="1" x14ac:dyDescent="0.3">
      <c r="A28" s="133" t="s">
        <v>49</v>
      </c>
      <c r="B28" s="134"/>
      <c r="C28" s="134"/>
      <c r="D28" s="134"/>
      <c r="E28" s="135"/>
    </row>
    <row r="29" spans="1:7" ht="20.100000000000001" customHeight="1" x14ac:dyDescent="0.3">
      <c r="A29" s="133" t="s">
        <v>50</v>
      </c>
      <c r="B29" s="134"/>
      <c r="C29" s="134"/>
      <c r="D29" s="134"/>
      <c r="E29" s="135"/>
    </row>
    <row r="30" spans="1:7" ht="20.100000000000001" customHeight="1" x14ac:dyDescent="0.3">
      <c r="A30" s="133" t="s">
        <v>51</v>
      </c>
      <c r="B30" s="134"/>
      <c r="C30" s="134"/>
      <c r="D30" s="134"/>
      <c r="E30" s="135"/>
    </row>
    <row r="31" spans="1:7" ht="20.100000000000001" customHeight="1" x14ac:dyDescent="0.3">
      <c r="A31" s="133" t="s">
        <v>52</v>
      </c>
      <c r="B31" s="134"/>
      <c r="C31" s="134"/>
      <c r="D31" s="134"/>
      <c r="E31" s="135"/>
    </row>
    <row r="32" spans="1:7" ht="73.5" customHeight="1" x14ac:dyDescent="0.3">
      <c r="A32" s="34"/>
      <c r="B32" s="30"/>
      <c r="C32" s="30"/>
      <c r="D32" s="30"/>
      <c r="E32" s="31"/>
    </row>
    <row r="33" spans="1:5" x14ac:dyDescent="0.3">
      <c r="A33" s="32" t="s">
        <v>0</v>
      </c>
      <c r="B33" s="33"/>
      <c r="C33" s="33"/>
      <c r="D33" s="33"/>
      <c r="E33" s="23"/>
    </row>
  </sheetData>
  <mergeCells count="12">
    <mergeCell ref="A1:D1"/>
    <mergeCell ref="A2:E2"/>
    <mergeCell ref="A28:E28"/>
    <mergeCell ref="A29:E29"/>
    <mergeCell ref="A30:E30"/>
    <mergeCell ref="A31:E31"/>
    <mergeCell ref="A6:E6"/>
    <mergeCell ref="A9:E9"/>
    <mergeCell ref="A22:D22"/>
    <mergeCell ref="A25:E25"/>
    <mergeCell ref="A26:E26"/>
    <mergeCell ref="A27:E27"/>
  </mergeCells>
  <pageMargins left="0.82677165354330717" right="0.70866141732283472" top="0.47244094488188981" bottom="0.62992125984251968" header="0.15748031496062992" footer="0.55118110236220474"/>
  <pageSetup scale="75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4"/>
  <sheetViews>
    <sheetView workbookViewId="0">
      <selection activeCell="A30" sqref="A30:E30"/>
    </sheetView>
  </sheetViews>
  <sheetFormatPr baseColWidth="10" defaultColWidth="11.42578125" defaultRowHeight="16.5" x14ac:dyDescent="0.3"/>
  <cols>
    <col min="1" max="1" width="53.140625" style="2" customWidth="1"/>
    <col min="2" max="2" width="21.28515625" style="2" customWidth="1"/>
    <col min="3" max="3" width="14.42578125" style="2" customWidth="1"/>
    <col min="4" max="4" width="11.42578125" style="2" customWidth="1"/>
    <col min="5" max="5" width="17.140625" style="2" customWidth="1"/>
    <col min="6" max="6" width="4" style="2" customWidth="1"/>
    <col min="7" max="7" width="18.28515625" style="2" customWidth="1"/>
    <col min="8" max="16384" width="11.42578125" style="2"/>
  </cols>
  <sheetData>
    <row r="1" spans="1:7" s="1" customFormat="1" ht="61.15" customHeight="1" x14ac:dyDescent="0.3">
      <c r="A1" s="112" t="s">
        <v>69</v>
      </c>
      <c r="B1" s="113"/>
      <c r="C1" s="113"/>
      <c r="D1" s="114"/>
      <c r="E1" s="73" t="s">
        <v>70</v>
      </c>
    </row>
    <row r="2" spans="1:7" ht="27.75" customHeight="1" x14ac:dyDescent="0.3">
      <c r="A2" s="142" t="s">
        <v>16</v>
      </c>
      <c r="B2" s="143"/>
      <c r="C2" s="143"/>
      <c r="D2" s="143"/>
      <c r="E2" s="144"/>
    </row>
    <row r="3" spans="1:7" ht="17.25" customHeight="1" x14ac:dyDescent="0.3">
      <c r="A3" s="74" t="s">
        <v>71</v>
      </c>
      <c r="B3" s="28"/>
      <c r="C3" s="28"/>
      <c r="D3" s="28"/>
      <c r="E3" s="29"/>
    </row>
    <row r="4" spans="1:7" ht="16.5" customHeight="1" x14ac:dyDescent="0.3">
      <c r="A4" s="145" t="s">
        <v>11</v>
      </c>
      <c r="B4" s="149"/>
      <c r="C4" s="149"/>
      <c r="D4" s="149"/>
      <c r="E4" s="146"/>
    </row>
    <row r="5" spans="1:7" ht="17.25" customHeight="1" x14ac:dyDescent="0.3">
      <c r="A5" s="10" t="s">
        <v>13</v>
      </c>
      <c r="B5" s="145" t="s">
        <v>14</v>
      </c>
      <c r="C5" s="146"/>
      <c r="D5" s="145" t="s">
        <v>15</v>
      </c>
      <c r="E5" s="146"/>
    </row>
    <row r="6" spans="1:7" ht="22.5" customHeight="1" x14ac:dyDescent="0.3">
      <c r="A6" s="10" t="s">
        <v>72</v>
      </c>
      <c r="B6" s="145" t="s">
        <v>73</v>
      </c>
      <c r="C6" s="146"/>
      <c r="D6" s="147">
        <v>19200000</v>
      </c>
      <c r="E6" s="148"/>
      <c r="G6" s="19"/>
    </row>
    <row r="7" spans="1:7" ht="18" customHeight="1" x14ac:dyDescent="0.3">
      <c r="A7" s="3" t="s">
        <v>1</v>
      </c>
      <c r="B7" s="3" t="s">
        <v>8</v>
      </c>
      <c r="C7" s="4" t="s">
        <v>2</v>
      </c>
      <c r="D7" s="4" t="s">
        <v>3</v>
      </c>
      <c r="E7" s="27" t="s">
        <v>4</v>
      </c>
    </row>
    <row r="8" spans="1:7" x14ac:dyDescent="0.3">
      <c r="A8" s="9" t="s">
        <v>9</v>
      </c>
      <c r="B8" s="6"/>
      <c r="C8" s="7"/>
      <c r="D8" s="25"/>
      <c r="E8" s="27"/>
    </row>
    <row r="9" spans="1:7" ht="4.5" customHeight="1" x14ac:dyDescent="0.3">
      <c r="A9" s="136"/>
      <c r="B9" s="136"/>
      <c r="C9" s="136"/>
      <c r="D9" s="136"/>
      <c r="E9" s="136"/>
    </row>
    <row r="10" spans="1:7" ht="40.5" x14ac:dyDescent="0.3">
      <c r="A10" s="16" t="s">
        <v>74</v>
      </c>
      <c r="B10" s="12" t="s">
        <v>12</v>
      </c>
      <c r="C10" s="13">
        <v>1</v>
      </c>
      <c r="D10" s="26">
        <v>19200000</v>
      </c>
      <c r="E10" s="83">
        <f>C10*D10</f>
        <v>19200000</v>
      </c>
      <c r="F10" s="8"/>
      <c r="G10" s="21"/>
    </row>
    <row r="11" spans="1:7" x14ac:dyDescent="0.3">
      <c r="A11" s="11" t="s">
        <v>10</v>
      </c>
      <c r="B11" s="12"/>
      <c r="C11" s="13"/>
      <c r="D11" s="14"/>
      <c r="E11" s="15"/>
    </row>
    <row r="12" spans="1:7" customFormat="1" ht="5.25" customHeight="1" x14ac:dyDescent="0.25">
      <c r="A12" s="150"/>
      <c r="B12" s="150"/>
      <c r="C12" s="150"/>
      <c r="D12" s="150"/>
      <c r="E12" s="150"/>
      <c r="G12" s="20"/>
    </row>
    <row r="13" spans="1:7" customFormat="1" ht="18" customHeight="1" x14ac:dyDescent="0.25">
      <c r="A13" s="75" t="s">
        <v>81</v>
      </c>
      <c r="B13" s="17" t="s">
        <v>84</v>
      </c>
      <c r="C13" s="77">
        <v>3</v>
      </c>
      <c r="D13" s="18">
        <v>640000</v>
      </c>
      <c r="E13" s="84">
        <f>C13*D13</f>
        <v>1920000</v>
      </c>
      <c r="G13" s="22"/>
    </row>
    <row r="14" spans="1:7" customFormat="1" ht="18" customHeight="1" x14ac:dyDescent="0.25">
      <c r="A14" s="75" t="s">
        <v>75</v>
      </c>
      <c r="B14" s="17" t="s">
        <v>84</v>
      </c>
      <c r="C14" s="77">
        <v>3</v>
      </c>
      <c r="D14" s="18">
        <v>640000</v>
      </c>
      <c r="E14" s="84">
        <f t="shared" ref="E14:E22" si="0">C14*D14</f>
        <v>1920000</v>
      </c>
      <c r="G14" s="22"/>
    </row>
    <row r="15" spans="1:7" customFormat="1" ht="18" customHeight="1" x14ac:dyDescent="0.25">
      <c r="A15" s="75" t="s">
        <v>85</v>
      </c>
      <c r="B15" s="17" t="s">
        <v>84</v>
      </c>
      <c r="C15" s="77">
        <v>3</v>
      </c>
      <c r="D15" s="18">
        <v>640000</v>
      </c>
      <c r="E15" s="84">
        <f t="shared" si="0"/>
        <v>1920000</v>
      </c>
      <c r="G15" s="22"/>
    </row>
    <row r="16" spans="1:7" customFormat="1" ht="18" customHeight="1" x14ac:dyDescent="0.25">
      <c r="A16" s="75" t="s">
        <v>76</v>
      </c>
      <c r="B16" s="17" t="s">
        <v>84</v>
      </c>
      <c r="C16" s="77">
        <v>3</v>
      </c>
      <c r="D16" s="18">
        <v>640000</v>
      </c>
      <c r="E16" s="84">
        <f t="shared" si="0"/>
        <v>1920000</v>
      </c>
    </row>
    <row r="17" spans="1:7" customFormat="1" ht="18" customHeight="1" x14ac:dyDescent="0.25">
      <c r="A17" s="75" t="s">
        <v>80</v>
      </c>
      <c r="B17" s="17" t="s">
        <v>84</v>
      </c>
      <c r="C17" s="77">
        <v>3</v>
      </c>
      <c r="D17" s="18">
        <v>640000</v>
      </c>
      <c r="E17" s="84">
        <f t="shared" si="0"/>
        <v>1920000</v>
      </c>
    </row>
    <row r="18" spans="1:7" customFormat="1" ht="18" customHeight="1" x14ac:dyDescent="0.25">
      <c r="A18" s="75" t="s">
        <v>78</v>
      </c>
      <c r="B18" s="17" t="s">
        <v>84</v>
      </c>
      <c r="C18" s="77">
        <v>3</v>
      </c>
      <c r="D18" s="18">
        <v>640000</v>
      </c>
      <c r="E18" s="84">
        <f t="shared" si="0"/>
        <v>1920000</v>
      </c>
    </row>
    <row r="19" spans="1:7" customFormat="1" ht="18" customHeight="1" x14ac:dyDescent="0.25">
      <c r="A19" s="75" t="s">
        <v>79</v>
      </c>
      <c r="B19" s="17" t="s">
        <v>84</v>
      </c>
      <c r="C19" s="77">
        <v>3</v>
      </c>
      <c r="D19" s="18">
        <v>640000</v>
      </c>
      <c r="E19" s="84">
        <f t="shared" si="0"/>
        <v>1920000</v>
      </c>
      <c r="G19" s="24"/>
    </row>
    <row r="20" spans="1:7" customFormat="1" ht="18" customHeight="1" x14ac:dyDescent="0.25">
      <c r="A20" s="75" t="s">
        <v>82</v>
      </c>
      <c r="B20" s="17" t="s">
        <v>84</v>
      </c>
      <c r="C20" s="77">
        <v>3</v>
      </c>
      <c r="D20" s="18">
        <v>640000</v>
      </c>
      <c r="E20" s="84">
        <f t="shared" si="0"/>
        <v>1920000</v>
      </c>
      <c r="G20" s="20"/>
    </row>
    <row r="21" spans="1:7" ht="18" customHeight="1" x14ac:dyDescent="0.3">
      <c r="A21" s="75" t="s">
        <v>77</v>
      </c>
      <c r="B21" s="17" t="s">
        <v>84</v>
      </c>
      <c r="C21" s="77">
        <v>3</v>
      </c>
      <c r="D21" s="18">
        <v>640000</v>
      </c>
      <c r="E21" s="84">
        <f t="shared" si="0"/>
        <v>1920000</v>
      </c>
    </row>
    <row r="22" spans="1:7" ht="18" customHeight="1" x14ac:dyDescent="0.3">
      <c r="A22" s="76" t="s">
        <v>83</v>
      </c>
      <c r="B22" s="17" t="s">
        <v>84</v>
      </c>
      <c r="C22" s="77">
        <v>3</v>
      </c>
      <c r="D22" s="18">
        <v>640000</v>
      </c>
      <c r="E22" s="84">
        <f t="shared" si="0"/>
        <v>1920000</v>
      </c>
    </row>
    <row r="23" spans="1:7" ht="29.25" customHeight="1" x14ac:dyDescent="0.3">
      <c r="A23" s="151" t="s">
        <v>5</v>
      </c>
      <c r="B23" s="152"/>
      <c r="C23" s="152"/>
      <c r="D23" s="152"/>
      <c r="E23" s="78">
        <f>SUM(E13:E22)</f>
        <v>19200000</v>
      </c>
    </row>
    <row r="24" spans="1:7" ht="15" customHeight="1" x14ac:dyDescent="0.3">
      <c r="A24" s="85"/>
      <c r="B24" s="85"/>
      <c r="C24" s="85"/>
      <c r="D24" s="85"/>
      <c r="E24" s="86"/>
    </row>
    <row r="25" spans="1:7" ht="20.100000000000001" customHeight="1" x14ac:dyDescent="0.3">
      <c r="A25" s="79" t="s">
        <v>6</v>
      </c>
      <c r="B25" s="80"/>
      <c r="C25" s="81"/>
      <c r="D25" s="81"/>
      <c r="E25" s="82"/>
    </row>
    <row r="26" spans="1:7" ht="20.100000000000001" customHeight="1" x14ac:dyDescent="0.3">
      <c r="A26" s="153" t="s">
        <v>46</v>
      </c>
      <c r="B26" s="154"/>
      <c r="C26" s="154"/>
      <c r="D26" s="154"/>
      <c r="E26" s="155"/>
    </row>
    <row r="27" spans="1:7" ht="45.75" customHeight="1" x14ac:dyDescent="0.3">
      <c r="A27" s="133" t="s">
        <v>47</v>
      </c>
      <c r="B27" s="134"/>
      <c r="C27" s="134"/>
      <c r="D27" s="134"/>
      <c r="E27" s="135"/>
    </row>
    <row r="28" spans="1:7" ht="20.100000000000001" customHeight="1" x14ac:dyDescent="0.3">
      <c r="A28" s="133" t="s">
        <v>48</v>
      </c>
      <c r="B28" s="134"/>
      <c r="C28" s="134"/>
      <c r="D28" s="134"/>
      <c r="E28" s="135"/>
    </row>
    <row r="29" spans="1:7" ht="20.100000000000001" customHeight="1" x14ac:dyDescent="0.3">
      <c r="A29" s="133" t="s">
        <v>49</v>
      </c>
      <c r="B29" s="134"/>
      <c r="C29" s="134"/>
      <c r="D29" s="134"/>
      <c r="E29" s="135"/>
    </row>
    <row r="30" spans="1:7" ht="20.100000000000001" customHeight="1" x14ac:dyDescent="0.3">
      <c r="A30" s="133" t="s">
        <v>50</v>
      </c>
      <c r="B30" s="134"/>
      <c r="C30" s="134"/>
      <c r="D30" s="134"/>
      <c r="E30" s="135"/>
    </row>
    <row r="31" spans="1:7" ht="20.100000000000001" customHeight="1" x14ac:dyDescent="0.3">
      <c r="A31" s="133" t="s">
        <v>51</v>
      </c>
      <c r="B31" s="134"/>
      <c r="C31" s="134"/>
      <c r="D31" s="134"/>
      <c r="E31" s="135"/>
    </row>
    <row r="32" spans="1:7" ht="20.100000000000001" customHeight="1" x14ac:dyDescent="0.3">
      <c r="A32" s="133" t="s">
        <v>52</v>
      </c>
      <c r="B32" s="134"/>
      <c r="C32" s="134"/>
      <c r="D32" s="134"/>
      <c r="E32" s="135"/>
    </row>
    <row r="33" spans="1:5" ht="73.5" customHeight="1" x14ac:dyDescent="0.3">
      <c r="A33" s="34"/>
      <c r="B33" s="30"/>
      <c r="C33" s="30"/>
      <c r="D33" s="30"/>
      <c r="E33" s="31"/>
    </row>
    <row r="34" spans="1:5" x14ac:dyDescent="0.3">
      <c r="A34" s="32" t="s">
        <v>0</v>
      </c>
      <c r="B34" s="33"/>
      <c r="C34" s="33"/>
      <c r="D34" s="33"/>
      <c r="E34" s="23"/>
    </row>
  </sheetData>
  <mergeCells count="17">
    <mergeCell ref="A29:E29"/>
    <mergeCell ref="A30:E30"/>
    <mergeCell ref="A31:E31"/>
    <mergeCell ref="A32:E32"/>
    <mergeCell ref="A9:E9"/>
    <mergeCell ref="A12:E12"/>
    <mergeCell ref="A23:D23"/>
    <mergeCell ref="A26:E26"/>
    <mergeCell ref="A27:E27"/>
    <mergeCell ref="A28:E28"/>
    <mergeCell ref="B6:C6"/>
    <mergeCell ref="D6:E6"/>
    <mergeCell ref="A1:D1"/>
    <mergeCell ref="A2:E2"/>
    <mergeCell ref="A4:E4"/>
    <mergeCell ref="B5:C5"/>
    <mergeCell ref="D5:E5"/>
  </mergeCells>
  <pageMargins left="0.82677165354330717" right="0.70866141732283472" top="0.47244094488188981" bottom="0.62992125984251968" header="0.15748031496062992" footer="0.55118110236220474"/>
  <pageSetup scale="75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0"/>
  <sheetViews>
    <sheetView workbookViewId="0">
      <selection activeCell="A7" sqref="A7"/>
    </sheetView>
  </sheetViews>
  <sheetFormatPr baseColWidth="10" defaultColWidth="11.42578125" defaultRowHeight="16.5" x14ac:dyDescent="0.3"/>
  <cols>
    <col min="1" max="1" width="53" style="2" customWidth="1"/>
    <col min="2" max="2" width="9.85546875" style="2" customWidth="1"/>
    <col min="3" max="3" width="8.85546875" style="2" customWidth="1"/>
    <col min="4" max="4" width="12.85546875" style="2" customWidth="1"/>
    <col min="5" max="5" width="18" style="2" customWidth="1"/>
    <col min="6" max="6" width="4" style="2" customWidth="1"/>
    <col min="7" max="7" width="18.28515625" style="2" customWidth="1"/>
    <col min="8" max="16384" width="11.42578125" style="2"/>
  </cols>
  <sheetData>
    <row r="1" spans="1:7" s="1" customFormat="1" ht="61.15" customHeight="1" x14ac:dyDescent="0.3">
      <c r="A1" s="112" t="s">
        <v>94</v>
      </c>
      <c r="B1" s="113"/>
      <c r="C1" s="113"/>
      <c r="D1" s="114"/>
      <c r="E1" s="5" t="s">
        <v>7</v>
      </c>
    </row>
    <row r="2" spans="1:7" ht="30.75" customHeight="1" x14ac:dyDescent="0.3">
      <c r="A2" s="142" t="s">
        <v>16</v>
      </c>
      <c r="B2" s="143"/>
      <c r="C2" s="143"/>
      <c r="D2" s="143"/>
      <c r="E2" s="144"/>
    </row>
    <row r="3" spans="1:7" ht="21" customHeight="1" x14ac:dyDescent="0.3">
      <c r="A3" s="74" t="s">
        <v>93</v>
      </c>
      <c r="B3" s="28"/>
      <c r="C3" s="28"/>
      <c r="D3" s="28"/>
      <c r="E3" s="29"/>
    </row>
    <row r="4" spans="1:7" ht="24" customHeight="1" x14ac:dyDescent="0.3">
      <c r="A4" s="3" t="s">
        <v>1</v>
      </c>
      <c r="B4" s="3" t="s">
        <v>8</v>
      </c>
      <c r="C4" s="4" t="s">
        <v>2</v>
      </c>
      <c r="D4" s="4" t="s">
        <v>3</v>
      </c>
      <c r="E4" s="27" t="s">
        <v>4</v>
      </c>
    </row>
    <row r="5" spans="1:7" ht="18.75" customHeight="1" x14ac:dyDescent="0.3">
      <c r="A5" s="9" t="s">
        <v>9</v>
      </c>
      <c r="B5" s="6"/>
      <c r="C5" s="7"/>
      <c r="D5" s="25"/>
      <c r="E5" s="27"/>
    </row>
    <row r="6" spans="1:7" ht="4.5" customHeight="1" x14ac:dyDescent="0.3">
      <c r="A6" s="136"/>
      <c r="B6" s="136"/>
      <c r="C6" s="136"/>
      <c r="D6" s="136"/>
      <c r="E6" s="136"/>
    </row>
    <row r="7" spans="1:7" ht="54" x14ac:dyDescent="0.3">
      <c r="A7" s="16" t="s">
        <v>74</v>
      </c>
      <c r="B7" s="12" t="s">
        <v>12</v>
      </c>
      <c r="C7" s="13">
        <v>1</v>
      </c>
      <c r="D7" s="87">
        <v>7192000</v>
      </c>
      <c r="E7" s="88">
        <v>7192000</v>
      </c>
      <c r="F7" s="8"/>
      <c r="G7" s="21"/>
    </row>
    <row r="8" spans="1:7" ht="18.75" customHeight="1" x14ac:dyDescent="0.3">
      <c r="A8" s="11" t="s">
        <v>10</v>
      </c>
      <c r="B8" s="12"/>
      <c r="C8" s="13"/>
      <c r="D8" s="14"/>
      <c r="E8" s="15"/>
    </row>
    <row r="9" spans="1:7" customFormat="1" ht="5.25" customHeight="1" x14ac:dyDescent="0.25">
      <c r="A9" s="137"/>
      <c r="B9" s="137"/>
      <c r="C9" s="137"/>
      <c r="D9" s="137"/>
      <c r="E9" s="137"/>
      <c r="G9" s="20"/>
    </row>
    <row r="10" spans="1:7" customFormat="1" ht="18" customHeight="1" x14ac:dyDescent="0.25">
      <c r="A10" s="75" t="s">
        <v>81</v>
      </c>
      <c r="B10" s="77" t="s">
        <v>84</v>
      </c>
      <c r="C10" s="17">
        <v>16</v>
      </c>
      <c r="D10" s="87">
        <v>30000</v>
      </c>
      <c r="E10" s="88">
        <f>C10*D10</f>
        <v>480000</v>
      </c>
      <c r="G10" s="22"/>
    </row>
    <row r="11" spans="1:7" customFormat="1" ht="18" customHeight="1" x14ac:dyDescent="0.25">
      <c r="A11" s="75" t="s">
        <v>75</v>
      </c>
      <c r="B11" s="77" t="s">
        <v>84</v>
      </c>
      <c r="C11" s="17">
        <v>16</v>
      </c>
      <c r="D11" s="87">
        <v>30000</v>
      </c>
      <c r="E11" s="88">
        <f t="shared" ref="E11:E18" si="0">C11*D11</f>
        <v>480000</v>
      </c>
      <c r="G11" s="22"/>
    </row>
    <row r="12" spans="1:7" customFormat="1" ht="18" customHeight="1" x14ac:dyDescent="0.25">
      <c r="A12" s="75" t="s">
        <v>85</v>
      </c>
      <c r="B12" s="77" t="s">
        <v>84</v>
      </c>
      <c r="C12" s="17">
        <v>16</v>
      </c>
      <c r="D12" s="87">
        <v>30000</v>
      </c>
      <c r="E12" s="88">
        <f t="shared" si="0"/>
        <v>480000</v>
      </c>
      <c r="G12" s="22"/>
    </row>
    <row r="13" spans="1:7" customFormat="1" ht="18" customHeight="1" x14ac:dyDescent="0.25">
      <c r="A13" s="75" t="s">
        <v>76</v>
      </c>
      <c r="B13" s="77" t="s">
        <v>84</v>
      </c>
      <c r="C13" s="17">
        <v>16</v>
      </c>
      <c r="D13" s="87">
        <v>30000</v>
      </c>
      <c r="E13" s="88">
        <f t="shared" si="0"/>
        <v>480000</v>
      </c>
    </row>
    <row r="14" spans="1:7" customFormat="1" ht="18" customHeight="1" x14ac:dyDescent="0.25">
      <c r="A14" s="75" t="s">
        <v>80</v>
      </c>
      <c r="B14" s="77" t="s">
        <v>84</v>
      </c>
      <c r="C14" s="17">
        <v>16</v>
      </c>
      <c r="D14" s="87">
        <v>30000</v>
      </c>
      <c r="E14" s="88">
        <f t="shared" si="0"/>
        <v>480000</v>
      </c>
    </row>
    <row r="15" spans="1:7" customFormat="1" ht="18" customHeight="1" x14ac:dyDescent="0.25">
      <c r="A15" s="75" t="s">
        <v>78</v>
      </c>
      <c r="B15" s="77" t="s">
        <v>84</v>
      </c>
      <c r="C15" s="17">
        <v>8</v>
      </c>
      <c r="D15" s="87">
        <v>51500</v>
      </c>
      <c r="E15" s="88">
        <f t="shared" si="0"/>
        <v>412000</v>
      </c>
    </row>
    <row r="16" spans="1:7" customFormat="1" ht="18" customHeight="1" x14ac:dyDescent="0.25">
      <c r="A16" s="75" t="s">
        <v>79</v>
      </c>
      <c r="B16" s="77" t="s">
        <v>84</v>
      </c>
      <c r="C16" s="17">
        <v>8</v>
      </c>
      <c r="D16" s="87">
        <f>E16/8</f>
        <v>45500</v>
      </c>
      <c r="E16" s="88">
        <v>364000</v>
      </c>
      <c r="G16" s="24"/>
    </row>
    <row r="17" spans="1:5" ht="18" customHeight="1" x14ac:dyDescent="0.3">
      <c r="A17" s="75" t="s">
        <v>77</v>
      </c>
      <c r="B17" s="77" t="s">
        <v>84</v>
      </c>
      <c r="C17" s="17">
        <v>16</v>
      </c>
      <c r="D17" s="87">
        <v>23000</v>
      </c>
      <c r="E17" s="88">
        <f t="shared" si="0"/>
        <v>368000</v>
      </c>
    </row>
    <row r="18" spans="1:5" ht="18" customHeight="1" x14ac:dyDescent="0.3">
      <c r="A18" s="76" t="s">
        <v>90</v>
      </c>
      <c r="B18" s="77" t="s">
        <v>84</v>
      </c>
      <c r="C18" s="17">
        <v>96</v>
      </c>
      <c r="D18" s="87">
        <v>38000</v>
      </c>
      <c r="E18" s="88">
        <f t="shared" si="0"/>
        <v>3648000</v>
      </c>
    </row>
    <row r="19" spans="1:5" ht="19.5" customHeight="1" x14ac:dyDescent="0.3">
      <c r="A19" s="138" t="s">
        <v>5</v>
      </c>
      <c r="B19" s="138"/>
      <c r="C19" s="138"/>
      <c r="D19" s="138"/>
      <c r="E19" s="91">
        <f>SUM(E10:E18)</f>
        <v>7192000</v>
      </c>
    </row>
    <row r="20" spans="1:5" ht="10.5" customHeight="1" x14ac:dyDescent="0.3">
      <c r="A20" s="89"/>
      <c r="B20" s="89"/>
      <c r="C20" s="89"/>
      <c r="D20" s="89"/>
      <c r="E20" s="90"/>
    </row>
    <row r="21" spans="1:5" ht="18.75" customHeight="1" x14ac:dyDescent="0.3">
      <c r="A21" s="79" t="s">
        <v>6</v>
      </c>
      <c r="B21" s="80"/>
      <c r="C21" s="81"/>
      <c r="D21" s="81"/>
      <c r="E21" s="82"/>
    </row>
    <row r="22" spans="1:5" ht="20.100000000000001" customHeight="1" x14ac:dyDescent="0.3">
      <c r="A22" s="139" t="s">
        <v>46</v>
      </c>
      <c r="B22" s="140"/>
      <c r="C22" s="140"/>
      <c r="D22" s="140"/>
      <c r="E22" s="141"/>
    </row>
    <row r="23" spans="1:5" ht="46.5" customHeight="1" x14ac:dyDescent="0.3">
      <c r="A23" s="133" t="s">
        <v>47</v>
      </c>
      <c r="B23" s="134"/>
      <c r="C23" s="134"/>
      <c r="D23" s="134"/>
      <c r="E23" s="135"/>
    </row>
    <row r="24" spans="1:5" ht="20.100000000000001" customHeight="1" x14ac:dyDescent="0.3">
      <c r="A24" s="133" t="s">
        <v>48</v>
      </c>
      <c r="B24" s="134"/>
      <c r="C24" s="134"/>
      <c r="D24" s="134"/>
      <c r="E24" s="135"/>
    </row>
    <row r="25" spans="1:5" ht="20.100000000000001" customHeight="1" x14ac:dyDescent="0.3">
      <c r="A25" s="133" t="s">
        <v>49</v>
      </c>
      <c r="B25" s="134"/>
      <c r="C25" s="134"/>
      <c r="D25" s="134"/>
      <c r="E25" s="135"/>
    </row>
    <row r="26" spans="1:5" ht="20.100000000000001" customHeight="1" x14ac:dyDescent="0.3">
      <c r="A26" s="133" t="s">
        <v>50</v>
      </c>
      <c r="B26" s="134"/>
      <c r="C26" s="134"/>
      <c r="D26" s="134"/>
      <c r="E26" s="135"/>
    </row>
    <row r="27" spans="1:5" ht="20.100000000000001" customHeight="1" x14ac:dyDescent="0.3">
      <c r="A27" s="133" t="s">
        <v>51</v>
      </c>
      <c r="B27" s="134"/>
      <c r="C27" s="134"/>
      <c r="D27" s="134"/>
      <c r="E27" s="135"/>
    </row>
    <row r="28" spans="1:5" ht="20.100000000000001" customHeight="1" x14ac:dyDescent="0.3">
      <c r="A28" s="133" t="s">
        <v>52</v>
      </c>
      <c r="B28" s="134"/>
      <c r="C28" s="134"/>
      <c r="D28" s="134"/>
      <c r="E28" s="135"/>
    </row>
    <row r="29" spans="1:5" ht="73.5" customHeight="1" x14ac:dyDescent="0.3">
      <c r="A29" s="34"/>
      <c r="B29" s="30"/>
      <c r="C29" s="30"/>
      <c r="D29" s="30"/>
      <c r="E29" s="31"/>
    </row>
    <row r="30" spans="1:5" x14ac:dyDescent="0.3">
      <c r="A30" s="32" t="s">
        <v>0</v>
      </c>
      <c r="B30" s="33"/>
      <c r="C30" s="33"/>
      <c r="D30" s="33"/>
      <c r="E30" s="23"/>
    </row>
  </sheetData>
  <mergeCells count="12">
    <mergeCell ref="A1:D1"/>
    <mergeCell ref="A2:E2"/>
    <mergeCell ref="A6:E6"/>
    <mergeCell ref="A26:E26"/>
    <mergeCell ref="A27:E27"/>
    <mergeCell ref="A28:E28"/>
    <mergeCell ref="A9:E9"/>
    <mergeCell ref="A19:D19"/>
    <mergeCell ref="A22:E22"/>
    <mergeCell ref="A23:E23"/>
    <mergeCell ref="A24:E24"/>
    <mergeCell ref="A25:E25"/>
  </mergeCells>
  <pageMargins left="0.82677165354330717" right="0.70866141732283472" top="0.47244094488188981" bottom="0.62992125984251968" header="0.15748031496062992" footer="0.55118110236220474"/>
  <pageSetup scale="75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ED90E-037F-4C12-BD23-53360756549D}">
  <dimension ref="A1:G33"/>
  <sheetViews>
    <sheetView tabSelected="1" workbookViewId="0">
      <selection activeCell="E5" sqref="E5"/>
    </sheetView>
  </sheetViews>
  <sheetFormatPr baseColWidth="10" defaultColWidth="11.42578125" defaultRowHeight="16.5" x14ac:dyDescent="0.3"/>
  <cols>
    <col min="1" max="1" width="55.5703125" style="2" customWidth="1"/>
    <col min="2" max="2" width="11.42578125" style="2" customWidth="1"/>
    <col min="3" max="3" width="10.28515625" style="2" customWidth="1"/>
    <col min="4" max="4" width="14.5703125" style="2" customWidth="1"/>
    <col min="5" max="5" width="18" style="2" customWidth="1"/>
    <col min="6" max="6" width="4" style="2" customWidth="1"/>
    <col min="7" max="7" width="18.28515625" style="2" customWidth="1"/>
    <col min="8" max="16384" width="11.42578125" style="2"/>
  </cols>
  <sheetData>
    <row r="1" spans="1:7" s="1" customFormat="1" ht="61.15" customHeight="1" x14ac:dyDescent="0.3">
      <c r="A1" s="112" t="s">
        <v>69</v>
      </c>
      <c r="B1" s="113"/>
      <c r="C1" s="113"/>
      <c r="D1" s="114"/>
      <c r="E1" s="73" t="s">
        <v>70</v>
      </c>
    </row>
    <row r="2" spans="1:7" ht="30.75" customHeight="1" x14ac:dyDescent="0.3">
      <c r="A2" s="142" t="s">
        <v>16</v>
      </c>
      <c r="B2" s="143"/>
      <c r="C2" s="143"/>
      <c r="D2" s="143"/>
      <c r="E2" s="144"/>
    </row>
    <row r="3" spans="1:7" ht="21" customHeight="1" x14ac:dyDescent="0.3">
      <c r="A3" s="74" t="s">
        <v>93</v>
      </c>
      <c r="B3" s="28"/>
      <c r="C3" s="28"/>
      <c r="D3" s="28"/>
      <c r="E3" s="29"/>
    </row>
    <row r="4" spans="1:7" ht="16.5" customHeight="1" x14ac:dyDescent="0.3">
      <c r="A4" s="145" t="s">
        <v>11</v>
      </c>
      <c r="B4" s="149"/>
      <c r="C4" s="149"/>
      <c r="D4" s="149"/>
      <c r="E4" s="146"/>
    </row>
    <row r="5" spans="1:7" ht="17.25" customHeight="1" x14ac:dyDescent="0.3">
      <c r="A5" s="10" t="s">
        <v>13</v>
      </c>
      <c r="B5" s="145" t="s">
        <v>14</v>
      </c>
      <c r="C5" s="149"/>
      <c r="D5" s="146"/>
      <c r="E5" s="10" t="s">
        <v>15</v>
      </c>
    </row>
    <row r="6" spans="1:7" ht="26.25" customHeight="1" x14ac:dyDescent="0.3">
      <c r="A6" s="10" t="s">
        <v>91</v>
      </c>
      <c r="B6" s="145" t="s">
        <v>92</v>
      </c>
      <c r="C6" s="149"/>
      <c r="D6" s="146"/>
      <c r="E6" s="92">
        <f>E22</f>
        <v>7192000</v>
      </c>
      <c r="G6" s="19"/>
    </row>
    <row r="7" spans="1:7" ht="16.899999999999999" customHeight="1" x14ac:dyDescent="0.3">
      <c r="A7" s="3" t="s">
        <v>1</v>
      </c>
      <c r="B7" s="3" t="s">
        <v>8</v>
      </c>
      <c r="C7" s="4" t="s">
        <v>2</v>
      </c>
      <c r="D7" s="4" t="s">
        <v>3</v>
      </c>
      <c r="E7" s="27" t="s">
        <v>4</v>
      </c>
    </row>
    <row r="8" spans="1:7" x14ac:dyDescent="0.3">
      <c r="A8" s="9" t="s">
        <v>9</v>
      </c>
      <c r="B8" s="6"/>
      <c r="C8" s="7"/>
      <c r="D8" s="25"/>
      <c r="E8" s="27"/>
    </row>
    <row r="9" spans="1:7" ht="4.5" customHeight="1" x14ac:dyDescent="0.3">
      <c r="A9" s="136"/>
      <c r="B9" s="136"/>
      <c r="C9" s="136"/>
      <c r="D9" s="136"/>
      <c r="E9" s="136"/>
    </row>
    <row r="10" spans="1:7" ht="54" x14ac:dyDescent="0.3">
      <c r="A10" s="16" t="s">
        <v>74</v>
      </c>
      <c r="B10" s="12" t="s">
        <v>12</v>
      </c>
      <c r="C10" s="13">
        <v>1</v>
      </c>
      <c r="D10" s="87">
        <v>7192000</v>
      </c>
      <c r="E10" s="88">
        <v>7192000</v>
      </c>
      <c r="F10" s="8"/>
      <c r="G10" s="21"/>
    </row>
    <row r="11" spans="1:7" x14ac:dyDescent="0.3">
      <c r="A11" s="11" t="s">
        <v>10</v>
      </c>
      <c r="B11" s="12"/>
      <c r="C11" s="13"/>
      <c r="D11" s="14"/>
      <c r="E11" s="15"/>
    </row>
    <row r="12" spans="1:7" customFormat="1" ht="5.25" customHeight="1" x14ac:dyDescent="0.25">
      <c r="A12" s="137"/>
      <c r="B12" s="137"/>
      <c r="C12" s="137"/>
      <c r="D12" s="137"/>
      <c r="E12" s="137"/>
      <c r="G12" s="20"/>
    </row>
    <row r="13" spans="1:7" customFormat="1" ht="18" customHeight="1" x14ac:dyDescent="0.25">
      <c r="A13" s="75" t="s">
        <v>81</v>
      </c>
      <c r="B13" s="77" t="s">
        <v>84</v>
      </c>
      <c r="C13" s="17">
        <v>16</v>
      </c>
      <c r="D13" s="87">
        <v>30000</v>
      </c>
      <c r="E13" s="88">
        <f>C13*D13</f>
        <v>480000</v>
      </c>
      <c r="G13" s="22"/>
    </row>
    <row r="14" spans="1:7" customFormat="1" ht="18" customHeight="1" x14ac:dyDescent="0.25">
      <c r="A14" s="75" t="s">
        <v>75</v>
      </c>
      <c r="B14" s="77" t="s">
        <v>84</v>
      </c>
      <c r="C14" s="17">
        <v>16</v>
      </c>
      <c r="D14" s="87">
        <v>30000</v>
      </c>
      <c r="E14" s="88">
        <f t="shared" ref="E14:E21" si="0">C14*D14</f>
        <v>480000</v>
      </c>
      <c r="G14" s="22"/>
    </row>
    <row r="15" spans="1:7" customFormat="1" ht="18" customHeight="1" x14ac:dyDescent="0.25">
      <c r="A15" s="75" t="s">
        <v>85</v>
      </c>
      <c r="B15" s="77" t="s">
        <v>84</v>
      </c>
      <c r="C15" s="17">
        <v>16</v>
      </c>
      <c r="D15" s="87">
        <v>30000</v>
      </c>
      <c r="E15" s="88">
        <f t="shared" si="0"/>
        <v>480000</v>
      </c>
      <c r="G15" s="22"/>
    </row>
    <row r="16" spans="1:7" customFormat="1" ht="18" customHeight="1" x14ac:dyDescent="0.25">
      <c r="A16" s="75" t="s">
        <v>76</v>
      </c>
      <c r="B16" s="77" t="s">
        <v>84</v>
      </c>
      <c r="C16" s="17">
        <v>16</v>
      </c>
      <c r="D16" s="87">
        <v>30000</v>
      </c>
      <c r="E16" s="88">
        <f t="shared" si="0"/>
        <v>480000</v>
      </c>
    </row>
    <row r="17" spans="1:7" customFormat="1" ht="18" customHeight="1" x14ac:dyDescent="0.25">
      <c r="A17" s="75" t="s">
        <v>80</v>
      </c>
      <c r="B17" s="77" t="s">
        <v>84</v>
      </c>
      <c r="C17" s="17">
        <v>16</v>
      </c>
      <c r="D17" s="87">
        <v>30000</v>
      </c>
      <c r="E17" s="88">
        <f t="shared" si="0"/>
        <v>480000</v>
      </c>
    </row>
    <row r="18" spans="1:7" customFormat="1" ht="18" customHeight="1" x14ac:dyDescent="0.25">
      <c r="A18" s="75" t="s">
        <v>78</v>
      </c>
      <c r="B18" s="77" t="s">
        <v>84</v>
      </c>
      <c r="C18" s="17">
        <v>8</v>
      </c>
      <c r="D18" s="87">
        <v>51500</v>
      </c>
      <c r="E18" s="88">
        <f t="shared" si="0"/>
        <v>412000</v>
      </c>
    </row>
    <row r="19" spans="1:7" customFormat="1" ht="18" customHeight="1" x14ac:dyDescent="0.25">
      <c r="A19" s="75" t="s">
        <v>79</v>
      </c>
      <c r="B19" s="77" t="s">
        <v>84</v>
      </c>
      <c r="C19" s="17">
        <v>8</v>
      </c>
      <c r="D19" s="87">
        <f>E19/8</f>
        <v>45500</v>
      </c>
      <c r="E19" s="88">
        <v>364000</v>
      </c>
      <c r="G19" s="24"/>
    </row>
    <row r="20" spans="1:7" ht="18" customHeight="1" x14ac:dyDescent="0.3">
      <c r="A20" s="75" t="s">
        <v>77</v>
      </c>
      <c r="B20" s="77" t="s">
        <v>84</v>
      </c>
      <c r="C20" s="17">
        <v>16</v>
      </c>
      <c r="D20" s="87">
        <v>23000</v>
      </c>
      <c r="E20" s="88">
        <f t="shared" si="0"/>
        <v>368000</v>
      </c>
    </row>
    <row r="21" spans="1:7" ht="18" customHeight="1" x14ac:dyDescent="0.3">
      <c r="A21" s="76" t="s">
        <v>90</v>
      </c>
      <c r="B21" s="77" t="s">
        <v>84</v>
      </c>
      <c r="C21" s="17">
        <v>96</v>
      </c>
      <c r="D21" s="87">
        <v>38000</v>
      </c>
      <c r="E21" s="88">
        <f t="shared" si="0"/>
        <v>3648000</v>
      </c>
    </row>
    <row r="22" spans="1:7" ht="19.5" customHeight="1" x14ac:dyDescent="0.3">
      <c r="A22" s="138" t="s">
        <v>5</v>
      </c>
      <c r="B22" s="138"/>
      <c r="C22" s="138"/>
      <c r="D22" s="138"/>
      <c r="E22" s="91">
        <f>SUM(E13:E21)</f>
        <v>7192000</v>
      </c>
    </row>
    <row r="23" spans="1:7" ht="10.5" customHeight="1" x14ac:dyDescent="0.3">
      <c r="A23" s="89"/>
      <c r="B23" s="89"/>
      <c r="C23" s="89"/>
      <c r="D23" s="89"/>
      <c r="E23" s="90"/>
    </row>
    <row r="24" spans="1:7" ht="18.75" customHeight="1" x14ac:dyDescent="0.3">
      <c r="A24" s="79" t="s">
        <v>6</v>
      </c>
      <c r="B24" s="80"/>
      <c r="C24" s="81"/>
      <c r="D24" s="81"/>
      <c r="E24" s="82"/>
    </row>
    <row r="25" spans="1:7" ht="20.100000000000001" customHeight="1" x14ac:dyDescent="0.3">
      <c r="A25" s="139" t="s">
        <v>46</v>
      </c>
      <c r="B25" s="140"/>
      <c r="C25" s="140"/>
      <c r="D25" s="140"/>
      <c r="E25" s="141"/>
    </row>
    <row r="26" spans="1:7" ht="46.5" customHeight="1" x14ac:dyDescent="0.3">
      <c r="A26" s="133" t="s">
        <v>47</v>
      </c>
      <c r="B26" s="134"/>
      <c r="C26" s="134"/>
      <c r="D26" s="134"/>
      <c r="E26" s="135"/>
    </row>
    <row r="27" spans="1:7" ht="20.100000000000001" customHeight="1" x14ac:dyDescent="0.3">
      <c r="A27" s="133" t="s">
        <v>48</v>
      </c>
      <c r="B27" s="134"/>
      <c r="C27" s="134"/>
      <c r="D27" s="134"/>
      <c r="E27" s="135"/>
    </row>
    <row r="28" spans="1:7" ht="20.100000000000001" customHeight="1" x14ac:dyDescent="0.3">
      <c r="A28" s="133" t="s">
        <v>49</v>
      </c>
      <c r="B28" s="134"/>
      <c r="C28" s="134"/>
      <c r="D28" s="134"/>
      <c r="E28" s="135"/>
    </row>
    <row r="29" spans="1:7" ht="20.100000000000001" customHeight="1" x14ac:dyDescent="0.3">
      <c r="A29" s="133" t="s">
        <v>50</v>
      </c>
      <c r="B29" s="134"/>
      <c r="C29" s="134"/>
      <c r="D29" s="134"/>
      <c r="E29" s="135"/>
    </row>
    <row r="30" spans="1:7" ht="20.100000000000001" customHeight="1" x14ac:dyDescent="0.3">
      <c r="A30" s="133" t="s">
        <v>51</v>
      </c>
      <c r="B30" s="134"/>
      <c r="C30" s="134"/>
      <c r="D30" s="134"/>
      <c r="E30" s="135"/>
    </row>
    <row r="31" spans="1:7" ht="20.100000000000001" customHeight="1" x14ac:dyDescent="0.3">
      <c r="A31" s="133" t="s">
        <v>52</v>
      </c>
      <c r="B31" s="134"/>
      <c r="C31" s="134"/>
      <c r="D31" s="134"/>
      <c r="E31" s="135"/>
    </row>
    <row r="32" spans="1:7" ht="73.5" customHeight="1" x14ac:dyDescent="0.3">
      <c r="A32" s="34"/>
      <c r="B32" s="30"/>
      <c r="C32" s="30"/>
      <c r="D32" s="30"/>
      <c r="E32" s="31"/>
    </row>
    <row r="33" spans="1:5" x14ac:dyDescent="0.3">
      <c r="A33" s="32" t="s">
        <v>0</v>
      </c>
      <c r="B33" s="33"/>
      <c r="C33" s="33"/>
      <c r="D33" s="33"/>
      <c r="E33" s="23"/>
    </row>
  </sheetData>
  <mergeCells count="15">
    <mergeCell ref="A26:E26"/>
    <mergeCell ref="A27:E27"/>
    <mergeCell ref="A28:E28"/>
    <mergeCell ref="A29:E29"/>
    <mergeCell ref="A30:E30"/>
    <mergeCell ref="A31:E31"/>
    <mergeCell ref="A1:D1"/>
    <mergeCell ref="A2:E2"/>
    <mergeCell ref="A9:E9"/>
    <mergeCell ref="A12:E12"/>
    <mergeCell ref="A22:D22"/>
    <mergeCell ref="A25:E25"/>
    <mergeCell ref="A4:E4"/>
    <mergeCell ref="B5:D5"/>
    <mergeCell ref="B6:D6"/>
  </mergeCells>
  <pageMargins left="0.82677165354330717" right="0.70866141732283472" top="0.47244094488188981" bottom="0.62992125984251968" header="0.15748031496062992" footer="0.55118110236220474"/>
  <pageSetup scale="7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PERFIL</vt:lpstr>
      <vt:lpstr>ARBOL</vt:lpstr>
      <vt:lpstr>INSUMOS</vt:lpstr>
      <vt:lpstr>FICHA-GENERAL</vt:lpstr>
      <vt:lpstr>INSUMOS.</vt:lpstr>
      <vt:lpstr>FICHA V2</vt:lpstr>
    </vt:vector>
  </TitlesOfParts>
  <Company>CAICEDONIA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</dc:creator>
  <cp:lastModifiedBy>------------------------- SALINAS ESCOBAR</cp:lastModifiedBy>
  <cp:lastPrinted>2025-02-17T16:47:16Z</cp:lastPrinted>
  <dcterms:created xsi:type="dcterms:W3CDTF">2013-09-11T15:06:10Z</dcterms:created>
  <dcterms:modified xsi:type="dcterms:W3CDTF">2025-02-17T19:39:08Z</dcterms:modified>
</cp:coreProperties>
</file>