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alina.villegas\Documents\PROCESOS 2025 25-01-\005-00-L-CATAM-GRUTE-2025-BOTELLAS\ADJUDICACION\"/>
    </mc:Choice>
  </mc:AlternateContent>
  <xr:revisionPtr revIDLastSave="0" documentId="13_ncr:1_{CE5872C6-B1AC-4AE3-80B8-A765D9AA87FA}" xr6:coauthVersionLast="36" xr6:coauthVersionMax="36" xr10:uidLastSave="{00000000-0000-0000-0000-000000000000}"/>
  <bookViews>
    <workbookView showHorizontalScroll="0" showVerticalScroll="0" showSheetTabs="0" xWindow="0" yWindow="0" windowWidth="28800" windowHeight="12225" xr2:uid="{00000000-000D-0000-FFFF-FFFF00000000}"/>
  </bookViews>
  <sheets>
    <sheet name="VALORACION ECONOMICA" sheetId="6" r:id="rId1"/>
  </sheets>
  <definedNames>
    <definedName name="_Hlk157433926" localSheetId="0">'VALORACION ECONOMICA'!#REF!</definedName>
  </definedNames>
  <calcPr calcId="191029"/>
</workbook>
</file>

<file path=xl/calcChain.xml><?xml version="1.0" encoding="utf-8"?>
<calcChain xmlns="http://schemas.openxmlformats.org/spreadsheetml/2006/main">
  <c r="F8" i="6" l="1"/>
  <c r="G8" i="6" s="1"/>
  <c r="H8" i="6" s="1"/>
  <c r="F9" i="6"/>
  <c r="G9" i="6" s="1"/>
  <c r="H9" i="6" s="1"/>
  <c r="F10" i="6"/>
  <c r="G10" i="6" s="1"/>
  <c r="H10" i="6" s="1"/>
  <c r="F11" i="6"/>
  <c r="G11" i="6" s="1"/>
  <c r="H11" i="6" s="1"/>
  <c r="F12" i="6"/>
  <c r="F13" i="6"/>
  <c r="F14" i="6"/>
  <c r="G14" i="6" s="1"/>
  <c r="H14" i="6" s="1"/>
  <c r="F15" i="6"/>
  <c r="G15" i="6" s="1"/>
  <c r="H15" i="6" s="1"/>
  <c r="F16" i="6"/>
  <c r="G16" i="6" s="1"/>
  <c r="H16" i="6" s="1"/>
  <c r="F17" i="6"/>
  <c r="G17" i="6" s="1"/>
  <c r="H17" i="6" s="1"/>
  <c r="F18" i="6"/>
  <c r="G18" i="6" s="1"/>
  <c r="H18" i="6" s="1"/>
  <c r="F19" i="6"/>
  <c r="G19" i="6" s="1"/>
  <c r="H19" i="6" s="1"/>
  <c r="F20" i="6"/>
  <c r="G20" i="6" s="1"/>
  <c r="H20" i="6" s="1"/>
  <c r="F21" i="6"/>
  <c r="G21" i="6" s="1"/>
  <c r="H21" i="6" s="1"/>
  <c r="F22" i="6"/>
  <c r="G22" i="6" s="1"/>
  <c r="H22" i="6" s="1"/>
  <c r="F23" i="6"/>
  <c r="G23" i="6" s="1"/>
  <c r="H23" i="6" s="1"/>
  <c r="F24" i="6"/>
  <c r="F25" i="6"/>
  <c r="F26" i="6"/>
  <c r="G26" i="6" s="1"/>
  <c r="H26" i="6" s="1"/>
  <c r="F27" i="6"/>
  <c r="G27" i="6" s="1"/>
  <c r="H27" i="6" s="1"/>
  <c r="F28" i="6"/>
  <c r="G28" i="6" s="1"/>
  <c r="H28" i="6" s="1"/>
  <c r="F7" i="6"/>
  <c r="G7" i="6" s="1"/>
  <c r="H7" i="6" s="1"/>
  <c r="G12" i="6"/>
  <c r="H12" i="6" s="1"/>
  <c r="G13" i="6"/>
  <c r="H13" i="6" s="1"/>
  <c r="G24" i="6"/>
  <c r="H24" i="6" s="1"/>
  <c r="G25" i="6"/>
  <c r="H25" i="6" s="1"/>
  <c r="B8" i="6" l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</calcChain>
</file>

<file path=xl/sharedStrings.xml><?xml version="1.0" encoding="utf-8"?>
<sst xmlns="http://schemas.openxmlformats.org/spreadsheetml/2006/main" count="31" uniqueCount="31">
  <si>
    <t>ITEM</t>
  </si>
  <si>
    <t xml:space="preserve">OFERTA ECONÓMICA </t>
  </si>
  <si>
    <t>VALOR UNITARIO CON IVA</t>
  </si>
  <si>
    <t xml:space="preserve">CANTIDAD </t>
  </si>
  <si>
    <t>VALOR UNITARIO</t>
  </si>
  <si>
    <t>IVA</t>
  </si>
  <si>
    <t xml:space="preserve"> VALOR 
TOTAL</t>
  </si>
  <si>
    <t>DESCRPCION</t>
  </si>
  <si>
    <t xml:space="preserve">Revisión,  mantenimiento preventivo del cilindro y la válvula incluye repuesto válvula core P/N:  H51524, y recarga para cilindros de aviación para Oxígeno (ABO) de alta presión, de diferentes modelos de válvula y capacidades hasta 3.5 m3. </t>
  </si>
  <si>
    <t xml:space="preserve">Prueba  Hidrostática para cilindros de aviación de Oxígeno (ABO), de diferentes modelos de válvula y capacidades con certificado de laboratorio según CFR49 parte 180-205 y 180-209. Cilindros de: 1500; 1800; 2100; 3000 y 3200 PSI. (Hasta 3.5 m3 de capacidad). </t>
  </si>
  <si>
    <t xml:space="preserve">Revisión,  mantenimiento preventivo del cilindro extintor esférico para motor y sus válvulas, y carga del extintor de motor con agente extintor CBRF3 HALLON 1301 y N2 de 1 Kg. (Incluye repuestos de cambio obligatorio - o-rings). </t>
  </si>
  <si>
    <t xml:space="preserve">Revisión,  mantenimiento correctivo del cilindro extintor esférico para motor y sus válvulas, y carga del extintor de motor con agente extintor CBRF3 HALLON 1301 y N2 de 1 Kg. (Incluye repuestos de cambio adicionales como housing, rupture disc,  fill fiting y check valve). </t>
  </si>
  <si>
    <t xml:space="preserve">Revisión, mantenimiento preventivo del cilindro extintor esférico para motor y sus válvulas, y carga del extintor de motor con agente extintor CBRF3 HALLON 1301 y N2 de 3,5 Kgs.  (Incluye  repuestos de cambio obligatorio - o-rings). </t>
  </si>
  <si>
    <t xml:space="preserve">Revisión,  mantenimiento correctivo del cilindro extintor esférico para motor y sus válvulas, y carga del extintor de motor con agente extintor CBRF3 HALLON 1301 y N2 de 3,5 Kg. (Incluye repuestos de cambio adicionales como housing,  rupture disc,  fill fiting y  check valve). </t>
  </si>
  <si>
    <t>Prueba Hidrostática para extintor esférico de motor de aviación según CFR 49 parte 180-205 y 180-209, de diferentes capacidades y modelos. Con certificado del laboratorio</t>
  </si>
  <si>
    <t xml:space="preserve">Prueba  hidrostática a extintor portatil de cabina para Aviación. </t>
  </si>
  <si>
    <t xml:space="preserve">Revisión,  mantenimiento del cilindro y la válvula, incluye carga para cilindro de aviación a base de Nitrógeno (N2) o mezcla de Nitrógeno y Dióxido de Carbono. Para botes o deslizadores con diferentes modelos de válvula y cargas hasta 4500 PSI. </t>
  </si>
  <si>
    <t xml:space="preserve">Revisión,  mantenimiento preventivo del extintor de agua a presión para Aviación y carga (incluye orings,  agente anti freeze,  cápsula de CO2). </t>
  </si>
  <si>
    <t xml:space="preserve">Kilogramo adicional de agente extintor CBRF3 Halon 1301  para extintor de motor. </t>
  </si>
  <si>
    <t xml:space="preserve">Desmonte  mecánico de piezas soldadas en extintor de aviación. </t>
  </si>
  <si>
    <t>Prueba hidrostática a cilindros para oxígeno utilizados en el sector aeronáutico.</t>
  </si>
  <si>
    <t>Realización de Pruebas hidrostáticas para cilindros de oxigeno ABO Tipo M, con capacidad de 3.4 metros cúbicos con válvula de carga CGA 540</t>
  </si>
  <si>
    <t xml:space="preserve">Aplicación  de soldaduras especiales TIG en extintores de aviación.  </t>
  </si>
  <si>
    <t>Revisión,  mantenimiento preventivo del cilindro y la válvula incluye carga para cilindro de aviación a base de Nitrógeno (N2) o mezcla de Nitrógeno y Dióxido de Carbono. Para botes o deslizadores con diferentes modelos de válvula y cargas hasta 3600 PSI</t>
  </si>
  <si>
    <t xml:space="preserve">Prueba  Hidrostática para cilindro de aviación a base de Nitrógeno (N2) o mezcla de Nitrógeno y Dióxido de Carbono para botes o deslizadores diferentes modelos de válvula y cargas hasta 3000 PSI con certificado de laboratorio. </t>
  </si>
  <si>
    <t xml:space="preserve">Revisión, mantenimiento preventivo y correctivo a botellas extintoras de cabina de aviación portátiles de Halon 1211 y todos sus componentes (partes mecánicas, agente extintor y medios expelentes). </t>
  </si>
  <si>
    <t>revisión, mantenimiento preventivo y correctivo a botellas extintoras de cabina de aviación portátiles con agente extintor liquido (KIDDE H2O FIRE EXTINGUISHER) y todos sus componentes (partes mecánicas, agente extintor y medios expelentes).</t>
  </si>
  <si>
    <t xml:space="preserve">Revisión,  mantenimiento correctivo de la válvula del extintor de cabina, (incluye orings,  manijas, manómetro, manguera), y carga para extintor Aviación de FM200, para fuegos tipo A y C, especial para cabina con capacidad de 5 Lb. De FM200. </t>
  </si>
  <si>
    <t xml:space="preserve">revisión, mantenimiento preventivo y correctivo a botellas extintoras de cabina de aviación portátiles de HFC 227 y todos sus componentes (partes mecánicas, agente extintor y medios expelentes). </t>
  </si>
  <si>
    <t xml:space="preserve">Revisión, mantenimiento correctivo de la válvula del extintor de cabina, (incluye orings, manijas, manómetro, manguera), y carga para extintor Aviación de FM200, para fuegos tipo A y C, especial para cabina con capacidad de 2,5 Lb. De FM200. </t>
  </si>
  <si>
    <t>Contrato 005-00-L-CATAM-GRUTE-2025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</si>
</sst>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164" fontId="4" fillId="0" borderId="0" xfId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10" fillId="0" borderId="1" xfId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ual 10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http://cnoafjvgnmag.portal.bitglass.com/cb/T8K8zHWxo4bitjQDyZBEArpF7tv7BbiQcZ_r4Yakjt6DH3VIWiWW6EupKi4qXVWdMzB-8c_PBXjDqYvVX5G-95ZPkrRX5e1fJFc=/image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2E47133-BB50-4756-8621-CFAD14336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230"/>
        <a:stretch>
          <a:fillRect/>
        </a:stretch>
      </xdr:blipFill>
      <xdr:spPr bwMode="auto">
        <a:xfrm>
          <a:off x="1133475" y="0"/>
          <a:ext cx="145732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523875</xdr:colOff>
      <xdr:row>0</xdr:row>
      <xdr:rowOff>28575</xdr:rowOff>
    </xdr:from>
    <xdr:to>
      <xdr:col>7</xdr:col>
      <xdr:colOff>371474</xdr:colOff>
      <xdr:row>3</xdr:row>
      <xdr:rowOff>333375</xdr:rowOff>
    </xdr:to>
    <xdr:pic>
      <xdr:nvPicPr>
        <xdr:cNvPr id="3" name="Imagen 1" descr="Escudo del Comando Aéreo de Transporte Militar, CATAM ...">
          <a:extLst>
            <a:ext uri="{FF2B5EF4-FFF2-40B4-BE49-F238E27FC236}">
              <a16:creationId xmlns:a16="http://schemas.microsoft.com/office/drawing/2014/main" id="{99D5568A-FB2F-43F5-B213-8FEEAE7E3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91900" y="28575"/>
          <a:ext cx="94297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</xdr:rowOff>
    </xdr:to>
    <xdr:pic>
      <xdr:nvPicPr>
        <xdr:cNvPr id="6" name="Imagen 5" descr="image desc for 25">
          <a:extLst>
            <a:ext uri="{FF2B5EF4-FFF2-40B4-BE49-F238E27FC236}">
              <a16:creationId xmlns:a16="http://schemas.microsoft.com/office/drawing/2014/main" id="{986B3745-F0B2-4279-8795-D4BBB0407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11591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11E0-B21C-4582-8C81-8D1882B7F0A6}">
  <dimension ref="B2:H28"/>
  <sheetViews>
    <sheetView tabSelected="1" topLeftCell="A17" workbookViewId="0">
      <selection activeCell="C24" sqref="C24"/>
    </sheetView>
  </sheetViews>
  <sheetFormatPr baseColWidth="10" defaultRowHeight="11.25"/>
  <cols>
    <col min="1" max="1" width="11.42578125" style="5"/>
    <col min="2" max="2" width="27.42578125" style="5" customWidth="1"/>
    <col min="3" max="3" width="47.140625" style="5" customWidth="1"/>
    <col min="4" max="4" width="17.7109375" style="5" customWidth="1"/>
    <col min="5" max="5" width="19.42578125" style="5" customWidth="1"/>
    <col min="6" max="6" width="17.42578125" style="5" customWidth="1"/>
    <col min="7" max="7" width="21.28515625" style="5" customWidth="1"/>
    <col min="8" max="8" width="20.42578125" style="5" customWidth="1"/>
    <col min="9" max="16384" width="11.42578125" style="5"/>
  </cols>
  <sheetData>
    <row r="2" spans="2:8" ht="12.75">
      <c r="B2" s="11" t="s">
        <v>1</v>
      </c>
      <c r="C2" s="11"/>
      <c r="D2" s="11"/>
      <c r="E2" s="11"/>
      <c r="F2" s="11"/>
      <c r="G2" s="11"/>
      <c r="H2" s="11"/>
    </row>
    <row r="3" spans="2:8" ht="12.75">
      <c r="B3" s="12" t="s">
        <v>30</v>
      </c>
      <c r="C3" s="12"/>
      <c r="D3" s="12"/>
      <c r="E3" s="12"/>
      <c r="F3" s="12"/>
      <c r="G3" s="12"/>
      <c r="H3" s="12"/>
    </row>
    <row r="4" spans="2:8" ht="42" customHeight="1">
      <c r="B4" s="4"/>
      <c r="C4" s="2"/>
      <c r="D4" s="3"/>
      <c r="E4" s="1"/>
      <c r="F4" s="1"/>
      <c r="G4" s="1"/>
      <c r="H4" s="1"/>
    </row>
    <row r="6" spans="2:8" ht="33.75" customHeight="1">
      <c r="B6" s="6" t="s">
        <v>0</v>
      </c>
      <c r="C6" s="6" t="s">
        <v>7</v>
      </c>
      <c r="D6" s="7" t="s">
        <v>3</v>
      </c>
      <c r="E6" s="7" t="s">
        <v>4</v>
      </c>
      <c r="F6" s="7" t="s">
        <v>5</v>
      </c>
      <c r="G6" s="7" t="s">
        <v>2</v>
      </c>
      <c r="H6" s="7" t="s">
        <v>6</v>
      </c>
    </row>
    <row r="7" spans="2:8" ht="65.25" customHeight="1">
      <c r="B7" s="8">
        <v>1</v>
      </c>
      <c r="C7" s="10" t="s">
        <v>8</v>
      </c>
      <c r="D7" s="9">
        <v>1</v>
      </c>
      <c r="E7" s="13">
        <v>2352941.1764705884</v>
      </c>
      <c r="F7" s="13">
        <f>+E7*19%</f>
        <v>447058.82352941181</v>
      </c>
      <c r="G7" s="13">
        <f>+F7+E7</f>
        <v>2800000</v>
      </c>
      <c r="H7" s="13">
        <f>+G7*D7</f>
        <v>2800000</v>
      </c>
    </row>
    <row r="8" spans="2:8" ht="33.75" customHeight="1">
      <c r="B8" s="8">
        <f>+B7+1</f>
        <v>2</v>
      </c>
      <c r="C8" s="10" t="s">
        <v>9</v>
      </c>
      <c r="D8" s="9">
        <v>1</v>
      </c>
      <c r="E8" s="13">
        <v>2521008.4033613447</v>
      </c>
      <c r="F8" s="13">
        <f t="shared" ref="F8:F28" si="0">+E8*19%</f>
        <v>478991.59663865552</v>
      </c>
      <c r="G8" s="13">
        <f t="shared" ref="G8:G28" si="1">+F8+E8</f>
        <v>3000000</v>
      </c>
      <c r="H8" s="13">
        <f t="shared" ref="H8:H28" si="2">+G8*D8</f>
        <v>3000000</v>
      </c>
    </row>
    <row r="9" spans="2:8" ht="33.75" customHeight="1">
      <c r="B9" s="8">
        <f t="shared" ref="B9:B28" si="3">+B8+1</f>
        <v>3</v>
      </c>
      <c r="C9" s="10" t="s">
        <v>23</v>
      </c>
      <c r="D9" s="9">
        <v>1</v>
      </c>
      <c r="E9" s="13">
        <v>1680672.2689075631</v>
      </c>
      <c r="F9" s="13">
        <f t="shared" si="0"/>
        <v>319327.731092437</v>
      </c>
      <c r="G9" s="13">
        <f t="shared" si="1"/>
        <v>2000000</v>
      </c>
      <c r="H9" s="13">
        <f t="shared" si="2"/>
        <v>2000000</v>
      </c>
    </row>
    <row r="10" spans="2:8" ht="33.75" customHeight="1">
      <c r="B10" s="8">
        <f t="shared" si="3"/>
        <v>4</v>
      </c>
      <c r="C10" s="10" t="s">
        <v>24</v>
      </c>
      <c r="D10" s="9">
        <v>1</v>
      </c>
      <c r="E10" s="13">
        <v>2100840.3361344538</v>
      </c>
      <c r="F10" s="13">
        <f t="shared" si="0"/>
        <v>399159.66386554623</v>
      </c>
      <c r="G10" s="13">
        <f t="shared" si="1"/>
        <v>2500000</v>
      </c>
      <c r="H10" s="13">
        <f t="shared" si="2"/>
        <v>2500000</v>
      </c>
    </row>
    <row r="11" spans="2:8" ht="33.75" customHeight="1">
      <c r="B11" s="8">
        <f t="shared" si="3"/>
        <v>5</v>
      </c>
      <c r="C11" s="10" t="s">
        <v>10</v>
      </c>
      <c r="D11" s="9">
        <v>1</v>
      </c>
      <c r="E11" s="13">
        <v>7563025.2100840341</v>
      </c>
      <c r="F11" s="13">
        <f t="shared" si="0"/>
        <v>1436974.7899159666</v>
      </c>
      <c r="G11" s="13">
        <f t="shared" si="1"/>
        <v>9000000</v>
      </c>
      <c r="H11" s="13">
        <f t="shared" si="2"/>
        <v>9000000</v>
      </c>
    </row>
    <row r="12" spans="2:8" ht="33.75" customHeight="1">
      <c r="B12" s="8">
        <f t="shared" si="3"/>
        <v>6</v>
      </c>
      <c r="C12" s="10" t="s">
        <v>11</v>
      </c>
      <c r="D12" s="9">
        <v>1</v>
      </c>
      <c r="E12" s="13">
        <v>21008403.361344539</v>
      </c>
      <c r="F12" s="13">
        <f t="shared" si="0"/>
        <v>3991596.6386554623</v>
      </c>
      <c r="G12" s="13">
        <f t="shared" si="1"/>
        <v>25000000</v>
      </c>
      <c r="H12" s="13">
        <f t="shared" si="2"/>
        <v>25000000</v>
      </c>
    </row>
    <row r="13" spans="2:8" ht="33.75" customHeight="1">
      <c r="B13" s="8">
        <f t="shared" si="3"/>
        <v>7</v>
      </c>
      <c r="C13" s="10" t="s">
        <v>12</v>
      </c>
      <c r="D13" s="9">
        <v>1</v>
      </c>
      <c r="E13" s="13">
        <v>7563025.2100840341</v>
      </c>
      <c r="F13" s="13">
        <f t="shared" si="0"/>
        <v>1436974.7899159666</v>
      </c>
      <c r="G13" s="13">
        <f t="shared" si="1"/>
        <v>9000000</v>
      </c>
      <c r="H13" s="13">
        <f t="shared" si="2"/>
        <v>9000000</v>
      </c>
    </row>
    <row r="14" spans="2:8" ht="33.75" customHeight="1">
      <c r="B14" s="8">
        <f t="shared" si="3"/>
        <v>8</v>
      </c>
      <c r="C14" s="10" t="s">
        <v>13</v>
      </c>
      <c r="D14" s="9">
        <v>1</v>
      </c>
      <c r="E14" s="13">
        <v>16806722.68907563</v>
      </c>
      <c r="F14" s="13">
        <f t="shared" si="0"/>
        <v>3193277.3109243698</v>
      </c>
      <c r="G14" s="13">
        <f t="shared" si="1"/>
        <v>20000000</v>
      </c>
      <c r="H14" s="13">
        <f t="shared" si="2"/>
        <v>20000000</v>
      </c>
    </row>
    <row r="15" spans="2:8" ht="33.75" customHeight="1">
      <c r="B15" s="8">
        <f t="shared" si="3"/>
        <v>9</v>
      </c>
      <c r="C15" s="10" t="s">
        <v>14</v>
      </c>
      <c r="D15" s="9">
        <v>1</v>
      </c>
      <c r="E15" s="13">
        <v>1764705.8823529412</v>
      </c>
      <c r="F15" s="13">
        <f t="shared" si="0"/>
        <v>335294.11764705885</v>
      </c>
      <c r="G15" s="13">
        <f t="shared" si="1"/>
        <v>2100000</v>
      </c>
      <c r="H15" s="13">
        <f t="shared" si="2"/>
        <v>2100000</v>
      </c>
    </row>
    <row r="16" spans="2:8" ht="30" customHeight="1">
      <c r="B16" s="8">
        <f t="shared" si="3"/>
        <v>10</v>
      </c>
      <c r="C16" s="10" t="s">
        <v>15</v>
      </c>
      <c r="D16" s="9">
        <v>1</v>
      </c>
      <c r="E16" s="13">
        <v>588235.29411764711</v>
      </c>
      <c r="F16" s="13">
        <f t="shared" si="0"/>
        <v>111764.70588235295</v>
      </c>
      <c r="G16" s="13">
        <f t="shared" si="1"/>
        <v>700000</v>
      </c>
      <c r="H16" s="13">
        <f t="shared" si="2"/>
        <v>700000</v>
      </c>
    </row>
    <row r="17" spans="2:8" ht="33.75" customHeight="1">
      <c r="B17" s="8">
        <f t="shared" si="3"/>
        <v>11</v>
      </c>
      <c r="C17" s="10" t="s">
        <v>25</v>
      </c>
      <c r="D17" s="9">
        <v>1</v>
      </c>
      <c r="E17" s="13">
        <v>2268907.5630252101</v>
      </c>
      <c r="F17" s="13">
        <f t="shared" si="0"/>
        <v>431092.43697478989</v>
      </c>
      <c r="G17" s="13">
        <f t="shared" si="1"/>
        <v>2700000</v>
      </c>
      <c r="H17" s="13">
        <f t="shared" si="2"/>
        <v>2700000</v>
      </c>
    </row>
    <row r="18" spans="2:8" ht="33.75" customHeight="1">
      <c r="B18" s="8">
        <f t="shared" si="3"/>
        <v>12</v>
      </c>
      <c r="C18" s="10" t="s">
        <v>26</v>
      </c>
      <c r="D18" s="9">
        <v>1</v>
      </c>
      <c r="E18" s="13">
        <v>2100840.3361344538</v>
      </c>
      <c r="F18" s="13">
        <f t="shared" si="0"/>
        <v>399159.66386554623</v>
      </c>
      <c r="G18" s="13">
        <f t="shared" si="1"/>
        <v>2500000</v>
      </c>
      <c r="H18" s="13">
        <f t="shared" si="2"/>
        <v>2500000</v>
      </c>
    </row>
    <row r="19" spans="2:8" ht="55.5" customHeight="1">
      <c r="B19" s="8">
        <f t="shared" si="3"/>
        <v>13</v>
      </c>
      <c r="C19" s="10" t="s">
        <v>27</v>
      </c>
      <c r="D19" s="9">
        <v>1</v>
      </c>
      <c r="E19" s="13">
        <v>2100840.3361344538</v>
      </c>
      <c r="F19" s="13">
        <f t="shared" si="0"/>
        <v>399159.66386554623</v>
      </c>
      <c r="G19" s="13">
        <f t="shared" si="1"/>
        <v>2500000</v>
      </c>
      <c r="H19" s="13">
        <f t="shared" si="2"/>
        <v>2500000</v>
      </c>
    </row>
    <row r="20" spans="2:8" ht="57.75" customHeight="1">
      <c r="B20" s="8">
        <f t="shared" si="3"/>
        <v>14</v>
      </c>
      <c r="C20" s="10" t="s">
        <v>28</v>
      </c>
      <c r="D20" s="9">
        <v>1</v>
      </c>
      <c r="E20" s="13">
        <v>5882352.9411764713</v>
      </c>
      <c r="F20" s="13">
        <f t="shared" si="0"/>
        <v>1117647.0588235296</v>
      </c>
      <c r="G20" s="13">
        <f t="shared" si="1"/>
        <v>7000000.0000000009</v>
      </c>
      <c r="H20" s="13">
        <f t="shared" si="2"/>
        <v>7000000.0000000009</v>
      </c>
    </row>
    <row r="21" spans="2:8" ht="52.5" customHeight="1">
      <c r="B21" s="8">
        <f t="shared" si="3"/>
        <v>15</v>
      </c>
      <c r="C21" s="10" t="s">
        <v>29</v>
      </c>
      <c r="D21" s="9">
        <v>1</v>
      </c>
      <c r="E21" s="13">
        <v>1848739.4957983193</v>
      </c>
      <c r="F21" s="13">
        <f t="shared" si="0"/>
        <v>351260.50420168065</v>
      </c>
      <c r="G21" s="13">
        <f t="shared" si="1"/>
        <v>2200000</v>
      </c>
      <c r="H21" s="13">
        <f t="shared" si="2"/>
        <v>2200000</v>
      </c>
    </row>
    <row r="22" spans="2:8" ht="33.75" customHeight="1">
      <c r="B22" s="8">
        <f t="shared" si="3"/>
        <v>16</v>
      </c>
      <c r="C22" s="10" t="s">
        <v>16</v>
      </c>
      <c r="D22" s="9">
        <v>1</v>
      </c>
      <c r="E22" s="13">
        <v>2521008.4033613447</v>
      </c>
      <c r="F22" s="13">
        <f t="shared" si="0"/>
        <v>478991.59663865552</v>
      </c>
      <c r="G22" s="13">
        <f t="shared" si="1"/>
        <v>3000000</v>
      </c>
      <c r="H22" s="13">
        <f t="shared" si="2"/>
        <v>3000000</v>
      </c>
    </row>
    <row r="23" spans="2:8" ht="33.75" customHeight="1">
      <c r="B23" s="8">
        <f t="shared" si="3"/>
        <v>17</v>
      </c>
      <c r="C23" s="10" t="s">
        <v>17</v>
      </c>
      <c r="D23" s="9">
        <v>1</v>
      </c>
      <c r="E23" s="13">
        <v>7563025.2100840341</v>
      </c>
      <c r="F23" s="13">
        <f t="shared" si="0"/>
        <v>1436974.7899159666</v>
      </c>
      <c r="G23" s="13">
        <f t="shared" si="1"/>
        <v>9000000</v>
      </c>
      <c r="H23" s="13">
        <f t="shared" si="2"/>
        <v>9000000</v>
      </c>
    </row>
    <row r="24" spans="2:8" ht="33.75" customHeight="1">
      <c r="B24" s="8">
        <f t="shared" si="3"/>
        <v>18</v>
      </c>
      <c r="C24" s="10" t="s">
        <v>18</v>
      </c>
      <c r="D24" s="9">
        <v>1</v>
      </c>
      <c r="E24" s="13">
        <v>1512605.0420168068</v>
      </c>
      <c r="F24" s="13">
        <f t="shared" si="0"/>
        <v>287394.95798319328</v>
      </c>
      <c r="G24" s="13">
        <f t="shared" si="1"/>
        <v>1800000</v>
      </c>
      <c r="H24" s="13">
        <f t="shared" si="2"/>
        <v>1800000</v>
      </c>
    </row>
    <row r="25" spans="2:8" ht="33.75" customHeight="1">
      <c r="B25" s="8">
        <f t="shared" si="3"/>
        <v>19</v>
      </c>
      <c r="C25" s="10" t="s">
        <v>19</v>
      </c>
      <c r="D25" s="9">
        <v>1</v>
      </c>
      <c r="E25" s="13">
        <v>1176470.5882352942</v>
      </c>
      <c r="F25" s="13">
        <f t="shared" si="0"/>
        <v>223529.4117647059</v>
      </c>
      <c r="G25" s="13">
        <f t="shared" si="1"/>
        <v>1400000</v>
      </c>
      <c r="H25" s="13">
        <f t="shared" si="2"/>
        <v>1400000</v>
      </c>
    </row>
    <row r="26" spans="2:8" ht="33.75" customHeight="1">
      <c r="B26" s="8">
        <f t="shared" si="3"/>
        <v>20</v>
      </c>
      <c r="C26" s="10" t="s">
        <v>22</v>
      </c>
      <c r="D26" s="9">
        <v>1</v>
      </c>
      <c r="E26" s="13">
        <v>1680672.2689075631</v>
      </c>
      <c r="F26" s="13">
        <f t="shared" si="0"/>
        <v>319327.731092437</v>
      </c>
      <c r="G26" s="13">
        <f t="shared" si="1"/>
        <v>2000000</v>
      </c>
      <c r="H26" s="13">
        <f t="shared" si="2"/>
        <v>2000000</v>
      </c>
    </row>
    <row r="27" spans="2:8" ht="33.75" customHeight="1">
      <c r="B27" s="8">
        <f t="shared" si="3"/>
        <v>21</v>
      </c>
      <c r="C27" s="10" t="s">
        <v>20</v>
      </c>
      <c r="D27" s="9">
        <v>1</v>
      </c>
      <c r="E27" s="13">
        <v>1512605.0420168068</v>
      </c>
      <c r="F27" s="13">
        <f t="shared" si="0"/>
        <v>287394.95798319328</v>
      </c>
      <c r="G27" s="13">
        <f t="shared" si="1"/>
        <v>1800000</v>
      </c>
      <c r="H27" s="13">
        <f t="shared" si="2"/>
        <v>1800000</v>
      </c>
    </row>
    <row r="28" spans="2:8" ht="40.5" customHeight="1">
      <c r="B28" s="8">
        <f t="shared" si="3"/>
        <v>22</v>
      </c>
      <c r="C28" s="10" t="s">
        <v>21</v>
      </c>
      <c r="D28" s="9">
        <v>1</v>
      </c>
      <c r="E28" s="13">
        <v>647058.82352941181</v>
      </c>
      <c r="F28" s="13">
        <f t="shared" si="0"/>
        <v>122941.17647058824</v>
      </c>
      <c r="G28" s="13">
        <f t="shared" si="1"/>
        <v>770000</v>
      </c>
      <c r="H28" s="13">
        <f t="shared" si="2"/>
        <v>770000</v>
      </c>
    </row>
  </sheetData>
  <mergeCells count="2">
    <mergeCell ref="B2:H2"/>
    <mergeCell ref="B3:H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ASD2. CATALINA VILLEGAS VARGAS</cp:lastModifiedBy>
  <cp:lastPrinted>2017-04-21T20:38:35Z</cp:lastPrinted>
  <dcterms:created xsi:type="dcterms:W3CDTF">2016-07-11T17:15:17Z</dcterms:created>
  <dcterms:modified xsi:type="dcterms:W3CDTF">2025-02-17T13:23:21Z</dcterms:modified>
</cp:coreProperties>
</file>