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Kevin\OneDrive - UNIDAD ADMINISTRATIVA ESPECIAL AERONAUTICA CIVIL\3. PROYECTOS\2025\FEBRERO\5. CERRAMIENTO RIOHACHA\FINALES\"/>
    </mc:Choice>
  </mc:AlternateContent>
  <xr:revisionPtr revIDLastSave="0" documentId="13_ncr:1_{65ABADD0-AFBA-4486-A242-58D2D6A9CBDE}"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6" r:id="rId2"/>
    <sheet name="INDICAR CÓDIGO DEL ITEM DE PAGO" sheetId="267"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 localSheetId="2">[11]Tablas!#REF!</definedName>
    <definedName name="_____OCD1">[11]Tablas!#REF!</definedName>
    <definedName name="_____OCI1" localSheetId="2">[11]Tablas!#REF!</definedName>
    <definedName name="_____OCI1">[11]Tablas!#REF!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2">#REF!</definedName>
    <definedName name="____LEY80">#REF!</definedName>
    <definedName name="____MA2" localSheetId="2">#REF!</definedName>
    <definedName name="____MA2">#REF!</definedName>
    <definedName name="____OCD1" localSheetId="2">[11]Tablas!#REF!</definedName>
    <definedName name="____OCD1">[11]Tablas!#REF!</definedName>
    <definedName name="____OCI1" localSheetId="2">[11]Tablas!#REF!</definedName>
    <definedName name="____OCI1">[11]Tablas!#REF!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 localSheetId="2">#REF!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 localSheetId="2">#REF!</definedName>
    <definedName name="___VPR2">#REF!</definedName>
    <definedName name="___VRP1">[11]Tablas!#REF!</definedName>
    <definedName name="___VSM1">[11]Tablas!#REF!</definedName>
    <definedName name="__123Graph_A" localSheetId="2" hidden="1">#REF!</definedName>
    <definedName name="__123Graph_A"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2">[11]Tablas!#REF!</definedName>
    <definedName name="__ICP1">[11]Tablas!#REF!</definedName>
    <definedName name="__key2" localSheetId="2" hidden="1">[18]INST!#REF!</definedName>
    <definedName name="__key2" hidden="1">[18]INST!#REF!</definedName>
    <definedName name="__key21" localSheetId="2" hidden="1">[8]INST!#REF!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2">#REF!</definedName>
    <definedName name="_1">#REF!</definedName>
    <definedName name="_1_25">[12]Tablas!#REF!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0" hidden="1">'PRESUPUESTO OFICIAL (Entidad)'!$I$11:$I$26</definedName>
    <definedName name="_xlnm._FilterDatabase" localSheetId="1" hidden="1">'PROPUESTA ECONOMICA(Proponente)'!$I$11:$I$26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[22]INST!#REF!</definedName>
    <definedName name="_Key11" hidden="1">[22]INST!#REF!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 localSheetId="2">#REF!</definedName>
    <definedName name="A_1">#REF!</definedName>
    <definedName name="A_impresión_IM" localSheetId="2">#REF!</definedName>
    <definedName name="A_impresión_IM">#REF!</definedName>
    <definedName name="A18A200" localSheetId="2">[24]ESPEC!#REF!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 localSheetId="2">#REF!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 localSheetId="2">#REF!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#REF!</definedName>
    <definedName name="ADMON1" localSheetId="2">#REF!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 localSheetId="2">#REF!</definedName>
    <definedName name="AlcanceProyecto">#REF!</definedName>
    <definedName name="ALM" localSheetId="2">#REF!</definedName>
    <definedName name="ALM">#REF!</definedName>
    <definedName name="ALTO">[32]Tabla!$A$1:$A$5</definedName>
    <definedName name="Amount" localSheetId="2">#REF!</definedName>
    <definedName name="Amount">#REF!</definedName>
    <definedName name="ANCLAJE" localSheetId="2">'[33]MC SF GAVIONES'!#REF!</definedName>
    <definedName name="ANCLAJE">'[33]MC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[38]!absc</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2">#REF!</definedName>
    <definedName name="Areatotal">#REF!</definedName>
    <definedName name="Aref" localSheetId="2">#REF!</definedName>
    <definedName name="Aref">#REF!</definedName>
    <definedName name="armuve" localSheetId="2">'INDICAR CÓDIGO DEL ITEM DE PAGO'!ERR</definedName>
    <definedName name="armuve">[0]!ERR</definedName>
    <definedName name="ARP" localSheetId="2">#REF!</definedName>
    <definedName name="ARP">#REF!</definedName>
    <definedName name="ARS" localSheetId="2">#REF!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#REF!</definedName>
    <definedName name="basedatos">[43]Hoja1!$A$4:$BZ$55</definedName>
    <definedName name="_xlnm.Database" localSheetId="2">#REF!</definedName>
    <definedName name="_xlnm.Database">#REF!</definedName>
    <definedName name="BaseDeDatos1" localSheetId="2">#REF!</definedName>
    <definedName name="BaseDeDatos1">#REF!</definedName>
    <definedName name="basep">[44]PRESUPUESTAL!$A$4:$P$190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#REF!</definedName>
    <definedName name="BORDER1">[46]steel!#REF!</definedName>
    <definedName name="BORDET" localSheetId="2">#REF!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 localSheetId="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 localSheetId="2">'[49]TRAMO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 localSheetId="2">#REF!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2">#REF!</definedName>
    <definedName name="CDE">#REF!</definedName>
    <definedName name="cdfgrtfd" localSheetId="2"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2">#REF!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#REF!</definedName>
    <definedName name="Codigos">#REF!</definedName>
    <definedName name="CODOS">#REF!</definedName>
    <definedName name="cogvsiruj">[34]COMPARATIVO!#REF!</definedName>
    <definedName name="COLON" localSheetId="2">#REF!</definedName>
    <definedName name="COLON">#REF!</definedName>
    <definedName name="ColTap">'[20]Coloc. e Interc. Tapones'!$E$1:$E$65536</definedName>
    <definedName name="Com">'[41]LIQUIDA-NOMINA'!$AL$4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 localSheetId="2">#REF!</definedName>
    <definedName name="COPIA1">#REF!</definedName>
    <definedName name="COPIA2" localSheetId="2">#REF!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localSheetId="2" hidden="1">#REF!</definedName>
    <definedName name="costo2" hidden="1">#REF!</definedName>
    <definedName name="COSTODIRECTO" localSheetId="2">#REF!</definedName>
    <definedName name="COSTODIRECTO">#REF!</definedName>
    <definedName name="COSTOS">[59]TARIFAS!$A$1:$F$52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2">#REF!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2">#REF!</definedName>
    <definedName name="DESCUNMI">#REF!</definedName>
    <definedName name="DEST_ART" localSheetId="2">[46]steel!#REF!</definedName>
    <definedName name="DEST_ART">[46]steel!#REF!</definedName>
    <definedName name="DESTCOD" localSheetId="2">'[3]7422CW00'!#REF!</definedName>
    <definedName name="DESTCOD">'[3]7422CW00'!#REF!</definedName>
    <definedName name="DESTFG" localSheetId="2">'[3]7422CW00'!#REF!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 localSheetId="2">[65]Cronograma!#REF!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2">[12]Tablas!#REF!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 localSheetId="2">#REF!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2">#REF!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2">#REF!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2">#REF!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 localSheetId="2">#REF!</definedName>
    <definedName name="EMPLEADO">#REF!</definedName>
    <definedName name="Empresa">[41]EMPRESA!$F$6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 localSheetId="2">#REF!</definedName>
    <definedName name="EQUIPO1">#REF!</definedName>
    <definedName name="EQUIPOS" localSheetId="2">'[71]TABLA EQUIPOS'!$A$3:$D$70</definedName>
    <definedName name="Equipos">#REF!</definedName>
    <definedName name="EQUIPOS1" localSheetId="2">#REF!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[73]Hoja3!$B$7:$B$15</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'[41]LIQUIDA-NOMINA'!$AH$4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#REF!</definedName>
    <definedName name="factor">#REF!</definedName>
    <definedName name="FACTURADO" localSheetId="2">'[75]Itemes Renovación'!#REF!</definedName>
    <definedName name="FACTURADO">'[76]Itemes Renovación'!#REF!</definedName>
    <definedName name="FareWellStmnt" localSheetId="1">[51]!FareWellStmnt</definedName>
    <definedName name="FareWellStmnt">[51]!FareWellStmnt</definedName>
    <definedName name="FaseProyecto" localSheetId="2">#REF!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[77]Tablas!$B$1:$B$65536</definedName>
    <definedName name="FechaInicio">[41]CONTRATO!$E$10</definedName>
    <definedName name="FechaTermina">[41]CONTRATO!$E$11</definedName>
    <definedName name="FechaTerminacion" localSheetId="2">#REF!</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'[78]7422CW00'!#REF!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[79]Hoja1!$A$33:$N$51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2">#REF!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'[78]7422CW00'!#REF!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[12]Tablas!#REF!</definedName>
    <definedName name="GOT">[12]Tablas!#REF!</definedName>
    <definedName name="GPO" localSheetId="2">[12]Tablas!#REF!</definedName>
    <definedName name="GPO">[12]Tablas!#REF!</definedName>
    <definedName name="GPR" localSheetId="2">[12]Tablas!#REF!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 localSheetId="2">[12]Tablas!#REF!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[80]BASE!$C$4:$H$255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 localSheetId="2">#REF!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2">#REF!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 localSheetId="2">'[20]Itemes Renovación'!#REF!</definedName>
    <definedName name="horat">'[20]Itemes Renovación'!#REF!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2">#REF!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 localSheetId="2">#REF!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'[81]1'!$N$41</definedName>
    <definedName name="IMP">[25]otros!$C$3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[82]TABLAS!$A$1:$A$65536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#REF!</definedName>
    <definedName name="INPUT">'[3]7422CW00'!#REF!</definedName>
    <definedName name="INSU">[83]INSUMOS!$A$1:$E$65536</definedName>
    <definedName name="Insumos_auxiliares" localSheetId="2">[84]Insumos!#REF!</definedName>
    <definedName name="Insumos_auxiliares">[84]Insumos!#REF!</definedName>
    <definedName name="Insumos_basicos" localSheetId="2">#REF!</definedName>
    <definedName name="Insumos_basicos">#REF!</definedName>
    <definedName name="Int" localSheetId="2">#REF!</definedName>
    <definedName name="Int">#REF!</definedName>
    <definedName name="InTap">[20]Interc.tapones!$E$1:$E$65536</definedName>
    <definedName name="INTER">[73]Hoja3!$F$7:$F$9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[41]CONTRATO!$E$12</definedName>
    <definedName name="IntVal">[20]Interc.válv.!$E$1:$E$65536</definedName>
    <definedName name="INV_11">'[85]PR 1'!$A$2:$N$655</definedName>
    <definedName name="INV_Payments" localSheetId="1">[51]!INV_Payments</definedName>
    <definedName name="INV_Payments">[51]!INV_Payments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 localSheetId="2">#REF!</definedName>
    <definedName name="IP">#REF!</definedName>
    <definedName name="irng" localSheetId="2" hidden="1">#REF!</definedName>
    <definedName name="irng" hidden="1">#REF!</definedName>
    <definedName name="Iss">'[41]LIQUIDA-NOMINA'!$AT$4</definedName>
    <definedName name="issafp">[56]Hoja1!$C$19</definedName>
    <definedName name="isscs">[56]Hoja1!$C$21</definedName>
    <definedName name="isseps">[56]Hoja1!$C$20</definedName>
    <definedName name="ITEM">[80]BASE!$C$4:$H$255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 localSheetId="2">#REF!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[86]LISTADO!#REF!</definedName>
    <definedName name="LICITACION" localSheetId="2">#REF!</definedName>
    <definedName name="LICITACION">#REF!</definedName>
    <definedName name="LINEA" localSheetId="2">[87]CONT_ADI!#REF!</definedName>
    <definedName name="LINEA">[87]CONT_ADI!#REF!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#REF!</definedName>
    <definedName name="ListaUni" localSheetId="2">[88]TOTALES!$D$7:$D$654</definedName>
    <definedName name="ListaUni">[89]TOTALES!$D$7:$D$654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[90]tub!$C$1:$J$39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2">[38]!absc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 localSheetId="2">#REF!</definedName>
    <definedName name="lv">#REF!</definedName>
    <definedName name="m" localSheetId="2">#REF!</definedName>
    <definedName name="m">#REF!</definedName>
    <definedName name="MA" localSheetId="2">'[37]Res-Accide-10'!#REF!</definedName>
    <definedName name="MA">'[37]Res-Accide-10'!#REF!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'[37]Res-Accide-10'!#REF!</definedName>
    <definedName name="mar">'[37]Res-Accide-10'!#REF!</definedName>
    <definedName name="MARCO_H" localSheetId="2">#REF!</definedName>
    <definedName name="MARCO_H">#REF!</definedName>
    <definedName name="marina" localSheetId="2">'[91]Informe Semanal 1'!#REF!</definedName>
    <definedName name="marina">'[91]Informe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'[92]CCP,LEYES,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localSheetId="2" hidden="1">{#N/A,#N/A,FALSE,"Hoja1";#N/A,#N/A,FALSE,"Hoja2"}</definedName>
    <definedName name="MOA" hidden="1">{#N/A,#N/A,FALSE,"Hoja1";#N/A,#N/A,FALSE,"Hoja2"}</definedName>
    <definedName name="MOD">#REF!</definedName>
    <definedName name="MODIVejec" localSheetId="2"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2" hidden="1">{#N/A,#N/A,FALSE,"Hoja1";#N/A,#N/A,FALSE,"Hoja2"}</definedName>
    <definedName name="MOE" hidden="1">{#N/A,#N/A,FALSE,"Hoja1";#N/A,#N/A,FALSE,"Hoja2"}</definedName>
    <definedName name="MONEDA">[93]Tablas!$AO$6:$AO$7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2">#REF!</definedName>
    <definedName name="MORON">#REF!</definedName>
    <definedName name="MRLART">[2]STRSUMM0!#REF!</definedName>
    <definedName name="MRSUPDET">[46]steel!#REF!</definedName>
    <definedName name="Mtz_Avance" localSheetId="2">#REF!</definedName>
    <definedName name="Mtz_Avance">#REF!</definedName>
    <definedName name="Mv" localSheetId="2">#REF!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'[94] ASR+Nafta'!$K$19:$AS$19</definedName>
    <definedName name="Nafta2">'[94] ASR+Nafta'!$K$19:$AS$19</definedName>
    <definedName name="Nafta3">'[94]Todos+Nafta'!$K$19:$AS$19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MATCH(0.01,'INDICAR CÓDIGO DEL ITEM DE PAGO'!End_Bal,-1)+1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DATE(YEAR([95]!Loan_Start),MONTH([95]!Loan_Start)+Payment_Number,DAY([95]!Loan_Start))</definedName>
    <definedName name="obras1" localSheetId="1">DATE(YEAR([95]!Loan_Start),MONTH([95]!Loan_Start)+Payment_Number,DAY([95]!Loan_Start))</definedName>
    <definedName name="obras1">DATE(YEAR([95]!Loan_Start),MONTH([95]!Loan_Start)+Payment_Number,DAY([95]!Loan_Start))</definedName>
    <definedName name="obras11" localSheetId="2" hidden="1">#REF!</definedName>
    <definedName name="obras11" hidden="1">#REF!</definedName>
    <definedName name="obras111" localSheetId="2">DATE(YEAR([96]!Loan_Start),MONTH([96]!Loan_Start)+Payment_Number,DAY([96]!Loan_Start))</definedName>
    <definedName name="obras111" localSheetId="1">DATE(YEAR([96]!Loan_Start),MONTH([96]!Loan_Start)+Payment_Number,DAY([96]!Loan_Start))</definedName>
    <definedName name="obras111">DATE(YEAR([96]!Loan_Start),MONTH([96]!Loan_Start)+Payment_Number,DAY([96]!Loan_Start))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[70]otros!$A$6:$A$1235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 localSheetId="2">#REF!</definedName>
    <definedName name="Pay_Date">#REF!</definedName>
    <definedName name="Pay_Num" localSheetId="2">#REF!</definedName>
    <definedName name="Pay_Num">#REF!</definedName>
    <definedName name="Payment_Date" localSheetId="2">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DATE(YEAR([96]!Loan_Start),MONTH([96]!Loan_Start)+Payment_Number,DAY([96]!Loan_Start))</definedName>
    <definedName name="Payment_Date1" localSheetId="1">DATE(YEAR([96]!Loan_Start),MONTH([96]!Loan_Start)+Payment_Number,DAY([96]!Loan_Start))</definedName>
    <definedName name="Payment_Date1">DATE(YEAR([96]!Loan_Start),MONTH([96]!Loan_Start)+Payment_Number,DAY([96]!Loan_Start))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 localSheetId="2">#REF!</definedName>
    <definedName name="PeriodoRepago">#REF!</definedName>
    <definedName name="PeriodoRepagoCCP" localSheetId="2">#REF!</definedName>
    <definedName name="PeriodoRepagoCCP">#REF!</definedName>
    <definedName name="phed">[56]Hoja1!$C$4</definedName>
    <definedName name="phen">[56]Hoja1!$C$5</definedName>
    <definedName name="Pindis" localSheetId="2">#REF!</definedName>
    <definedName name="Pindis">#REF!</definedName>
    <definedName name="pint">'[78]7422CW00'!#REF!</definedName>
    <definedName name="pintura">'[78]7422CW00'!#REF!</definedName>
    <definedName name="pintyura">[97]STRSUMM0!#REF!</definedName>
    <definedName name="PIP" localSheetId="2">#REF!</definedName>
    <definedName name="PIP">#REF!</definedName>
    <definedName name="Piscinas" localSheetId="2">#REF!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 localSheetId="2">#REF!</definedName>
    <definedName name="Porcentaje">#REF!</definedName>
    <definedName name="PORCENTAJE1" localSheetId="2">#REF!</definedName>
    <definedName name="PORCENTAJE1">#REF!</definedName>
    <definedName name="PORTADA2" localSheetId="2">'[98]Hoja 1 '!#REF!</definedName>
    <definedName name="PORTADA2">'[98]Hoja 1 '!#REF!</definedName>
    <definedName name="POSICION_PRESUP" localSheetId="2">[11]Tablas!#REF!</definedName>
    <definedName name="POSICION_PRESUP">[11]Tablas!#REF!</definedName>
    <definedName name="POSICIONES" localSheetId="2">#REF!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'[91]Informe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2">OFFSET('INDICAR CÓDIGO DEL ITEM DE PAGO'!Full_Print,0,0,Last_Row)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 localSheetId="2">#REF!</definedName>
    <definedName name="PROGDES">#REF!</definedName>
    <definedName name="Programa" localSheetId="2">#REF!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[99]!absc</definedName>
    <definedName name="PRUEBA">[99]!absc</definedName>
    <definedName name="prueba1" localSheetId="1">[99]!absc</definedName>
    <definedName name="prueba1">[99]!absc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'[100]ORITO 02 '!$A$12</definedName>
    <definedName name="Pwf_actual">'[100]ORITO 02 '!$E$6</definedName>
    <definedName name="Pwf_i">[47]medelo!$A$66:$A$83</definedName>
    <definedName name="Pwf_min">'[100]ORITO 02 '!$E$8</definedName>
    <definedName name="Pwfd" localSheetId="2">#REF!</definedName>
    <definedName name="Pwfd">#REF!</definedName>
    <definedName name="Q" localSheetId="2">#REF!</definedName>
    <definedName name="Q">#REF!</definedName>
    <definedName name="Q_actual">'[100]ORITO 02 '!$E$7</definedName>
    <definedName name="Q_BRUTO" localSheetId="2">#REF!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'[100]ORITO 02 '!$E$9</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'[94] ASR+Nafta'!$E$9:$E$21</definedName>
    <definedName name="Recall_3">'[94]Todos+Nafta'!$E$9:$E$21</definedName>
    <definedName name="Recorder" localSheetId="2">#REF!</definedName>
    <definedName name="Recorder">#REF!</definedName>
    <definedName name="recursos">[101]RECURSOS!$A$8:$A$204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[93]Tablas!$M$6:$M$8</definedName>
    <definedName name="REGIONAL">[93]Tablas!$I$6:$I$10</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2">#REF!</definedName>
    <definedName name="rendimiento">#REF!</definedName>
    <definedName name="RENDIMIENTO____CARGA" localSheetId="2">#REF!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[102]original_sist!$B$1:$L$167</definedName>
    <definedName name="RESU">#REF!</definedName>
    <definedName name="resu8" localSheetId="1">[9]!resu8</definedName>
    <definedName name="resu8">[9]!resu8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[103]Ingenieria!#REF!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2">#REF!,#REF!,#REF!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'[104]Form5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2">#REF!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#REF!</definedName>
    <definedName name="SEMANA_C3" localSheetId="2">#REF!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 localSheetId="2">'[3]7422CW00'!#REF!</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2" hidden="1">'INDICAR CÓDIGO DEL ITEM DE PAGO'!#REF!</definedName>
    <definedName name="solver_adj" localSheetId="0" hidden="1">'PRESUPUESTO OFICIAL (Entidad)'!$K$29</definedName>
    <definedName name="solver_adj" localSheetId="1" hidden="1">'PROPUESTA ECONOMICA(Proponente)'!$K$29</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(Entidad)'!$K$39</definedName>
    <definedName name="solver_lhs1" localSheetId="1" hidden="1">'PROPUESTA ECONOMICA(Proponente)'!$K$39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(Entidad)'!$K$39</definedName>
    <definedName name="solver_opt" localSheetId="1" hidden="1">'PROPUESTA ECONOMICA(Proponente)'!$K$39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(Entidad)'!$K$40</definedName>
    <definedName name="solver_rhs1" localSheetId="1" hidden="1">'PROPUESTA ECONOMICA(Proponente)'!$K$40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[56]Hoja1!$C$25</definedName>
    <definedName name="ssh">[56]Hoja1!$C$24</definedName>
    <definedName name="sss" localSheetId="2">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'[105]PxQ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 localSheetId="2">[46]steel!#REF!</definedName>
    <definedName name="SUP_ART">[46]steel!#REF!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2">#REF!</definedName>
    <definedName name="SUP_VPR_NA">#REF!</definedName>
    <definedName name="SUPER">[58]Tablas!$H$1:$H$65536</definedName>
    <definedName name="SUPERFICIE" localSheetId="2">#REF!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[106]Hoja3!$B$4:$F$28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 localSheetId="2">[107]TARIFAS!$A$1:$F$52</definedName>
    <definedName name="TARIFAS">[59]TARIFAS!$A$1:$F$52</definedName>
    <definedName name="TarifaSalud">[41]EMPRESA!$F$26</definedName>
    <definedName name="Tasa" localSheetId="2">#REF!</definedName>
    <definedName name="Tasa">#REF!</definedName>
    <definedName name="TASA_DE_CAMBIO" localSheetId="2">#REF!</definedName>
    <definedName name="TASA_DE_CAMBIO">#REF!</definedName>
    <definedName name="Tasa1">'[108]Bases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2">#REF!</definedName>
    <definedName name="TIPO">#REF!</definedName>
    <definedName name="TIPO_GRUPO" localSheetId="2">#REF!</definedName>
    <definedName name="TIPO_GRUPO">#REF!</definedName>
    <definedName name="TipoGC">[93]Tablas!$U$6:$U$15</definedName>
    <definedName name="TipoNeces">[93]Tablas!$Q$6:$Q$8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 localSheetId="2">#REF!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'[41]NOMINA 1'!$N$38</definedName>
    <definedName name="TOTALHH" localSheetId="2">#REF!</definedName>
    <definedName name="TOTALHH">#REF!</definedName>
    <definedName name="TOTALHH1" localSheetId="2">#REF!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[109]desmonte!$E$48</definedName>
    <definedName name="TRAT">[110]desmonte!$E$48</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[111]Tablas!$B$2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'[92]CCP,LEYES,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'[112]Lista APU'!$A$3:$D$479</definedName>
    <definedName name="UNITARIO">[113]Unitarios!$A$3:$D$13</definedName>
    <definedName name="Unitarios" localSheetId="2">#REF!</definedName>
    <definedName name="Unitarios">#REF!</definedName>
    <definedName name="unj" localSheetId="2"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'[81]1'!$N$42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[114]CONTRATO!$E$9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IF(Loan_Amount*'INDICAR CÓDIGO DEL ITEM DE PAGO'!Interest_Rate*Loan_Years*Loan_Start&gt;0,1,0)</definedName>
    <definedName name="Values_Entered">IF(Loan_Amount*Interest_Rate*Loan_Years*Loan_Start&gt;0,1,0)</definedName>
    <definedName name="Válvulas" localSheetId="2">#REF!</definedName>
    <definedName name="Válvulas">#REF!</definedName>
    <definedName name="Var">[20]Varios.!$E$1:$E$65536</definedName>
    <definedName name="VARIACION1" localSheetId="2">#REF!</definedName>
    <definedName name="VARIACION1">#REF!</definedName>
    <definedName name="Varios" localSheetId="2">#REF!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 localSheetId="2">[12]Tablas!#REF!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'[78]7422CW00'!#REF!</definedName>
    <definedName name="VFR" localSheetId="2">#REF!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[93]Tablas!$A$6:$A$26</definedName>
    <definedName name="VigenciaDolares" localSheetId="2">#REF!</definedName>
    <definedName name="VigenciaDolares">#REF!</definedName>
    <definedName name="VigenciaPesos" localSheetId="2">#REF!</definedName>
    <definedName name="VigenciaPesos">#REF!</definedName>
    <definedName name="VIGFUTURA">[93]Tablas!$J$6:$J$8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2">#REF!</definedName>
    <definedName name="vpt">#REF!</definedName>
    <definedName name="VRP">[12]Tablas!#REF!</definedName>
    <definedName name="VRP_PETROQ" localSheetId="2">#REF!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2">#REF!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'[115]2004'!#REF!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 localSheetId="2">#REF!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 localSheetId="2">#REF!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[116]!absc</definedName>
    <definedName name="xxxxx">[116]!absc</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'[117]AISLAMIENTO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81029"/>
</workbook>
</file>

<file path=xl/calcChain.xml><?xml version="1.0" encoding="utf-8"?>
<calcChain xmlns="http://schemas.openxmlformats.org/spreadsheetml/2006/main">
  <c r="I14" i="265" l="1"/>
  <c r="I17" i="265" l="1"/>
  <c r="I26" i="265" l="1"/>
  <c r="I24" i="265"/>
  <c r="I23" i="265"/>
  <c r="K17" i="265" l="1"/>
  <c r="K20" i="265"/>
  <c r="F20" i="265"/>
  <c r="F18" i="265"/>
  <c r="F17" i="265"/>
  <c r="F16" i="265"/>
  <c r="I16" i="265"/>
  <c r="K16" i="265" s="1"/>
  <c r="I18" i="265"/>
  <c r="K18" i="265" s="1"/>
  <c r="I15" i="265" l="1"/>
  <c r="K21" i="265"/>
  <c r="F21" i="265"/>
  <c r="K22" i="265"/>
  <c r="F22" i="265"/>
  <c r="K19" i="265" l="1"/>
  <c r="F19" i="265"/>
  <c r="K15" i="265"/>
  <c r="F15" i="265"/>
  <c r="K14" i="265"/>
  <c r="F14" i="265"/>
  <c r="K27" i="265" l="1"/>
  <c r="K26" i="265"/>
  <c r="K24" i="265"/>
  <c r="F25" i="265"/>
  <c r="F26" i="265"/>
  <c r="F24" i="265"/>
  <c r="F23" i="265"/>
  <c r="K25" i="265" l="1"/>
  <c r="K23" i="265"/>
  <c r="K41" i="265" l="1"/>
  <c r="K29" i="265" l="1"/>
  <c r="K32" i="265" s="1"/>
  <c r="K33" i="265" s="1"/>
  <c r="K30" i="265" l="1"/>
  <c r="K31" i="265"/>
  <c r="K34" i="265" l="1"/>
</calcChain>
</file>

<file path=xl/sharedStrings.xml><?xml version="1.0" encoding="utf-8"?>
<sst xmlns="http://schemas.openxmlformats.org/spreadsheetml/2006/main" count="205" uniqueCount="108">
  <si>
    <t>Código</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</si>
  <si>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</si>
  <si>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</si>
  <si>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</si>
  <si>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</si>
  <si>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</si>
  <si>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</si>
  <si>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</si>
  <si>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</si>
  <si>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</si>
  <si>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</si>
  <si>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</si>
  <si>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</si>
  <si>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</si>
  <si>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VALOR TOTAL</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</si>
  <si>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</si>
  <si>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</si>
  <si>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</si>
  <si>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</si>
  <si>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</si>
  <si>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</si>
  <si>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</si>
  <si>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</si>
  <si>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</si>
  <si>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</si>
  <si>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</si>
  <si>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UTILIDAD</t>
  </si>
  <si>
    <t xml:space="preserve"> </t>
  </si>
  <si>
    <t>IMPREVISTO</t>
  </si>
  <si>
    <t>SUBTOTAL OBRAS (SIN AIU)</t>
  </si>
  <si>
    <t>IVA (19%)</t>
  </si>
  <si>
    <t>ml</t>
  </si>
  <si>
    <t>Limpieza de obra y disposición final de residuos</t>
  </si>
  <si>
    <t>Rocería de zonas verdes</t>
  </si>
  <si>
    <t>SUBTOTAL OBRAS</t>
  </si>
  <si>
    <t>Suministro y aplicación de matamalezas orgánico</t>
  </si>
  <si>
    <t>Rocería mecánica de arbustos con diámetro mayor a 4cm hasta 10cm</t>
  </si>
  <si>
    <t>m2</t>
  </si>
  <si>
    <t>PROPUESTA ECONÓMICA</t>
  </si>
  <si>
    <t>Formulario 1 - Propuesta económica  - Documento tipo de selección abreviada de menor cuantía - versión 3</t>
  </si>
  <si>
    <t>CCE-EICP-FM-25</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</si>
  <si>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</si>
  <si>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</si>
  <si>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</si>
  <si>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</si>
  <si>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</si>
  <si>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</si>
  <si>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</si>
  <si>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</si>
  <si>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</si>
  <si>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</si>
  <si>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</si>
  <si>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</si>
  <si>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</si>
  <si>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</si>
  <si>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</si>
  <si>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</si>
  <si>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</si>
  <si>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</si>
  <si>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</si>
  <si>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</si>
  <si>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</si>
  <si>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</si>
  <si>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</si>
  <si>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</si>
  <si>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</si>
  <si>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</si>
  <si>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</si>
  <si>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</si>
  <si>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</si>
  <si>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</si>
  <si>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</si>
  <si>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</si>
  <si>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</si>
  <si>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</si>
  <si>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</si>
  <si>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</si>
  <si>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</si>
  <si>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</si>
  <si>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</si>
  <si>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</si>
  <si>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</si>
  <si>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</si>
  <si>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</si>
  <si>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</si>
  <si>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</si>
  <si>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</si>
  <si>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</si>
  <si>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</si>
  <si>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</si>
  <si>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</si>
  <si>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</si>
  <si>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</si>
  <si>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</si>
  <si>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trazado y replanteo</t>
  </si>
  <si>
    <t>Desmonte y retiro de cerramiento existente</t>
  </si>
  <si>
    <t>Suministro e instalación de letreros de propiedad privada, letreros de advertencia, de aluminio, 7"x10", reflectante, protegido contra rayos UV y resistente al agua</t>
  </si>
  <si>
    <t>und</t>
  </si>
  <si>
    <t>Excavación manual en material común</t>
  </si>
  <si>
    <t>m3</t>
  </si>
  <si>
    <t>kg</t>
  </si>
  <si>
    <t>Suministro e instalación de portón de acceso vehicular doble hoja abatible en tubo galvanizado 2" malla eslabonada plastificada huecos de 2"x2" L=5.0m, incluye pintura, soldadura, herraje, anticorrosivos, bisagras, alambre de púas calibre 12.5 a cuatro hilos y todo lo necesario para su correcto funcionamiento</t>
  </si>
  <si>
    <t>Suministro e instalación de puerta de acceso peatonal hoja abatible en tubo galvanizado 2" malla eslabonada plastificada huecos de 2"x2" L=1.3m, incluye pintura, soldadura, herraje, anticorrosivos, bisagras, alambre de púas calibre 12.5 a cuatro hilos y todo lo necesario para su correcto funcionamiento</t>
  </si>
  <si>
    <t>Suministro y figurado de acero de refuerzo fy = 4200 kg/cm2</t>
  </si>
  <si>
    <t>Suministro y colocación de concreto de 3000 PSI para vigas de amarre y cimientos</t>
  </si>
  <si>
    <t>Suministro e instalación de cerramiento perimetral en malla eslabonada plastificada huecos de 2"x2", parales, diagonales y pie de amigo en tubería galvanizada de 2". Incluye pintura anticorrosiva y esmaltada, platina de fijación de 1/8"x1/2", alambre tensor galvanizado calibre #8 tensado con platina en ángulo de 1/2"x1/2", soldadura y alambre púa calibre 12.5 a cuatro hilos.</t>
  </si>
  <si>
    <t>53300C0621 REALIZAR EL MANTENIMIENTO Y MEJORAMIENTO DEL CERRAMIENTO Y ROCERIA DE LOS LOTES ADQUIRIDOS POR LA AEROCIVIL EN EL AEROPUERTO DE RIOHACHA</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</si>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</sst>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_-[$$-240A]\ * #,##0.00_ ;_-[$$-240A]\ * \-#,##0.00\ ;_-[$$-240A]\ * &quot;-&quot;??_ ;_-@_ "/>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quot;$&quot;\ #,##0"/>
    <numFmt numFmtId="200" formatCode="_-[$$-240A]* #,##0_-;\-[$$-240A]* #,##0_-;_-[$$-240A]* &quot;-&quot;??_-;_-@_-"/>
    <numFmt numFmtId="201" formatCode="0.0"/>
    <numFmt numFmtId="202" formatCode="_-* #,##0.00\ _€_-;\-* #,##0.00\ _€_-;_-* &quot;-&quot;??\ _€_-;_-@_-"/>
    <numFmt numFmtId="203" formatCode="_-&quot;$&quot;\ * #,##0_-;\-&quot;$&quot;\ * #,##0_-;_-&quot;$&quot;\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1"/>
      <name val="Arial"/>
      <family val="2"/>
    </font>
    <font>
      <b/>
      <sz val="11"/>
      <name val="Arial"/>
      <family val="2"/>
    </font>
    <font>
      <b/>
      <sz val="8"/>
      <name val="Arial"/>
      <family val="2"/>
      <charset val="1"/>
    </font>
    <font>
      <sz val="8"/>
      <name val="Arial"/>
      <family val="2"/>
      <charset val="1"/>
    </font>
    <font>
      <b/>
      <sz val="11"/>
      <color theme="0"/>
      <name val="Arial"/>
      <family val="2"/>
    </font>
    <font>
      <b/>
      <sz val="8"/>
      <color rgb="FF595959"/>
      <name val="Arial"/>
      <family val="2"/>
      <charset val="1"/>
    </font>
    <font>
      <sz val="8"/>
      <color rgb="FF595959"/>
      <name val="Arial"/>
      <family val="2"/>
      <charset val="1"/>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0"/>
      <name val="Arial"/>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style="double">
        <color auto="1"/>
      </right>
      <top style="double">
        <color auto="1"/>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6"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3" fontId="6" fillId="0" borderId="43">
      <alignment horizontal="right"/>
    </xf>
    <xf numFmtId="183" fontId="6" fillId="0" borderId="43">
      <alignment horizontal="right"/>
    </xf>
    <xf numFmtId="2" fontId="6" fillId="0" borderId="0"/>
    <xf numFmtId="2" fontId="6" fillId="0" borderId="0"/>
    <xf numFmtId="2" fontId="6" fillId="0" borderId="0"/>
    <xf numFmtId="184" fontId="6" fillId="0" borderId="0"/>
    <xf numFmtId="184" fontId="6" fillId="0" borderId="0"/>
    <xf numFmtId="184" fontId="6" fillId="0" borderId="0"/>
    <xf numFmtId="185" fontId="7" fillId="0" borderId="0"/>
    <xf numFmtId="185" fontId="7" fillId="0" borderId="0"/>
    <xf numFmtId="185" fontId="7" fillId="0" borderId="0"/>
    <xf numFmtId="183" fontId="6" fillId="0" borderId="43">
      <alignment horizontal="right"/>
    </xf>
    <xf numFmtId="186" fontId="4" fillId="0" borderId="0">
      <protection locked="0"/>
    </xf>
    <xf numFmtId="3" fontId="33" fillId="0" borderId="0" applyFont="0" applyFill="0" applyBorder="0" applyAlignment="0" applyProtection="0"/>
    <xf numFmtId="187" fontId="4" fillId="0" borderId="0">
      <protection locked="0"/>
    </xf>
    <xf numFmtId="188" fontId="33"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1"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6" fontId="8" fillId="0" borderId="0" applyFont="0" applyFill="0" applyBorder="0" applyAlignment="0" applyProtection="0"/>
    <xf numFmtId="188" fontId="38"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8"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46">
      <protection locked="0"/>
    </xf>
    <xf numFmtId="0" fontId="49" fillId="0" borderId="0" applyNumberFormat="0" applyFill="0" applyBorder="0" applyAlignment="0" applyProtection="0">
      <alignment vertical="top"/>
      <protection locked="0"/>
    </xf>
    <xf numFmtId="0" fontId="52" fillId="0" borderId="0"/>
    <xf numFmtId="44" fontId="59" fillId="0" borderId="0" applyFont="0" applyFill="0" applyBorder="0" applyAlignment="0" applyProtection="0"/>
  </cellStyleXfs>
  <cellXfs count="34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3" xfId="89" applyFont="1" applyBorder="1"/>
    <xf numFmtId="0" fontId="32" fillId="0" borderId="34" xfId="89" applyFont="1" applyBorder="1"/>
    <xf numFmtId="0" fontId="32" fillId="0" borderId="31" xfId="89" applyFont="1" applyBorder="1"/>
    <xf numFmtId="0" fontId="32" fillId="0" borderId="32" xfId="89" applyFont="1" applyBorder="1"/>
    <xf numFmtId="0" fontId="32" fillId="0" borderId="0" xfId="90" applyFont="1"/>
    <xf numFmtId="0" fontId="32" fillId="0" borderId="31" xfId="90" applyFont="1" applyBorder="1"/>
    <xf numFmtId="0" fontId="32" fillId="0" borderId="32" xfId="90" applyFont="1" applyBorder="1"/>
    <xf numFmtId="178" fontId="32" fillId="0" borderId="32" xfId="90" applyNumberFormat="1" applyFont="1" applyBorder="1"/>
    <xf numFmtId="180" fontId="32" fillId="0" borderId="32" xfId="90" applyNumberFormat="1" applyFont="1" applyBorder="1"/>
    <xf numFmtId="0" fontId="32" fillId="25" borderId="0" xfId="89" applyFont="1" applyFill="1"/>
    <xf numFmtId="0" fontId="29" fillId="25" borderId="0" xfId="89" applyFont="1" applyFill="1"/>
    <xf numFmtId="0" fontId="32" fillId="25" borderId="32" xfId="89" applyFont="1" applyFill="1" applyBorder="1"/>
    <xf numFmtId="0" fontId="43" fillId="0" borderId="18" xfId="126" applyFont="1" applyBorder="1" applyAlignment="1">
      <alignment horizontal="center" vertical="center" wrapText="1"/>
    </xf>
    <xf numFmtId="0" fontId="43" fillId="24" borderId="35" xfId="73" applyFont="1" applyFill="1" applyBorder="1" applyAlignment="1">
      <alignment vertical="center"/>
    </xf>
    <xf numFmtId="0" fontId="43" fillId="24" borderId="37" xfId="73" applyFont="1" applyFill="1" applyBorder="1" applyAlignment="1">
      <alignment vertical="center"/>
    </xf>
    <xf numFmtId="0" fontId="43" fillId="24" borderId="38" xfId="73" applyFont="1" applyFill="1" applyBorder="1" applyAlignment="1">
      <alignment vertical="center"/>
    </xf>
    <xf numFmtId="0" fontId="42" fillId="0" borderId="44" xfId="73" applyFont="1" applyBorder="1" applyAlignment="1">
      <alignment horizontal="center" vertical="center"/>
    </xf>
    <xf numFmtId="0" fontId="42" fillId="0" borderId="17" xfId="135" applyFont="1" applyBorder="1" applyAlignment="1">
      <alignment horizontal="center" vertical="center"/>
    </xf>
    <xf numFmtId="0" fontId="42" fillId="0" borderId="17" xfId="73" applyFont="1" applyBorder="1" applyAlignment="1">
      <alignment horizontal="center" vertical="center"/>
    </xf>
    <xf numFmtId="0" fontId="42" fillId="0" borderId="17" xfId="73" applyFont="1" applyBorder="1" applyAlignment="1">
      <alignment horizontal="left" vertical="center" wrapText="1"/>
    </xf>
    <xf numFmtId="0" fontId="42" fillId="0" borderId="17" xfId="135" applyFont="1" applyBorder="1" applyAlignment="1">
      <alignment horizontal="left" vertical="center" wrapText="1"/>
    </xf>
    <xf numFmtId="49" fontId="43" fillId="0" borderId="0" xfId="131" applyNumberFormat="1" applyFont="1" applyAlignment="1">
      <alignment horizontal="right" vertical="center"/>
    </xf>
    <xf numFmtId="182" fontId="43" fillId="0" borderId="0" xfId="131" applyNumberFormat="1" applyFont="1" applyAlignment="1">
      <alignment vertical="center"/>
    </xf>
    <xf numFmtId="0" fontId="42" fillId="0" borderId="0" xfId="128" applyFont="1"/>
    <xf numFmtId="0" fontId="42" fillId="0" borderId="0" xfId="128" applyFont="1" applyAlignment="1">
      <alignment horizontal="center"/>
    </xf>
    <xf numFmtId="0" fontId="42" fillId="0" borderId="0" xfId="126" applyFont="1" applyAlignment="1">
      <alignment horizontal="center" vertical="center"/>
    </xf>
    <xf numFmtId="2" fontId="42" fillId="0" borderId="0" xfId="128" applyNumberFormat="1" applyFont="1"/>
    <xf numFmtId="177" fontId="42" fillId="0" borderId="0" xfId="129" applyNumberFormat="1" applyFont="1"/>
    <xf numFmtId="39" fontId="43" fillId="0" borderId="0" xfId="129" applyNumberFormat="1" applyFont="1" applyAlignment="1">
      <alignment vertical="center"/>
    </xf>
    <xf numFmtId="0" fontId="43" fillId="0" borderId="29" xfId="79" applyFont="1" applyBorder="1" applyAlignment="1">
      <alignment vertical="center"/>
    </xf>
    <xf numFmtId="0" fontId="44" fillId="0" borderId="60" xfId="0" applyFont="1" applyBorder="1" applyAlignment="1">
      <alignment horizontal="left" vertical="center"/>
    </xf>
    <xf numFmtId="0" fontId="45" fillId="0" borderId="60" xfId="0" applyFont="1" applyBorder="1" applyAlignment="1">
      <alignment horizontal="left" vertical="center"/>
    </xf>
    <xf numFmtId="0" fontId="42" fillId="0" borderId="13" xfId="0" applyFont="1" applyBorder="1" applyAlignment="1">
      <alignment vertical="center" wrapText="1"/>
    </xf>
    <xf numFmtId="0" fontId="42" fillId="0" borderId="22" xfId="0" applyFont="1" applyBorder="1" applyAlignment="1">
      <alignment vertical="center" wrapText="1"/>
    </xf>
    <xf numFmtId="0" fontId="42" fillId="0" borderId="12" xfId="0" applyFont="1" applyBorder="1" applyAlignment="1">
      <alignment vertical="center" wrapText="1"/>
    </xf>
    <xf numFmtId="0" fontId="32" fillId="25" borderId="61" xfId="89" applyFont="1" applyFill="1" applyBorder="1"/>
    <xf numFmtId="0" fontId="32" fillId="0" borderId="61" xfId="89" applyFont="1" applyBorder="1"/>
    <xf numFmtId="0" fontId="43" fillId="0" borderId="49" xfId="126" applyFont="1" applyBorder="1" applyAlignment="1">
      <alignment horizontal="center" vertical="center" wrapText="1"/>
    </xf>
    <xf numFmtId="0" fontId="32" fillId="0" borderId="55" xfId="89" applyFont="1" applyBorder="1"/>
    <xf numFmtId="0" fontId="32" fillId="0" borderId="55" xfId="89" applyFont="1" applyBorder="1" applyAlignment="1">
      <alignment horizontal="center"/>
    </xf>
    <xf numFmtId="0" fontId="32" fillId="0" borderId="56" xfId="90" applyFont="1" applyBorder="1"/>
    <xf numFmtId="0" fontId="32" fillId="0" borderId="57" xfId="89" applyFont="1" applyBorder="1"/>
    <xf numFmtId="0" fontId="32" fillId="0" borderId="57" xfId="89" applyFont="1" applyBorder="1" applyAlignment="1">
      <alignment horizontal="center"/>
    </xf>
    <xf numFmtId="181" fontId="32" fillId="0" borderId="57" xfId="34" applyNumberFormat="1" applyFont="1" applyBorder="1"/>
    <xf numFmtId="0" fontId="32" fillId="0" borderId="58" xfId="89" applyFont="1" applyBorder="1"/>
    <xf numFmtId="182" fontId="43" fillId="0" borderId="41" xfId="60" applyNumberFormat="1" applyFont="1" applyFill="1" applyBorder="1" applyAlignment="1">
      <alignment horizontal="center" vertical="center"/>
    </xf>
    <xf numFmtId="182" fontId="43" fillId="0" borderId="17" xfId="60" applyNumberFormat="1" applyFont="1" applyFill="1" applyBorder="1" applyAlignment="1">
      <alignment horizontal="center" vertical="center"/>
    </xf>
    <xf numFmtId="9" fontId="42" fillId="0" borderId="26" xfId="95" applyFont="1" applyFill="1" applyBorder="1" applyAlignment="1">
      <alignment horizontal="center" vertical="center"/>
    </xf>
    <xf numFmtId="0" fontId="42" fillId="0" borderId="50" xfId="0" applyFont="1" applyFill="1" applyBorder="1" applyAlignment="1">
      <alignment vertical="center" wrapText="1"/>
    </xf>
    <xf numFmtId="0" fontId="30" fillId="0" borderId="0" xfId="90" applyFont="1" applyFill="1"/>
    <xf numFmtId="0" fontId="42" fillId="0" borderId="47" xfId="0" applyFont="1" applyFill="1" applyBorder="1" applyAlignment="1">
      <alignment vertical="center" wrapText="1"/>
    </xf>
    <xf numFmtId="0" fontId="42" fillId="0" borderId="51" xfId="0" applyFont="1" applyFill="1" applyBorder="1" applyAlignment="1">
      <alignment vertical="center" wrapText="1"/>
    </xf>
    <xf numFmtId="0" fontId="42" fillId="0" borderId="11" xfId="0" applyFont="1" applyFill="1" applyBorder="1" applyAlignment="1">
      <alignment vertical="center" wrapText="1"/>
    </xf>
    <xf numFmtId="0" fontId="42" fillId="0" borderId="0" xfId="0" applyFont="1" applyFill="1" applyAlignment="1">
      <alignment vertical="center" wrapText="1"/>
    </xf>
    <xf numFmtId="0" fontId="42" fillId="0" borderId="39" xfId="0" applyFont="1" applyFill="1" applyBorder="1" applyAlignment="1">
      <alignment vertical="center" wrapText="1"/>
    </xf>
    <xf numFmtId="0" fontId="32" fillId="0" borderId="0" xfId="89" applyFont="1" applyFill="1"/>
    <xf numFmtId="0" fontId="32" fillId="0" borderId="61" xfId="89" applyFont="1" applyFill="1" applyBorder="1"/>
    <xf numFmtId="0" fontId="32" fillId="0" borderId="32" xfId="89" applyFont="1" applyFill="1" applyBorder="1"/>
    <xf numFmtId="0" fontId="29" fillId="0" borderId="0" xfId="89" applyFont="1" applyFill="1"/>
    <xf numFmtId="199" fontId="42" fillId="0" borderId="17" xfId="62" applyNumberFormat="1" applyFont="1" applyBorder="1" applyAlignment="1">
      <alignment horizontal="right" vertical="center" wrapText="1"/>
    </xf>
    <xf numFmtId="199" fontId="42" fillId="0" borderId="26" xfId="62" applyNumberFormat="1" applyFont="1" applyBorder="1" applyAlignment="1">
      <alignment horizontal="right" vertical="center" wrapText="1"/>
    </xf>
    <xf numFmtId="199" fontId="42" fillId="0" borderId="17" xfId="62" quotePrefix="1" applyNumberFormat="1" applyFont="1" applyBorder="1" applyAlignment="1">
      <alignment horizontal="right" vertical="center" wrapText="1"/>
    </xf>
    <xf numFmtId="200" fontId="43" fillId="24" borderId="38" xfId="73" applyNumberFormat="1" applyFont="1" applyFill="1" applyBorder="1" applyAlignment="1">
      <alignment vertical="center"/>
    </xf>
    <xf numFmtId="178" fontId="42" fillId="0" borderId="30" xfId="129" applyNumberFormat="1" applyFont="1" applyBorder="1" applyAlignment="1">
      <alignment vertical="center"/>
    </xf>
    <xf numFmtId="178" fontId="42" fillId="0" borderId="26" xfId="129" applyNumberFormat="1" applyFont="1" applyBorder="1" applyAlignment="1">
      <alignment vertical="center"/>
    </xf>
    <xf numFmtId="178" fontId="42" fillId="0" borderId="54" xfId="129" applyNumberFormat="1" applyFont="1" applyBorder="1" applyAlignment="1">
      <alignment vertical="center"/>
    </xf>
    <xf numFmtId="178" fontId="43" fillId="24" borderId="38" xfId="73" applyNumberFormat="1" applyFont="1" applyFill="1" applyBorder="1" applyAlignment="1">
      <alignment vertical="center"/>
    </xf>
    <xf numFmtId="173" fontId="42" fillId="0" borderId="17" xfId="39" applyNumberFormat="1" applyFont="1" applyBorder="1" applyAlignment="1">
      <alignment vertical="center" wrapText="1"/>
    </xf>
    <xf numFmtId="201" fontId="29" fillId="0" borderId="0" xfId="89" applyNumberFormat="1" applyFont="1"/>
    <xf numFmtId="0" fontId="30" fillId="0" borderId="0" xfId="0" applyFont="1"/>
    <xf numFmtId="0" fontId="47" fillId="0" borderId="31" xfId="0" applyFont="1" applyBorder="1" applyAlignment="1">
      <alignment horizontal="left"/>
    </xf>
    <xf numFmtId="0" fontId="30" fillId="0" borderId="32" xfId="0" applyFont="1" applyBorder="1"/>
    <xf numFmtId="0" fontId="44" fillId="0" borderId="59" xfId="0" applyFont="1" applyBorder="1" applyAlignment="1">
      <alignment horizontal="left"/>
    </xf>
    <xf numFmtId="0" fontId="45" fillId="0" borderId="59" xfId="0" applyFont="1" applyBorder="1" applyAlignment="1">
      <alignment horizontal="left"/>
    </xf>
    <xf numFmtId="0" fontId="47" fillId="0" borderId="0" xfId="0" applyFont="1" applyAlignment="1">
      <alignment horizontal="left"/>
    </xf>
    <xf numFmtId="0" fontId="48" fillId="0" borderId="0" xfId="0" applyFont="1" applyAlignment="1">
      <alignment horizontal="left"/>
    </xf>
    <xf numFmtId="0" fontId="30" fillId="0" borderId="31" xfId="0" applyFont="1" applyBorder="1"/>
    <xf numFmtId="0" fontId="30" fillId="0" borderId="50" xfId="0" applyFont="1" applyBorder="1" applyAlignment="1">
      <alignment horizontal="center"/>
    </xf>
    <xf numFmtId="0" fontId="53" fillId="0" borderId="47" xfId="0" applyFont="1" applyBorder="1" applyAlignment="1">
      <alignment horizontal="center"/>
    </xf>
    <xf numFmtId="0" fontId="41" fillId="0" borderId="47" xfId="0" applyFont="1" applyBorder="1" applyAlignment="1">
      <alignment vertical="center"/>
    </xf>
    <xf numFmtId="0" fontId="41" fillId="0" borderId="76" xfId="0" applyFont="1" applyBorder="1" applyAlignment="1">
      <alignment vertical="center"/>
    </xf>
    <xf numFmtId="0" fontId="30" fillId="0" borderId="78" xfId="0" applyFont="1" applyBorder="1" applyAlignment="1">
      <alignment horizontal="center"/>
    </xf>
    <xf numFmtId="0" fontId="53" fillId="0" borderId="68" xfId="0" applyFont="1" applyBorder="1" applyAlignment="1">
      <alignment horizontal="center"/>
    </xf>
    <xf numFmtId="0" fontId="41" fillId="0" borderId="68" xfId="0" applyFont="1" applyBorder="1" applyAlignment="1">
      <alignment horizontal="right" vertical="center"/>
    </xf>
    <xf numFmtId="0" fontId="41" fillId="0" borderId="25" xfId="0" applyFont="1" applyBorder="1" applyAlignment="1">
      <alignment horizontal="center" vertical="center"/>
    </xf>
    <xf numFmtId="0" fontId="41" fillId="0" borderId="30" xfId="0" applyFont="1" applyBorder="1" applyAlignment="1">
      <alignment horizontal="center" vertical="center"/>
    </xf>
    <xf numFmtId="0" fontId="30" fillId="0" borderId="11" xfId="0" applyFont="1" applyBorder="1" applyAlignment="1">
      <alignment horizontal="center"/>
    </xf>
    <xf numFmtId="0" fontId="53" fillId="0" borderId="0" xfId="0" applyFont="1" applyAlignment="1">
      <alignment horizontal="center"/>
    </xf>
    <xf numFmtId="0" fontId="41" fillId="0" borderId="0" xfId="0" applyFont="1" applyAlignment="1">
      <alignment horizontal="right" vertical="center"/>
    </xf>
    <xf numFmtId="1" fontId="41" fillId="0" borderId="17" xfId="0" applyNumberFormat="1" applyFont="1" applyBorder="1" applyAlignment="1">
      <alignment horizontal="center" vertical="center"/>
    </xf>
    <xf numFmtId="1" fontId="41" fillId="0" borderId="26" xfId="0" applyNumberFormat="1" applyFont="1" applyBorder="1" applyAlignment="1">
      <alignment horizontal="center" vertical="center"/>
    </xf>
    <xf numFmtId="1" fontId="41" fillId="0" borderId="79" xfId="0" applyNumberFormat="1" applyFont="1" applyBorder="1" applyAlignment="1">
      <alignment horizontal="center" vertical="center"/>
    </xf>
    <xf numFmtId="0" fontId="41" fillId="0" borderId="53" xfId="0" applyFont="1" applyBorder="1" applyAlignment="1">
      <alignment horizontal="left"/>
    </xf>
    <xf numFmtId="0" fontId="41" fillId="0" borderId="48" xfId="0" applyFont="1" applyBorder="1" applyAlignment="1">
      <alignment horizontal="center"/>
    </xf>
    <xf numFmtId="0" fontId="41" fillId="0" borderId="52" xfId="0" applyFont="1" applyBorder="1" applyAlignment="1">
      <alignment horizontal="center"/>
    </xf>
    <xf numFmtId="0" fontId="30" fillId="0" borderId="80" xfId="0" applyFont="1" applyBorder="1"/>
    <xf numFmtId="0" fontId="30" fillId="0" borderId="81" xfId="0" applyFont="1" applyBorder="1"/>
    <xf numFmtId="0" fontId="30" fillId="0" borderId="82" xfId="0" applyFont="1" applyBorder="1"/>
    <xf numFmtId="0" fontId="30" fillId="0" borderId="78" xfId="0" applyFont="1" applyBorder="1"/>
    <xf numFmtId="0" fontId="30" fillId="0" borderId="68" xfId="0" applyFont="1" applyBorder="1"/>
    <xf numFmtId="0" fontId="30" fillId="0" borderId="70" xfId="0" applyFont="1" applyBorder="1"/>
    <xf numFmtId="0" fontId="30" fillId="0" borderId="11" xfId="0" applyFont="1" applyBorder="1"/>
    <xf numFmtId="0" fontId="30" fillId="0" borderId="79" xfId="0" applyFont="1" applyBorder="1"/>
    <xf numFmtId="0" fontId="56" fillId="24" borderId="83" xfId="0" applyFont="1" applyFill="1" applyBorder="1" applyAlignment="1">
      <alignment horizontal="center" vertical="center"/>
    </xf>
    <xf numFmtId="0" fontId="30" fillId="24" borderId="84" xfId="0" applyFont="1" applyFill="1" applyBorder="1" applyAlignment="1">
      <alignment horizontal="center" vertical="center"/>
    </xf>
    <xf numFmtId="4" fontId="30" fillId="24" borderId="84" xfId="0" applyNumberFormat="1" applyFont="1" applyFill="1" applyBorder="1" applyAlignment="1">
      <alignment horizontal="center" vertical="center"/>
    </xf>
    <xf numFmtId="0" fontId="54" fillId="24" borderId="25" xfId="0" applyFont="1" applyFill="1" applyBorder="1" applyAlignment="1">
      <alignment horizontal="center"/>
    </xf>
    <xf numFmtId="0" fontId="54" fillId="24" borderId="30" xfId="0" applyFont="1" applyFill="1" applyBorder="1" applyAlignment="1">
      <alignment horizontal="center"/>
    </xf>
    <xf numFmtId="171" fontId="30" fillId="0" borderId="17" xfId="34" applyFont="1" applyBorder="1"/>
    <xf numFmtId="171" fontId="30" fillId="0" borderId="26" xfId="34" applyFont="1" applyBorder="1"/>
    <xf numFmtId="0" fontId="30" fillId="0" borderId="50" xfId="0" applyFont="1" applyBorder="1"/>
    <xf numFmtId="0" fontId="30" fillId="0" borderId="47" xfId="0" applyFont="1" applyBorder="1"/>
    <xf numFmtId="0" fontId="30" fillId="0" borderId="51" xfId="0" applyFont="1" applyBorder="1"/>
    <xf numFmtId="0" fontId="30" fillId="0" borderId="75" xfId="0" applyFont="1" applyBorder="1"/>
    <xf numFmtId="171" fontId="30" fillId="0" borderId="88" xfId="34" applyFont="1" applyBorder="1"/>
    <xf numFmtId="171" fontId="30" fillId="0" borderId="89" xfId="0" applyNumberFormat="1" applyFont="1" applyBorder="1"/>
    <xf numFmtId="0" fontId="54" fillId="24" borderId="40" xfId="0" applyFont="1" applyFill="1" applyBorder="1" applyAlignment="1">
      <alignment horizontal="center"/>
    </xf>
    <xf numFmtId="0" fontId="30" fillId="0" borderId="20" xfId="0" applyFont="1" applyBorder="1" applyAlignment="1">
      <alignment horizontal="center"/>
    </xf>
    <xf numFmtId="2" fontId="30" fillId="0" borderId="17" xfId="0" applyNumberFormat="1" applyFont="1" applyBorder="1"/>
    <xf numFmtId="0" fontId="30" fillId="0" borderId="18" xfId="0" applyFont="1" applyBorder="1"/>
    <xf numFmtId="171" fontId="30" fillId="0" borderId="36" xfId="34" applyFont="1" applyBorder="1"/>
    <xf numFmtId="171" fontId="30" fillId="0" borderId="89" xfId="34" applyFont="1" applyBorder="1"/>
    <xf numFmtId="0" fontId="54" fillId="24" borderId="15" xfId="0" applyFont="1" applyFill="1" applyBorder="1" applyAlignment="1">
      <alignment horizontal="center"/>
    </xf>
    <xf numFmtId="0" fontId="54" fillId="24" borderId="25" xfId="0" applyFont="1" applyFill="1" applyBorder="1"/>
    <xf numFmtId="2" fontId="30" fillId="0" borderId="17" xfId="0" applyNumberFormat="1" applyFont="1" applyBorder="1" applyAlignment="1">
      <alignment horizontal="center"/>
    </xf>
    <xf numFmtId="2" fontId="30" fillId="0" borderId="20" xfId="0" applyNumberFormat="1" applyFont="1" applyBorder="1" applyAlignment="1">
      <alignment horizontal="center"/>
    </xf>
    <xf numFmtId="0" fontId="30" fillId="0" borderId="88" xfId="0" applyFont="1" applyBorder="1"/>
    <xf numFmtId="0" fontId="30" fillId="0" borderId="13" xfId="0" applyFont="1" applyBorder="1"/>
    <xf numFmtId="171" fontId="30" fillId="0" borderId="90" xfId="34" applyFont="1" applyBorder="1"/>
    <xf numFmtId="0" fontId="54" fillId="24" borderId="15" xfId="0" applyFont="1" applyFill="1" applyBorder="1" applyAlignment="1">
      <alignment horizontal="center" wrapText="1"/>
    </xf>
    <xf numFmtId="0" fontId="54" fillId="24" borderId="25" xfId="0" applyFont="1" applyFill="1" applyBorder="1" applyAlignment="1">
      <alignment horizontal="center" wrapText="1"/>
    </xf>
    <xf numFmtId="0" fontId="54" fillId="24" borderId="30" xfId="0" applyFont="1" applyFill="1" applyBorder="1" applyAlignment="1">
      <alignment horizontal="center" wrapText="1"/>
    </xf>
    <xf numFmtId="0" fontId="30" fillId="0" borderId="19" xfId="0" applyFont="1" applyBorder="1" applyAlignment="1">
      <alignment horizontal="left"/>
    </xf>
    <xf numFmtId="0" fontId="30" fillId="0" borderId="20" xfId="0" applyFont="1" applyBorder="1" applyAlignment="1">
      <alignment horizontal="left"/>
    </xf>
    <xf numFmtId="171" fontId="30" fillId="0" borderId="17" xfId="34" applyFont="1" applyBorder="1" applyAlignment="1">
      <alignment horizontal="center"/>
    </xf>
    <xf numFmtId="0" fontId="30" fillId="0" borderId="20" xfId="95" applyNumberFormat="1" applyFont="1" applyBorder="1" applyAlignment="1">
      <alignment horizontal="center"/>
    </xf>
    <xf numFmtId="202" fontId="30" fillId="0" borderId="23" xfId="0" applyNumberFormat="1" applyFont="1" applyBorder="1" applyAlignment="1">
      <alignment horizontal="center" wrapText="1"/>
    </xf>
    <xf numFmtId="171" fontId="30" fillId="0" borderId="41" xfId="34" applyFont="1" applyBorder="1" applyAlignment="1">
      <alignment horizontal="center" wrapText="1"/>
    </xf>
    <xf numFmtId="202" fontId="30" fillId="24" borderId="89" xfId="0" applyNumberFormat="1" applyFont="1" applyFill="1" applyBorder="1"/>
    <xf numFmtId="0" fontId="54" fillId="24" borderId="16" xfId="0" applyFont="1" applyFill="1" applyBorder="1" applyAlignment="1">
      <alignment horizontal="center" wrapText="1"/>
    </xf>
    <xf numFmtId="43" fontId="30" fillId="0" borderId="20" xfId="34" applyNumberFormat="1" applyFont="1" applyBorder="1"/>
    <xf numFmtId="9" fontId="30" fillId="0" borderId="21" xfId="95" applyFont="1" applyBorder="1"/>
    <xf numFmtId="9" fontId="30" fillId="0" borderId="17" xfId="95" applyFont="1" applyBorder="1" applyAlignment="1">
      <alignment horizontal="center"/>
    </xf>
    <xf numFmtId="43" fontId="30" fillId="0" borderId="26" xfId="34" applyNumberFormat="1" applyFont="1" applyBorder="1"/>
    <xf numFmtId="43" fontId="30" fillId="0" borderId="81" xfId="34" applyNumberFormat="1" applyFont="1" applyBorder="1"/>
    <xf numFmtId="9" fontId="30" fillId="0" borderId="87" xfId="95" applyFont="1" applyBorder="1"/>
    <xf numFmtId="43" fontId="30" fillId="0" borderId="89" xfId="0" applyNumberFormat="1" applyFont="1" applyBorder="1"/>
    <xf numFmtId="43" fontId="30" fillId="24" borderId="89" xfId="0" applyNumberFormat="1" applyFont="1" applyFill="1" applyBorder="1"/>
    <xf numFmtId="0" fontId="30" fillId="0" borderId="48" xfId="0" applyFont="1" applyBorder="1"/>
    <xf numFmtId="0" fontId="31" fillId="0" borderId="11" xfId="0" applyFont="1" applyBorder="1"/>
    <xf numFmtId="0" fontId="31" fillId="0" borderId="0" xfId="0" applyFont="1"/>
    <xf numFmtId="0" fontId="31" fillId="0" borderId="79" xfId="0" applyFont="1" applyBorder="1"/>
    <xf numFmtId="0" fontId="30" fillId="0" borderId="0" xfId="0" applyFont="1" applyAlignment="1">
      <alignment horizontal="center"/>
    </xf>
    <xf numFmtId="0" fontId="30" fillId="0" borderId="79" xfId="0" applyFont="1" applyBorder="1" applyAlignment="1">
      <alignment horizontal="center"/>
    </xf>
    <xf numFmtId="0" fontId="54" fillId="0" borderId="19" xfId="0" applyFont="1" applyBorder="1"/>
    <xf numFmtId="0" fontId="30" fillId="0" borderId="20" xfId="0" applyFont="1" applyBorder="1"/>
    <xf numFmtId="0" fontId="30" fillId="0" borderId="91" xfId="0" applyFont="1" applyBorder="1"/>
    <xf numFmtId="0" fontId="55" fillId="0" borderId="11" xfId="0" applyFont="1" applyBorder="1" applyAlignment="1">
      <alignment horizontal="left"/>
    </xf>
    <xf numFmtId="0" fontId="30" fillId="0" borderId="0" xfId="0" applyFont="1" applyAlignment="1">
      <alignment horizontal="left"/>
    </xf>
    <xf numFmtId="0" fontId="30" fillId="0" borderId="11" xfId="0" applyFont="1" applyBorder="1" applyAlignment="1">
      <alignment horizontal="left"/>
    </xf>
    <xf numFmtId="0" fontId="31" fillId="0" borderId="11" xfId="0" applyFont="1" applyBorder="1" applyAlignment="1">
      <alignment horizontal="left"/>
    </xf>
    <xf numFmtId="0" fontId="58" fillId="0" borderId="0" xfId="0" applyFont="1" applyAlignment="1">
      <alignment horizontal="left"/>
    </xf>
    <xf numFmtId="0" fontId="30" fillId="0" borderId="56" xfId="0" applyFont="1" applyBorder="1"/>
    <xf numFmtId="0" fontId="30" fillId="0" borderId="57" xfId="0" applyFont="1" applyBorder="1"/>
    <xf numFmtId="0" fontId="30" fillId="0" borderId="58" xfId="0" applyFont="1" applyBorder="1"/>
    <xf numFmtId="199" fontId="29" fillId="0" borderId="0" xfId="89" applyNumberFormat="1" applyFont="1"/>
    <xf numFmtId="199" fontId="31" fillId="0" borderId="0" xfId="90" applyNumberFormat="1" applyFont="1"/>
    <xf numFmtId="203" fontId="31" fillId="0" borderId="0" xfId="257" applyNumberFormat="1" applyFont="1"/>
    <xf numFmtId="203" fontId="31" fillId="0" borderId="0" xfId="90" applyNumberFormat="1" applyFont="1"/>
    <xf numFmtId="2" fontId="42" fillId="0" borderId="17" xfId="73" applyNumberFormat="1" applyFont="1" applyBorder="1" applyAlignment="1">
      <alignment horizontal="center" vertical="center"/>
    </xf>
    <xf numFmtId="184" fontId="29" fillId="0" borderId="0" xfId="89" applyNumberFormat="1" applyFont="1"/>
    <xf numFmtId="44" fontId="29" fillId="0" borderId="0" xfId="257" applyFont="1"/>
    <xf numFmtId="0" fontId="43" fillId="25" borderId="27" xfId="73" applyFont="1" applyFill="1" applyBorder="1" applyAlignment="1">
      <alignment horizontal="center" vertical="center" wrapText="1"/>
    </xf>
    <xf numFmtId="0" fontId="43" fillId="25" borderId="42" xfId="73" applyFont="1" applyFill="1" applyBorder="1" applyAlignment="1">
      <alignment horizontal="center" vertical="center" wrapText="1"/>
    </xf>
    <xf numFmtId="0" fontId="43" fillId="25" borderId="25" xfId="73" applyFont="1" applyFill="1" applyBorder="1" applyAlignment="1">
      <alignment horizontal="center" vertical="center" wrapText="1"/>
    </xf>
    <xf numFmtId="0" fontId="43" fillId="25" borderId="18" xfId="73" applyFont="1" applyFill="1" applyBorder="1" applyAlignment="1">
      <alignment horizontal="center" vertical="center" wrapText="1"/>
    </xf>
    <xf numFmtId="0" fontId="42" fillId="0" borderId="19" xfId="128" applyFont="1" applyBorder="1" applyAlignment="1">
      <alignment horizontal="right" vertical="center"/>
    </xf>
    <xf numFmtId="0" fontId="42" fillId="0" borderId="20" xfId="128" applyFont="1" applyBorder="1" applyAlignment="1">
      <alignment horizontal="right" vertical="center"/>
    </xf>
    <xf numFmtId="0" fontId="42" fillId="0" borderId="21" xfId="128" applyFont="1" applyBorder="1" applyAlignment="1">
      <alignment horizontal="right" vertical="center"/>
    </xf>
    <xf numFmtId="0" fontId="43" fillId="0" borderId="25" xfId="126" applyFont="1" applyBorder="1" applyAlignment="1">
      <alignment horizontal="center" vertical="center" wrapText="1"/>
    </xf>
    <xf numFmtId="0" fontId="43" fillId="0" borderId="40" xfId="126" applyFont="1" applyBorder="1" applyAlignment="1">
      <alignment horizontal="center" vertical="center" wrapText="1"/>
    </xf>
    <xf numFmtId="0" fontId="43" fillId="0" borderId="35" xfId="128" applyFont="1" applyBorder="1" applyAlignment="1">
      <alignment horizontal="right" vertical="center"/>
    </xf>
    <xf numFmtId="0" fontId="43" fillId="0" borderId="37" xfId="128" applyFont="1" applyBorder="1" applyAlignment="1">
      <alignment horizontal="right" vertical="center"/>
    </xf>
    <xf numFmtId="0" fontId="43" fillId="0" borderId="45" xfId="128" applyFont="1" applyBorder="1" applyAlignment="1">
      <alignment horizontal="right" vertical="center"/>
    </xf>
    <xf numFmtId="0" fontId="42" fillId="0" borderId="29" xfId="128" applyFont="1" applyBorder="1" applyAlignment="1">
      <alignment horizontal="right" vertical="center" wrapText="1"/>
    </xf>
    <xf numFmtId="0" fontId="42" fillId="0" borderId="15" xfId="128" applyFont="1" applyBorder="1" applyAlignment="1">
      <alignment horizontal="right" vertical="center" wrapText="1"/>
    </xf>
    <xf numFmtId="0" fontId="42" fillId="0" borderId="16" xfId="128" applyFont="1" applyBorder="1" applyAlignment="1">
      <alignment horizontal="right" vertical="center" wrapText="1"/>
    </xf>
    <xf numFmtId="0" fontId="42" fillId="0" borderId="50" xfId="128" applyFont="1" applyBorder="1" applyAlignment="1">
      <alignment horizontal="right" vertical="center"/>
    </xf>
    <xf numFmtId="0" fontId="42" fillId="0" borderId="47" xfId="128" applyFont="1" applyBorder="1" applyAlignment="1">
      <alignment horizontal="right" vertical="center"/>
    </xf>
    <xf numFmtId="0" fontId="42" fillId="0" borderId="51" xfId="128" applyFont="1" applyBorder="1" applyAlignment="1">
      <alignment horizontal="right" vertical="center"/>
    </xf>
    <xf numFmtId="0" fontId="42" fillId="25" borderId="18" xfId="130" applyFont="1" applyFill="1" applyBorder="1" applyAlignment="1">
      <alignment horizontal="center" vertical="center" wrapText="1"/>
    </xf>
    <xf numFmtId="0" fontId="42" fillId="25" borderId="36" xfId="130" applyFont="1" applyFill="1" applyBorder="1" applyAlignment="1">
      <alignment horizontal="center" vertical="center" wrapText="1"/>
    </xf>
    <xf numFmtId="0" fontId="42" fillId="0" borderId="28" xfId="130" applyFont="1" applyFill="1" applyBorder="1" applyAlignment="1">
      <alignment vertical="center" wrapText="1"/>
    </xf>
    <xf numFmtId="0" fontId="42" fillId="0" borderId="17" xfId="130" applyFont="1" applyFill="1" applyBorder="1" applyAlignment="1">
      <alignment vertical="center" wrapText="1"/>
    </xf>
    <xf numFmtId="0" fontId="43" fillId="0" borderId="17" xfId="130" applyFont="1" applyFill="1" applyBorder="1" applyAlignment="1">
      <alignment horizontal="center" vertical="center" wrapText="1"/>
    </xf>
    <xf numFmtId="0" fontId="43" fillId="0" borderId="17" xfId="130" applyFont="1" applyFill="1" applyBorder="1" applyAlignment="1">
      <alignment horizontal="center" vertical="center"/>
    </xf>
    <xf numFmtId="3" fontId="43" fillId="0" borderId="17" xfId="130" applyNumberFormat="1" applyFont="1" applyFill="1" applyBorder="1" applyAlignment="1">
      <alignment horizontal="center" vertical="center" wrapText="1"/>
    </xf>
    <xf numFmtId="3" fontId="43" fillId="0" borderId="17" xfId="130" applyNumberFormat="1" applyFont="1" applyFill="1" applyBorder="1" applyAlignment="1">
      <alignment horizontal="center" vertical="center"/>
    </xf>
    <xf numFmtId="0" fontId="42" fillId="26" borderId="27" xfId="89" applyFont="1" applyFill="1" applyBorder="1" applyAlignment="1">
      <alignment horizontal="center" vertical="center" wrapText="1"/>
    </xf>
    <xf numFmtId="0" fontId="42" fillId="26" borderId="25" xfId="89" applyFont="1" applyFill="1" applyBorder="1" applyAlignment="1">
      <alignment horizontal="center" vertical="center" wrapText="1"/>
    </xf>
    <xf numFmtId="0" fontId="42" fillId="26" borderId="30" xfId="89" applyFont="1" applyFill="1" applyBorder="1" applyAlignment="1">
      <alignment horizontal="center" vertical="center" wrapText="1"/>
    </xf>
    <xf numFmtId="0" fontId="42" fillId="26" borderId="42" xfId="89" applyFont="1" applyFill="1" applyBorder="1" applyAlignment="1">
      <alignment horizontal="center" vertical="center" wrapText="1"/>
    </xf>
    <xf numFmtId="0" fontId="42" fillId="26" borderId="18" xfId="89" applyFont="1" applyFill="1" applyBorder="1" applyAlignment="1">
      <alignment horizontal="center" vertical="center" wrapText="1"/>
    </xf>
    <xf numFmtId="0" fontId="42" fillId="26" borderId="36" xfId="89" applyFont="1" applyFill="1" applyBorder="1" applyAlignment="1">
      <alignment horizontal="center" vertical="center" wrapText="1"/>
    </xf>
    <xf numFmtId="0" fontId="42" fillId="0" borderId="53" xfId="89" applyFont="1" applyFill="1" applyBorder="1" applyAlignment="1">
      <alignment horizontal="center" vertical="center" wrapText="1"/>
    </xf>
    <xf numFmtId="0" fontId="42" fillId="0" borderId="48" xfId="89" applyFont="1" applyFill="1" applyBorder="1" applyAlignment="1">
      <alignment horizontal="center" vertical="center" wrapText="1"/>
    </xf>
    <xf numFmtId="0" fontId="42" fillId="0" borderId="52" xfId="89" applyFont="1" applyFill="1" applyBorder="1" applyAlignment="1">
      <alignment horizontal="center" vertical="center" wrapText="1"/>
    </xf>
    <xf numFmtId="0" fontId="46" fillId="24" borderId="35" xfId="73" applyFont="1" applyFill="1" applyBorder="1" applyAlignment="1">
      <alignment horizontal="right" vertical="center"/>
    </xf>
    <xf numFmtId="0" fontId="43" fillId="24" borderId="37" xfId="73" applyFont="1" applyFill="1" applyBorder="1" applyAlignment="1">
      <alignment horizontal="right" vertical="center"/>
    </xf>
    <xf numFmtId="0" fontId="43" fillId="24" borderId="45" xfId="73" applyFont="1" applyFill="1" applyBorder="1" applyAlignment="1">
      <alignment horizontal="right" vertical="center"/>
    </xf>
    <xf numFmtId="0" fontId="41" fillId="0" borderId="59" xfId="89" applyFont="1" applyBorder="1" applyAlignment="1">
      <alignment horizontal="center" wrapText="1"/>
    </xf>
    <xf numFmtId="0" fontId="43" fillId="24" borderId="12" xfId="73" applyFont="1" applyFill="1" applyBorder="1" applyAlignment="1">
      <alignment horizontal="left" vertical="center"/>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3" fontId="43" fillId="0" borderId="23" xfId="130" applyNumberFormat="1" applyFont="1" applyFill="1" applyBorder="1" applyAlignment="1">
      <alignment horizontal="center" vertical="center" wrapText="1"/>
    </xf>
    <xf numFmtId="0" fontId="42" fillId="0" borderId="15" xfId="79" applyFont="1" applyBorder="1" applyAlignment="1">
      <alignment horizontal="center" vertical="center"/>
    </xf>
    <xf numFmtId="0" fontId="42" fillId="0" borderId="24" xfId="79" applyFont="1" applyBorder="1" applyAlignment="1">
      <alignment horizontal="center" vertical="center"/>
    </xf>
    <xf numFmtId="0" fontId="43" fillId="0" borderId="13" xfId="130" applyFont="1" applyBorder="1" applyAlignment="1">
      <alignment horizontal="center"/>
    </xf>
    <xf numFmtId="0" fontId="43" fillId="0" borderId="0" xfId="130" applyFont="1" applyAlignment="1">
      <alignment horizontal="center" vertical="top"/>
    </xf>
    <xf numFmtId="4" fontId="43" fillId="25" borderId="25" xfId="73" applyNumberFormat="1" applyFont="1" applyFill="1" applyBorder="1" applyAlignment="1">
      <alignment horizontal="center" vertical="center" wrapText="1"/>
    </xf>
    <xf numFmtId="4" fontId="43" fillId="25" borderId="18" xfId="73" applyNumberFormat="1" applyFont="1" applyFill="1" applyBorder="1" applyAlignment="1">
      <alignment horizontal="center" vertical="center" wrapText="1"/>
    </xf>
    <xf numFmtId="4" fontId="43" fillId="25" borderId="30" xfId="73" applyNumberFormat="1" applyFont="1" applyFill="1" applyBorder="1" applyAlignment="1">
      <alignment horizontal="center" vertical="center" wrapText="1"/>
    </xf>
    <xf numFmtId="4" fontId="43" fillId="25" borderId="36" xfId="73" applyNumberFormat="1" applyFont="1" applyFill="1" applyBorder="1" applyAlignment="1">
      <alignment horizontal="center" vertical="center" wrapText="1"/>
    </xf>
    <xf numFmtId="0" fontId="41" fillId="0" borderId="54" xfId="256" applyFont="1" applyBorder="1" applyAlignment="1">
      <alignment horizontal="center" vertical="center"/>
    </xf>
    <xf numFmtId="0" fontId="41" fillId="0" borderId="77" xfId="256" applyFont="1" applyBorder="1" applyAlignment="1">
      <alignment horizontal="center" vertical="center"/>
    </xf>
    <xf numFmtId="0" fontId="53" fillId="0" borderId="72" xfId="0" applyFont="1" applyBorder="1" applyAlignment="1">
      <alignment horizontal="center"/>
    </xf>
    <xf numFmtId="0" fontId="53" fillId="0" borderId="0" xfId="0" applyFont="1" applyAlignment="1">
      <alignment horizontal="center"/>
    </xf>
    <xf numFmtId="0" fontId="53" fillId="0" borderId="39" xfId="0" applyFont="1" applyBorder="1" applyAlignment="1">
      <alignment horizontal="center"/>
    </xf>
    <xf numFmtId="0" fontId="47" fillId="0" borderId="33" xfId="0" applyFont="1" applyBorder="1" applyAlignment="1">
      <alignment horizontal="center"/>
    </xf>
    <xf numFmtId="0" fontId="47" fillId="0" borderId="55" xfId="0" applyFont="1" applyBorder="1" applyAlignment="1">
      <alignment horizontal="center"/>
    </xf>
    <xf numFmtId="0" fontId="47" fillId="0" borderId="62" xfId="0" applyFont="1" applyBorder="1" applyAlignment="1">
      <alignment horizontal="center"/>
    </xf>
    <xf numFmtId="0" fontId="44" fillId="0" borderId="63" xfId="0" applyFont="1" applyBorder="1" applyAlignment="1">
      <alignment horizontal="center" wrapText="1"/>
    </xf>
    <xf numFmtId="0" fontId="44" fillId="0" borderId="64" xfId="0" applyFont="1" applyBorder="1" applyAlignment="1">
      <alignment horizontal="center" wrapText="1"/>
    </xf>
    <xf numFmtId="0" fontId="44" fillId="0" borderId="65" xfId="0" applyFont="1" applyBorder="1" applyAlignment="1">
      <alignment horizontal="center" wrapText="1"/>
    </xf>
    <xf numFmtId="0" fontId="32" fillId="26" borderId="17" xfId="0" applyFont="1" applyFill="1" applyBorder="1" applyAlignment="1">
      <alignment horizontal="center" wrapText="1"/>
    </xf>
    <xf numFmtId="0" fontId="50" fillId="0" borderId="66" xfId="255" applyFont="1" applyBorder="1" applyAlignment="1" applyProtection="1">
      <alignment horizontal="center"/>
    </xf>
    <xf numFmtId="0" fontId="50" fillId="0" borderId="71" xfId="255" applyFont="1" applyBorder="1" applyAlignment="1" applyProtection="1">
      <alignment horizontal="center"/>
    </xf>
    <xf numFmtId="0" fontId="51" fillId="0" borderId="67" xfId="0" applyFont="1" applyBorder="1" applyAlignment="1">
      <alignment horizontal="center"/>
    </xf>
    <xf numFmtId="0" fontId="51" fillId="0" borderId="68" xfId="0" applyFont="1" applyBorder="1" applyAlignment="1">
      <alignment horizontal="center"/>
    </xf>
    <xf numFmtId="0" fontId="51" fillId="0" borderId="69" xfId="0" applyFont="1" applyBorder="1" applyAlignment="1">
      <alignment horizontal="center"/>
    </xf>
    <xf numFmtId="0" fontId="41" fillId="0" borderId="67" xfId="256" applyFont="1" applyBorder="1" applyAlignment="1">
      <alignment horizontal="center" vertical="center"/>
    </xf>
    <xf numFmtId="0" fontId="41" fillId="0" borderId="68" xfId="256" applyFont="1" applyBorder="1" applyAlignment="1">
      <alignment horizontal="center" vertical="center"/>
    </xf>
    <xf numFmtId="0" fontId="41" fillId="0" borderId="70" xfId="256" applyFont="1" applyBorder="1" applyAlignment="1">
      <alignment horizontal="center" vertical="center"/>
    </xf>
    <xf numFmtId="0" fontId="41" fillId="0" borderId="73" xfId="256" applyFont="1" applyBorder="1" applyAlignment="1">
      <alignment horizontal="center" vertical="center"/>
    </xf>
    <xf numFmtId="0" fontId="41" fillId="0" borderId="48" xfId="256" applyFont="1" applyBorder="1" applyAlignment="1">
      <alignment horizontal="center" vertical="center"/>
    </xf>
    <xf numFmtId="0" fontId="41" fillId="0" borderId="52" xfId="256" applyFont="1" applyBorder="1" applyAlignment="1">
      <alignment horizontal="center" vertical="center"/>
    </xf>
    <xf numFmtId="0" fontId="54" fillId="0" borderId="72" xfId="0" applyFont="1" applyBorder="1" applyAlignment="1">
      <alignment horizontal="center"/>
    </xf>
    <xf numFmtId="0" fontId="54" fillId="0" borderId="0" xfId="0" applyFont="1" applyAlignment="1">
      <alignment horizontal="center"/>
    </xf>
    <xf numFmtId="0" fontId="54" fillId="0" borderId="39" xfId="0" applyFont="1" applyBorder="1" applyAlignment="1">
      <alignment horizontal="center"/>
    </xf>
    <xf numFmtId="0" fontId="41" fillId="0" borderId="74" xfId="256" applyFont="1" applyBorder="1" applyAlignment="1">
      <alignment horizontal="center" vertical="center"/>
    </xf>
    <xf numFmtId="0" fontId="41" fillId="0" borderId="23" xfId="0" applyFont="1" applyBorder="1" applyAlignment="1">
      <alignment horizontal="center" vertical="center"/>
    </xf>
    <xf numFmtId="0" fontId="41" fillId="0" borderId="75" xfId="256" applyFont="1" applyBorder="1" applyAlignment="1">
      <alignment horizontal="center" vertical="center"/>
    </xf>
    <xf numFmtId="0" fontId="41" fillId="0" borderId="47" xfId="256" applyFont="1" applyBorder="1" applyAlignment="1">
      <alignment horizontal="center" vertical="center"/>
    </xf>
    <xf numFmtId="0" fontId="41" fillId="0" borderId="76" xfId="256" applyFont="1" applyBorder="1" applyAlignment="1">
      <alignment horizontal="center" vertical="center"/>
    </xf>
    <xf numFmtId="0" fontId="41" fillId="0" borderId="73" xfId="0" applyFont="1" applyBorder="1" applyAlignment="1">
      <alignment horizontal="center" vertical="center"/>
    </xf>
    <xf numFmtId="0" fontId="41" fillId="0" borderId="48" xfId="0" applyFont="1" applyBorder="1" applyAlignment="1">
      <alignment horizontal="center" vertical="center"/>
    </xf>
    <xf numFmtId="0" fontId="41" fillId="0" borderId="52" xfId="0" applyFont="1" applyBorder="1" applyAlignment="1">
      <alignment horizontal="center" vertical="center"/>
    </xf>
    <xf numFmtId="0" fontId="53" fillId="0" borderId="72" xfId="0" applyFont="1" applyBorder="1" applyAlignment="1">
      <alignment horizontal="center" vertical="center" wrapText="1"/>
    </xf>
    <xf numFmtId="0" fontId="53" fillId="0" borderId="0" xfId="0" applyFont="1" applyAlignment="1">
      <alignment horizontal="center" vertical="center" wrapText="1"/>
    </xf>
    <xf numFmtId="0" fontId="53" fillId="0" borderId="39" xfId="0" applyFont="1" applyBorder="1" applyAlignment="1">
      <alignment horizontal="center" vertical="center" wrapText="1"/>
    </xf>
    <xf numFmtId="0" fontId="41" fillId="0" borderId="43" xfId="256" applyFont="1" applyBorder="1" applyAlignment="1">
      <alignment horizontal="center" vertical="center"/>
    </xf>
    <xf numFmtId="0" fontId="30" fillId="0" borderId="19" xfId="0" applyFont="1" applyBorder="1"/>
    <xf numFmtId="0" fontId="30" fillId="0" borderId="20" xfId="0" applyFont="1" applyBorder="1"/>
    <xf numFmtId="0" fontId="30" fillId="0" borderId="21" xfId="0" applyFont="1" applyBorder="1"/>
    <xf numFmtId="0" fontId="30" fillId="0" borderId="86" xfId="0" applyFont="1" applyBorder="1"/>
    <xf numFmtId="0" fontId="30" fillId="0" borderId="86" xfId="0" applyFont="1" applyBorder="1" applyAlignment="1">
      <alignment horizontal="center"/>
    </xf>
    <xf numFmtId="0" fontId="30" fillId="0" borderId="21" xfId="0" applyFont="1" applyBorder="1" applyAlignment="1">
      <alignment horizontal="center"/>
    </xf>
    <xf numFmtId="0" fontId="55" fillId="0" borderId="11" xfId="0" applyFont="1" applyBorder="1" applyAlignment="1">
      <alignment horizontal="right" vertical="center"/>
    </xf>
    <xf numFmtId="0" fontId="55" fillId="0" borderId="0" xfId="0" applyFont="1" applyAlignment="1">
      <alignment horizontal="right" vertical="center"/>
    </xf>
    <xf numFmtId="0" fontId="54" fillId="0" borderId="78" xfId="0" applyFont="1" applyBorder="1" applyAlignment="1" applyProtection="1">
      <alignment horizontal="center"/>
      <protection locked="0"/>
    </xf>
    <xf numFmtId="0" fontId="54" fillId="0" borderId="68" xfId="0" applyFont="1" applyBorder="1" applyAlignment="1" applyProtection="1">
      <alignment horizontal="center"/>
      <protection locked="0"/>
    </xf>
    <xf numFmtId="0" fontId="54" fillId="0" borderId="70" xfId="0" applyFont="1" applyBorder="1" applyAlignment="1" applyProtection="1">
      <alignment horizontal="center"/>
      <protection locked="0"/>
    </xf>
    <xf numFmtId="0" fontId="56" fillId="24" borderId="29" xfId="0" applyFont="1" applyFill="1" applyBorder="1" applyAlignment="1">
      <alignment horizontal="center" vertical="center" wrapText="1"/>
    </xf>
    <xf numFmtId="0" fontId="56" fillId="24" borderId="15" xfId="0" applyFont="1" applyFill="1" applyBorder="1" applyAlignment="1">
      <alignment horizontal="center" vertical="center" wrapText="1"/>
    </xf>
    <xf numFmtId="0" fontId="56" fillId="24" borderId="24" xfId="0" applyFont="1" applyFill="1" applyBorder="1" applyAlignment="1">
      <alignment horizontal="center" vertical="center" wrapText="1"/>
    </xf>
    <xf numFmtId="0" fontId="56" fillId="24" borderId="29" xfId="0" applyFont="1" applyFill="1" applyBorder="1" applyAlignment="1">
      <alignment horizontal="center" vertical="center"/>
    </xf>
    <xf numFmtId="0" fontId="56" fillId="24" borderId="24" xfId="0" applyFont="1" applyFill="1" applyBorder="1" applyAlignment="1">
      <alignment horizontal="center" vertical="center"/>
    </xf>
    <xf numFmtId="0" fontId="30" fillId="24" borderId="80" xfId="0" applyFont="1" applyFill="1" applyBorder="1" applyAlignment="1">
      <alignment horizontal="center" vertical="center"/>
    </xf>
    <xf numFmtId="0" fontId="30" fillId="24" borderId="81" xfId="0" applyFont="1" applyFill="1" applyBorder="1" applyAlignment="1">
      <alignment horizontal="center" vertical="center"/>
    </xf>
    <xf numFmtId="0" fontId="30" fillId="24" borderId="82" xfId="0" applyFont="1" applyFill="1" applyBorder="1" applyAlignment="1">
      <alignment horizontal="center" vertical="center"/>
    </xf>
    <xf numFmtId="0" fontId="54" fillId="0" borderId="78" xfId="0" applyFont="1" applyBorder="1" applyAlignment="1">
      <alignment horizontal="left" vertical="center"/>
    </xf>
    <xf numFmtId="0" fontId="54" fillId="0" borderId="68" xfId="0" applyFont="1" applyBorder="1" applyAlignment="1">
      <alignment horizontal="left" vertical="center"/>
    </xf>
    <xf numFmtId="0" fontId="54" fillId="0" borderId="70" xfId="0" applyFont="1" applyBorder="1" applyAlignment="1">
      <alignment horizontal="left" vertical="center"/>
    </xf>
    <xf numFmtId="0" fontId="54" fillId="0" borderId="11" xfId="0" applyFont="1" applyBorder="1" applyAlignment="1">
      <alignment horizontal="left" vertical="center"/>
    </xf>
    <xf numFmtId="0" fontId="54" fillId="0" borderId="0" xfId="0" applyFont="1" applyAlignment="1">
      <alignment horizontal="left" vertical="center"/>
    </xf>
    <xf numFmtId="0" fontId="54" fillId="0" borderId="79" xfId="0" applyFont="1" applyBorder="1" applyAlignment="1">
      <alignment horizontal="left" vertical="center"/>
    </xf>
    <xf numFmtId="0" fontId="54" fillId="0" borderId="12" xfId="0" applyFont="1" applyBorder="1" applyAlignment="1">
      <alignment horizontal="left" vertical="center"/>
    </xf>
    <xf numFmtId="0" fontId="54" fillId="0" borderId="13" xfId="0" applyFont="1" applyBorder="1" applyAlignment="1">
      <alignment horizontal="left" vertical="center"/>
    </xf>
    <xf numFmtId="0" fontId="54" fillId="0" borderId="14" xfId="0" applyFont="1" applyBorder="1" applyAlignment="1">
      <alignment horizontal="left" vertical="center"/>
    </xf>
    <xf numFmtId="0" fontId="54" fillId="24" borderId="29" xfId="0" applyFont="1" applyFill="1" applyBorder="1" applyAlignment="1">
      <alignment horizontal="center"/>
    </xf>
    <xf numFmtId="0" fontId="30" fillId="24" borderId="15" xfId="0" applyFont="1" applyFill="1" applyBorder="1" applyAlignment="1">
      <alignment horizontal="center"/>
    </xf>
    <xf numFmtId="0" fontId="30" fillId="24" borderId="16" xfId="0" applyFont="1" applyFill="1" applyBorder="1" applyAlignment="1">
      <alignment horizontal="center"/>
    </xf>
    <xf numFmtId="0" fontId="54" fillId="24" borderId="40" xfId="0" applyFont="1" applyFill="1" applyBorder="1" applyAlignment="1">
      <alignment horizontal="center"/>
    </xf>
    <xf numFmtId="0" fontId="54" fillId="24" borderId="73" xfId="0" applyFont="1" applyFill="1" applyBorder="1" applyAlignment="1">
      <alignment horizontal="center"/>
    </xf>
    <xf numFmtId="0" fontId="54" fillId="24" borderId="85" xfId="0" applyFont="1" applyFill="1" applyBorder="1" applyAlignment="1">
      <alignment horizontal="center"/>
    </xf>
    <xf numFmtId="0" fontId="54" fillId="24" borderId="16" xfId="0" applyFont="1" applyFill="1" applyBorder="1" applyAlignment="1">
      <alignment horizontal="center"/>
    </xf>
    <xf numFmtId="0" fontId="30" fillId="0" borderId="80" xfId="0" applyFont="1" applyBorder="1"/>
    <xf numFmtId="0" fontId="30" fillId="0" borderId="81" xfId="0" applyFont="1" applyBorder="1"/>
    <xf numFmtId="0" fontId="30" fillId="0" borderId="87" xfId="0" applyFont="1" applyBorder="1"/>
    <xf numFmtId="0" fontId="30" fillId="0" borderId="49" xfId="0" applyFont="1" applyBorder="1" applyAlignment="1">
      <alignment horizontal="center"/>
    </xf>
    <xf numFmtId="0" fontId="30" fillId="0" borderId="87" xfId="0" applyFont="1" applyBorder="1" applyAlignment="1">
      <alignment horizontal="center"/>
    </xf>
    <xf numFmtId="0" fontId="30" fillId="0" borderId="49" xfId="0" applyFont="1" applyBorder="1"/>
    <xf numFmtId="2" fontId="30" fillId="0" borderId="49" xfId="0" applyNumberFormat="1" applyFont="1" applyBorder="1" applyAlignment="1">
      <alignment horizontal="center"/>
    </xf>
    <xf numFmtId="2" fontId="30" fillId="0" borderId="87" xfId="0" applyNumberFormat="1" applyFont="1" applyBorder="1" applyAlignment="1">
      <alignment horizontal="center"/>
    </xf>
    <xf numFmtId="0" fontId="54" fillId="0" borderId="35" xfId="0" applyFont="1" applyBorder="1" applyAlignment="1">
      <alignment horizontal="right"/>
    </xf>
    <xf numFmtId="0" fontId="54" fillId="0" borderId="37" xfId="0" applyFont="1" applyBorder="1" applyAlignment="1">
      <alignment horizontal="right"/>
    </xf>
    <xf numFmtId="0" fontId="54" fillId="0" borderId="38" xfId="0" applyFont="1" applyBorder="1" applyAlignment="1">
      <alignment horizontal="right"/>
    </xf>
    <xf numFmtId="0" fontId="54" fillId="24" borderId="15" xfId="0" applyFont="1" applyFill="1" applyBorder="1" applyAlignment="1">
      <alignment horizontal="center"/>
    </xf>
    <xf numFmtId="171" fontId="30" fillId="0" borderId="86" xfId="34" applyFont="1" applyBorder="1" applyAlignment="1">
      <alignment horizontal="center"/>
    </xf>
    <xf numFmtId="171" fontId="30" fillId="0" borderId="21" xfId="34" applyFont="1" applyBorder="1" applyAlignment="1">
      <alignment horizontal="center"/>
    </xf>
    <xf numFmtId="2" fontId="30" fillId="0" borderId="86" xfId="0" applyNumberFormat="1" applyFont="1" applyBorder="1" applyAlignment="1">
      <alignment horizontal="center"/>
    </xf>
    <xf numFmtId="2" fontId="30" fillId="0" borderId="21" xfId="0" applyNumberFormat="1" applyFont="1" applyBorder="1" applyAlignment="1">
      <alignment horizontal="center"/>
    </xf>
    <xf numFmtId="0" fontId="54" fillId="24" borderId="40" xfId="0" applyFont="1" applyFill="1" applyBorder="1" applyAlignment="1">
      <alignment horizontal="center" wrapText="1"/>
    </xf>
    <xf numFmtId="0" fontId="54" fillId="24" borderId="16" xfId="0" applyFont="1" applyFill="1" applyBorder="1" applyAlignment="1">
      <alignment horizontal="center" wrapText="1"/>
    </xf>
    <xf numFmtId="2" fontId="30" fillId="0" borderId="86" xfId="0" applyNumberFormat="1" applyFont="1" applyBorder="1" applyAlignment="1">
      <alignment horizontal="center" wrapText="1"/>
    </xf>
    <xf numFmtId="2" fontId="30" fillId="0" borderId="21" xfId="0" applyNumberFormat="1" applyFont="1" applyBorder="1" applyAlignment="1">
      <alignment horizontal="center" wrapText="1"/>
    </xf>
    <xf numFmtId="0" fontId="53" fillId="24" borderId="35" xfId="0" applyFont="1" applyFill="1" applyBorder="1" applyAlignment="1">
      <alignment horizontal="right"/>
    </xf>
    <xf numFmtId="0" fontId="53" fillId="24" borderId="37" xfId="0" applyFont="1" applyFill="1" applyBorder="1" applyAlignment="1">
      <alignment horizontal="right"/>
    </xf>
    <xf numFmtId="0" fontId="53" fillId="24" borderId="38" xfId="0" applyFont="1" applyFill="1" applyBorder="1" applyAlignment="1">
      <alignment horizontal="right"/>
    </xf>
    <xf numFmtId="43" fontId="30" fillId="0" borderId="86" xfId="34" applyNumberFormat="1" applyFont="1" applyBorder="1" applyAlignment="1">
      <alignment horizontal="center"/>
    </xf>
    <xf numFmtId="43" fontId="30" fillId="0" borderId="21" xfId="34" applyNumberFormat="1" applyFont="1" applyBorder="1" applyAlignment="1">
      <alignment horizontal="center"/>
    </xf>
    <xf numFmtId="0" fontId="55" fillId="0" borderId="11" xfId="0" applyFont="1" applyBorder="1" applyAlignment="1">
      <alignment wrapText="1"/>
    </xf>
    <xf numFmtId="0" fontId="55" fillId="0" borderId="0" xfId="0" applyFont="1" applyAlignment="1">
      <alignment wrapText="1"/>
    </xf>
    <xf numFmtId="0" fontId="55" fillId="0" borderId="79" xfId="0" applyFont="1" applyBorder="1" applyAlignment="1">
      <alignment wrapText="1"/>
    </xf>
    <xf numFmtId="0" fontId="32" fillId="0" borderId="0" xfId="0" applyFont="1" applyAlignment="1">
      <alignment horizontal="right"/>
    </xf>
    <xf numFmtId="0" fontId="32" fillId="0" borderId="79" xfId="0" applyFont="1" applyBorder="1" applyAlignment="1">
      <alignment horizontal="right"/>
    </xf>
    <xf numFmtId="0" fontId="32" fillId="0" borderId="13" xfId="0" applyFont="1" applyBorder="1" applyAlignment="1">
      <alignment horizontal="right"/>
    </xf>
    <xf numFmtId="0" fontId="32" fillId="0" borderId="14" xfId="0" applyFont="1" applyBorder="1" applyAlignment="1">
      <alignment horizontal="right"/>
    </xf>
    <xf numFmtId="0" fontId="58" fillId="0" borderId="12" xfId="0" applyFont="1" applyBorder="1" applyAlignment="1">
      <alignment horizontal="left"/>
    </xf>
    <xf numFmtId="0" fontId="58" fillId="0" borderId="13" xfId="0" applyFont="1" applyBorder="1" applyAlignment="1">
      <alignment horizontal="left"/>
    </xf>
    <xf numFmtId="43" fontId="30" fillId="0" borderId="49" xfId="34" applyNumberFormat="1" applyFont="1" applyBorder="1" applyAlignment="1">
      <alignment horizontal="center"/>
    </xf>
    <xf numFmtId="43" fontId="30" fillId="0" borderId="87" xfId="34" applyNumberFormat="1" applyFont="1" applyBorder="1" applyAlignment="1">
      <alignment horizontal="center"/>
    </xf>
    <xf numFmtId="0" fontId="30" fillId="0" borderId="19" xfId="0" applyFont="1" applyBorder="1" applyAlignment="1">
      <alignment horizontal="center"/>
    </xf>
    <xf numFmtId="0" fontId="30" fillId="0" borderId="20" xfId="0" applyFont="1" applyBorder="1" applyAlignment="1">
      <alignment horizontal="center"/>
    </xf>
    <xf numFmtId="0" fontId="30" fillId="0" borderId="91" xfId="0" applyFont="1" applyBorder="1" applyAlignment="1">
      <alignment horizontal="center"/>
    </xf>
    <xf numFmtId="0" fontId="42" fillId="25" borderId="68" xfId="130" applyFont="1" applyFill="1" applyBorder="1" applyAlignment="1">
      <alignment horizontal="center" vertical="center" wrapText="1"/>
    </xf>
    <xf numFmtId="0" fontId="42" fillId="25" borderId="0" xfId="130" applyFont="1" applyFill="1" applyAlignment="1">
      <alignment horizontal="center" vertical="center" wrapText="1"/>
    </xf>
    <xf numFmtId="0" fontId="42" fillId="25" borderId="15" xfId="130" applyFont="1" applyFill="1" applyBorder="1" applyAlignment="1">
      <alignment horizontal="center" vertical="center" wrapText="1"/>
    </xf>
    <xf numFmtId="0" fontId="43" fillId="25" borderId="47" xfId="130" applyFont="1" applyFill="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2" xfId="255" xr:uid="{AF1748F6-8A43-418F-A5C6-02EA19D717BA}"/>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6" xr:uid="{6911BE21-8EAE-417A-A4B4-2AD1ABAE4F7D}"/>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customXml" Target="../customXml/item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customXml" Target="../customXml/item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7E1F3C3-7273-4342-8AFB-6F62EDF5AA56}"/>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25D8F24-D375-47EC-AD7B-74F3F02D4942}"/>
            </a:ext>
          </a:extLst>
        </xdr:cNvPr>
        <xdr:cNvSpPr/>
      </xdr:nvSpPr>
      <xdr:spPr bwMode="auto">
        <a:xfrm>
          <a:off x="73609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2.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 sheetId="36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ó&gt;"/>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Paral. 1"/>
      <sheetName val="Paral. 2"/>
      <sheetName val="Paral. 3"/>
      <sheetName val="Paral.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Patrimonio neto personal"/>
      <sheetName val="Cálcul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ap"/>
      <sheetName val="P2"/>
      <sheetName val="P1"/>
      <sheetName val="31-05-18"/>
      <sheetName val="F-7857-308"/>
      <sheetName val="Equipo Menor"/>
      <sheetName val="ALQUILADO F-7857-308 "/>
      <sheetName val="Real Para tarifas"/>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EMPRESAS"/>
      <sheetName val="Skid Lifting Lug"/>
      <sheetName val="CABLE CONTROL"/>
      <sheetName val="PSM Monthly"/>
      <sheetName val="BQMPALOC"/>
      <sheetName val="Datos_CO"/>
      <sheetName val="CCONC"/>
      <sheetName val="ACTA PROVEEDORES"/>
      <sheetName val="ACTA INICIO"/>
      <sheetName val="ACTA PARCIAL"/>
      <sheetName val="ACTA TERMINACION"/>
      <sheetName val="IV. MANO DE OBRA AIU"/>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YE_OBRA1"/>
      <sheetName val="MDC-1_COLOCACION_1"/>
      <sheetName val="D-20_COLOCACION_1"/>
      <sheetName val="TRANSPORTE_MEZCLA_ASFALTICA1"/>
      <sheetName val="EXT_microagomerado1"/>
      <sheetName val="Grafico_Avance1"/>
      <sheetName val="Tramo_21"/>
      <sheetName val="PRESUPUESTOS-REV1.xls"/>
      <sheetName val="DUB-823"/>
      <sheetName val="GPI 526"/>
      <sheetName val="SKJ452"/>
      <sheetName val="ITA878"/>
      <sheetName val="AEA-944"/>
      <sheetName val="XXJ617"/>
      <sheetName val="SNG_855"/>
      <sheetName val="VEA 374"/>
      <sheetName val="HFB024"/>
      <sheetName val="PAJ825"/>
      <sheetName val="Item"/>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INSUMOS"/>
      <sheetName val="TRANS"/>
      <sheetName val="CUADRI"/>
      <sheetName val="EQUI"/>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PREACTA 28"/>
      <sheetName val="RESUMEN S.T.I.M.S.T "/>
      <sheetName val="[PRESUPUESTOS-R_x0000_耽1._x0000__x0000_㙊辎簎䣼ꦱ_xdb30_疏揤S"/>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CTA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row r="2">
          <cell r="A2">
            <v>0</v>
          </cell>
        </row>
      </sheetData>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t="str">
            <v>FORMULARIO N° 4</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efreshError="1"/>
      <sheetData sheetId="2220" refreshError="1"/>
      <sheetData sheetId="2221">
        <row r="2">
          <cell r="A2">
            <v>0</v>
          </cell>
        </row>
      </sheetData>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efreshError="1"/>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sheetData sheetId="3247"/>
      <sheetData sheetId="3248"/>
      <sheetData sheetId="3249">
        <row r="2">
          <cell r="A2">
            <v>0</v>
          </cell>
        </row>
      </sheetData>
      <sheetData sheetId="3250"/>
      <sheetData sheetId="3251"/>
      <sheetData sheetId="3252"/>
      <sheetData sheetId="3253">
        <row r="2">
          <cell r="A2">
            <v>0</v>
          </cell>
        </row>
      </sheetData>
      <sheetData sheetId="3254"/>
      <sheetData sheetId="3255"/>
      <sheetData sheetId="3256"/>
      <sheetData sheetId="3257"/>
      <sheetData sheetId="3258"/>
      <sheetData sheetId="3259"/>
      <sheetData sheetId="3260"/>
      <sheetData sheetId="3261"/>
      <sheetData sheetId="3262"/>
      <sheetData sheetId="3263"/>
      <sheetData sheetId="3264"/>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sheetData sheetId="3273"/>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sheetData sheetId="3987"/>
      <sheetData sheetId="3988"/>
      <sheetData sheetId="3989">
        <row r="2">
          <cell r="A2">
            <v>0</v>
          </cell>
        </row>
      </sheetData>
      <sheetData sheetId="3990"/>
      <sheetData sheetId="3991"/>
      <sheetData sheetId="3992"/>
      <sheetData sheetId="3993">
        <row r="2">
          <cell r="A2">
            <v>0</v>
          </cell>
        </row>
      </sheetData>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row r="2">
          <cell r="A2">
            <v>0</v>
          </cell>
        </row>
      </sheetData>
      <sheetData sheetId="4019"/>
      <sheetData sheetId="4020"/>
      <sheetData sheetId="4021"/>
      <sheetData sheetId="4022"/>
      <sheetData sheetId="4023">
        <row r="2">
          <cell r="A2">
            <v>0</v>
          </cell>
        </row>
      </sheetData>
      <sheetData sheetId="4024"/>
      <sheetData sheetId="4025">
        <row r="2">
          <cell r="A2">
            <v>0</v>
          </cell>
        </row>
      </sheetData>
      <sheetData sheetId="4026"/>
      <sheetData sheetId="4027"/>
      <sheetData sheetId="4028">
        <row r="2">
          <cell r="A2">
            <v>0</v>
          </cell>
        </row>
      </sheetData>
      <sheetData sheetId="4029"/>
      <sheetData sheetId="4030"/>
      <sheetData sheetId="4031"/>
      <sheetData sheetId="4032"/>
      <sheetData sheetId="4033"/>
      <sheetData sheetId="4034"/>
      <sheetData sheetId="4035">
        <row r="2">
          <cell r="A2">
            <v>0</v>
          </cell>
        </row>
      </sheetData>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row r="2">
          <cell r="A2">
            <v>0</v>
          </cell>
        </row>
      </sheetData>
      <sheetData sheetId="4056"/>
      <sheetData sheetId="4057"/>
      <sheetData sheetId="4058"/>
      <sheetData sheetId="4059">
        <row r="2">
          <cell r="A2">
            <v>0</v>
          </cell>
        </row>
      </sheetData>
      <sheetData sheetId="4060">
        <row r="2">
          <cell r="A2">
            <v>0</v>
          </cell>
        </row>
      </sheetData>
      <sheetData sheetId="4061"/>
      <sheetData sheetId="4062"/>
      <sheetData sheetId="4063"/>
      <sheetData sheetId="4064">
        <row r="2">
          <cell r="A2">
            <v>0</v>
          </cell>
        </row>
      </sheetData>
      <sheetData sheetId="4065">
        <row r="2">
          <cell r="A2">
            <v>0</v>
          </cell>
        </row>
      </sheetData>
      <sheetData sheetId="4066"/>
      <sheetData sheetId="4067"/>
      <sheetData sheetId="4068"/>
      <sheetData sheetId="4069">
        <row r="2">
          <cell r="A2">
            <v>0</v>
          </cell>
        </row>
      </sheetData>
      <sheetData sheetId="4070">
        <row r="2">
          <cell r="A2">
            <v>0</v>
          </cell>
        </row>
      </sheetData>
      <sheetData sheetId="4071"/>
      <sheetData sheetId="4072">
        <row r="2">
          <cell r="A2">
            <v>0</v>
          </cell>
        </row>
      </sheetData>
      <sheetData sheetId="4073"/>
      <sheetData sheetId="4074"/>
      <sheetData sheetId="4075"/>
      <sheetData sheetId="4076">
        <row r="2">
          <cell r="A2">
            <v>0</v>
          </cell>
        </row>
      </sheetData>
      <sheetData sheetId="4077">
        <row r="2">
          <cell r="A2">
            <v>0</v>
          </cell>
        </row>
      </sheetData>
      <sheetData sheetId="4078"/>
      <sheetData sheetId="4079"/>
      <sheetData sheetId="4080"/>
      <sheetData sheetId="4081">
        <row r="2">
          <cell r="A2">
            <v>0</v>
          </cell>
        </row>
      </sheetData>
      <sheetData sheetId="4082">
        <row r="2">
          <cell r="A2">
            <v>0</v>
          </cell>
        </row>
      </sheetData>
      <sheetData sheetId="4083"/>
      <sheetData sheetId="4084"/>
      <sheetData sheetId="4085"/>
      <sheetData sheetId="4086"/>
      <sheetData sheetId="4087"/>
      <sheetData sheetId="4088"/>
      <sheetData sheetId="4089"/>
      <sheetData sheetId="4090"/>
      <sheetData sheetId="4091"/>
      <sheetData sheetId="4092"/>
      <sheetData sheetId="4093"/>
      <sheetData sheetId="4094">
        <row r="2">
          <cell r="A2">
            <v>0</v>
          </cell>
        </row>
      </sheetData>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row r="2">
          <cell r="A2">
            <v>0</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row r="2">
          <cell r="A2">
            <v>0</v>
          </cell>
        </row>
      </sheetData>
      <sheetData sheetId="4156"/>
      <sheetData sheetId="4157"/>
      <sheetData sheetId="4158"/>
      <sheetData sheetId="4159"/>
      <sheetData sheetId="4160"/>
      <sheetData sheetId="4161"/>
      <sheetData sheetId="4162"/>
      <sheetData sheetId="4163"/>
      <sheetData sheetId="4164"/>
      <sheetData sheetId="4165">
        <row r="2">
          <cell r="A2">
            <v>0</v>
          </cell>
        </row>
      </sheetData>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row r="2">
          <cell r="A2">
            <v>0</v>
          </cell>
        </row>
      </sheetData>
      <sheetData sheetId="4202"/>
      <sheetData sheetId="4203">
        <row r="2">
          <cell r="A2">
            <v>0</v>
          </cell>
        </row>
      </sheetData>
      <sheetData sheetId="4204"/>
      <sheetData sheetId="4205">
        <row r="2">
          <cell r="A2">
            <v>0</v>
          </cell>
        </row>
      </sheetData>
      <sheetData sheetId="4206"/>
      <sheetData sheetId="4207"/>
      <sheetData sheetId="4208">
        <row r="2">
          <cell r="A2">
            <v>0</v>
          </cell>
        </row>
      </sheetData>
      <sheetData sheetId="4209"/>
      <sheetData sheetId="4210"/>
      <sheetData sheetId="4211">
        <row r="2">
          <cell r="A2">
            <v>0</v>
          </cell>
        </row>
      </sheetData>
      <sheetData sheetId="4212"/>
      <sheetData sheetId="4213">
        <row r="2">
          <cell r="A2">
            <v>0</v>
          </cell>
        </row>
      </sheetData>
      <sheetData sheetId="4214"/>
      <sheetData sheetId="4215">
        <row r="2">
          <cell r="A2">
            <v>0</v>
          </cell>
        </row>
      </sheetData>
      <sheetData sheetId="4216"/>
      <sheetData sheetId="4217"/>
      <sheetData sheetId="4218"/>
      <sheetData sheetId="4219"/>
      <sheetData sheetId="4220"/>
      <sheetData sheetId="4221">
        <row r="2">
          <cell r="A2">
            <v>0</v>
          </cell>
        </row>
      </sheetData>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row r="2">
          <cell r="A2">
            <v>0</v>
          </cell>
        </row>
      </sheetData>
      <sheetData sheetId="4241"/>
      <sheetData sheetId="4242"/>
      <sheetData sheetId="4243"/>
      <sheetData sheetId="4244">
        <row r="2">
          <cell r="A2">
            <v>0</v>
          </cell>
        </row>
      </sheetData>
      <sheetData sheetId="4245">
        <row r="2">
          <cell r="A2">
            <v>0</v>
          </cell>
        </row>
      </sheetData>
      <sheetData sheetId="4246"/>
      <sheetData sheetId="4247">
        <row r="2">
          <cell r="A2">
            <v>0</v>
          </cell>
        </row>
      </sheetData>
      <sheetData sheetId="4248"/>
      <sheetData sheetId="4249">
        <row r="2">
          <cell r="A2">
            <v>0</v>
          </cell>
        </row>
      </sheetData>
      <sheetData sheetId="4250">
        <row r="2">
          <cell r="A2">
            <v>0</v>
          </cell>
        </row>
      </sheetData>
      <sheetData sheetId="4251">
        <row r="2">
          <cell r="A2">
            <v>0</v>
          </cell>
        </row>
      </sheetData>
      <sheetData sheetId="4252"/>
      <sheetData sheetId="4253"/>
      <sheetData sheetId="4254">
        <row r="2">
          <cell r="A2">
            <v>0</v>
          </cell>
        </row>
      </sheetData>
      <sheetData sheetId="4255">
        <row r="2">
          <cell r="A2">
            <v>0</v>
          </cell>
        </row>
      </sheetData>
      <sheetData sheetId="4256"/>
      <sheetData sheetId="4257">
        <row r="2">
          <cell r="A2">
            <v>0</v>
          </cell>
        </row>
      </sheetData>
      <sheetData sheetId="4258"/>
      <sheetData sheetId="4259"/>
      <sheetData sheetId="4260"/>
      <sheetData sheetId="4261">
        <row r="2">
          <cell r="A2">
            <v>0</v>
          </cell>
        </row>
      </sheetData>
      <sheetData sheetId="4262"/>
      <sheetData sheetId="4263"/>
      <sheetData sheetId="4264"/>
      <sheetData sheetId="4265"/>
      <sheetData sheetId="4266"/>
      <sheetData sheetId="4267">
        <row r="2">
          <cell r="A2">
            <v>0</v>
          </cell>
        </row>
      </sheetData>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ow r="2">
          <cell r="A2">
            <v>0</v>
          </cell>
        </row>
      </sheetData>
      <sheetData sheetId="4285"/>
      <sheetData sheetId="4286"/>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sheetData sheetId="4373"/>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sheetData sheetId="4395">
        <row r="2">
          <cell r="A2">
            <v>0</v>
          </cell>
        </row>
      </sheetData>
      <sheetData sheetId="4396">
        <row r="2">
          <cell r="A2">
            <v>0</v>
          </cell>
        </row>
      </sheetData>
      <sheetData sheetId="4397"/>
      <sheetData sheetId="4398">
        <row r="2">
          <cell r="A2">
            <v>0</v>
          </cell>
        </row>
      </sheetData>
      <sheetData sheetId="4399"/>
      <sheetData sheetId="4400">
        <row r="2">
          <cell r="A2">
            <v>0</v>
          </cell>
        </row>
      </sheetData>
      <sheetData sheetId="4401"/>
      <sheetData sheetId="4402"/>
      <sheetData sheetId="4403"/>
      <sheetData sheetId="4404"/>
      <sheetData sheetId="4405">
        <row r="2">
          <cell r="A2">
            <v>0</v>
          </cell>
        </row>
      </sheetData>
      <sheetData sheetId="4406">
        <row r="2">
          <cell r="A2">
            <v>0</v>
          </cell>
        </row>
      </sheetData>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row r="2">
          <cell r="A2">
            <v>0</v>
          </cell>
        </row>
      </sheetData>
      <sheetData sheetId="4426"/>
      <sheetData sheetId="4427"/>
      <sheetData sheetId="4428"/>
      <sheetData sheetId="4429"/>
      <sheetData sheetId="4430">
        <row r="2">
          <cell r="A2">
            <v>0</v>
          </cell>
        </row>
      </sheetData>
      <sheetData sheetId="4431"/>
      <sheetData sheetId="4432">
        <row r="2">
          <cell r="A2">
            <v>0</v>
          </cell>
        </row>
      </sheetData>
      <sheetData sheetId="4433"/>
      <sheetData sheetId="4434"/>
      <sheetData sheetId="4435">
        <row r="2">
          <cell r="A2">
            <v>0</v>
          </cell>
        </row>
      </sheetData>
      <sheetData sheetId="4436">
        <row r="2">
          <cell r="A2">
            <v>0</v>
          </cell>
        </row>
      </sheetData>
      <sheetData sheetId="4437"/>
      <sheetData sheetId="4438"/>
      <sheetData sheetId="4439"/>
      <sheetData sheetId="4440">
        <row r="2">
          <cell r="A2">
            <v>0</v>
          </cell>
        </row>
      </sheetData>
      <sheetData sheetId="4441"/>
      <sheetData sheetId="4442">
        <row r="2">
          <cell r="A2">
            <v>0</v>
          </cell>
        </row>
      </sheetData>
      <sheetData sheetId="4443"/>
      <sheetData sheetId="4444"/>
      <sheetData sheetId="4445"/>
      <sheetData sheetId="4446">
        <row r="2">
          <cell r="A2">
            <v>0</v>
          </cell>
        </row>
      </sheetData>
      <sheetData sheetId="4447">
        <row r="2">
          <cell r="A2">
            <v>0</v>
          </cell>
        </row>
      </sheetData>
      <sheetData sheetId="4448"/>
      <sheetData sheetId="4449"/>
      <sheetData sheetId="4450"/>
      <sheetData sheetId="4451"/>
      <sheetData sheetId="4452">
        <row r="2">
          <cell r="A2">
            <v>0</v>
          </cell>
        </row>
      </sheetData>
      <sheetData sheetId="4453"/>
      <sheetData sheetId="4454"/>
      <sheetData sheetId="4455"/>
      <sheetData sheetId="4456">
        <row r="2">
          <cell r="A2">
            <v>0</v>
          </cell>
        </row>
      </sheetData>
      <sheetData sheetId="4457"/>
      <sheetData sheetId="4458"/>
      <sheetData sheetId="4459"/>
      <sheetData sheetId="4460"/>
      <sheetData sheetId="4461"/>
      <sheetData sheetId="4462"/>
      <sheetData sheetId="4463"/>
      <sheetData sheetId="4464"/>
      <sheetData sheetId="4465">
        <row r="2">
          <cell r="A2">
            <v>0</v>
          </cell>
        </row>
      </sheetData>
      <sheetData sheetId="4466"/>
      <sheetData sheetId="4467"/>
      <sheetData sheetId="4468"/>
      <sheetData sheetId="4469"/>
      <sheetData sheetId="4470">
        <row r="2">
          <cell r="A2">
            <v>0</v>
          </cell>
        </row>
      </sheetData>
      <sheetData sheetId="4471"/>
      <sheetData sheetId="4472"/>
      <sheetData sheetId="4473"/>
      <sheetData sheetId="4474"/>
      <sheetData sheetId="4475">
        <row r="2">
          <cell r="A2">
            <v>0</v>
          </cell>
        </row>
      </sheetData>
      <sheetData sheetId="4476"/>
      <sheetData sheetId="4477"/>
      <sheetData sheetId="4478">
        <row r="2">
          <cell r="A2">
            <v>0</v>
          </cell>
        </row>
      </sheetData>
      <sheetData sheetId="4479"/>
      <sheetData sheetId="4480">
        <row r="2">
          <cell r="A2">
            <v>0</v>
          </cell>
        </row>
      </sheetData>
      <sheetData sheetId="4481"/>
      <sheetData sheetId="4482">
        <row r="2">
          <cell r="A2">
            <v>0</v>
          </cell>
        </row>
      </sheetData>
      <sheetData sheetId="4483"/>
      <sheetData sheetId="4484"/>
      <sheetData sheetId="4485">
        <row r="2">
          <cell r="A2">
            <v>0</v>
          </cell>
        </row>
      </sheetData>
      <sheetData sheetId="4486"/>
      <sheetData sheetId="4487"/>
      <sheetData sheetId="4488">
        <row r="2">
          <cell r="A2">
            <v>0</v>
          </cell>
        </row>
      </sheetData>
      <sheetData sheetId="4489"/>
      <sheetData sheetId="4490"/>
      <sheetData sheetId="4491"/>
      <sheetData sheetId="4492">
        <row r="2">
          <cell r="A2">
            <v>0</v>
          </cell>
        </row>
      </sheetData>
      <sheetData sheetId="4493"/>
      <sheetData sheetId="4494"/>
      <sheetData sheetId="4495"/>
      <sheetData sheetId="4496"/>
      <sheetData sheetId="4497"/>
      <sheetData sheetId="4498">
        <row r="2">
          <cell r="A2">
            <v>0</v>
          </cell>
        </row>
      </sheetData>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row r="2">
          <cell r="A2">
            <v>0</v>
          </cell>
        </row>
      </sheetData>
      <sheetData sheetId="4525">
        <row r="2">
          <cell r="A2">
            <v>0</v>
          </cell>
        </row>
      </sheetData>
      <sheetData sheetId="4526"/>
      <sheetData sheetId="4527"/>
      <sheetData sheetId="4528"/>
      <sheetData sheetId="4529"/>
      <sheetData sheetId="4530"/>
      <sheetData sheetId="4531"/>
      <sheetData sheetId="4532"/>
      <sheetData sheetId="4533"/>
      <sheetData sheetId="4534">
        <row r="2">
          <cell r="A2">
            <v>0</v>
          </cell>
        </row>
      </sheetData>
      <sheetData sheetId="4535">
        <row r="2">
          <cell r="A2">
            <v>0</v>
          </cell>
        </row>
      </sheetData>
      <sheetData sheetId="4536"/>
      <sheetData sheetId="4537"/>
      <sheetData sheetId="4538">
        <row r="2">
          <cell r="A2">
            <v>0</v>
          </cell>
        </row>
      </sheetData>
      <sheetData sheetId="4539"/>
      <sheetData sheetId="4540"/>
      <sheetData sheetId="4541"/>
      <sheetData sheetId="4542"/>
      <sheetData sheetId="4543"/>
      <sheetData sheetId="4544">
        <row r="2">
          <cell r="A2">
            <v>0</v>
          </cell>
        </row>
      </sheetData>
      <sheetData sheetId="4545"/>
      <sheetData sheetId="4546"/>
      <sheetData sheetId="4547"/>
      <sheetData sheetId="4548">
        <row r="2">
          <cell r="A2">
            <v>0</v>
          </cell>
        </row>
      </sheetData>
      <sheetData sheetId="4549"/>
      <sheetData sheetId="4550"/>
      <sheetData sheetId="4551"/>
      <sheetData sheetId="4552"/>
      <sheetData sheetId="4553"/>
      <sheetData sheetId="4554"/>
      <sheetData sheetId="4555"/>
      <sheetData sheetId="4556"/>
      <sheetData sheetId="4557"/>
      <sheetData sheetId="4558"/>
      <sheetData sheetId="4559"/>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sheetData sheetId="4568"/>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sheetData sheetId="4912"/>
      <sheetData sheetId="4913"/>
      <sheetData sheetId="4914">
        <row r="2">
          <cell r="A2">
            <v>0</v>
          </cell>
        </row>
      </sheetData>
      <sheetData sheetId="4915"/>
      <sheetData sheetId="4916"/>
      <sheetData sheetId="4917"/>
      <sheetData sheetId="4918">
        <row r="2">
          <cell r="A2">
            <v>0</v>
          </cell>
        </row>
      </sheetData>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row r="2">
          <cell r="A2">
            <v>0</v>
          </cell>
        </row>
      </sheetData>
      <sheetData sheetId="4942"/>
      <sheetData sheetId="4943"/>
      <sheetData sheetId="4944"/>
      <sheetData sheetId="4945">
        <row r="2">
          <cell r="A2">
            <v>0</v>
          </cell>
        </row>
      </sheetData>
      <sheetData sheetId="4946"/>
      <sheetData sheetId="4947"/>
      <sheetData sheetId="4948"/>
      <sheetData sheetId="4949"/>
      <sheetData sheetId="4950">
        <row r="2">
          <cell r="A2">
            <v>0</v>
          </cell>
        </row>
      </sheetData>
      <sheetData sheetId="4951">
        <row r="2">
          <cell r="A2">
            <v>0</v>
          </cell>
        </row>
      </sheetData>
      <sheetData sheetId="4952"/>
      <sheetData sheetId="4953"/>
      <sheetData sheetId="4954"/>
      <sheetData sheetId="4955">
        <row r="2">
          <cell r="A2">
            <v>0</v>
          </cell>
        </row>
      </sheetData>
      <sheetData sheetId="4956"/>
      <sheetData sheetId="4957"/>
      <sheetData sheetId="4958"/>
      <sheetData sheetId="4959"/>
      <sheetData sheetId="4960">
        <row r="2">
          <cell r="A2">
            <v>0</v>
          </cell>
        </row>
      </sheetData>
      <sheetData sheetId="4961">
        <row r="2">
          <cell r="A2">
            <v>0</v>
          </cell>
        </row>
      </sheetData>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row r="2">
          <cell r="A2">
            <v>0</v>
          </cell>
        </row>
      </sheetData>
      <sheetData sheetId="4988"/>
      <sheetData sheetId="4989"/>
      <sheetData sheetId="4990"/>
      <sheetData sheetId="4991">
        <row r="2">
          <cell r="A2">
            <v>0</v>
          </cell>
        </row>
      </sheetData>
      <sheetData sheetId="4992"/>
      <sheetData sheetId="4993"/>
      <sheetData sheetId="4994"/>
      <sheetData sheetId="4995"/>
      <sheetData sheetId="4996"/>
      <sheetData sheetId="4997">
        <row r="2">
          <cell r="A2">
            <v>0</v>
          </cell>
        </row>
      </sheetData>
      <sheetData sheetId="4998"/>
      <sheetData sheetId="4999"/>
      <sheetData sheetId="5000"/>
      <sheetData sheetId="5001">
        <row r="2">
          <cell r="A2">
            <v>0</v>
          </cell>
        </row>
      </sheetData>
      <sheetData sheetId="5002"/>
      <sheetData sheetId="5003"/>
      <sheetData sheetId="5004"/>
      <sheetData sheetId="5005"/>
      <sheetData sheetId="5006"/>
      <sheetData sheetId="5007">
        <row r="2">
          <cell r="A2">
            <v>0</v>
          </cell>
        </row>
      </sheetData>
      <sheetData sheetId="5008"/>
      <sheetData sheetId="5009"/>
      <sheetData sheetId="5010"/>
      <sheetData sheetId="5011">
        <row r="2">
          <cell r="A2">
            <v>0</v>
          </cell>
        </row>
      </sheetData>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row r="2">
          <cell r="A2">
            <v>0</v>
          </cell>
        </row>
      </sheetData>
      <sheetData sheetId="5034"/>
      <sheetData sheetId="5035"/>
      <sheetData sheetId="5036"/>
      <sheetData sheetId="5037">
        <row r="2">
          <cell r="A2">
            <v>0</v>
          </cell>
        </row>
      </sheetData>
      <sheetData sheetId="5038"/>
      <sheetData sheetId="5039"/>
      <sheetData sheetId="5040"/>
      <sheetData sheetId="5041"/>
      <sheetData sheetId="5042"/>
      <sheetData sheetId="5043">
        <row r="2">
          <cell r="A2">
            <v>0</v>
          </cell>
        </row>
      </sheetData>
      <sheetData sheetId="5044"/>
      <sheetData sheetId="5045"/>
      <sheetData sheetId="5046"/>
      <sheetData sheetId="5047">
        <row r="2">
          <cell r="A2">
            <v>0</v>
          </cell>
        </row>
      </sheetData>
      <sheetData sheetId="5048"/>
      <sheetData sheetId="5049"/>
      <sheetData sheetId="5050"/>
      <sheetData sheetId="5051"/>
      <sheetData sheetId="5052"/>
      <sheetData sheetId="5053">
        <row r="2">
          <cell r="A2">
            <v>0</v>
          </cell>
        </row>
      </sheetData>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row r="2">
          <cell r="A2">
            <v>0</v>
          </cell>
        </row>
      </sheetData>
      <sheetData sheetId="5081"/>
      <sheetData sheetId="5082"/>
      <sheetData sheetId="5083"/>
      <sheetData sheetId="5084"/>
      <sheetData sheetId="5085"/>
      <sheetData sheetId="5086"/>
      <sheetData sheetId="5087"/>
      <sheetData sheetId="5088"/>
      <sheetData sheetId="5089">
        <row r="2">
          <cell r="A2">
            <v>0</v>
          </cell>
        </row>
      </sheetData>
      <sheetData sheetId="5090">
        <row r="2">
          <cell r="A2">
            <v>0</v>
          </cell>
        </row>
      </sheetData>
      <sheetData sheetId="5091"/>
      <sheetData sheetId="5092"/>
      <sheetData sheetId="5093">
        <row r="2">
          <cell r="A2">
            <v>0</v>
          </cell>
        </row>
      </sheetData>
      <sheetData sheetId="5094"/>
      <sheetData sheetId="5095"/>
      <sheetData sheetId="5096"/>
      <sheetData sheetId="5097"/>
      <sheetData sheetId="5098"/>
      <sheetData sheetId="5099">
        <row r="2">
          <cell r="A2">
            <v>0</v>
          </cell>
        </row>
      </sheetData>
      <sheetData sheetId="5100"/>
      <sheetData sheetId="5101"/>
      <sheetData sheetId="5102"/>
      <sheetData sheetId="5103">
        <row r="2">
          <cell r="A2">
            <v>0</v>
          </cell>
        </row>
      </sheetData>
      <sheetData sheetId="5104"/>
      <sheetData sheetId="5105"/>
      <sheetData sheetId="5106"/>
      <sheetData sheetId="5107"/>
      <sheetData sheetId="5108"/>
      <sheetData sheetId="5109"/>
      <sheetData sheetId="5110"/>
      <sheetData sheetId="5111"/>
      <sheetData sheetId="5112"/>
      <sheetData sheetId="5113"/>
      <sheetData sheetId="5114"/>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sheetData sheetId="5123"/>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ow r="2">
          <cell r="A2">
            <v>0</v>
          </cell>
        </row>
      </sheetData>
      <sheetData sheetId="5323" refreshError="1"/>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efreshError="1"/>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sheetData sheetId="5368">
        <row r="2">
          <cell r="A2">
            <v>0</v>
          </cell>
        </row>
      </sheetData>
      <sheetData sheetId="5369">
        <row r="2">
          <cell r="A2">
            <v>0</v>
          </cell>
        </row>
      </sheetData>
      <sheetData sheetId="5370"/>
      <sheetData sheetId="5371">
        <row r="2">
          <cell r="A2">
            <v>0</v>
          </cell>
        </row>
      </sheetData>
      <sheetData sheetId="5372">
        <row r="2">
          <cell r="A2">
            <v>0</v>
          </cell>
        </row>
      </sheetData>
      <sheetData sheetId="5373">
        <row r="2">
          <cell r="A2">
            <v>0</v>
          </cell>
        </row>
      </sheetData>
      <sheetData sheetId="5374">
        <row r="2">
          <cell r="A2">
            <v>0</v>
          </cell>
        </row>
      </sheetData>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sheetData sheetId="5384" refreshError="1"/>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efreshError="1"/>
      <sheetData sheetId="5397" refreshError="1"/>
      <sheetData sheetId="5398">
        <row r="2">
          <cell r="A2" t="str">
            <v>FORMULARIO N° 4</v>
          </cell>
        </row>
      </sheetData>
      <sheetData sheetId="5399">
        <row r="2">
          <cell r="A2">
            <v>0</v>
          </cell>
        </row>
      </sheetData>
      <sheetData sheetId="5400">
        <row r="2">
          <cell r="A2" t="str">
            <v>FORMULARIO N° 4</v>
          </cell>
        </row>
      </sheetData>
      <sheetData sheetId="5401">
        <row r="2">
          <cell r="A2">
            <v>0</v>
          </cell>
        </row>
      </sheetData>
      <sheetData sheetId="5402">
        <row r="2">
          <cell r="A2">
            <v>0</v>
          </cell>
        </row>
      </sheetData>
      <sheetData sheetId="5403" refreshError="1"/>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sheetData sheetId="5414"/>
      <sheetData sheetId="5415"/>
      <sheetData sheetId="5416"/>
      <sheetData sheetId="5417"/>
      <sheetData sheetId="5418"/>
      <sheetData sheetId="5419"/>
      <sheetData sheetId="5420" refreshError="1"/>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sheetData sheetId="5429">
        <row r="2">
          <cell r="A2">
            <v>0</v>
          </cell>
        </row>
      </sheetData>
      <sheetData sheetId="5430">
        <row r="2">
          <cell r="A2">
            <v>0</v>
          </cell>
        </row>
      </sheetData>
      <sheetData sheetId="5431" refreshError="1"/>
      <sheetData sheetId="5432" refreshError="1"/>
      <sheetData sheetId="5433">
        <row r="2">
          <cell r="A2">
            <v>0</v>
          </cell>
        </row>
      </sheetData>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efreshError="1"/>
      <sheetData sheetId="5455" refreshError="1"/>
      <sheetData sheetId="5456">
        <row r="2">
          <cell r="A2">
            <v>0</v>
          </cell>
        </row>
      </sheetData>
      <sheetData sheetId="5457">
        <row r="2">
          <cell r="A2">
            <v>0</v>
          </cell>
        </row>
      </sheetData>
      <sheetData sheetId="5458" refreshError="1"/>
      <sheetData sheetId="5459" refreshError="1"/>
      <sheetData sheetId="5460">
        <row r="2">
          <cell r="A2">
            <v>0</v>
          </cell>
        </row>
      </sheetData>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efreshError="1"/>
      <sheetData sheetId="5479" refreshError="1"/>
      <sheetData sheetId="5480" refreshError="1"/>
      <sheetData sheetId="5481" refreshError="1"/>
      <sheetData sheetId="5482" refreshError="1"/>
      <sheetData sheetId="5483" refreshError="1"/>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sheetData sheetId="5490"/>
      <sheetData sheetId="5491"/>
      <sheetData sheetId="5492"/>
      <sheetData sheetId="5493"/>
      <sheetData sheetId="5494"/>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sheetData sheetId="5503"/>
      <sheetData sheetId="5504">
        <row r="2">
          <cell r="A2">
            <v>0</v>
          </cell>
        </row>
      </sheetData>
      <sheetData sheetId="5505">
        <row r="2">
          <cell r="A2">
            <v>0</v>
          </cell>
        </row>
      </sheetData>
      <sheetData sheetId="5506"/>
      <sheetData sheetId="5507">
        <row r="2">
          <cell r="A2" t="str">
            <v>Locación</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5">
          <cell r="B5">
            <v>0</v>
          </cell>
        </row>
      </sheetData>
      <sheetData sheetId="5514" refreshError="1"/>
      <sheetData sheetId="5515" refreshError="1"/>
      <sheetData sheetId="5516" refreshError="1"/>
      <sheetData sheetId="5517">
        <row r="2">
          <cell r="A2">
            <v>0</v>
          </cell>
        </row>
      </sheetData>
      <sheetData sheetId="5518"/>
      <sheetData sheetId="5519"/>
      <sheetData sheetId="5520"/>
      <sheetData sheetId="5521"/>
      <sheetData sheetId="5522"/>
      <sheetData sheetId="5523">
        <row r="2">
          <cell r="A2">
            <v>0</v>
          </cell>
        </row>
      </sheetData>
      <sheetData sheetId="5524"/>
      <sheetData sheetId="5525">
        <row r="2">
          <cell r="A2">
            <v>0</v>
          </cell>
        </row>
      </sheetData>
      <sheetData sheetId="5526"/>
      <sheetData sheetId="5527">
        <row r="2">
          <cell r="A2">
            <v>0</v>
          </cell>
        </row>
      </sheetData>
      <sheetData sheetId="5528">
        <row r="5">
          <cell r="B5">
            <v>0</v>
          </cell>
        </row>
      </sheetData>
      <sheetData sheetId="5529"/>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ow r="2">
          <cell r="A2">
            <v>0</v>
          </cell>
        </row>
      </sheetData>
      <sheetData sheetId="5565" refreshError="1"/>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efreshError="1"/>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sheetData sheetId="5620"/>
      <sheetData sheetId="5621">
        <row r="2">
          <cell r="A2">
            <v>0</v>
          </cell>
        </row>
      </sheetData>
      <sheetData sheetId="5622">
        <row r="2">
          <cell r="A2">
            <v>0</v>
          </cell>
        </row>
      </sheetData>
      <sheetData sheetId="5623">
        <row r="2">
          <cell r="A2">
            <v>0</v>
          </cell>
        </row>
      </sheetData>
      <sheetData sheetId="5624"/>
      <sheetData sheetId="5625"/>
      <sheetData sheetId="5626"/>
      <sheetData sheetId="5627"/>
      <sheetData sheetId="5628"/>
      <sheetData sheetId="5629"/>
      <sheetData sheetId="5630"/>
      <sheetData sheetId="5631">
        <row r="2">
          <cell r="B2">
            <v>0</v>
          </cell>
        </row>
      </sheetData>
      <sheetData sheetId="5632">
        <row r="2">
          <cell r="B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sheetData sheetId="5644"/>
      <sheetData sheetId="5645"/>
      <sheetData sheetId="5646"/>
      <sheetData sheetId="5647"/>
      <sheetData sheetId="5648"/>
      <sheetData sheetId="5649"/>
      <sheetData sheetId="5650">
        <row r="2">
          <cell r="B2">
            <v>0</v>
          </cell>
        </row>
      </sheetData>
      <sheetData sheetId="5651">
        <row r="2">
          <cell r="B2">
            <v>0</v>
          </cell>
        </row>
      </sheetData>
      <sheetData sheetId="5652">
        <row r="2">
          <cell r="B2">
            <v>0</v>
          </cell>
        </row>
      </sheetData>
      <sheetData sheetId="5653">
        <row r="2">
          <cell r="B2">
            <v>0</v>
          </cell>
        </row>
      </sheetData>
      <sheetData sheetId="5654">
        <row r="2">
          <cell r="B2">
            <v>0</v>
          </cell>
        </row>
      </sheetData>
      <sheetData sheetId="5655"/>
      <sheetData sheetId="5656"/>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sheetData sheetId="5663"/>
      <sheetData sheetId="5664"/>
      <sheetData sheetId="5665"/>
      <sheetData sheetId="5666"/>
      <sheetData sheetId="5667"/>
      <sheetData sheetId="5668">
        <row r="2">
          <cell r="B2">
            <v>0</v>
          </cell>
        </row>
      </sheetData>
      <sheetData sheetId="5669">
        <row r="2">
          <cell r="B2">
            <v>0</v>
          </cell>
        </row>
      </sheetData>
      <sheetData sheetId="5670">
        <row r="2">
          <cell r="B2">
            <v>0</v>
          </cell>
        </row>
      </sheetData>
      <sheetData sheetId="5671"/>
      <sheetData sheetId="5672">
        <row r="2">
          <cell r="A2">
            <v>0</v>
          </cell>
        </row>
      </sheetData>
      <sheetData sheetId="5673">
        <row r="2">
          <cell r="A2">
            <v>0</v>
          </cell>
        </row>
      </sheetData>
      <sheetData sheetId="5674">
        <row r="2">
          <cell r="A2">
            <v>0</v>
          </cell>
        </row>
      </sheetData>
      <sheetData sheetId="5675">
        <row r="2">
          <cell r="B2">
            <v>0</v>
          </cell>
        </row>
      </sheetData>
      <sheetData sheetId="5676">
        <row r="2">
          <cell r="B2">
            <v>0</v>
          </cell>
        </row>
      </sheetData>
      <sheetData sheetId="5677">
        <row r="2">
          <cell r="B2">
            <v>0</v>
          </cell>
        </row>
      </sheetData>
      <sheetData sheetId="5678"/>
      <sheetData sheetId="5679"/>
      <sheetData sheetId="5680"/>
      <sheetData sheetId="5681"/>
      <sheetData sheetId="5682"/>
      <sheetData sheetId="5683">
        <row r="2">
          <cell r="B2">
            <v>0</v>
          </cell>
        </row>
      </sheetData>
      <sheetData sheetId="5684">
        <row r="2">
          <cell r="B2">
            <v>0</v>
          </cell>
        </row>
      </sheetData>
      <sheetData sheetId="5685">
        <row r="2">
          <cell r="A2">
            <v>0</v>
          </cell>
        </row>
      </sheetData>
      <sheetData sheetId="5686"/>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B2">
            <v>0</v>
          </cell>
        </row>
      </sheetData>
      <sheetData sheetId="5697"/>
      <sheetData sheetId="5698"/>
      <sheetData sheetId="5699"/>
      <sheetData sheetId="5700"/>
      <sheetData sheetId="5701"/>
      <sheetData sheetId="5702">
        <row r="2">
          <cell r="B2">
            <v>0</v>
          </cell>
        </row>
      </sheetData>
      <sheetData sheetId="5703">
        <row r="2">
          <cell r="B2">
            <v>0</v>
          </cell>
        </row>
      </sheetData>
      <sheetData sheetId="5704">
        <row r="2">
          <cell r="B2">
            <v>0</v>
          </cell>
        </row>
      </sheetData>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sheetData sheetId="5715"/>
      <sheetData sheetId="5716"/>
      <sheetData sheetId="5717"/>
      <sheetData sheetId="5718"/>
      <sheetData sheetId="5719"/>
      <sheetData sheetId="5720"/>
      <sheetData sheetId="5721">
        <row r="2">
          <cell r="A2" t="str">
            <v>FORMULARIO N° 4</v>
          </cell>
        </row>
      </sheetData>
      <sheetData sheetId="5722">
        <row r="2">
          <cell r="A2" t="str">
            <v>FORMULARIO N° 4</v>
          </cell>
        </row>
      </sheetData>
      <sheetData sheetId="5723">
        <row r="2">
          <cell r="A2" t="str">
            <v>FORMULARIO N° 4</v>
          </cell>
        </row>
      </sheetData>
      <sheetData sheetId="5724">
        <row r="5">
          <cell r="A5" t="str">
            <v>OFERTA ECONÓMICA DETALLADA</v>
          </cell>
        </row>
      </sheetData>
      <sheetData sheetId="5725">
        <row r="5">
          <cell r="A5" t="str">
            <v>OFERTA ECONÓMICA DETALLADA</v>
          </cell>
        </row>
      </sheetData>
      <sheetData sheetId="5726">
        <row r="2">
          <cell r="B2">
            <v>0</v>
          </cell>
        </row>
      </sheetData>
      <sheetData sheetId="5727">
        <row r="2">
          <cell r="B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43"/>
      <sheetData sheetId="5744"/>
      <sheetData sheetId="5745"/>
      <sheetData sheetId="5746"/>
      <sheetData sheetId="5747"/>
      <sheetData sheetId="5748"/>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sheetData sheetId="5763"/>
      <sheetData sheetId="5764"/>
      <sheetData sheetId="5765"/>
      <sheetData sheetId="5766"/>
      <sheetData sheetId="5767"/>
      <sheetData sheetId="5768"/>
      <sheetData sheetId="5769"/>
      <sheetData sheetId="5770"/>
      <sheetData sheetId="5771"/>
      <sheetData sheetId="5772"/>
      <sheetData sheetId="5773">
        <row r="2">
          <cell r="B2" t="str">
            <v>Patrimonio
neto
personal</v>
          </cell>
        </row>
      </sheetData>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sheetData sheetId="5860"/>
      <sheetData sheetId="5861">
        <row r="2">
          <cell r="A2" t="str">
            <v>“CONSTRUCCIÓN DE OBRAS CIVILES, ELÉCTRICAS, MECÁNICAS E INSTRUMENTACIÓN REQUERIDAS POR ECOPETROL Y SU GRUPO EMPRESARIAL PARA LA VIGENCIA 2017-2020 CON OPCIÓN DE DOS AÑOS”</v>
          </cell>
        </row>
      </sheetData>
      <sheetData sheetId="5862">
        <row r="5">
          <cell r="A5">
            <v>0</v>
          </cell>
        </row>
      </sheetData>
      <sheetData sheetId="5863"/>
      <sheetData sheetId="5864"/>
      <sheetData sheetId="5865"/>
      <sheetData sheetId="5866"/>
      <sheetData sheetId="5867"/>
      <sheetData sheetId="5868"/>
      <sheetData sheetId="5869"/>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sheetData sheetId="5882"/>
      <sheetData sheetId="5883"/>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INST"/>
      <sheetName val="#¡REF"/>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Datos"/>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aCCIDENTES DE 19"/>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INITIAL INPUTS"/>
      <sheetName val="MEDICION"/>
      <sheetName val="TIPO"/>
      <sheetName val="SHEETS"/>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pto EL COPEY"/>
      <sheetName val="bocatoma"/>
      <sheetName val="MO"/>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VR-PROP MOD 1"/>
      <sheetName val="FORMULA"/>
      <sheetName val="PRECIO"/>
      <sheetName val="I M"/>
      <sheetName val="SOÑANDO"/>
      <sheetName val="EV 424 CON 5 (2)"/>
      <sheetName val="Precios no oficial"/>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Res-Accide-10"/>
      <sheetName val="Lista obra"/>
      <sheetName val="\a  aaInformación GRUPO 4\A MIn"/>
      <sheetName val="INDICMICROEMP"/>
      <sheetName val="Datos Básicos"/>
      <sheetName val="SUB APU"/>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Form8_bombas"/>
      <sheetName val="Form8_h2"/>
      <sheetName val="Form8_lubricacion"/>
      <sheetName val="Form8_regeneracion"/>
      <sheetName val="tub"/>
      <sheetName val="val"/>
      <sheetName val="tub_lub"/>
      <sheetName val="partidas_cant_tub_final_04"/>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row r="5">
          <cell r="E5" t="str">
            <v>CANTIDAD</v>
          </cell>
        </row>
      </sheetData>
      <sheetData sheetId="281">
        <row r="5">
          <cell r="E5" t="str">
            <v>CANTIDAD</v>
          </cell>
        </row>
      </sheetData>
      <sheetData sheetId="282"/>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MATERIALES</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row r="1">
          <cell r="A1" t="str">
            <v>INSTITUTO NACIONAL DE VIAS</v>
          </cell>
        </row>
      </sheetData>
      <sheetData sheetId="456"/>
      <sheetData sheetId="457"/>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row r="5">
          <cell r="E5" t="str">
            <v>CANTIDAD</v>
          </cell>
        </row>
      </sheetData>
      <sheetData sheetId="689">
        <row r="5">
          <cell r="E5" t="str">
            <v>CANTIDAD</v>
          </cell>
        </row>
      </sheetData>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ow r="5">
          <cell r="E5" t="str">
            <v>CANTIDAD</v>
          </cell>
        </row>
      </sheetData>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row r="1">
          <cell r="A1" t="str">
            <v>ABRAZADERA DE SALIDA TIPO 1</v>
          </cell>
        </row>
      </sheetData>
      <sheetData sheetId="814"/>
      <sheetData sheetId="815">
        <row r="51">
          <cell r="D51">
            <v>698</v>
          </cell>
        </row>
      </sheetData>
      <sheetData sheetId="816"/>
      <sheetData sheetId="817"/>
      <sheetData sheetId="818">
        <row r="33">
          <cell r="C33">
            <v>0.77967625899280601</v>
          </cell>
        </row>
      </sheetData>
      <sheetData sheetId="819"/>
      <sheetData sheetId="820"/>
      <sheetData sheetId="821" refreshError="1"/>
      <sheetData sheetId="822" refreshError="1"/>
      <sheetData sheetId="823"/>
      <sheetData sheetId="824" refreshError="1"/>
      <sheetData sheetId="825" refreshError="1"/>
      <sheetData sheetId="826" refreshError="1"/>
      <sheetData sheetId="827" refreshError="1"/>
      <sheetData sheetId="828">
        <row r="33">
          <cell r="C33">
            <v>0.77967625899280601</v>
          </cell>
        </row>
      </sheetData>
      <sheetData sheetId="829" refreshError="1"/>
      <sheetData sheetId="830" refreshError="1"/>
      <sheetData sheetId="831"/>
      <sheetData sheetId="832">
        <row r="2">
          <cell r="A2" t="str">
            <v>ACTA No</v>
          </cell>
        </row>
      </sheetData>
      <sheetData sheetId="833" refreshError="1"/>
      <sheetData sheetId="834"/>
      <sheetData sheetId="835"/>
      <sheetData sheetId="836">
        <row r="1">
          <cell r="B1" t="str">
            <v>CTO-102-2002</v>
          </cell>
        </row>
      </sheetData>
      <sheetData sheetId="837">
        <row r="5">
          <cell r="E5" t="str">
            <v>CANTIDAD</v>
          </cell>
        </row>
      </sheetData>
      <sheetData sheetId="838">
        <row r="5">
          <cell r="E5" t="str">
            <v>CANTIDAD</v>
          </cell>
        </row>
      </sheetData>
      <sheetData sheetId="839"/>
      <sheetData sheetId="840">
        <row r="50">
          <cell r="H50">
            <v>971</v>
          </cell>
        </row>
      </sheetData>
      <sheetData sheetId="841">
        <row r="50">
          <cell r="H50">
            <v>1192</v>
          </cell>
        </row>
      </sheetData>
      <sheetData sheetId="842"/>
      <sheetData sheetId="843"/>
      <sheetData sheetId="844">
        <row r="33">
          <cell r="C33">
            <v>0.77967625899280601</v>
          </cell>
        </row>
      </sheetData>
      <sheetData sheetId="845"/>
      <sheetData sheetId="846">
        <row r="4">
          <cell r="B4" t="str">
            <v xml:space="preserve"> Bisagra Pivotante </v>
          </cell>
        </row>
      </sheetData>
      <sheetData sheetId="847"/>
      <sheetData sheetId="848"/>
      <sheetData sheetId="849"/>
      <sheetData sheetId="850">
        <row r="1">
          <cell r="B1" t="str">
            <v>CTO-102-2002</v>
          </cell>
        </row>
      </sheetData>
      <sheetData sheetId="851"/>
      <sheetData sheetId="852">
        <row r="1">
          <cell r="B1" t="str">
            <v>CTO-102-2002</v>
          </cell>
        </row>
      </sheetData>
      <sheetData sheetId="853"/>
      <sheetData sheetId="854">
        <row r="33">
          <cell r="C33">
            <v>0.77967625899280601</v>
          </cell>
        </row>
      </sheetData>
      <sheetData sheetId="855"/>
      <sheetData sheetId="856">
        <row r="1">
          <cell r="A1" t="str">
            <v>1P</v>
          </cell>
        </row>
      </sheetData>
      <sheetData sheetId="857">
        <row r="50">
          <cell r="H50">
            <v>1192</v>
          </cell>
        </row>
      </sheetData>
      <sheetData sheetId="858"/>
      <sheetData sheetId="859">
        <row r="168">
          <cell r="D168">
            <v>10046</v>
          </cell>
        </row>
      </sheetData>
      <sheetData sheetId="860">
        <row r="51">
          <cell r="D51">
            <v>698</v>
          </cell>
        </row>
      </sheetData>
      <sheetData sheetId="861"/>
      <sheetData sheetId="862"/>
      <sheetData sheetId="863"/>
      <sheetData sheetId="864">
        <row r="4">
          <cell r="B4" t="str">
            <v xml:space="preserve"> Bisagra Pivotante </v>
          </cell>
        </row>
      </sheetData>
      <sheetData sheetId="865"/>
      <sheetData sheetId="866"/>
      <sheetData sheetId="867">
        <row r="4">
          <cell r="B4" t="str">
            <v xml:space="preserve"> Bisagra Pivotante </v>
          </cell>
        </row>
      </sheetData>
      <sheetData sheetId="868"/>
      <sheetData sheetId="869"/>
      <sheetData sheetId="870">
        <row r="4">
          <cell r="B4" t="str">
            <v xml:space="preserve"> Bisagra Pivotante </v>
          </cell>
        </row>
      </sheetData>
      <sheetData sheetId="871"/>
      <sheetData sheetId="872"/>
      <sheetData sheetId="873"/>
      <sheetData sheetId="874"/>
      <sheetData sheetId="875"/>
      <sheetData sheetId="876">
        <row r="1">
          <cell r="A1" t="str">
            <v>INSTITUTO NACIONAL DE VIAS</v>
          </cell>
        </row>
      </sheetData>
      <sheetData sheetId="877"/>
      <sheetData sheetId="878"/>
      <sheetData sheetId="879"/>
      <sheetData sheetId="880">
        <row r="33">
          <cell r="C33">
            <v>0.77967625899280601</v>
          </cell>
        </row>
      </sheetData>
      <sheetData sheetId="881"/>
      <sheetData sheetId="882">
        <row r="52">
          <cell r="H52">
            <v>117768</v>
          </cell>
        </row>
      </sheetData>
      <sheetData sheetId="883"/>
      <sheetData sheetId="884"/>
      <sheetData sheetId="885">
        <row r="52">
          <cell r="H52">
            <v>117768</v>
          </cell>
        </row>
      </sheetData>
      <sheetData sheetId="886"/>
      <sheetData sheetId="887">
        <row r="33">
          <cell r="C33">
            <v>0.77967625899280601</v>
          </cell>
        </row>
      </sheetData>
      <sheetData sheetId="888">
        <row r="33">
          <cell r="C33">
            <v>0.77967625899280601</v>
          </cell>
        </row>
      </sheetData>
      <sheetData sheetId="889"/>
      <sheetData sheetId="890">
        <row r="33">
          <cell r="C33">
            <v>0.77967625899280601</v>
          </cell>
        </row>
      </sheetData>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sheetData sheetId="1249"/>
      <sheetData sheetId="1250"/>
      <sheetData sheetId="1251"/>
      <sheetData sheetId="1252"/>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row r="168">
          <cell r="D168">
            <v>0.16</v>
          </cell>
        </row>
      </sheetData>
      <sheetData sheetId="1737">
        <row r="2">
          <cell r="A2" t="str">
            <v>CODIGO</v>
          </cell>
        </row>
      </sheetData>
      <sheetData sheetId="1738">
        <row r="7">
          <cell r="B7">
            <v>1</v>
          </cell>
        </row>
      </sheetData>
      <sheetData sheetId="1739">
        <row r="33">
          <cell r="G33">
            <v>0.59504299999999999</v>
          </cell>
        </row>
      </sheetData>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row r="8">
          <cell r="A8">
            <v>2.1</v>
          </cell>
        </row>
      </sheetData>
      <sheetData sheetId="2483">
        <row r="8">
          <cell r="A8">
            <v>3.1</v>
          </cell>
        </row>
      </sheetData>
      <sheetData sheetId="2484"/>
      <sheetData sheetId="2485"/>
      <sheetData sheetId="2486"/>
      <sheetData sheetId="2487"/>
      <sheetData sheetId="2488"/>
      <sheetData sheetId="2489">
        <row r="3">
          <cell r="A3">
            <v>1</v>
          </cell>
        </row>
      </sheetData>
      <sheetData sheetId="2490"/>
      <sheetData sheetId="2491"/>
      <sheetData sheetId="2492">
        <row r="8">
          <cell r="A8">
            <v>2.1</v>
          </cell>
        </row>
      </sheetData>
      <sheetData sheetId="2493">
        <row r="8">
          <cell r="A8">
            <v>3.1</v>
          </cell>
        </row>
      </sheetData>
      <sheetData sheetId="2494"/>
      <sheetData sheetId="2495"/>
      <sheetData sheetId="2496">
        <row r="1">
          <cell r="A1" t="str">
            <v>LISTADO DE INSUMOS GENERAL</v>
          </cell>
        </row>
      </sheetData>
      <sheetData sheetId="2497"/>
      <sheetData sheetId="2498"/>
      <sheetData sheetId="2499">
        <row r="3">
          <cell r="A3">
            <v>1</v>
          </cell>
        </row>
      </sheetData>
      <sheetData sheetId="2500"/>
      <sheetData sheetId="2501"/>
      <sheetData sheetId="2502"/>
      <sheetData sheetId="2503"/>
      <sheetData sheetId="2504"/>
      <sheetData sheetId="2505"/>
      <sheetData sheetId="2506">
        <row r="1">
          <cell r="A1" t="str">
            <v>LISTADO DE INSUMOS GENERAL</v>
          </cell>
        </row>
      </sheetData>
      <sheetData sheetId="2507"/>
      <sheetData sheetId="2508"/>
      <sheetData sheetId="2509"/>
      <sheetData sheetId="2510"/>
      <sheetData sheetId="2511"/>
      <sheetData sheetId="2512">
        <row r="8">
          <cell r="A8">
            <v>2.1</v>
          </cell>
        </row>
      </sheetData>
      <sheetData sheetId="2513">
        <row r="8">
          <cell r="A8">
            <v>3.1</v>
          </cell>
        </row>
      </sheetData>
      <sheetData sheetId="2514"/>
      <sheetData sheetId="2515"/>
      <sheetData sheetId="2516"/>
      <sheetData sheetId="2517"/>
      <sheetData sheetId="2518"/>
      <sheetData sheetId="2519">
        <row r="3">
          <cell r="A3">
            <v>1</v>
          </cell>
        </row>
      </sheetData>
      <sheetData sheetId="2520"/>
      <sheetData sheetId="2521"/>
      <sheetData sheetId="2522"/>
      <sheetData sheetId="2523"/>
      <sheetData sheetId="2524"/>
      <sheetData sheetId="2525" refreshError="1"/>
      <sheetData sheetId="2526">
        <row r="1">
          <cell r="A1" t="str">
            <v>LISTADO DE INSUMOS GENERAL</v>
          </cell>
        </row>
      </sheetData>
      <sheetData sheetId="2527" refreshError="1"/>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sheetData sheetId="2739"/>
      <sheetData sheetId="2740" refreshError="1"/>
      <sheetData sheetId="2741" refreshError="1"/>
      <sheetData sheetId="2742" refreshError="1"/>
      <sheetData sheetId="2743" refreshError="1"/>
      <sheetData sheetId="2744"/>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sheetData sheetId="2793"/>
      <sheetData sheetId="2794"/>
      <sheetData sheetId="2795"/>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row r="1">
          <cell r="A1" t="str">
            <v>ITEM</v>
          </cell>
        </row>
      </sheetData>
      <sheetData sheetId="3043">
        <row r="1">
          <cell r="A1" t="str">
            <v>EQUIPO</v>
          </cell>
        </row>
      </sheetData>
      <sheetData sheetId="3044">
        <row r="1">
          <cell r="A1" t="str">
            <v>ADMINISTRACION</v>
          </cell>
        </row>
      </sheetData>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row r="1">
          <cell r="A1" t="str">
            <v>ITEM</v>
          </cell>
        </row>
      </sheetData>
      <sheetData sheetId="3064">
        <row r="1">
          <cell r="A1" t="str">
            <v>EQUIPO</v>
          </cell>
        </row>
      </sheetData>
      <sheetData sheetId="3065">
        <row r="1">
          <cell r="A1" t="str">
            <v>ADMINISTRACION</v>
          </cell>
        </row>
      </sheetData>
      <sheetData sheetId="3066"/>
      <sheetData sheetId="3067"/>
      <sheetData sheetId="3068"/>
      <sheetData sheetId="3069"/>
      <sheetData sheetId="3070"/>
      <sheetData sheetId="3071">
        <row r="1">
          <cell r="A1" t="str">
            <v>ITEM</v>
          </cell>
        </row>
      </sheetData>
      <sheetData sheetId="3072">
        <row r="1">
          <cell r="A1" t="str">
            <v>EQUIPO</v>
          </cell>
        </row>
      </sheetData>
      <sheetData sheetId="3073">
        <row r="1">
          <cell r="A1" t="str">
            <v>ADMINISTRACION</v>
          </cell>
        </row>
      </sheetData>
      <sheetData sheetId="3074"/>
      <sheetData sheetId="3075"/>
      <sheetData sheetId="3076"/>
      <sheetData sheetId="3077"/>
      <sheetData sheetId="3078"/>
      <sheetData sheetId="3079"/>
      <sheetData sheetId="3080"/>
      <sheetData sheetId="3081"/>
      <sheetData sheetId="3082">
        <row r="1">
          <cell r="A1" t="str">
            <v>ITEM</v>
          </cell>
        </row>
      </sheetData>
      <sheetData sheetId="3083">
        <row r="1">
          <cell r="A1" t="str">
            <v>EQUIPO</v>
          </cell>
        </row>
      </sheetData>
      <sheetData sheetId="3084">
        <row r="1">
          <cell r="A1" t="str">
            <v>ADMINISTRACION</v>
          </cell>
        </row>
      </sheetData>
      <sheetData sheetId="3085"/>
      <sheetData sheetId="3086"/>
      <sheetData sheetId="3087"/>
      <sheetData sheetId="3088"/>
      <sheetData sheetId="3089"/>
      <sheetData sheetId="3090"/>
      <sheetData sheetId="3091"/>
      <sheetData sheetId="3092"/>
      <sheetData sheetId="3093"/>
      <sheetData sheetId="3094"/>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refreshError="1"/>
      <sheetData sheetId="3145" refreshError="1"/>
      <sheetData sheetId="3146" refreshError="1"/>
      <sheetData sheetId="3147" refreshError="1"/>
      <sheetData sheetId="3148"/>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sheetData sheetId="3167">
        <row r="1">
          <cell r="A1" t="str">
            <v>EQUIPO</v>
          </cell>
        </row>
      </sheetData>
      <sheetData sheetId="3168">
        <row r="1">
          <cell r="A1" t="str">
            <v>ADMINISTRACION</v>
          </cell>
        </row>
      </sheetData>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sheetData sheetId="3335" refreshError="1"/>
      <sheetData sheetId="3336"/>
      <sheetData sheetId="3337"/>
      <sheetData sheetId="3338"/>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sheetData sheetId="3387"/>
      <sheetData sheetId="3388">
        <row r="5">
          <cell r="E5" t="str">
            <v>CANTIDAD</v>
          </cell>
        </row>
      </sheetData>
      <sheetData sheetId="3389">
        <row r="5">
          <cell r="E5" t="str">
            <v>CANTIDAD</v>
          </cell>
        </row>
      </sheetData>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row r="18">
          <cell r="C18">
            <v>7000</v>
          </cell>
        </row>
      </sheetData>
      <sheetData sheetId="3405"/>
      <sheetData sheetId="3406"/>
      <sheetData sheetId="3407"/>
      <sheetData sheetId="3408"/>
      <sheetData sheetId="3409"/>
      <sheetData sheetId="3410">
        <row r="21">
          <cell r="G21" t="b">
            <v>0</v>
          </cell>
        </row>
      </sheetData>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row r="5">
          <cell r="E5" t="str">
            <v>CANTIDAD</v>
          </cell>
        </row>
      </sheetData>
      <sheetData sheetId="3442">
        <row r="5">
          <cell r="E5" t="str">
            <v>CANTIDAD</v>
          </cell>
        </row>
      </sheetData>
      <sheetData sheetId="3443"/>
      <sheetData sheetId="3444"/>
      <sheetData sheetId="3445"/>
      <sheetData sheetId="3446"/>
      <sheetData sheetId="3447"/>
      <sheetData sheetId="3448">
        <row r="18">
          <cell r="C18">
            <v>7000</v>
          </cell>
        </row>
      </sheetData>
      <sheetData sheetId="3449"/>
      <sheetData sheetId="3450"/>
      <sheetData sheetId="3451"/>
      <sheetData sheetId="3452"/>
      <sheetData sheetId="3453"/>
      <sheetData sheetId="3454" refreshError="1"/>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ow r="36">
          <cell r="G36">
            <v>310000.00000097335</v>
          </cell>
        </row>
      </sheetData>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row r="6">
          <cell r="A6" t="str">
            <v>TOPÓGRAFO</v>
          </cell>
        </row>
      </sheetData>
      <sheetData sheetId="3549"/>
      <sheetData sheetId="3550"/>
      <sheetData sheetId="3551"/>
      <sheetData sheetId="3552"/>
      <sheetData sheetId="3553"/>
      <sheetData sheetId="3554"/>
      <sheetData sheetId="3555"/>
      <sheetData sheetId="3556">
        <row r="5">
          <cell r="E5" t="str">
            <v>CANTIDAD</v>
          </cell>
        </row>
      </sheetData>
      <sheetData sheetId="3557">
        <row r="5">
          <cell r="E5" t="str">
            <v>CANTIDAD</v>
          </cell>
        </row>
      </sheetData>
      <sheetData sheetId="3558">
        <row r="5">
          <cell r="E5" t="str">
            <v>CANTIDAD</v>
          </cell>
        </row>
      </sheetData>
      <sheetData sheetId="3559">
        <row r="5">
          <cell r="E5" t="str">
            <v>CANTIDAD</v>
          </cell>
        </row>
      </sheetData>
      <sheetData sheetId="3560">
        <row r="5">
          <cell r="E5" t="str">
            <v>CANTIDAD</v>
          </cell>
        </row>
      </sheetData>
      <sheetData sheetId="3561">
        <row r="5">
          <cell r="E5" t="str">
            <v>CANTIDAD</v>
          </cell>
        </row>
      </sheetData>
      <sheetData sheetId="3562">
        <row r="5">
          <cell r="E5" t="str">
            <v>CANTIDAD</v>
          </cell>
        </row>
      </sheetData>
      <sheetData sheetId="3563"/>
      <sheetData sheetId="3564"/>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sheetData sheetId="4091"/>
      <sheetData sheetId="4092"/>
      <sheetData sheetId="4093">
        <row r="9">
          <cell r="A9">
            <v>1</v>
          </cell>
        </row>
      </sheetData>
      <sheetData sheetId="4094" refreshError="1"/>
      <sheetData sheetId="4095"/>
      <sheetData sheetId="4096">
        <row r="6">
          <cell r="A6" t="str">
            <v>TOPÓGRAFO</v>
          </cell>
        </row>
      </sheetData>
      <sheetData sheetId="4097">
        <row r="2">
          <cell r="A2" t="str">
            <v>ACTA No</v>
          </cell>
        </row>
      </sheetData>
      <sheetData sheetId="4098">
        <row r="2">
          <cell r="A2" t="str">
            <v>ACTA No</v>
          </cell>
        </row>
      </sheetData>
      <sheetData sheetId="4099"/>
      <sheetData sheetId="4100"/>
      <sheetData sheetId="4101">
        <row r="1">
          <cell r="A1" t="str">
            <v>LISTADO DE INSUMOS GENERAL</v>
          </cell>
        </row>
      </sheetData>
      <sheetData sheetId="4102"/>
      <sheetData sheetId="4103"/>
      <sheetData sheetId="4104">
        <row r="5">
          <cell r="E5" t="str">
            <v>CANTIDAD</v>
          </cell>
        </row>
      </sheetData>
      <sheetData sheetId="4105">
        <row r="5">
          <cell r="E5" t="str">
            <v>CANTIDAD</v>
          </cell>
        </row>
      </sheetData>
      <sheetData sheetId="4106">
        <row r="5">
          <cell r="E5" t="str">
            <v>CANTIDAD</v>
          </cell>
        </row>
      </sheetData>
      <sheetData sheetId="4107">
        <row r="5">
          <cell r="E5" t="str">
            <v>CANTIDAD</v>
          </cell>
        </row>
      </sheetData>
      <sheetData sheetId="4108">
        <row r="5">
          <cell r="E5" t="str">
            <v>CANTIDAD</v>
          </cell>
        </row>
      </sheetData>
      <sheetData sheetId="4109">
        <row r="5">
          <cell r="E5" t="str">
            <v>CANTIDAD</v>
          </cell>
        </row>
      </sheetData>
      <sheetData sheetId="4110">
        <row r="5">
          <cell r="E5" t="str">
            <v>CANTIDAD</v>
          </cell>
        </row>
      </sheetData>
      <sheetData sheetId="4111">
        <row r="5">
          <cell r="E5" t="str">
            <v>CANTIDAD</v>
          </cell>
        </row>
      </sheetData>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row r="1">
          <cell r="A1" t="str">
            <v>EQUIPO</v>
          </cell>
        </row>
      </sheetData>
      <sheetData sheetId="4222">
        <row r="1">
          <cell r="A1" t="str">
            <v>ADMINISTRACION</v>
          </cell>
        </row>
      </sheetData>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ow r="1">
          <cell r="A1" t="str">
            <v>ITEM</v>
          </cell>
        </row>
      </sheetData>
      <sheetData sheetId="4266">
        <row r="1">
          <cell r="A1" t="str">
            <v>EQUIPO</v>
          </cell>
        </row>
      </sheetData>
      <sheetData sheetId="4267">
        <row r="1">
          <cell r="A1" t="str">
            <v>ADMINISTRACION</v>
          </cell>
        </row>
      </sheetData>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row r="16">
          <cell r="A16" t="str">
            <v>ABONO 10-30-10</v>
          </cell>
        </row>
      </sheetData>
      <sheetData sheetId="4315"/>
      <sheetData sheetId="4316"/>
      <sheetData sheetId="4317"/>
      <sheetData sheetId="4318">
        <row r="11">
          <cell r="A11">
            <v>1</v>
          </cell>
        </row>
      </sheetData>
      <sheetData sheetId="4319">
        <row r="4">
          <cell r="C4" t="str">
            <v>INTERVENTORIA TECNICO ADMINISTRATIVA PARA LA CONSTRUCCION, INSTALACION DE EQUIPOS, PRUEBAS Y PUESTA EN MARCHA DEL SISTEMA DE SECTORIZACION DEL OLEODUCTO TRANSANDINO.</v>
          </cell>
        </row>
      </sheetData>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row r="9">
          <cell r="D9" t="str">
            <v>FECHA</v>
          </cell>
        </row>
      </sheetData>
      <sheetData sheetId="4333"/>
      <sheetData sheetId="4334"/>
      <sheetData sheetId="4335"/>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sheetData sheetId="4362"/>
      <sheetData sheetId="4363"/>
      <sheetData sheetId="4364">
        <row r="6">
          <cell r="A6" t="str">
            <v>CO-A1</v>
          </cell>
        </row>
      </sheetData>
      <sheetData sheetId="4365"/>
      <sheetData sheetId="4366" refreshError="1"/>
      <sheetData sheetId="4367"/>
      <sheetData sheetId="4368"/>
      <sheetData sheetId="4369"/>
      <sheetData sheetId="4370">
        <row r="4">
          <cell r="E4" t="str">
            <v>GUPCO</v>
          </cell>
        </row>
      </sheetData>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efreshError="1"/>
      <sheetData sheetId="4384"/>
      <sheetData sheetId="4385"/>
      <sheetData sheetId="4386"/>
      <sheetData sheetId="4387"/>
      <sheetData sheetId="4388"/>
      <sheetData sheetId="4389"/>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refreshError="1"/>
      <sheetData sheetId="4399"/>
      <sheetData sheetId="4400" refreshError="1"/>
      <sheetData sheetId="4401"/>
      <sheetData sheetId="4402"/>
      <sheetData sheetId="4403"/>
      <sheetData sheetId="4404"/>
      <sheetData sheetId="4405"/>
      <sheetData sheetId="4406"/>
      <sheetData sheetId="4407"/>
      <sheetData sheetId="4408"/>
      <sheetData sheetId="4409"/>
      <sheetData sheetId="4410"/>
      <sheetData sheetId="4411" refreshError="1"/>
      <sheetData sheetId="4412"/>
      <sheetData sheetId="4413"/>
      <sheetData sheetId="4414"/>
      <sheetData sheetId="4415"/>
      <sheetData sheetId="4416" refreshError="1"/>
      <sheetData sheetId="4417" refreshError="1"/>
      <sheetData sheetId="4418" refreshError="1"/>
      <sheetData sheetId="4419"/>
      <sheetData sheetId="4420" refreshError="1"/>
      <sheetData sheetId="4421" refreshError="1"/>
      <sheetData sheetId="4422"/>
      <sheetData sheetId="4423"/>
      <sheetData sheetId="4424" refreshError="1"/>
      <sheetData sheetId="4425" refreshError="1"/>
      <sheetData sheetId="4426"/>
      <sheetData sheetId="4427" refreshError="1"/>
      <sheetData sheetId="4428" refreshError="1"/>
      <sheetData sheetId="4429"/>
      <sheetData sheetId="4430"/>
      <sheetData sheetId="4431"/>
      <sheetData sheetId="4432"/>
      <sheetData sheetId="4433"/>
      <sheetData sheetId="4434"/>
      <sheetData sheetId="4435"/>
      <sheetData sheetId="4436"/>
      <sheetData sheetId="4437"/>
      <sheetData sheetId="4438"/>
      <sheetData sheetId="4439"/>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sheetData sheetId="4467"/>
      <sheetData sheetId="4468"/>
      <sheetData sheetId="4469"/>
      <sheetData sheetId="4470"/>
      <sheetData sheetId="4471"/>
      <sheetData sheetId="4472"/>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row r="4">
          <cell r="A4">
            <v>0</v>
          </cell>
        </row>
      </sheetData>
      <sheetData sheetId="4502"/>
      <sheetData sheetId="4503">
        <row r="3">
          <cell r="A3">
            <v>5.0999999999999996</v>
          </cell>
        </row>
      </sheetData>
      <sheetData sheetId="4504" refreshError="1"/>
      <sheetData sheetId="4505"/>
      <sheetData sheetId="4506" refreshError="1"/>
      <sheetData sheetId="4507" refreshError="1"/>
      <sheetData sheetId="4508"/>
      <sheetData sheetId="4509"/>
      <sheetData sheetId="4510"/>
      <sheetData sheetId="4511"/>
      <sheetData sheetId="4512"/>
      <sheetData sheetId="4513"/>
      <sheetData sheetId="4514"/>
      <sheetData sheetId="4515"/>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ow r="36">
          <cell r="G36">
            <v>271000.00000162207</v>
          </cell>
        </row>
      </sheetData>
      <sheetData sheetId="4680">
        <row r="33">
          <cell r="G33">
            <v>283000.00002693152</v>
          </cell>
        </row>
      </sheetData>
      <sheetData sheetId="4681">
        <row r="33">
          <cell r="G33">
            <v>290000.00000013626</v>
          </cell>
        </row>
      </sheetData>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row r="1">
          <cell r="A1" t="str">
            <v>ADMINISTRACION</v>
          </cell>
        </row>
      </sheetData>
      <sheetData sheetId="4819">
        <row r="1">
          <cell r="A1" t="str">
            <v>EQUIPO</v>
          </cell>
        </row>
      </sheetData>
      <sheetData sheetId="4820">
        <row r="1">
          <cell r="A1" t="str">
            <v>ITEM</v>
          </cell>
        </row>
      </sheetData>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row r="1">
          <cell r="B1" t="str">
            <v>CTO-102-2002</v>
          </cell>
        </row>
      </sheetData>
      <sheetData sheetId="4925"/>
      <sheetData sheetId="4926"/>
      <sheetData sheetId="4927"/>
      <sheetData sheetId="4928" refreshError="1"/>
      <sheetData sheetId="4929"/>
      <sheetData sheetId="4930"/>
      <sheetData sheetId="4931"/>
      <sheetData sheetId="4932"/>
      <sheetData sheetId="4933"/>
      <sheetData sheetId="4934"/>
      <sheetData sheetId="4935"/>
      <sheetData sheetId="4936"/>
      <sheetData sheetId="4937" refreshError="1"/>
      <sheetData sheetId="4938" refreshError="1"/>
      <sheetData sheetId="4939"/>
      <sheetData sheetId="4940" refreshError="1"/>
      <sheetData sheetId="4941" refreshError="1"/>
      <sheetData sheetId="4942" refreshError="1"/>
      <sheetData sheetId="4943"/>
      <sheetData sheetId="4944" refreshError="1"/>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row r="1">
          <cell r="B1" t="str">
            <v>CTO-102-2002</v>
          </cell>
        </row>
      </sheetData>
      <sheetData sheetId="4961"/>
      <sheetData sheetId="4962"/>
      <sheetData sheetId="4963"/>
      <sheetData sheetId="4964"/>
      <sheetData sheetId="4965"/>
      <sheetData sheetId="4966"/>
      <sheetData sheetId="4967"/>
      <sheetData sheetId="4968"/>
      <sheetData sheetId="4969"/>
      <sheetData sheetId="4970"/>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1">
          <cell r="A1" t="str">
            <v>ITEM</v>
          </cell>
        </row>
      </sheetData>
      <sheetData sheetId="4998">
        <row r="1">
          <cell r="A1" t="str">
            <v>ADMINISTRACION</v>
          </cell>
        </row>
      </sheetData>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sheetData sheetId="5303" refreshError="1"/>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refreshError="1"/>
      <sheetData sheetId="5389" refreshError="1"/>
      <sheetData sheetId="5390" refreshError="1"/>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sheetData sheetId="5404" refreshError="1"/>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refreshError="1"/>
      <sheetData sheetId="5418" refreshError="1"/>
      <sheetData sheetId="5419" refreshError="1"/>
      <sheetData sheetId="5420" refreshError="1"/>
      <sheetData sheetId="5421" refreshError="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sheetData sheetId="5449" refreshError="1"/>
      <sheetData sheetId="5450"/>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C1">
            <v>0.2</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sheetData sheetId="6318"/>
      <sheetData sheetId="6319">
        <row r="9">
          <cell r="B9" t="str">
            <v>TRINA SOLAR 280 W PC14</v>
          </cell>
        </row>
      </sheetData>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sheetData sheetId="6431"/>
      <sheetData sheetId="6432"/>
      <sheetData sheetId="6433"/>
      <sheetData sheetId="6434"/>
      <sheetData sheetId="6435"/>
      <sheetData sheetId="6436"/>
      <sheetData sheetId="6437"/>
      <sheetData sheetId="6438"/>
      <sheetData sheetId="6439"/>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sheetData sheetId="6472"/>
      <sheetData sheetId="6473"/>
      <sheetData sheetId="6474"/>
      <sheetData sheetId="6475"/>
      <sheetData sheetId="6476" refreshError="1"/>
      <sheetData sheetId="6477" refreshError="1"/>
      <sheetData sheetId="6478"/>
      <sheetData sheetId="6479"/>
      <sheetData sheetId="6480"/>
      <sheetData sheetId="6481"/>
      <sheetData sheetId="6482"/>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sheetData sheetId="6492"/>
      <sheetData sheetId="6493"/>
      <sheetData sheetId="6494"/>
      <sheetData sheetId="6495"/>
      <sheetData sheetId="6496"/>
      <sheetData sheetId="6497"/>
      <sheetData sheetId="6498"/>
      <sheetData sheetId="6499" refreshError="1"/>
      <sheetData sheetId="6500" refreshError="1"/>
      <sheetData sheetId="6501" refreshError="1"/>
      <sheetData sheetId="6502" refreshError="1"/>
      <sheetData sheetId="6503" refreshError="1"/>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refreshError="1"/>
      <sheetData sheetId="6590" refreshError="1"/>
      <sheetData sheetId="6591" refreshError="1"/>
      <sheetData sheetId="6592" refreshError="1"/>
      <sheetData sheetId="6593" refreshError="1"/>
      <sheetData sheetId="6594" refreshError="1"/>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sheetData sheetId="6647" refreshError="1"/>
      <sheetData sheetId="6648" refreshError="1"/>
      <sheetData sheetId="6649" refreshError="1"/>
      <sheetData sheetId="6650" refreshError="1"/>
      <sheetData sheetId="6651"/>
      <sheetData sheetId="6652"/>
      <sheetData sheetId="6653"/>
      <sheetData sheetId="6654"/>
      <sheetData sheetId="6655">
        <row r="33">
          <cell r="C33">
            <v>0.77967625899280601</v>
          </cell>
        </row>
      </sheetData>
      <sheetData sheetId="6656"/>
      <sheetData sheetId="6657"/>
      <sheetData sheetId="6658"/>
      <sheetData sheetId="6659">
        <row r="1">
          <cell r="A1" t="str">
            <v>Name</v>
          </cell>
        </row>
      </sheetData>
      <sheetData sheetId="6660"/>
      <sheetData sheetId="6661"/>
      <sheetData sheetId="6662">
        <row r="8">
          <cell r="A8">
            <v>2.1</v>
          </cell>
        </row>
      </sheetData>
      <sheetData sheetId="6663">
        <row r="8">
          <cell r="A8">
            <v>3.1</v>
          </cell>
        </row>
      </sheetData>
      <sheetData sheetId="6664"/>
      <sheetData sheetId="6665"/>
      <sheetData sheetId="6666"/>
      <sheetData sheetId="6667"/>
      <sheetData sheetId="6668"/>
      <sheetData sheetId="6669"/>
      <sheetData sheetId="6670"/>
      <sheetData sheetId="6671">
        <row r="47">
          <cell r="H47">
            <v>17098.051632633331</v>
          </cell>
        </row>
      </sheetData>
      <sheetData sheetId="6672">
        <row r="47">
          <cell r="H47">
            <v>13407.454219619998</v>
          </cell>
        </row>
      </sheetData>
      <sheetData sheetId="6673">
        <row r="47">
          <cell r="H47">
            <v>13178.048204541665</v>
          </cell>
        </row>
      </sheetData>
      <sheetData sheetId="6674">
        <row r="47">
          <cell r="H47">
            <v>17098.051632633331</v>
          </cell>
        </row>
      </sheetData>
      <sheetData sheetId="6675">
        <row r="47">
          <cell r="H47">
            <v>13407.454219619998</v>
          </cell>
        </row>
      </sheetData>
      <sheetData sheetId="6676">
        <row r="47">
          <cell r="H47">
            <v>13178.048204541665</v>
          </cell>
        </row>
      </sheetData>
      <sheetData sheetId="6677">
        <row r="47">
          <cell r="H47">
            <v>19729.199486104168</v>
          </cell>
        </row>
      </sheetData>
      <sheetData sheetId="6678">
        <row r="47">
          <cell r="H47">
            <v>38405.002915416662</v>
          </cell>
        </row>
      </sheetData>
      <sheetData sheetId="6679">
        <row r="47">
          <cell r="H47">
            <v>41159.979021230996</v>
          </cell>
        </row>
      </sheetData>
      <sheetData sheetId="6680">
        <row r="47">
          <cell r="H47">
            <v>16020</v>
          </cell>
        </row>
      </sheetData>
      <sheetData sheetId="6681">
        <row r="47">
          <cell r="H47">
            <v>11675</v>
          </cell>
        </row>
      </sheetData>
      <sheetData sheetId="6682">
        <row r="47">
          <cell r="H47">
            <v>382683.1643235588</v>
          </cell>
        </row>
      </sheetData>
      <sheetData sheetId="6683">
        <row r="47">
          <cell r="H47">
            <v>27108.482479999999</v>
          </cell>
        </row>
      </sheetData>
      <sheetData sheetId="6684">
        <row r="47">
          <cell r="H47">
            <v>18945.0351992</v>
          </cell>
        </row>
      </sheetData>
      <sheetData sheetId="6685">
        <row r="47">
          <cell r="H47">
            <v>88016.225274879995</v>
          </cell>
        </row>
      </sheetData>
      <sheetData sheetId="6686">
        <row r="47">
          <cell r="H47">
            <v>11296.680928966078</v>
          </cell>
        </row>
      </sheetData>
      <sheetData sheetId="6687">
        <row r="47">
          <cell r="H47">
            <v>19660.483631249997</v>
          </cell>
        </row>
      </sheetData>
      <sheetData sheetId="6688">
        <row r="47">
          <cell r="H47">
            <v>19660.483631249997</v>
          </cell>
        </row>
      </sheetData>
      <sheetData sheetId="6689">
        <row r="47">
          <cell r="H47">
            <v>19660.483631249997</v>
          </cell>
        </row>
      </sheetData>
      <sheetData sheetId="6690">
        <row r="47">
          <cell r="H47">
            <v>39947.116768272004</v>
          </cell>
        </row>
      </sheetData>
      <sheetData sheetId="6691">
        <row r="47">
          <cell r="H47">
            <v>37450.421970255004</v>
          </cell>
        </row>
      </sheetData>
      <sheetData sheetId="6692">
        <row r="47">
          <cell r="H47">
            <v>5631.4338221939006</v>
          </cell>
        </row>
      </sheetData>
      <sheetData sheetId="6693">
        <row r="47">
          <cell r="H47">
            <v>29691.867138751997</v>
          </cell>
        </row>
      </sheetData>
      <sheetData sheetId="6694">
        <row r="47">
          <cell r="H47">
            <v>10601.359883464</v>
          </cell>
        </row>
      </sheetData>
      <sheetData sheetId="6695">
        <row r="47">
          <cell r="H47">
            <v>16440.07876665</v>
          </cell>
        </row>
      </sheetData>
      <sheetData sheetId="6696">
        <row r="47">
          <cell r="H47">
            <v>7502.6541280530009</v>
          </cell>
        </row>
      </sheetData>
      <sheetData sheetId="6697">
        <row r="47">
          <cell r="H47">
            <v>63269.394041350002</v>
          </cell>
        </row>
      </sheetData>
      <sheetData sheetId="6698">
        <row r="47">
          <cell r="H47">
            <v>38708.912732384997</v>
          </cell>
        </row>
      </sheetData>
      <sheetData sheetId="6699">
        <row r="47">
          <cell r="H47">
            <v>30140.654422727453</v>
          </cell>
        </row>
      </sheetData>
      <sheetData sheetId="6700">
        <row r="47">
          <cell r="H47">
            <v>39628.094655192057</v>
          </cell>
        </row>
      </sheetData>
      <sheetData sheetId="6701">
        <row r="47">
          <cell r="H47">
            <v>38729.542446049003</v>
          </cell>
        </row>
      </sheetData>
      <sheetData sheetId="6702">
        <row r="47">
          <cell r="H47">
            <v>7116.936965586</v>
          </cell>
        </row>
      </sheetData>
      <sheetData sheetId="6703">
        <row r="47">
          <cell r="H47">
            <v>9391.2743470000005</v>
          </cell>
        </row>
      </sheetData>
      <sheetData sheetId="6704">
        <row r="47">
          <cell r="H47">
            <v>8500.0189065630984</v>
          </cell>
        </row>
      </sheetData>
      <sheetData sheetId="6705">
        <row r="47">
          <cell r="H47">
            <v>32499.094423904498</v>
          </cell>
        </row>
      </sheetData>
      <sheetData sheetId="6706">
        <row r="47">
          <cell r="H47">
            <v>51817.028777055006</v>
          </cell>
        </row>
      </sheetData>
      <sheetData sheetId="6707">
        <row r="47">
          <cell r="H47">
            <v>55430.1575333</v>
          </cell>
        </row>
      </sheetData>
      <sheetData sheetId="6708">
        <row r="47">
          <cell r="H47">
            <v>25786.003498499998</v>
          </cell>
        </row>
      </sheetData>
      <sheetData sheetId="6709">
        <row r="47">
          <cell r="H47">
            <v>21993.806973733335</v>
          </cell>
        </row>
      </sheetData>
      <sheetData sheetId="6710"/>
      <sheetData sheetId="6711"/>
      <sheetData sheetId="6712"/>
      <sheetData sheetId="6713">
        <row r="47">
          <cell r="H47">
            <v>21941.348275</v>
          </cell>
        </row>
      </sheetData>
      <sheetData sheetId="6714">
        <row r="47">
          <cell r="H47">
            <v>576269.26239999989</v>
          </cell>
        </row>
      </sheetData>
      <sheetData sheetId="6715">
        <row r="48">
          <cell r="H48">
            <v>640370.66537874995</v>
          </cell>
        </row>
      </sheetData>
      <sheetData sheetId="6716">
        <row r="47">
          <cell r="H47">
            <v>21941.348275</v>
          </cell>
        </row>
      </sheetData>
      <sheetData sheetId="6717">
        <row r="47">
          <cell r="H47">
            <v>576269.26239999989</v>
          </cell>
        </row>
      </sheetData>
      <sheetData sheetId="6718">
        <row r="47">
          <cell r="H47">
            <v>9078.6352040999991</v>
          </cell>
        </row>
      </sheetData>
      <sheetData sheetId="6719">
        <row r="49">
          <cell r="H49">
            <v>83961.133243064003</v>
          </cell>
        </row>
      </sheetData>
      <sheetData sheetId="6720">
        <row r="47">
          <cell r="H47">
            <v>14670.136122054002</v>
          </cell>
        </row>
      </sheetData>
      <sheetData sheetId="6721">
        <row r="47">
          <cell r="H47">
            <v>9078.6352040999991</v>
          </cell>
        </row>
      </sheetData>
      <sheetData sheetId="6722">
        <row r="51">
          <cell r="H51">
            <v>117309.4992738</v>
          </cell>
        </row>
      </sheetData>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ow r="7">
          <cell r="B7">
            <v>0.1</v>
          </cell>
        </row>
      </sheetData>
      <sheetData sheetId="7115">
        <row r="7">
          <cell r="B7">
            <v>0.1</v>
          </cell>
        </row>
      </sheetData>
      <sheetData sheetId="7116"/>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row r="18">
          <cell r="B18" t="str">
            <v>Director de obra</v>
          </cell>
        </row>
      </sheetData>
      <sheetData sheetId="7280"/>
      <sheetData sheetId="7281"/>
      <sheetData sheetId="7282"/>
      <sheetData sheetId="7283">
        <row r="12">
          <cell r="A12" t="str">
            <v>Agua</v>
          </cell>
        </row>
      </sheetData>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row r="1">
          <cell r="D1" t="str">
            <v xml:space="preserve">Supervendor CODE </v>
          </cell>
        </row>
      </sheetData>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ow r="1">
          <cell r="A1" t="str">
            <v>AMAZONAS</v>
          </cell>
        </row>
      </sheetData>
      <sheetData sheetId="7408"/>
      <sheetData sheetId="7409"/>
      <sheetData sheetId="7410"/>
      <sheetData sheetId="7411">
        <row r="15">
          <cell r="B15">
            <v>1</v>
          </cell>
        </row>
      </sheetData>
      <sheetData sheetId="7412" refreshError="1"/>
      <sheetData sheetId="7413"/>
      <sheetData sheetId="7414" refreshError="1"/>
      <sheetData sheetId="7415"/>
      <sheetData sheetId="7416"/>
      <sheetData sheetId="7417"/>
      <sheetData sheetId="7418" refreshError="1"/>
      <sheetData sheetId="7419">
        <row r="1">
          <cell r="D1" t="str">
            <v xml:space="preserve">Supervendor CODE </v>
          </cell>
        </row>
      </sheetData>
      <sheetData sheetId="7420"/>
      <sheetData sheetId="7421">
        <row r="1">
          <cell r="A1" t="str">
            <v>AMAZONAS</v>
          </cell>
        </row>
      </sheetData>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ow r="1">
          <cell r="C1" t="str">
            <v>OBJETO: REALIZAR LA REHABILITACIÓN DE LA PISTA, OBRAS DE DRENAJE Y MANTENIMIENTO RUTINARIO DE LAS ÁREAS LADO AIRE Y LADO TIERRA DEL AEROPUERTO ANTONIO NARIÑO DE PASTO, NARIÑO.</v>
          </cell>
        </row>
      </sheetData>
      <sheetData sheetId="7533"/>
      <sheetData sheetId="7534"/>
      <sheetData sheetId="7535"/>
      <sheetData sheetId="7536"/>
      <sheetData sheetId="7537"/>
      <sheetData sheetId="7538" refreshError="1"/>
      <sheetData sheetId="7539"/>
      <sheetData sheetId="7540"/>
      <sheetData sheetId="7541"/>
      <sheetData sheetId="7542" refreshError="1"/>
      <sheetData sheetId="7543"/>
      <sheetData sheetId="7544"/>
      <sheetData sheetId="7545"/>
      <sheetData sheetId="7546">
        <row r="45">
          <cell r="B45" t="str">
            <v>P-002</v>
          </cell>
        </row>
      </sheetData>
      <sheetData sheetId="7547"/>
      <sheetData sheetId="7548"/>
      <sheetData sheetId="7549"/>
      <sheetData sheetId="7550"/>
      <sheetData sheetId="7551"/>
      <sheetData sheetId="7552"/>
      <sheetData sheetId="7553"/>
      <sheetData sheetId="7554"/>
      <sheetData sheetId="7555" refreshError="1"/>
      <sheetData sheetId="7556" refreshError="1"/>
      <sheetData sheetId="7557"/>
      <sheetData sheetId="7558" refreshError="1"/>
      <sheetData sheetId="7559" refreshError="1"/>
      <sheetData sheetId="7560" refreshError="1"/>
      <sheetData sheetId="7561"/>
      <sheetData sheetId="7562"/>
      <sheetData sheetId="7563"/>
      <sheetData sheetId="7564" refreshError="1"/>
      <sheetData sheetId="7565" refreshError="1"/>
      <sheetData sheetId="7566" refreshError="1"/>
      <sheetData sheetId="7567"/>
      <sheetData sheetId="7568"/>
      <sheetData sheetId="7569"/>
      <sheetData sheetId="7570"/>
      <sheetData sheetId="7571"/>
      <sheetData sheetId="7572"/>
      <sheetData sheetId="7573"/>
      <sheetData sheetId="7574"/>
      <sheetData sheetId="7575" refreshError="1"/>
      <sheetData sheetId="7576" refreshError="1"/>
      <sheetData sheetId="7577"/>
      <sheetData sheetId="7578"/>
      <sheetData sheetId="7579"/>
      <sheetData sheetId="7580" refreshError="1"/>
      <sheetData sheetId="7581"/>
      <sheetData sheetId="7582" refreshError="1"/>
      <sheetData sheetId="7583" refreshError="1"/>
      <sheetData sheetId="7584" refreshError="1"/>
      <sheetData sheetId="7585" refreshError="1"/>
      <sheetData sheetId="7586"/>
      <sheetData sheetId="7587" refreshError="1"/>
      <sheetData sheetId="7588" refreshError="1"/>
      <sheetData sheetId="7589" refreshError="1"/>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row r="1">
          <cell r="A1" t="str">
            <v>ITEM</v>
          </cell>
        </row>
      </sheetData>
      <sheetData sheetId="7817">
        <row r="1">
          <cell r="A1" t="str">
            <v>EQUIPO</v>
          </cell>
        </row>
      </sheetData>
      <sheetData sheetId="7818">
        <row r="1">
          <cell r="A1" t="str">
            <v>ADMINISTRACION</v>
          </cell>
        </row>
      </sheetData>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row r="1">
          <cell r="A1" t="str">
            <v>ITEM</v>
          </cell>
        </row>
      </sheetData>
      <sheetData sheetId="7846">
        <row r="1">
          <cell r="A1" t="str">
            <v>ADMINISTRACION</v>
          </cell>
        </row>
      </sheetData>
      <sheetData sheetId="7847"/>
      <sheetData sheetId="7848"/>
      <sheetData sheetId="7849"/>
      <sheetData sheetId="7850"/>
      <sheetData sheetId="7851"/>
      <sheetData sheetId="7852"/>
      <sheetData sheetId="7853"/>
      <sheetData sheetId="7854"/>
      <sheetData sheetId="7855">
        <row r="1">
          <cell r="A1" t="str">
            <v>ITEM</v>
          </cell>
        </row>
      </sheetData>
      <sheetData sheetId="7856">
        <row r="1">
          <cell r="A1" t="str">
            <v>EQUIPO</v>
          </cell>
        </row>
      </sheetData>
      <sheetData sheetId="7857">
        <row r="1">
          <cell r="A1" t="str">
            <v>ADMINISTRACION</v>
          </cell>
        </row>
      </sheetData>
      <sheetData sheetId="7858"/>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row r="3">
          <cell r="P3" t="str">
            <v>CONSORCIO CICLOINFRAESCTRUCTURA</v>
          </cell>
        </row>
      </sheetData>
      <sheetData sheetId="7894">
        <row r="4">
          <cell r="B4" t="str">
            <v>A-1.1</v>
          </cell>
        </row>
      </sheetData>
      <sheetData sheetId="7895"/>
      <sheetData sheetId="7896"/>
      <sheetData sheetId="7897"/>
      <sheetData sheetId="7898">
        <row r="4">
          <cell r="F4" t="str">
            <v>INDEPORTES</v>
          </cell>
        </row>
      </sheetData>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refreshError="1"/>
      <sheetData sheetId="8176"/>
      <sheetData sheetId="8177">
        <row r="3">
          <cell r="P3" t="str">
            <v>CONSORCIO CICLOINFRAESCTRUCTURA</v>
          </cell>
        </row>
      </sheetData>
      <sheetData sheetId="8178">
        <row r="4">
          <cell r="B4" t="str">
            <v>A-1.1</v>
          </cell>
        </row>
      </sheetData>
      <sheetData sheetId="8179"/>
      <sheetData sheetId="8180">
        <row r="4">
          <cell r="F4" t="str">
            <v>INDEPORTES</v>
          </cell>
        </row>
      </sheetData>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row r="1">
          <cell r="B1" t="str">
            <v>CTO-102-2002</v>
          </cell>
        </row>
      </sheetData>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row r="3">
          <cell r="D3" t="str">
            <v xml:space="preserve">Marzo  31/2002 </v>
          </cell>
        </row>
      </sheetData>
      <sheetData sheetId="9591" refreshError="1"/>
      <sheetData sheetId="9592" refreshError="1"/>
      <sheetData sheetId="9593" refreshError="1"/>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sheetData sheetId="9631"/>
      <sheetData sheetId="9632"/>
      <sheetData sheetId="9633"/>
      <sheetData sheetId="9634"/>
      <sheetData sheetId="9635"/>
      <sheetData sheetId="9636"/>
      <sheetData sheetId="9637"/>
      <sheetData sheetId="9638"/>
      <sheetData sheetId="9639"/>
      <sheetData sheetId="9640"/>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sheetData sheetId="10262"/>
      <sheetData sheetId="10263"/>
      <sheetData sheetId="10264"/>
      <sheetData sheetId="10265" refreshError="1"/>
      <sheetData sheetId="10266" refreshError="1"/>
      <sheetData sheetId="10267" refreshError="1"/>
      <sheetData sheetId="10268" refreshError="1"/>
      <sheetData sheetId="10269" refreshError="1"/>
      <sheetData sheetId="10270" refreshError="1"/>
      <sheetData sheetId="10271"/>
      <sheetData sheetId="10272"/>
      <sheetData sheetId="10273" refreshError="1"/>
      <sheetData sheetId="10274"/>
      <sheetData sheetId="10275"/>
      <sheetData sheetId="10276"/>
      <sheetData sheetId="10277"/>
      <sheetData sheetId="10278"/>
      <sheetData sheetId="10279"/>
      <sheetData sheetId="10280"/>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sheetData sheetId="10305" refreshError="1"/>
      <sheetData sheetId="10306"/>
      <sheetData sheetId="10307" refreshError="1"/>
      <sheetData sheetId="10308" refreshError="1"/>
      <sheetData sheetId="10309" refreshError="1"/>
      <sheetData sheetId="10310"/>
      <sheetData sheetId="10311"/>
      <sheetData sheetId="10312"/>
      <sheetData sheetId="10313"/>
      <sheetData sheetId="10314"/>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refreshError="1"/>
      <sheetData sheetId="10387" refreshError="1"/>
      <sheetData sheetId="10388" refreshError="1"/>
      <sheetData sheetId="10389" refreshError="1"/>
      <sheetData sheetId="10390" refreshError="1"/>
      <sheetData sheetId="10391"/>
      <sheetData sheetId="10392"/>
      <sheetData sheetId="10393" refreshError="1"/>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refreshError="1"/>
      <sheetData sheetId="10427" refreshError="1"/>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refreshError="1"/>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sheetData sheetId="10519"/>
      <sheetData sheetId="10520"/>
      <sheetData sheetId="10521"/>
      <sheetData sheetId="10522"/>
      <sheetData sheetId="10523"/>
      <sheetData sheetId="10524"/>
      <sheetData sheetId="10525"/>
      <sheetData sheetId="10526"/>
      <sheetData sheetId="10527"/>
      <sheetData sheetId="10528" refreshError="1"/>
      <sheetData sheetId="10529"/>
      <sheetData sheetId="10530" refreshError="1"/>
      <sheetData sheetId="10531"/>
      <sheetData sheetId="10532" refreshError="1"/>
      <sheetData sheetId="10533" refreshError="1"/>
      <sheetData sheetId="10534" refreshError="1"/>
      <sheetData sheetId="10535" refreshError="1"/>
      <sheetData sheetId="10536"/>
      <sheetData sheetId="10537"/>
      <sheetData sheetId="10538"/>
      <sheetData sheetId="10539"/>
      <sheetData sheetId="10540"/>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refreshError="1"/>
      <sheetData sheetId="10606"/>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sheetData sheetId="10622"/>
      <sheetData sheetId="10623"/>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refreshError="1"/>
      <sheetData sheetId="10749" refreshError="1"/>
      <sheetData sheetId="10750" refreshError="1"/>
      <sheetData sheetId="10751" refreshError="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refreshError="1"/>
      <sheetData sheetId="10836" refreshError="1"/>
      <sheetData sheetId="10837" refreshError="1"/>
      <sheetData sheetId="10838" refreshError="1"/>
      <sheetData sheetId="10839" refreshError="1"/>
      <sheetData sheetId="10840"/>
      <sheetData sheetId="10841" refreshError="1"/>
      <sheetData sheetId="10842"/>
      <sheetData sheetId="10843" refreshError="1"/>
      <sheetData sheetId="10844" refreshError="1"/>
      <sheetData sheetId="10845" refreshError="1"/>
      <sheetData sheetId="10846" refreshError="1"/>
      <sheetData sheetId="10847" refreshError="1"/>
      <sheetData sheetId="10848"/>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sheetData sheetId="10857"/>
      <sheetData sheetId="10858"/>
      <sheetData sheetId="10859"/>
      <sheetData sheetId="10860"/>
      <sheetData sheetId="10861" refreshError="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refreshError="1"/>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refreshError="1"/>
      <sheetData sheetId="11359" refreshError="1"/>
      <sheetData sheetId="11360" refreshError="1"/>
      <sheetData sheetId="11361" refreshError="1"/>
      <sheetData sheetId="11362" refreshError="1"/>
      <sheetData sheetId="11363"/>
      <sheetData sheetId="11364" refreshError="1"/>
      <sheetData sheetId="11365"/>
      <sheetData sheetId="11366"/>
      <sheetData sheetId="11367"/>
      <sheetData sheetId="11368"/>
      <sheetData sheetId="11369"/>
      <sheetData sheetId="11370"/>
      <sheetData sheetId="11371" refreshError="1"/>
      <sheetData sheetId="11372" refreshError="1"/>
      <sheetData sheetId="11373" refreshError="1"/>
      <sheetData sheetId="11374"/>
      <sheetData sheetId="11375" refreshError="1"/>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sheetData sheetId="11402" refreshError="1"/>
      <sheetData sheetId="11403" refreshError="1"/>
      <sheetData sheetId="11404" refreshError="1"/>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refreshError="1"/>
      <sheetData sheetId="11433" refreshError="1"/>
      <sheetData sheetId="11434"/>
      <sheetData sheetId="11435"/>
      <sheetData sheetId="11436"/>
      <sheetData sheetId="11437"/>
      <sheetData sheetId="11438"/>
      <sheetData sheetId="11439"/>
      <sheetData sheetId="11440" refreshError="1"/>
      <sheetData sheetId="11441" refreshError="1"/>
      <sheetData sheetId="11442" refreshError="1"/>
      <sheetData sheetId="11443"/>
      <sheetData sheetId="11444" refreshError="1"/>
      <sheetData sheetId="11445"/>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sheetData sheetId="11470" refreshError="1"/>
      <sheetData sheetId="11471" refreshError="1"/>
      <sheetData sheetId="11472" refreshError="1"/>
      <sheetData sheetId="11473"/>
      <sheetData sheetId="11474"/>
      <sheetData sheetId="11475"/>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sheetData sheetId="11609"/>
      <sheetData sheetId="11610"/>
      <sheetData sheetId="11611"/>
      <sheetData sheetId="11612"/>
      <sheetData sheetId="11613"/>
      <sheetData sheetId="11614"/>
      <sheetData sheetId="11615"/>
      <sheetData sheetId="11616" refreshError="1"/>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refreshError="1"/>
      <sheetData sheetId="11664"/>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sheetData sheetId="11677"/>
      <sheetData sheetId="11678"/>
      <sheetData sheetId="11679"/>
      <sheetData sheetId="11680"/>
      <sheetData sheetId="11681"/>
      <sheetData sheetId="11682"/>
      <sheetData sheetId="11683"/>
      <sheetData sheetId="11684"/>
      <sheetData sheetId="11685"/>
      <sheetData sheetId="11686" refreshError="1"/>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refreshError="1"/>
      <sheetData sheetId="11793" refreshError="1"/>
      <sheetData sheetId="11794" refreshError="1"/>
      <sheetData sheetId="11795" refreshError="1"/>
      <sheetData sheetId="11796"/>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refreshError="1"/>
      <sheetData sheetId="11860"/>
      <sheetData sheetId="11861"/>
      <sheetData sheetId="11862"/>
      <sheetData sheetId="11863"/>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refreshError="1"/>
      <sheetData sheetId="11900" refreshError="1"/>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refreshError="1"/>
      <sheetData sheetId="12038"/>
      <sheetData sheetId="12039"/>
      <sheetData sheetId="12040"/>
      <sheetData sheetId="1204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sheetData sheetId="12399"/>
      <sheetData sheetId="12400"/>
      <sheetData sheetId="12401"/>
      <sheetData sheetId="12402"/>
      <sheetData sheetId="12403"/>
      <sheetData sheetId="12404"/>
      <sheetData sheetId="12405"/>
      <sheetData sheetId="12406"/>
      <sheetData sheetId="12407"/>
      <sheetData sheetId="12408"/>
      <sheetData sheetId="12409" refreshError="1"/>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refreshError="1"/>
      <sheetData sheetId="12481"/>
      <sheetData sheetId="12482"/>
      <sheetData sheetId="12483"/>
      <sheetData sheetId="12484"/>
      <sheetData sheetId="12485"/>
      <sheetData sheetId="12486"/>
      <sheetData sheetId="12487"/>
      <sheetData sheetId="12488" refreshError="1"/>
      <sheetData sheetId="12489"/>
      <sheetData sheetId="12490"/>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refreshError="1"/>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refreshError="1"/>
      <sheetData sheetId="13021" refreshError="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sheetData sheetId="13208"/>
      <sheetData sheetId="13209"/>
      <sheetData sheetId="13210"/>
      <sheetData sheetId="132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STADO VÍA-CRIT.TECNIC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ANT OBRA"/>
      <sheetName val="\Users\ANDRES FELIPE MUÑOZ\Down"/>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sheetData sheetId="147" refreshError="1"/>
      <sheetData sheetId="148"/>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refreshError="1"/>
      <sheetData sheetId="364"/>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sheetData sheetId="557"/>
      <sheetData sheetId="558" refreshError="1"/>
      <sheetData sheetId="559"/>
      <sheetData sheetId="560"/>
      <sheetData sheetId="561"/>
      <sheetData sheetId="562"/>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PESOS"/>
      <sheetName val="210.2.2"/>
      <sheetName val="EST2"/>
      <sheetName val="Hoja2"/>
      <sheetName val="OCTUBRE"/>
      <sheetName val="PrecRec"/>
      <sheetName val="TARIFAS"/>
      <sheetName val="Sanitari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erfil"/>
      <sheetName val="ESTADO_FINANCIERO"/>
      <sheetName val="BASE_DATOS"/>
      <sheetName val="210_2_2"/>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EQUI"/>
      <sheetName val="MH"/>
      <sheetName val="estado red"/>
      <sheetName val="INST"/>
      <sheetName val="Clúster 8"/>
      <sheetName val="Clúster 14"/>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sheetData sheetId="17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RBOL DE PROBLEMAS final"/>
      <sheetName val="IDENTIFICACION DEL PROBLEMA fin"/>
      <sheetName val="OBJETIVOS FINALES"/>
      <sheetName val="ESTRUCTURA DE PROYECTO"/>
      <sheetName val="OBJETIVOS ESPECIFICOS final"/>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gp05"/>
      <sheetName val="GP06"/>
      <sheetName val="REQUISITOS INF INTERVENTORÍA"/>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BAS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refreshError="1"/>
      <sheetData sheetId="427" refreshError="1"/>
      <sheetData sheetId="428" refreshError="1"/>
      <sheetData sheetId="429" refreshError="1"/>
      <sheetData sheetId="430"/>
      <sheetData sheetId="431"/>
      <sheetData sheetId="432"/>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refreshError="1"/>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M.O."/>
      <sheetName val="Fornato 6"/>
      <sheetName val="#REF"/>
      <sheetName val="\G\I\MANTENIMIENTO RUTA 1001_MA"/>
      <sheetName val="\D\MANTENIMIENTO RUTA 1001_MARZ"/>
      <sheetName val="\G\D\MANTENIMIENTO RUTA 1001_MA"/>
      <sheetName val="\I\I\MANTENIMIENTO RUTA 1001_MA"/>
      <sheetName val="\Users\Personal\Downloads\MANTE"/>
      <sheetName val="TOTALES"/>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precios-básicos2002"/>
      <sheetName val="ITEMS"/>
      <sheetName val="[a  aaInformación]__cceficien_2"/>
      <sheetName val="[a  aaInformación]//cceficiente"/>
      <sheetName val="[a  aaInformación]__cceficien_3"/>
      <sheetName val="INFORME SEMANAL"/>
      <sheetName val="AVANCE SEMANAL"/>
      <sheetName val="CLIMA mes"/>
      <sheetName val="REG FOTO"/>
      <sheetName val="SISOMA"/>
      <sheetName val="[a  aaInformación]__cceficie_10"/>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Users\LENOVO\Downloads\Users\A"/>
      <sheetName val="HER"/>
      <sheetName val="MAT"/>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refreshError="1"/>
      <sheetData sheetId="79"/>
      <sheetData sheetId="80"/>
      <sheetData sheetId="81" refreshError="1"/>
      <sheetData sheetId="82" refreshError="1"/>
      <sheetData sheetId="83"/>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 val="1"/>
      <sheetName val="REQUISITOS INF INTERVENTORÍA"/>
      <sheetName val="Hoja1"/>
      <sheetName val="MC_SF_GAVIONES"/>
      <sheetName val="A__P__U_"/>
      <sheetName val="Análisis_de_precios"/>
      <sheetName val="ANEXO_7"/>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8">
          <cell r="G8">
            <v>0</v>
          </cell>
        </row>
      </sheetData>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RELACION DE PRECIOS"/>
      <sheetName val="ACTA 6"/>
      <sheetName val="MODIF. 2"/>
      <sheetName val="MODIF. 3"/>
      <sheetName val="MODIF. 4"/>
      <sheetName val="cant"/>
      <sheetName val="par mar19"/>
      <sheetName val="par"/>
      <sheetName val="Mat"/>
      <sheetName val="Equi"/>
      <sheetName val="Otros"/>
      <sheetName val="MC_SF_GAVIONES"/>
      <sheetName val="ANEXO_7"/>
      <sheetName val="A__P__U_"/>
      <sheetName val="Análisis_de_precios"/>
      <sheetName val="calidad"/>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26">
          <cell r="E26">
            <v>4886</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RBOL DE PROBLEMAS final"/>
      <sheetName val="IDENTIFICACION DEL PROBLEMA fin"/>
      <sheetName val="OBJETIVOS FINALES"/>
      <sheetName val="ESTRUCTURA DE PROYECTO"/>
      <sheetName val="OBJETIVOS ESPECIFICOS final"/>
      <sheetName val="Materiales"/>
      <sheetName val="Cuadrillas"/>
      <sheetName val="Concretos y morteros"/>
      <sheetName val="Equipo"/>
      <sheetName val="Datos iniciales "/>
      <sheetName val="Transporte"/>
      <sheetName val="Acc%20Ago-Sep.xls"/>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nálisis de precios"/>
      <sheetName val="Macro1"/>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NEXO 7"/>
      <sheetName val="ACTA PARCIAL No 01"/>
      <sheetName val="FORMATO-FORMATO E PARA EFECTO K"/>
      <sheetName val="FORMATO-FACTOR CT PARA EFECTO K"/>
      <sheetName val="FORMATO - SCE PARA EFECTO DEL K"/>
      <sheetName val="TEXT-ACTA PARCIAL No1"/>
      <sheetName val="Hoja3"/>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2">
          <cell r="R2">
            <v>0</v>
          </cell>
        </row>
      </sheetData>
      <sheetData sheetId="42"/>
      <sheetData sheetId="43"/>
      <sheetData sheetId="44"/>
      <sheetData sheetId="45">
        <row r="2">
          <cell r="R2">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2">
          <cell r="R2">
            <v>0</v>
          </cell>
        </row>
      </sheetData>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row r="2">
          <cell r="R2">
            <v>0</v>
          </cell>
        </row>
      </sheetData>
      <sheetData sheetId="80"/>
      <sheetData sheetId="81"/>
      <sheetData sheetId="82"/>
      <sheetData sheetId="83"/>
      <sheetData sheetId="84">
        <row r="2">
          <cell r="R2">
            <v>0</v>
          </cell>
        </row>
      </sheetData>
      <sheetData sheetId="85"/>
      <sheetData sheetId="86">
        <row r="2">
          <cell r="R2">
            <v>0</v>
          </cell>
        </row>
      </sheetData>
      <sheetData sheetId="87"/>
      <sheetData sheetId="88"/>
      <sheetData sheetId="89"/>
      <sheetData sheetId="90"/>
      <sheetData sheetId="91">
        <row r="2">
          <cell r="R2">
            <v>0</v>
          </cell>
        </row>
      </sheetData>
      <sheetData sheetId="92"/>
      <sheetData sheetId="93"/>
      <sheetData sheetId="94"/>
      <sheetData sheetId="95"/>
      <sheetData sheetId="96">
        <row r="2">
          <cell r="R2">
            <v>0</v>
          </cell>
        </row>
      </sheetData>
      <sheetData sheetId="97"/>
      <sheetData sheetId="98"/>
      <sheetData sheetId="99"/>
      <sheetData sheetId="100"/>
      <sheetData sheetId="101"/>
      <sheetData sheetId="102"/>
      <sheetData sheetId="103">
        <row r="2">
          <cell r="R2">
            <v>0</v>
          </cell>
        </row>
      </sheetData>
      <sheetData sheetId="104">
        <row r="2">
          <cell r="R2">
            <v>0</v>
          </cell>
        </row>
      </sheetData>
      <sheetData sheetId="105"/>
      <sheetData sheetId="106"/>
      <sheetData sheetId="107"/>
      <sheetData sheetId="108"/>
      <sheetData sheetId="109"/>
      <sheetData sheetId="110">
        <row r="2">
          <cell r="R2">
            <v>0</v>
          </cell>
        </row>
      </sheetData>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row r="2">
          <cell r="R2">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sheetData sheetId="322"/>
      <sheetData sheetId="323"/>
      <sheetData sheetId="3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Res-Accide-10"/>
    </sheetNames>
    <definedNames>
      <definedName name="absc"/>
    </definedNames>
    <sheetDataSet>
      <sheetData sheetId="0"/>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General"/>
      <sheetName val="FLUJOS"/>
      <sheetName val="BASE"/>
      <sheetName val="Civil work"/>
      <sheetName val="LISTADO APU"/>
      <sheetName val="PRESUPUESTO "/>
      <sheetName val="Cuadrillas"/>
      <sheetName val="Equ"/>
      <sheetName val="Trans"/>
      <sheetName val="Mat"/>
      <sheetName val="Salarios"/>
      <sheetName val="\\Pc1\E\AMV-3005-2005\ADMON GRU"/>
      <sheetName val="Análisis_de_precios"/>
      <sheetName val="Capitulos"/>
      <sheetName val="Maqui Equip"/>
      <sheetName val="calidad"/>
      <sheetName val="ITEMS"/>
      <sheetName val="FACTORES"/>
      <sheetName val="HOJA BASE"/>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ex"/>
      <sheetName val="NPV Summary"/>
      <sheetName val="Equip Data"/>
      <sheetName val="Royalties"/>
      <sheetName val="Title"/>
      <sheetName val="COSTOS OFICINA"/>
      <sheetName val="COSTOS CAMPAMENTO"/>
      <sheetName val="APU_PART2"/>
      <sheetName val="A__P__U_2"/>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nal"/>
      <sheetName val="Personalizar"/>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sheetData sheetId="117" refreshError="1"/>
      <sheetData sheetId="118" refreshError="1"/>
      <sheetData sheetId="119" refreshError="1"/>
      <sheetData sheetId="120" refreshError="1"/>
      <sheetData sheetId="121"/>
      <sheetData sheetId="122" refreshError="1"/>
      <sheetData sheetId="123"/>
      <sheetData sheetId="124"/>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 val="Analisis Precios Unitario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ESTADO RED"/>
      <sheetName val="CARRETERAS"/>
      <sheetName val="GENERALIDADES "/>
      <sheetName val="INV"/>
      <sheetName val="PESOS"/>
      <sheetName val="AASHTO"/>
      <sheetName val="BASE"/>
      <sheetName val="PE_02"/>
      <sheetName val="Listado"/>
      <sheetName val="PE-02"/>
      <sheetName val="PRESUPUESTO"/>
      <sheetName val="5. MODIFICATORIA"/>
      <sheetName val="letra"/>
      <sheetName val="UNITARIOS GENERALES.xls"/>
      <sheetName val="\Users\Juan\Downloads\Users\USU"/>
      <sheetName val="BASE DATOS"/>
      <sheetName val="RECIBO FINAL"/>
      <sheetName val="Listas"/>
      <sheetName val="Estruc_ Tarif"/>
      <sheetName val="\Documents and Settings\Adminis"/>
      <sheetName val="\Users\user\Library\Mail Downlo"/>
      <sheetName val="CRA.MODI"/>
      <sheetName val="\Cofinanciacion\FICHAS Y FORMAT"/>
      <sheetName val="\A\Cofinanciacion\FICHAS Y FORM"/>
      <sheetName val="UNITARIOS%20GENERALES.xls"/>
      <sheetName val="UNITARIOS"/>
      <sheetName val="EYD "/>
      <sheetName val="BASES"/>
      <sheetName val="MC SF GAVIONES"/>
      <sheetName val="civ_roma"/>
      <sheetName val="Summary"/>
      <sheetName val="Sheet1"/>
      <sheetName val="UNITARIOS_GENERALES"/>
      <sheetName val="5__MODIFICATORIA"/>
      <sheetName val="Desmonte y Limpieza"/>
      <sheetName val="DATOS GRAFICOS"/>
      <sheetName val="7.12"/>
      <sheetName val="Tablas"/>
      <sheetName val="PRESUP. RESUMEN"/>
      <sheetName val="Hoja1"/>
      <sheetName val="Personalizar"/>
      <sheetName val="PRESUP"/>
      <sheetName val="BITACORA"/>
      <sheetName val="Formato"/>
      <sheetName val="Parámetros"/>
      <sheetName val="RECURSOS"/>
      <sheetName val="ANALISIS DE PRECIOS UNITARIOS"/>
      <sheetName val="LSAL"/>
      <sheetName val="Jornales"/>
      <sheetName val="LIQUIDACION"/>
      <sheetName val="NOMINA"/>
      <sheetName val="PU"/>
      <sheetName val="STRSUMM0"/>
      <sheetName val="ANEXO 9 (MATERIAL)"/>
      <sheetName val="Anexo 13"/>
      <sheetName val="SOURCES"/>
      <sheetName val="AIUsan"/>
      <sheetName val="Datos"/>
      <sheetName val="ACTA 1 INICIO"/>
      <sheetName val="EBI-1"/>
      <sheetName val="BD"/>
      <sheetName val="Presupuesto Total"/>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Pc_85\compartida\Cofinanciaci"/>
      <sheetName val="List.Mat"/>
      <sheetName val="List.Equi"/>
      <sheetName val="List.M.Obra"/>
      <sheetName val="Unit"/>
      <sheetName val="PresuPDosPozos"/>
      <sheetName val="ANEXO_9_(MATERIAL)1"/>
      <sheetName val="ANEXO_9_(MATERIAL)"/>
      <sheetName val="ANEXO_9_(MATERIAL)2"/>
      <sheetName val="ANEXO_9_(MATERIAL)3"/>
      <sheetName val="ANEXO_9_(MATERIAL)4"/>
      <sheetName val="ANEXO_9_(MATERIAL)5"/>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1">
          <cell r="A1">
            <v>0</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1">
          <cell r="A1" t="str">
            <v>Empresa: CONSORCIO MUSEO DE ARTE</v>
          </cell>
        </row>
      </sheetData>
      <sheetData sheetId="121"/>
      <sheetData sheetId="122"/>
      <sheetData sheetId="123"/>
      <sheetData sheetId="124"/>
      <sheetData sheetId="125"/>
      <sheetData sheetId="126"/>
      <sheetData sheetId="127"/>
      <sheetData sheetId="128"/>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 sheetId="108" refreshError="1"/>
      <sheetData sheetId="10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 val="Análisis_de_precios"/>
      <sheetName val="Remo__derr_"/>
      <sheetName val="Limp__mec__Alcant_"/>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sheetData sheetId="44"/>
      <sheetData sheetId="45"/>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Análisis de precios"/>
      <sheetName val="Hoja1"/>
    </sheetNames>
    <sheetDataSet>
      <sheetData sheetId="0"/>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7422CW00"/>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ESPEC"/>
      <sheetName val="DATOS"/>
      <sheetName val="IMPROVEMENTS TO SITE"/>
      <sheetName val="GRAFICA-SEMANAL"/>
      <sheetName val="Constantes"/>
      <sheetName val="Equipo y Materiales"/>
      <sheetName val="Cuadrillas"/>
      <sheetName val="Datos Oferta"/>
      <sheetName val="Equ"/>
      <sheetName val="Trans"/>
      <sheetName val="Mat"/>
      <sheetName val="Salarios"/>
      <sheetName val="PRESUPUESTO"/>
      <sheetName val="2,2,6,1 Pilotes 0,30"/>
      <sheetName val="7422CW00"/>
      <sheetName val="Equipo"/>
      <sheetName val="materiales"/>
      <sheetName val="otros"/>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Base de Diseño"/>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BASE"/>
      <sheetName val="ManoDeObra"/>
      <sheetName val="días habiles 2015"/>
      <sheetName val="INS"/>
      <sheetName val="Ppto"/>
      <sheetName val="Plan auditoría"/>
      <sheetName val="Análisis de precios"/>
      <sheetName val="1_Preliminares"/>
      <sheetName val="M.Obr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sheetData sheetId="178">
        <row r="2">
          <cell r="A2" t="str">
            <v>INVÍAS - TERRITORIAL CORDOBA - GRUPO 3</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ow r="2">
          <cell r="A2" t="str">
            <v>INVÍAS - TERRITORIAL CORDOBA - GRUPO 3</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row r="2">
          <cell r="A2" t="str">
            <v>INVÍAS - TERRITORIAL CORDOBA - GRUPO 3</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sheetData sheetId="340"/>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CONT_ADI"/>
      <sheetName val="MANO DE OBRA"/>
      <sheetName val="MATERIALES"/>
      <sheetName val="TRANSPORTE"/>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CP,LEYES, Y DEC."/>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
          <cell r="B2" t="str">
            <v>INFORME SEMANAL DE ACTIVIDADES</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TARIFAS"/>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Summary"/>
      <sheetName val="Hoja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Bajadas"/>
      <sheetName val="NARIÑO"/>
      <sheetName val="OCTUBRE"/>
      <sheetName val="PREACTA Y CONTRATISTAS"/>
      <sheetName val="5. ELECTRICO"/>
      <sheetName val="UNITARIOS"/>
      <sheetName val="THE"/>
      <sheetName val="ATHE"/>
      <sheetName val="PERSONAL"/>
      <sheetName val="Tarifa MT"/>
      <sheetName val="2,2,6,1 Pilotes 0,30"/>
      <sheetName val="Requisición1"/>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PUNITARIOS PARA 241201 2S.xls"/>
      <sheetName val="PLAN DE INVERSION ANTICIPO"/>
      <sheetName val="inv mensual"/>
      <sheetName val="borrador flujo inv"/>
      <sheetName val="social-ambiental"/>
      <sheetName val="AU"/>
      <sheetName val="OBRAS SES"/>
      <sheetName val="Poblacion"/>
      <sheetName val="SALARIOS"/>
      <sheetName val="APU NO PREVISTO"/>
      <sheetName val="PPTA (3)"/>
      <sheetName val="PPTA (2)"/>
      <sheetName val="PPTA"/>
      <sheetName val="Cuadr."/>
      <sheetName val="Hoja2"/>
      <sheetName val="mdo"/>
      <sheetName val="equip"/>
      <sheetName val="mat"/>
      <sheetName val="CIRCUITOS CODENSA"/>
      <sheetName val="ESTADO_VÍA-CRIT_TECNICO"/>
      <sheetName val="7.1.8.1.1"/>
      <sheetName val="ACTA MODIFICACIÓN CIVIL"/>
      <sheetName val="A_P_U1"/>
      <sheetName val="A_P_U"/>
      <sheetName val="glvc"/>
      <sheetName val="CONT_ADI"/>
      <sheetName val="otros"/>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costos oficina"/>
      <sheetName val="costos campamento"/>
      <sheetName val="días habiles 2015"/>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 val="Lista 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sheetData sheetId="188">
        <row r="48">
          <cell r="E48">
            <v>0</v>
          </cell>
        </row>
      </sheetData>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A__P__U_"/>
      <sheetName val="PROGR_2"/>
      <sheetName val="PROGR_3"/>
      <sheetName val="Cuadro p. Capital Vs estimado"/>
      <sheetName val="glvc"/>
      <sheetName val="Listas"/>
      <sheetName val="AASHTO"/>
      <sheetName val="INV"/>
      <sheetName val="TARIFA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refreshError="1"/>
      <sheetData sheetId="32" refreshError="1"/>
      <sheetData sheetId="33"/>
      <sheetData sheetId="34" refreshError="1"/>
      <sheetData sheetId="35" refreshError="1"/>
      <sheetData sheetId="3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Caida Escalonada Alcant"/>
      <sheetName val="2004"/>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O44"/>
  <sheetViews>
    <sheetView showGridLines="0" tabSelected="1" zoomScale="80" zoomScaleNormal="80" zoomScaleSheetLayoutView="80" zoomScalePageLayoutView="55" workbookViewId="0">
      <selection activeCell="I17" sqref="I17"/>
    </sheetView>
  </sheetViews>
  <sheetFormatPr baseColWidth="10" defaultColWidth="11.44140625" defaultRowHeight="13.8"/>
  <cols>
    <col min="1" max="2" width="3.44140625" style="1" customWidth="1"/>
    <col min="3" max="3" width="7.77734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5" width="12.109375" style="1" bestFit="1" customWidth="1"/>
    <col min="16" max="16384" width="11.44140625" style="1"/>
  </cols>
  <sheetData>
    <row r="1" spans="1:15" ht="16.2" thickBot="1">
      <c r="A1" s="5"/>
      <c r="B1" s="5"/>
      <c r="C1" s="5"/>
      <c r="D1" s="5"/>
      <c r="E1" s="6"/>
      <c r="F1" s="5"/>
      <c r="G1" s="5"/>
      <c r="H1" s="5"/>
      <c r="I1" s="5"/>
      <c r="J1" s="5"/>
      <c r="K1" s="5"/>
      <c r="L1" s="5"/>
      <c r="M1" s="5"/>
    </row>
    <row r="2" spans="1:15" ht="16.2" customHeight="1" thickTop="1">
      <c r="A2" s="5"/>
      <c r="B2" s="7"/>
      <c r="C2" s="45"/>
      <c r="D2" s="45"/>
      <c r="E2" s="46"/>
      <c r="F2" s="45"/>
      <c r="G2" s="45"/>
      <c r="H2" s="45"/>
      <c r="I2" s="45"/>
      <c r="J2" s="45"/>
      <c r="K2" s="45"/>
      <c r="L2" s="8"/>
      <c r="M2" s="5"/>
    </row>
    <row r="3" spans="1:15" ht="27" customHeight="1">
      <c r="A3" s="5"/>
      <c r="B3" s="9"/>
      <c r="C3" s="217" t="s">
        <v>39</v>
      </c>
      <c r="D3" s="217"/>
      <c r="E3" s="217"/>
      <c r="F3" s="217"/>
      <c r="G3" s="5"/>
      <c r="H3" s="5"/>
      <c r="I3" s="5"/>
      <c r="J3" s="5"/>
      <c r="K3" s="5"/>
      <c r="L3" s="10"/>
      <c r="M3" s="5"/>
    </row>
    <row r="4" spans="1:15" ht="15.6">
      <c r="A4" s="5"/>
      <c r="B4" s="9"/>
      <c r="C4" s="37" t="s">
        <v>0</v>
      </c>
      <c r="D4" s="38" t="s">
        <v>40</v>
      </c>
      <c r="E4" s="37" t="s">
        <v>1</v>
      </c>
      <c r="F4" s="38">
        <v>3</v>
      </c>
      <c r="G4" s="5"/>
      <c r="H4" s="5"/>
      <c r="I4" s="5"/>
      <c r="J4" s="5"/>
      <c r="K4" s="5"/>
      <c r="L4" s="10"/>
      <c r="M4" s="5"/>
    </row>
    <row r="5" spans="1:15" ht="15.6">
      <c r="A5" s="5"/>
      <c r="B5" s="9"/>
      <c r="C5" s="225" t="s">
        <v>2</v>
      </c>
      <c r="D5" s="225"/>
      <c r="E5" s="225"/>
      <c r="F5" s="225"/>
      <c r="G5" s="225"/>
      <c r="H5" s="225"/>
      <c r="I5" s="225"/>
      <c r="J5" s="225"/>
      <c r="K5" s="225"/>
      <c r="L5" s="10"/>
      <c r="M5" s="5"/>
    </row>
    <row r="6" spans="1:15" ht="16.2" thickBot="1">
      <c r="A6" s="5"/>
      <c r="B6" s="9"/>
      <c r="C6" s="224" t="s">
        <v>3</v>
      </c>
      <c r="D6" s="224"/>
      <c r="E6" s="224"/>
      <c r="F6" s="224"/>
      <c r="G6" s="224"/>
      <c r="H6" s="224"/>
      <c r="I6" s="224"/>
      <c r="J6" s="224"/>
      <c r="K6" s="224"/>
      <c r="L6" s="10"/>
      <c r="M6" s="5"/>
    </row>
    <row r="7" spans="1:15" s="17" customFormat="1" ht="15.6">
      <c r="A7" s="16"/>
      <c r="B7" s="42"/>
      <c r="C7" s="205" t="s">
        <v>106</v>
      </c>
      <c r="D7" s="206"/>
      <c r="E7" s="206"/>
      <c r="F7" s="206"/>
      <c r="G7" s="206"/>
      <c r="H7" s="206"/>
      <c r="I7" s="206"/>
      <c r="J7" s="206"/>
      <c r="K7" s="207"/>
      <c r="L7" s="18"/>
      <c r="M7" s="16"/>
    </row>
    <row r="8" spans="1:15" ht="16.2" thickBot="1">
      <c r="A8" s="5"/>
      <c r="B8" s="43"/>
      <c r="C8" s="208"/>
      <c r="D8" s="209"/>
      <c r="E8" s="209"/>
      <c r="F8" s="209"/>
      <c r="G8" s="209"/>
      <c r="H8" s="209"/>
      <c r="I8" s="209"/>
      <c r="J8" s="209"/>
      <c r="K8" s="210"/>
      <c r="L8" s="10"/>
      <c r="M8" s="5"/>
    </row>
    <row r="9" spans="1:15" s="65" customFormat="1" ht="15.6">
      <c r="A9" s="62"/>
      <c r="B9" s="63"/>
      <c r="C9" s="211"/>
      <c r="D9" s="212"/>
      <c r="E9" s="212"/>
      <c r="F9" s="212"/>
      <c r="G9" s="212"/>
      <c r="H9" s="212"/>
      <c r="I9" s="212"/>
      <c r="J9" s="212"/>
      <c r="K9" s="213"/>
      <c r="L9" s="64"/>
      <c r="M9" s="62"/>
    </row>
    <row r="10" spans="1:15" ht="16.2" thickBot="1">
      <c r="A10" s="5"/>
      <c r="B10" s="9"/>
      <c r="C10" s="218" t="s">
        <v>27</v>
      </c>
      <c r="D10" s="219"/>
      <c r="E10" s="219"/>
      <c r="F10" s="219"/>
      <c r="G10" s="219"/>
      <c r="H10" s="219"/>
      <c r="I10" s="219"/>
      <c r="J10" s="219"/>
      <c r="K10" s="220"/>
      <c r="L10" s="10"/>
      <c r="M10" s="5"/>
    </row>
    <row r="11" spans="1:15" ht="30" customHeight="1">
      <c r="A11" s="5"/>
      <c r="B11" s="9"/>
      <c r="C11" s="179" t="s">
        <v>4</v>
      </c>
      <c r="D11" s="181" t="s">
        <v>5</v>
      </c>
      <c r="E11" s="186" t="s">
        <v>6</v>
      </c>
      <c r="F11" s="187"/>
      <c r="G11" s="181" t="s">
        <v>7</v>
      </c>
      <c r="H11" s="181" t="s">
        <v>8</v>
      </c>
      <c r="I11" s="181" t="s">
        <v>9</v>
      </c>
      <c r="J11" s="226" t="s">
        <v>10</v>
      </c>
      <c r="K11" s="228" t="s">
        <v>11</v>
      </c>
      <c r="L11" s="10"/>
      <c r="M11" s="5"/>
    </row>
    <row r="12" spans="1:15" ht="30" customHeight="1" thickBot="1">
      <c r="A12" s="5"/>
      <c r="B12" s="9"/>
      <c r="C12" s="180"/>
      <c r="D12" s="182"/>
      <c r="E12" s="19" t="s">
        <v>12</v>
      </c>
      <c r="F12" s="44" t="s">
        <v>13</v>
      </c>
      <c r="G12" s="182"/>
      <c r="H12" s="182"/>
      <c r="I12" s="182"/>
      <c r="J12" s="227"/>
      <c r="K12" s="229"/>
      <c r="L12" s="10"/>
      <c r="M12" s="5"/>
    </row>
    <row r="13" spans="1:15" ht="16.2" thickBot="1">
      <c r="A13" s="5"/>
      <c r="B13" s="9"/>
      <c r="C13" s="20"/>
      <c r="D13" s="21"/>
      <c r="E13" s="21"/>
      <c r="F13" s="21"/>
      <c r="G13" s="21"/>
      <c r="H13" s="21"/>
      <c r="I13" s="21"/>
      <c r="J13" s="21"/>
      <c r="K13" s="22"/>
      <c r="L13" s="10"/>
      <c r="M13" s="5"/>
    </row>
    <row r="14" spans="1:15" ht="15.6">
      <c r="A14" s="5"/>
      <c r="B14" s="9"/>
      <c r="C14" s="23">
        <v>1</v>
      </c>
      <c r="D14" s="25">
        <v>1.1000000000000001</v>
      </c>
      <c r="E14" s="25"/>
      <c r="F14" s="25">
        <f t="shared" ref="F14:F22" si="0">+D14</f>
        <v>1.1000000000000001</v>
      </c>
      <c r="G14" s="26" t="s">
        <v>94</v>
      </c>
      <c r="H14" s="25" t="s">
        <v>31</v>
      </c>
      <c r="I14" s="74">
        <f>+I19+10</f>
        <v>1597.9738318911513</v>
      </c>
      <c r="J14" s="66">
        <v>6515</v>
      </c>
      <c r="K14" s="67">
        <f t="shared" ref="K14:K18" si="1">+J14*I14</f>
        <v>10410799.514770851</v>
      </c>
      <c r="L14" s="10"/>
      <c r="M14" s="5"/>
      <c r="N14" s="75"/>
      <c r="O14" s="172"/>
    </row>
    <row r="15" spans="1:15" ht="15.6">
      <c r="A15" s="5"/>
      <c r="B15" s="9"/>
      <c r="C15" s="23">
        <v>2</v>
      </c>
      <c r="D15" s="25">
        <v>1.2</v>
      </c>
      <c r="E15" s="25"/>
      <c r="F15" s="25">
        <f t="shared" si="0"/>
        <v>1.2</v>
      </c>
      <c r="G15" s="27" t="s">
        <v>95</v>
      </c>
      <c r="H15" s="24" t="s">
        <v>31</v>
      </c>
      <c r="I15" s="74">
        <f>+I14</f>
        <v>1597.9738318911513</v>
      </c>
      <c r="J15" s="66">
        <v>35800</v>
      </c>
      <c r="K15" s="67">
        <f t="shared" si="1"/>
        <v>57207463.181703217</v>
      </c>
      <c r="L15" s="10"/>
      <c r="M15" s="5"/>
      <c r="N15" s="178"/>
      <c r="O15" s="172"/>
    </row>
    <row r="16" spans="1:15" ht="15.6">
      <c r="A16" s="5"/>
      <c r="B16" s="9"/>
      <c r="C16" s="23">
        <v>3</v>
      </c>
      <c r="D16" s="25">
        <v>1.3</v>
      </c>
      <c r="E16" s="25"/>
      <c r="F16" s="25">
        <f>+D16</f>
        <v>1.3</v>
      </c>
      <c r="G16" s="27" t="s">
        <v>98</v>
      </c>
      <c r="H16" s="24" t="s">
        <v>99</v>
      </c>
      <c r="I16" s="74">
        <f>+I17*1.3</f>
        <v>165.14927851667974</v>
      </c>
      <c r="J16" s="66">
        <v>82500</v>
      </c>
      <c r="K16" s="67">
        <f t="shared" si="1"/>
        <v>13624815.47762608</v>
      </c>
      <c r="L16" s="10"/>
      <c r="M16" s="5"/>
      <c r="N16" s="75"/>
      <c r="O16" s="172"/>
    </row>
    <row r="17" spans="1:15" ht="27.6">
      <c r="A17" s="5"/>
      <c r="B17" s="9"/>
      <c r="C17" s="23">
        <v>4</v>
      </c>
      <c r="D17" s="25">
        <v>1.4</v>
      </c>
      <c r="E17" s="25"/>
      <c r="F17" s="25">
        <f>+D17</f>
        <v>1.4</v>
      </c>
      <c r="G17" s="27" t="s">
        <v>104</v>
      </c>
      <c r="H17" s="24" t="s">
        <v>99</v>
      </c>
      <c r="I17" s="74">
        <f>0.08*I19</f>
        <v>127.03790655129211</v>
      </c>
      <c r="J17" s="66">
        <v>1415700</v>
      </c>
      <c r="K17" s="67">
        <f t="shared" si="1"/>
        <v>179847564.30466425</v>
      </c>
      <c r="L17" s="10"/>
      <c r="M17" s="5"/>
      <c r="N17" s="177"/>
      <c r="O17" s="172"/>
    </row>
    <row r="18" spans="1:15" ht="15.6">
      <c r="A18" s="5"/>
      <c r="B18" s="9"/>
      <c r="C18" s="23">
        <v>5</v>
      </c>
      <c r="D18" s="25">
        <v>1.5</v>
      </c>
      <c r="E18" s="25"/>
      <c r="F18" s="25">
        <f>+D18</f>
        <v>1.5</v>
      </c>
      <c r="G18" s="27" t="s">
        <v>103</v>
      </c>
      <c r="H18" s="24" t="s">
        <v>100</v>
      </c>
      <c r="I18" s="74">
        <f>+I17*90</f>
        <v>11433.411589616289</v>
      </c>
      <c r="J18" s="66">
        <v>14700</v>
      </c>
      <c r="K18" s="67">
        <f t="shared" si="1"/>
        <v>168071150.36735946</v>
      </c>
      <c r="L18" s="10"/>
      <c r="M18" s="5"/>
      <c r="N18" s="75"/>
      <c r="O18" s="172"/>
    </row>
    <row r="19" spans="1:15" ht="69">
      <c r="A19" s="5"/>
      <c r="B19" s="9"/>
      <c r="C19" s="23">
        <v>6</v>
      </c>
      <c r="D19" s="25">
        <v>1.6</v>
      </c>
      <c r="E19" s="25"/>
      <c r="F19" s="25">
        <f t="shared" si="0"/>
        <v>1.6</v>
      </c>
      <c r="G19" s="26" t="s">
        <v>105</v>
      </c>
      <c r="H19" s="25" t="s">
        <v>31</v>
      </c>
      <c r="I19" s="74">
        <v>1587.9738318911513</v>
      </c>
      <c r="J19" s="66">
        <v>554980</v>
      </c>
      <c r="K19" s="67">
        <f>+J19*I19</f>
        <v>881293717.22295117</v>
      </c>
      <c r="L19" s="10"/>
      <c r="M19" s="5"/>
      <c r="N19" s="75"/>
      <c r="O19" s="172"/>
    </row>
    <row r="20" spans="1:15" ht="55.2">
      <c r="A20" s="5"/>
      <c r="B20" s="9"/>
      <c r="C20" s="23">
        <v>7</v>
      </c>
      <c r="D20" s="25">
        <v>1.7</v>
      </c>
      <c r="E20" s="25"/>
      <c r="F20" s="25">
        <f t="shared" si="0"/>
        <v>1.7</v>
      </c>
      <c r="G20" s="26" t="s">
        <v>101</v>
      </c>
      <c r="H20" s="25" t="s">
        <v>97</v>
      </c>
      <c r="I20" s="74">
        <v>2</v>
      </c>
      <c r="J20" s="66">
        <v>9670500</v>
      </c>
      <c r="K20" s="67">
        <f>+J20*I20</f>
        <v>19341000</v>
      </c>
      <c r="L20" s="10"/>
      <c r="M20" s="5"/>
      <c r="N20" s="75"/>
      <c r="O20" s="172"/>
    </row>
    <row r="21" spans="1:15" ht="55.2">
      <c r="A21" s="5"/>
      <c r="B21" s="9"/>
      <c r="C21" s="23">
        <v>8</v>
      </c>
      <c r="D21" s="25">
        <v>1.8</v>
      </c>
      <c r="E21" s="25"/>
      <c r="F21" s="25">
        <f t="shared" ref="F21" si="2">+D21</f>
        <v>1.8</v>
      </c>
      <c r="G21" s="26" t="s">
        <v>102</v>
      </c>
      <c r="H21" s="25" t="s">
        <v>97</v>
      </c>
      <c r="I21" s="74">
        <v>2</v>
      </c>
      <c r="J21" s="66">
        <v>4350600</v>
      </c>
      <c r="K21" s="67">
        <f>+J21*I21</f>
        <v>8701200</v>
      </c>
      <c r="L21" s="10"/>
      <c r="M21" s="5"/>
      <c r="N21" s="75"/>
      <c r="O21" s="172"/>
    </row>
    <row r="22" spans="1:15" ht="41.4">
      <c r="A22" s="5"/>
      <c r="B22" s="9"/>
      <c r="C22" s="23">
        <v>9</v>
      </c>
      <c r="D22" s="25">
        <v>1.9</v>
      </c>
      <c r="E22" s="25"/>
      <c r="F22" s="25">
        <f t="shared" si="0"/>
        <v>1.9</v>
      </c>
      <c r="G22" s="26" t="s">
        <v>96</v>
      </c>
      <c r="H22" s="25" t="s">
        <v>97</v>
      </c>
      <c r="I22" s="74">
        <v>20</v>
      </c>
      <c r="J22" s="66">
        <v>246900</v>
      </c>
      <c r="K22" s="67">
        <f>+J22*I22</f>
        <v>4938000</v>
      </c>
      <c r="L22" s="10"/>
      <c r="M22" s="5"/>
      <c r="N22" s="75"/>
      <c r="O22" s="172"/>
    </row>
    <row r="23" spans="1:15" ht="15.6">
      <c r="A23" s="5"/>
      <c r="B23" s="9"/>
      <c r="C23" s="23">
        <v>10</v>
      </c>
      <c r="D23" s="176">
        <v>1.1000000000000001</v>
      </c>
      <c r="E23" s="25"/>
      <c r="F23" s="176">
        <f t="shared" ref="F23:F26" si="3">+D23</f>
        <v>1.1000000000000001</v>
      </c>
      <c r="G23" s="26" t="s">
        <v>33</v>
      </c>
      <c r="H23" s="25" t="s">
        <v>37</v>
      </c>
      <c r="I23" s="74">
        <f>45504*2</f>
        <v>91008</v>
      </c>
      <c r="J23" s="66">
        <v>181</v>
      </c>
      <c r="K23" s="67">
        <f>+J23*I23</f>
        <v>16472448</v>
      </c>
      <c r="L23" s="10"/>
      <c r="M23" s="5"/>
      <c r="N23" s="75"/>
      <c r="O23" s="172"/>
    </row>
    <row r="24" spans="1:15" s="5" customFormat="1" ht="15.6">
      <c r="B24" s="9"/>
      <c r="C24" s="23">
        <v>11</v>
      </c>
      <c r="D24" s="24">
        <v>1.1100000000000001</v>
      </c>
      <c r="E24" s="24"/>
      <c r="F24" s="24">
        <f t="shared" si="3"/>
        <v>1.1100000000000001</v>
      </c>
      <c r="G24" s="27" t="s">
        <v>35</v>
      </c>
      <c r="H24" s="24" t="s">
        <v>37</v>
      </c>
      <c r="I24" s="74">
        <f>+I23+I25</f>
        <v>136512</v>
      </c>
      <c r="J24" s="66">
        <v>38</v>
      </c>
      <c r="K24" s="67">
        <f t="shared" ref="K24:K26" si="4">+J24*I24</f>
        <v>5187456</v>
      </c>
      <c r="L24" s="10"/>
      <c r="N24" s="75"/>
      <c r="O24" s="172"/>
    </row>
    <row r="25" spans="1:15" ht="15.6">
      <c r="A25" s="5"/>
      <c r="B25" s="9"/>
      <c r="C25" s="23">
        <v>12</v>
      </c>
      <c r="D25" s="25">
        <v>1.1200000000000001</v>
      </c>
      <c r="E25" s="25"/>
      <c r="F25" s="25">
        <f t="shared" si="3"/>
        <v>1.1200000000000001</v>
      </c>
      <c r="G25" s="26" t="s">
        <v>36</v>
      </c>
      <c r="H25" s="25" t="s">
        <v>37</v>
      </c>
      <c r="I25" s="74">
        <v>45504</v>
      </c>
      <c r="J25" s="68">
        <v>442</v>
      </c>
      <c r="K25" s="67">
        <f t="shared" ref="K25" si="5">+J25*I25</f>
        <v>20112768</v>
      </c>
      <c r="L25" s="10"/>
      <c r="M25" s="5"/>
      <c r="N25" s="75"/>
      <c r="O25" s="172"/>
    </row>
    <row r="26" spans="1:15" ht="16.2" thickBot="1">
      <c r="A26" s="5"/>
      <c r="B26" s="9"/>
      <c r="C26" s="23">
        <v>13</v>
      </c>
      <c r="D26" s="176">
        <v>1.1299999999999999</v>
      </c>
      <c r="E26" s="176"/>
      <c r="F26" s="176">
        <f t="shared" si="3"/>
        <v>1.1299999999999999</v>
      </c>
      <c r="G26" s="26" t="s">
        <v>32</v>
      </c>
      <c r="H26" s="25" t="s">
        <v>37</v>
      </c>
      <c r="I26" s="74">
        <f>+I25+I23</f>
        <v>136512</v>
      </c>
      <c r="J26" s="68">
        <v>31</v>
      </c>
      <c r="K26" s="67">
        <f t="shared" si="4"/>
        <v>4231872</v>
      </c>
      <c r="L26" s="10"/>
      <c r="M26" s="5"/>
      <c r="N26" s="75"/>
      <c r="O26" s="172"/>
    </row>
    <row r="27" spans="1:15" s="3" customFormat="1" ht="16.2" thickBot="1">
      <c r="A27" s="11"/>
      <c r="B27" s="12"/>
      <c r="C27" s="214" t="s">
        <v>34</v>
      </c>
      <c r="D27" s="215"/>
      <c r="E27" s="215"/>
      <c r="F27" s="215"/>
      <c r="G27" s="215"/>
      <c r="H27" s="215"/>
      <c r="I27" s="215"/>
      <c r="J27" s="216"/>
      <c r="K27" s="69">
        <f>SUM(K14:K26)</f>
        <v>1389440254.0690751</v>
      </c>
      <c r="L27" s="13"/>
      <c r="M27" s="11"/>
      <c r="O27" s="173"/>
    </row>
    <row r="28" spans="1:15" s="3" customFormat="1" ht="16.2" thickBot="1">
      <c r="A28" s="11"/>
      <c r="B28" s="12"/>
      <c r="C28" s="28"/>
      <c r="D28" s="28"/>
      <c r="E28" s="28"/>
      <c r="F28" s="28"/>
      <c r="G28" s="28"/>
      <c r="H28" s="28"/>
      <c r="I28" s="28"/>
      <c r="J28" s="28"/>
      <c r="K28" s="29"/>
      <c r="L28" s="13"/>
      <c r="M28" s="11"/>
      <c r="O28" s="174"/>
    </row>
    <row r="29" spans="1:15" s="3" customFormat="1" ht="30" customHeight="1">
      <c r="A29" s="11"/>
      <c r="B29" s="12"/>
      <c r="C29" s="30"/>
      <c r="D29" s="31"/>
      <c r="E29" s="30"/>
      <c r="F29" s="30"/>
      <c r="G29" s="191" t="s">
        <v>29</v>
      </c>
      <c r="H29" s="192"/>
      <c r="I29" s="192"/>
      <c r="J29" s="193"/>
      <c r="K29" s="70">
        <f>+K27/(1+$K$41)</f>
        <v>1111552203.25526</v>
      </c>
      <c r="L29" s="13"/>
      <c r="M29" s="11"/>
      <c r="O29" s="175"/>
    </row>
    <row r="30" spans="1:15" s="3" customFormat="1" ht="30" customHeight="1">
      <c r="A30" s="11"/>
      <c r="B30" s="12"/>
      <c r="C30" s="30"/>
      <c r="D30" s="31"/>
      <c r="E30" s="30"/>
      <c r="F30" s="30"/>
      <c r="G30" s="183" t="s">
        <v>19</v>
      </c>
      <c r="H30" s="184"/>
      <c r="I30" s="184"/>
      <c r="J30" s="185"/>
      <c r="K30" s="71">
        <f>+K29*$K$38</f>
        <v>200079396.5859468</v>
      </c>
      <c r="L30" s="13"/>
      <c r="M30" s="11"/>
    </row>
    <row r="31" spans="1:15" s="3" customFormat="1" ht="30" customHeight="1">
      <c r="A31" s="11"/>
      <c r="B31" s="12"/>
      <c r="C31" s="30"/>
      <c r="D31" s="32"/>
      <c r="E31" s="32"/>
      <c r="F31" s="32"/>
      <c r="G31" s="183" t="s">
        <v>28</v>
      </c>
      <c r="H31" s="184"/>
      <c r="I31" s="184"/>
      <c r="J31" s="185"/>
      <c r="K31" s="71">
        <f>+K29*$K$39</f>
        <v>22231044.0651052</v>
      </c>
      <c r="L31" s="13"/>
      <c r="M31" s="11"/>
    </row>
    <row r="32" spans="1:15" s="3" customFormat="1" ht="30" customHeight="1">
      <c r="A32" s="11"/>
      <c r="B32" s="12"/>
      <c r="C32" s="30"/>
      <c r="D32" s="32"/>
      <c r="E32" s="32"/>
      <c r="F32" s="32"/>
      <c r="G32" s="183" t="s">
        <v>26</v>
      </c>
      <c r="H32" s="184"/>
      <c r="I32" s="184"/>
      <c r="J32" s="185"/>
      <c r="K32" s="71">
        <f>+K29*$K$40</f>
        <v>55577610.162763</v>
      </c>
      <c r="L32" s="13"/>
      <c r="M32" s="11"/>
    </row>
    <row r="33" spans="1:13" s="3" customFormat="1" ht="30" customHeight="1" thickBot="1">
      <c r="A33" s="11"/>
      <c r="B33" s="12"/>
      <c r="C33" s="30"/>
      <c r="D33" s="31"/>
      <c r="E33" s="30"/>
      <c r="F33" s="30"/>
      <c r="G33" s="194" t="s">
        <v>30</v>
      </c>
      <c r="H33" s="195"/>
      <c r="I33" s="195"/>
      <c r="J33" s="196"/>
      <c r="K33" s="72">
        <f>+$K$32*19%</f>
        <v>10559745.930924971</v>
      </c>
      <c r="L33" s="13"/>
      <c r="M33" s="11"/>
    </row>
    <row r="34" spans="1:13" s="3" customFormat="1" ht="30" customHeight="1" thickBot="1">
      <c r="A34" s="11"/>
      <c r="B34" s="12"/>
      <c r="C34" s="30"/>
      <c r="D34" s="31"/>
      <c r="E34" s="30"/>
      <c r="F34" s="30"/>
      <c r="G34" s="188" t="s">
        <v>14</v>
      </c>
      <c r="H34" s="189"/>
      <c r="I34" s="189"/>
      <c r="J34" s="190"/>
      <c r="K34" s="73">
        <f>SUM(K29:K33)</f>
        <v>1400000000</v>
      </c>
      <c r="L34" s="13"/>
      <c r="M34" s="11"/>
    </row>
    <row r="35" spans="1:13" s="3" customFormat="1" ht="16.2" thickBot="1">
      <c r="A35" s="11"/>
      <c r="B35" s="12"/>
      <c r="C35" s="30"/>
      <c r="D35" s="31"/>
      <c r="E35" s="31"/>
      <c r="F35" s="31"/>
      <c r="G35" s="30"/>
      <c r="H35" s="30"/>
      <c r="I35" s="33"/>
      <c r="J35" s="34"/>
      <c r="K35" s="35"/>
      <c r="L35" s="13"/>
      <c r="M35" s="11"/>
    </row>
    <row r="36" spans="1:13" s="3" customFormat="1" ht="16.2" thickBot="1">
      <c r="A36" s="11"/>
      <c r="B36" s="12"/>
      <c r="C36" s="36"/>
      <c r="D36" s="222"/>
      <c r="E36" s="222"/>
      <c r="F36" s="222"/>
      <c r="G36" s="222"/>
      <c r="H36" s="222"/>
      <c r="I36" s="222"/>
      <c r="J36" s="222"/>
      <c r="K36" s="223"/>
      <c r="L36" s="14"/>
      <c r="M36" s="11"/>
    </row>
    <row r="37" spans="1:13" s="3" customFormat="1" ht="46.2" customHeight="1">
      <c r="A37" s="11"/>
      <c r="B37" s="12"/>
      <c r="C37" s="199" t="s">
        <v>15</v>
      </c>
      <c r="D37" s="200"/>
      <c r="E37" s="200"/>
      <c r="F37" s="200"/>
      <c r="G37" s="200"/>
      <c r="H37" s="221" t="s">
        <v>16</v>
      </c>
      <c r="I37" s="221"/>
      <c r="J37" s="221"/>
      <c r="K37" s="52" t="s">
        <v>17</v>
      </c>
      <c r="L37" s="15"/>
      <c r="M37" s="11"/>
    </row>
    <row r="38" spans="1:13" s="3" customFormat="1" ht="32.25" customHeight="1">
      <c r="A38" s="11"/>
      <c r="B38" s="12"/>
      <c r="C38" s="199" t="s">
        <v>18</v>
      </c>
      <c r="D38" s="200"/>
      <c r="E38" s="200"/>
      <c r="F38" s="200"/>
      <c r="G38" s="200"/>
      <c r="H38" s="204" t="s">
        <v>19</v>
      </c>
      <c r="I38" s="204"/>
      <c r="J38" s="53" t="s">
        <v>20</v>
      </c>
      <c r="K38" s="54">
        <v>0.18</v>
      </c>
      <c r="L38" s="15"/>
      <c r="M38" s="11"/>
    </row>
    <row r="39" spans="1:13" s="3" customFormat="1" ht="30" customHeight="1">
      <c r="A39" s="11"/>
      <c r="B39" s="12"/>
      <c r="C39" s="199" t="s">
        <v>21</v>
      </c>
      <c r="D39" s="200"/>
      <c r="E39" s="200"/>
      <c r="F39" s="200"/>
      <c r="G39" s="200"/>
      <c r="H39" s="201" t="s">
        <v>28</v>
      </c>
      <c r="I39" s="202"/>
      <c r="J39" s="53" t="s">
        <v>22</v>
      </c>
      <c r="K39" s="54">
        <v>0.02</v>
      </c>
      <c r="L39" s="15"/>
      <c r="M39" s="11"/>
    </row>
    <row r="40" spans="1:13" s="4" customFormat="1" ht="58.5" customHeight="1">
      <c r="A40" s="11"/>
      <c r="B40" s="12"/>
      <c r="C40" s="55"/>
      <c r="D40" s="56"/>
      <c r="E40" s="57"/>
      <c r="F40" s="57"/>
      <c r="G40" s="58"/>
      <c r="H40" s="203" t="s">
        <v>26</v>
      </c>
      <c r="I40" s="204"/>
      <c r="J40" s="53" t="s">
        <v>23</v>
      </c>
      <c r="K40" s="54">
        <v>0.05</v>
      </c>
      <c r="L40" s="13"/>
      <c r="M40" s="11"/>
    </row>
    <row r="41" spans="1:13" ht="57" customHeight="1">
      <c r="A41" s="5"/>
      <c r="B41" s="9"/>
      <c r="C41" s="59"/>
      <c r="D41" s="60"/>
      <c r="E41" s="60"/>
      <c r="F41" s="60"/>
      <c r="G41" s="61"/>
      <c r="H41" s="204" t="s">
        <v>24</v>
      </c>
      <c r="I41" s="204"/>
      <c r="J41" s="53" t="s">
        <v>25</v>
      </c>
      <c r="K41" s="54">
        <f>+K40+K39+K38</f>
        <v>0.25</v>
      </c>
      <c r="L41" s="10"/>
      <c r="M41" s="5"/>
    </row>
    <row r="42" spans="1:13" ht="15.6">
      <c r="A42" s="5"/>
      <c r="B42" s="9"/>
      <c r="C42" s="41"/>
      <c r="D42" s="39"/>
      <c r="E42" s="39"/>
      <c r="F42" s="39"/>
      <c r="G42" s="40"/>
      <c r="H42" s="197"/>
      <c r="I42" s="197"/>
      <c r="J42" s="197"/>
      <c r="K42" s="198"/>
      <c r="L42" s="10"/>
      <c r="M42" s="5"/>
    </row>
    <row r="43" spans="1:13" ht="15.6">
      <c r="A43" s="5"/>
      <c r="B43" s="47"/>
      <c r="C43" s="48"/>
      <c r="D43" s="48"/>
      <c r="E43" s="49"/>
      <c r="F43" s="48"/>
      <c r="G43" s="50"/>
      <c r="H43" s="48"/>
      <c r="I43" s="48"/>
      <c r="J43" s="48"/>
      <c r="K43" s="48"/>
      <c r="L43" s="51"/>
      <c r="M43" s="5"/>
    </row>
    <row r="44" spans="1:13" ht="15.6">
      <c r="A44" s="5"/>
      <c r="B44" s="5"/>
      <c r="C44" s="5"/>
      <c r="D44" s="5"/>
      <c r="E44" s="6"/>
      <c r="F44" s="5"/>
      <c r="G44" s="5"/>
      <c r="H44" s="5"/>
      <c r="I44" s="5"/>
      <c r="J44" s="5"/>
      <c r="K44" s="5"/>
      <c r="L44" s="5"/>
      <c r="M44" s="5"/>
    </row>
  </sheetData>
  <mergeCells count="31">
    <mergeCell ref="C7:K8"/>
    <mergeCell ref="C9:K9"/>
    <mergeCell ref="C27:J27"/>
    <mergeCell ref="C3:F3"/>
    <mergeCell ref="C38:G38"/>
    <mergeCell ref="C10:K10"/>
    <mergeCell ref="C37:G37"/>
    <mergeCell ref="H37:J37"/>
    <mergeCell ref="H38:I38"/>
    <mergeCell ref="D36:K36"/>
    <mergeCell ref="C6:K6"/>
    <mergeCell ref="I11:I12"/>
    <mergeCell ref="C5:K5"/>
    <mergeCell ref="J11:J12"/>
    <mergeCell ref="K11:K12"/>
    <mergeCell ref="G11:G12"/>
    <mergeCell ref="G34:J34"/>
    <mergeCell ref="G29:J29"/>
    <mergeCell ref="G33:J33"/>
    <mergeCell ref="H42:K42"/>
    <mergeCell ref="C39:G39"/>
    <mergeCell ref="H39:I39"/>
    <mergeCell ref="H40:I40"/>
    <mergeCell ref="H41:I41"/>
    <mergeCell ref="C11:C12"/>
    <mergeCell ref="D11:D12"/>
    <mergeCell ref="G30:J30"/>
    <mergeCell ref="G31:J31"/>
    <mergeCell ref="G32:J32"/>
    <mergeCell ref="E11:F11"/>
    <mergeCell ref="H11:H12"/>
  </mergeCells>
  <printOptions horizontalCentered="1" verticalCentered="1"/>
  <pageMargins left="0.11811023622047245" right="0.11811023622047245" top="0.15748031496062992" bottom="0.15748031496062992" header="0.31496062992125984" footer="0.31496062992125984"/>
  <pageSetup scale="62"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A9274-A5C3-4F1E-A2BF-BDE2D1D494AE}">
  <sheetPr>
    <pageSetUpPr fitToPage="1"/>
  </sheetPr>
  <dimension ref="A1:N46"/>
  <sheetViews>
    <sheetView showGridLines="0" topLeftCell="A19" zoomScale="80" zoomScaleNormal="80" zoomScaleSheetLayoutView="80" zoomScalePageLayoutView="55" workbookViewId="0">
      <selection activeCell="G48" sqref="G48"/>
    </sheetView>
  </sheetViews>
  <sheetFormatPr baseColWidth="10" defaultColWidth="11.44140625" defaultRowHeight="13.8"/>
  <cols>
    <col min="1" max="2" width="3.44140625" style="1" customWidth="1"/>
    <col min="3" max="3" width="7.77734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4" ht="16.2" thickBot="1">
      <c r="A1" s="5"/>
      <c r="B1" s="5"/>
      <c r="C1" s="5"/>
      <c r="D1" s="5"/>
      <c r="E1" s="6"/>
      <c r="F1" s="5"/>
      <c r="G1" s="5"/>
      <c r="H1" s="5"/>
      <c r="I1" s="5"/>
      <c r="J1" s="5"/>
      <c r="K1" s="5"/>
      <c r="L1" s="5"/>
      <c r="M1" s="5"/>
    </row>
    <row r="2" spans="1:14" ht="16.2" customHeight="1" thickTop="1">
      <c r="A2" s="5"/>
      <c r="B2" s="7"/>
      <c r="C2" s="45"/>
      <c r="D2" s="45"/>
      <c r="E2" s="46"/>
      <c r="F2" s="45"/>
      <c r="G2" s="45"/>
      <c r="H2" s="45"/>
      <c r="I2" s="45"/>
      <c r="J2" s="45"/>
      <c r="K2" s="45"/>
      <c r="L2" s="8"/>
      <c r="M2" s="5"/>
    </row>
    <row r="3" spans="1:14" ht="27" customHeight="1">
      <c r="A3" s="5"/>
      <c r="B3" s="9"/>
      <c r="C3" s="217" t="s">
        <v>39</v>
      </c>
      <c r="D3" s="217"/>
      <c r="E3" s="217"/>
      <c r="F3" s="217"/>
      <c r="G3" s="5"/>
      <c r="H3" s="5"/>
      <c r="I3" s="5"/>
      <c r="J3" s="5"/>
      <c r="K3" s="5"/>
      <c r="L3" s="10"/>
      <c r="M3" s="5"/>
    </row>
    <row r="4" spans="1:14" ht="15.6">
      <c r="A4" s="5"/>
      <c r="B4" s="9"/>
      <c r="C4" s="37" t="s">
        <v>0</v>
      </c>
      <c r="D4" s="38" t="s">
        <v>40</v>
      </c>
      <c r="E4" s="37" t="s">
        <v>1</v>
      </c>
      <c r="F4" s="38">
        <v>3</v>
      </c>
      <c r="G4" s="5"/>
      <c r="H4" s="5"/>
      <c r="I4" s="5"/>
      <c r="J4" s="5"/>
      <c r="K4" s="5"/>
      <c r="L4" s="10"/>
      <c r="M4" s="5"/>
    </row>
    <row r="5" spans="1:14" ht="15.6">
      <c r="A5" s="5"/>
      <c r="B5" s="9"/>
      <c r="C5" s="225" t="s">
        <v>2</v>
      </c>
      <c r="D5" s="225"/>
      <c r="E5" s="225"/>
      <c r="F5" s="225"/>
      <c r="G5" s="225"/>
      <c r="H5" s="225"/>
      <c r="I5" s="225"/>
      <c r="J5" s="225"/>
      <c r="K5" s="225"/>
      <c r="L5" s="10"/>
      <c r="M5" s="5"/>
    </row>
    <row r="6" spans="1:14" ht="16.2" thickBot="1">
      <c r="A6" s="5"/>
      <c r="B6" s="9"/>
      <c r="C6" s="224" t="s">
        <v>38</v>
      </c>
      <c r="D6" s="224"/>
      <c r="E6" s="224"/>
      <c r="F6" s="224"/>
      <c r="G6" s="224"/>
      <c r="H6" s="224"/>
      <c r="I6" s="224"/>
      <c r="J6" s="224"/>
      <c r="K6" s="224"/>
      <c r="L6" s="10"/>
      <c r="M6" s="5"/>
    </row>
    <row r="7" spans="1:14" s="17" customFormat="1" ht="15.6">
      <c r="A7" s="16"/>
      <c r="B7" s="42"/>
      <c r="C7" s="205" t="s">
        <v>106</v>
      </c>
      <c r="D7" s="206"/>
      <c r="E7" s="206"/>
      <c r="F7" s="206"/>
      <c r="G7" s="206"/>
      <c r="H7" s="206"/>
      <c r="I7" s="206"/>
      <c r="J7" s="206"/>
      <c r="K7" s="207"/>
      <c r="L7" s="18"/>
      <c r="M7" s="16"/>
    </row>
    <row r="8" spans="1:14" ht="16.2" thickBot="1">
      <c r="A8" s="5"/>
      <c r="B8" s="43"/>
      <c r="C8" s="208"/>
      <c r="D8" s="209"/>
      <c r="E8" s="209"/>
      <c r="F8" s="209"/>
      <c r="G8" s="209"/>
      <c r="H8" s="209"/>
      <c r="I8" s="209"/>
      <c r="J8" s="209"/>
      <c r="K8" s="210"/>
      <c r="L8" s="10"/>
      <c r="M8" s="5"/>
    </row>
    <row r="9" spans="1:14" s="65" customFormat="1" ht="15.6">
      <c r="A9" s="62"/>
      <c r="B9" s="63"/>
      <c r="C9" s="211"/>
      <c r="D9" s="212"/>
      <c r="E9" s="212"/>
      <c r="F9" s="212"/>
      <c r="G9" s="212"/>
      <c r="H9" s="212"/>
      <c r="I9" s="212"/>
      <c r="J9" s="212"/>
      <c r="K9" s="213"/>
      <c r="L9" s="64"/>
      <c r="M9" s="62"/>
    </row>
    <row r="10" spans="1:14" ht="16.2" thickBot="1">
      <c r="A10" s="5"/>
      <c r="B10" s="9"/>
      <c r="C10" s="218" t="s">
        <v>27</v>
      </c>
      <c r="D10" s="219"/>
      <c r="E10" s="219"/>
      <c r="F10" s="219"/>
      <c r="G10" s="219"/>
      <c r="H10" s="219"/>
      <c r="I10" s="219"/>
      <c r="J10" s="219"/>
      <c r="K10" s="220"/>
      <c r="L10" s="10"/>
      <c r="M10" s="5"/>
    </row>
    <row r="11" spans="1:14" ht="30" customHeight="1">
      <c r="A11" s="5"/>
      <c r="B11" s="9"/>
      <c r="C11" s="179" t="s">
        <v>4</v>
      </c>
      <c r="D11" s="181" t="s">
        <v>5</v>
      </c>
      <c r="E11" s="186" t="s">
        <v>6</v>
      </c>
      <c r="F11" s="187"/>
      <c r="G11" s="181" t="s">
        <v>7</v>
      </c>
      <c r="H11" s="181" t="s">
        <v>8</v>
      </c>
      <c r="I11" s="181" t="s">
        <v>9</v>
      </c>
      <c r="J11" s="226" t="s">
        <v>10</v>
      </c>
      <c r="K11" s="228" t="s">
        <v>11</v>
      </c>
      <c r="L11" s="10"/>
      <c r="M11" s="5"/>
    </row>
    <row r="12" spans="1:14" ht="30" customHeight="1" thickBot="1">
      <c r="A12" s="5"/>
      <c r="B12" s="9"/>
      <c r="C12" s="180"/>
      <c r="D12" s="182"/>
      <c r="E12" s="19" t="s">
        <v>12</v>
      </c>
      <c r="F12" s="44" t="s">
        <v>13</v>
      </c>
      <c r="G12" s="182"/>
      <c r="H12" s="182"/>
      <c r="I12" s="182"/>
      <c r="J12" s="227"/>
      <c r="K12" s="229"/>
      <c r="L12" s="10"/>
      <c r="M12" s="5"/>
    </row>
    <row r="13" spans="1:14" ht="16.2" thickBot="1">
      <c r="A13" s="5"/>
      <c r="B13" s="9"/>
      <c r="C13" s="20"/>
      <c r="D13" s="21"/>
      <c r="E13" s="21"/>
      <c r="F13" s="21"/>
      <c r="G13" s="21"/>
      <c r="H13" s="21"/>
      <c r="I13" s="21"/>
      <c r="J13" s="21"/>
      <c r="K13" s="22"/>
      <c r="L13" s="10"/>
      <c r="M13" s="5"/>
    </row>
    <row r="14" spans="1:14" ht="15.6">
      <c r="A14" s="5"/>
      <c r="B14" s="9"/>
      <c r="C14" s="23">
        <v>1</v>
      </c>
      <c r="D14" s="25">
        <v>1.1000000000000001</v>
      </c>
      <c r="E14" s="25"/>
      <c r="F14" s="25">
        <v>1.1000000000000001</v>
      </c>
      <c r="G14" s="26" t="s">
        <v>94</v>
      </c>
      <c r="H14" s="25" t="s">
        <v>31</v>
      </c>
      <c r="I14" s="74">
        <v>1597.9738318911513</v>
      </c>
      <c r="J14" s="66"/>
      <c r="K14" s="67"/>
      <c r="L14" s="10"/>
      <c r="M14" s="5"/>
      <c r="N14" s="75"/>
    </row>
    <row r="15" spans="1:14" s="5" customFormat="1" ht="15.6">
      <c r="B15" s="9"/>
      <c r="C15" s="23">
        <v>2</v>
      </c>
      <c r="D15" s="24">
        <v>1.2</v>
      </c>
      <c r="E15" s="24"/>
      <c r="F15" s="24">
        <v>1.2</v>
      </c>
      <c r="G15" s="27" t="s">
        <v>95</v>
      </c>
      <c r="H15" s="24" t="s">
        <v>31</v>
      </c>
      <c r="I15" s="74">
        <v>1597.9738318911513</v>
      </c>
      <c r="J15" s="66"/>
      <c r="K15" s="67"/>
      <c r="L15" s="10"/>
      <c r="N15" s="75"/>
    </row>
    <row r="16" spans="1:14" s="5" customFormat="1" ht="15.6">
      <c r="B16" s="9"/>
      <c r="C16" s="23">
        <v>3</v>
      </c>
      <c r="D16" s="24">
        <v>1.3</v>
      </c>
      <c r="E16" s="24"/>
      <c r="F16" s="24">
        <v>1.3</v>
      </c>
      <c r="G16" s="27" t="s">
        <v>98</v>
      </c>
      <c r="H16" s="24" t="s">
        <v>99</v>
      </c>
      <c r="I16" s="74">
        <v>165.14927851667974</v>
      </c>
      <c r="J16" s="66"/>
      <c r="K16" s="67"/>
      <c r="L16" s="10"/>
      <c r="N16" s="75"/>
    </row>
    <row r="17" spans="1:14" ht="27.6">
      <c r="A17" s="5"/>
      <c r="B17" s="9"/>
      <c r="C17" s="23">
        <v>4</v>
      </c>
      <c r="D17" s="25">
        <v>1.4</v>
      </c>
      <c r="E17" s="25"/>
      <c r="F17" s="25">
        <v>1.4</v>
      </c>
      <c r="G17" s="26" t="s">
        <v>104</v>
      </c>
      <c r="H17" s="25" t="s">
        <v>99</v>
      </c>
      <c r="I17" s="74">
        <v>127.03790655129211</v>
      </c>
      <c r="J17" s="68"/>
      <c r="K17" s="67"/>
      <c r="L17" s="10"/>
      <c r="M17" s="5"/>
      <c r="N17" s="75"/>
    </row>
    <row r="18" spans="1:14" s="5" customFormat="1" ht="15.6">
      <c r="B18" s="9"/>
      <c r="C18" s="23">
        <v>5</v>
      </c>
      <c r="D18" s="24">
        <v>1.5</v>
      </c>
      <c r="E18" s="24"/>
      <c r="F18" s="24">
        <v>1.5</v>
      </c>
      <c r="G18" s="27" t="s">
        <v>103</v>
      </c>
      <c r="H18" s="24" t="s">
        <v>100</v>
      </c>
      <c r="I18" s="74">
        <v>11433.411589616289</v>
      </c>
      <c r="J18" s="66"/>
      <c r="K18" s="67"/>
      <c r="L18" s="10"/>
      <c r="N18" s="75"/>
    </row>
    <row r="19" spans="1:14" s="5" customFormat="1" ht="69">
      <c r="B19" s="9"/>
      <c r="C19" s="23">
        <v>6</v>
      </c>
      <c r="D19" s="24">
        <v>1.6</v>
      </c>
      <c r="E19" s="24"/>
      <c r="F19" s="24">
        <v>1.6</v>
      </c>
      <c r="G19" s="27" t="s">
        <v>105</v>
      </c>
      <c r="H19" s="24" t="s">
        <v>31</v>
      </c>
      <c r="I19" s="74">
        <v>1587.9738318911513</v>
      </c>
      <c r="J19" s="66"/>
      <c r="K19" s="67"/>
      <c r="L19" s="10"/>
      <c r="N19" s="75"/>
    </row>
    <row r="20" spans="1:14" ht="55.2">
      <c r="A20" s="5"/>
      <c r="B20" s="9"/>
      <c r="C20" s="23">
        <v>7</v>
      </c>
      <c r="D20" s="25">
        <v>1.7</v>
      </c>
      <c r="E20" s="25"/>
      <c r="F20" s="25">
        <v>1.7</v>
      </c>
      <c r="G20" s="26" t="s">
        <v>101</v>
      </c>
      <c r="H20" s="25" t="s">
        <v>97</v>
      </c>
      <c r="I20" s="74">
        <v>2</v>
      </c>
      <c r="J20" s="68"/>
      <c r="K20" s="67"/>
      <c r="L20" s="10"/>
      <c r="M20" s="5"/>
      <c r="N20" s="75"/>
    </row>
    <row r="21" spans="1:14" ht="55.2">
      <c r="A21" s="5"/>
      <c r="B21" s="9"/>
      <c r="C21" s="23">
        <v>8</v>
      </c>
      <c r="D21" s="25">
        <v>1.8</v>
      </c>
      <c r="E21" s="25"/>
      <c r="F21" s="25">
        <v>1.8</v>
      </c>
      <c r="G21" s="26" t="s">
        <v>102</v>
      </c>
      <c r="H21" s="25" t="s">
        <v>97</v>
      </c>
      <c r="I21" s="74">
        <v>2</v>
      </c>
      <c r="J21" s="68"/>
      <c r="K21" s="67"/>
      <c r="L21" s="10"/>
      <c r="M21" s="5"/>
      <c r="N21" s="75"/>
    </row>
    <row r="22" spans="1:14" ht="41.4">
      <c r="A22" s="5"/>
      <c r="B22" s="9"/>
      <c r="C22" s="23">
        <v>9</v>
      </c>
      <c r="D22" s="25">
        <v>1.9</v>
      </c>
      <c r="E22" s="25"/>
      <c r="F22" s="25">
        <v>1.9</v>
      </c>
      <c r="G22" s="26" t="s">
        <v>96</v>
      </c>
      <c r="H22" s="25" t="s">
        <v>97</v>
      </c>
      <c r="I22" s="74">
        <v>20</v>
      </c>
      <c r="J22" s="66"/>
      <c r="K22" s="67"/>
      <c r="L22" s="10"/>
      <c r="M22" s="5"/>
      <c r="N22" s="75"/>
    </row>
    <row r="23" spans="1:14" s="5" customFormat="1" ht="15.6">
      <c r="B23" s="9"/>
      <c r="C23" s="23">
        <v>10</v>
      </c>
      <c r="D23" s="24">
        <v>1.1000000000000001</v>
      </c>
      <c r="E23" s="24"/>
      <c r="F23" s="24">
        <v>1.1000000000000001</v>
      </c>
      <c r="G23" s="27" t="s">
        <v>33</v>
      </c>
      <c r="H23" s="24" t="s">
        <v>37</v>
      </c>
      <c r="I23" s="74">
        <v>91008</v>
      </c>
      <c r="J23" s="66"/>
      <c r="K23" s="67"/>
      <c r="L23" s="10"/>
      <c r="N23" s="75"/>
    </row>
    <row r="24" spans="1:14" s="5" customFormat="1" ht="15.6">
      <c r="B24" s="9"/>
      <c r="C24" s="23">
        <v>11</v>
      </c>
      <c r="D24" s="24">
        <v>1.1100000000000001</v>
      </c>
      <c r="E24" s="24"/>
      <c r="F24" s="24">
        <v>1.1100000000000001</v>
      </c>
      <c r="G24" s="27" t="s">
        <v>35</v>
      </c>
      <c r="H24" s="24" t="s">
        <v>37</v>
      </c>
      <c r="I24" s="74">
        <v>136512</v>
      </c>
      <c r="J24" s="66"/>
      <c r="K24" s="67"/>
      <c r="L24" s="10"/>
      <c r="N24" s="75"/>
    </row>
    <row r="25" spans="1:14" ht="15.6">
      <c r="A25" s="5"/>
      <c r="B25" s="9"/>
      <c r="C25" s="23">
        <v>12</v>
      </c>
      <c r="D25" s="25">
        <v>1.1200000000000001</v>
      </c>
      <c r="E25" s="25"/>
      <c r="F25" s="25">
        <v>1.1200000000000001</v>
      </c>
      <c r="G25" s="26" t="s">
        <v>36</v>
      </c>
      <c r="H25" s="25" t="s">
        <v>37</v>
      </c>
      <c r="I25" s="74">
        <v>45504</v>
      </c>
      <c r="J25" s="68"/>
      <c r="K25" s="67"/>
      <c r="L25" s="10"/>
      <c r="M25" s="5"/>
      <c r="N25" s="75"/>
    </row>
    <row r="26" spans="1:14" ht="16.2" thickBot="1">
      <c r="A26" s="5"/>
      <c r="B26" s="9"/>
      <c r="C26" s="23">
        <v>13</v>
      </c>
      <c r="D26" s="25">
        <v>1.1299999999999999</v>
      </c>
      <c r="E26" s="25"/>
      <c r="F26" s="25">
        <v>1.1299999999999999</v>
      </c>
      <c r="G26" s="26" t="s">
        <v>32</v>
      </c>
      <c r="H26" s="25" t="s">
        <v>37</v>
      </c>
      <c r="I26" s="74">
        <v>136512</v>
      </c>
      <c r="J26" s="68"/>
      <c r="K26" s="67"/>
      <c r="L26" s="10"/>
      <c r="M26" s="5"/>
      <c r="N26" s="75"/>
    </row>
    <row r="27" spans="1:14" s="3" customFormat="1" ht="16.2" thickBot="1">
      <c r="A27" s="11"/>
      <c r="B27" s="12"/>
      <c r="C27" s="214" t="s">
        <v>34</v>
      </c>
      <c r="D27" s="215"/>
      <c r="E27" s="215"/>
      <c r="F27" s="215"/>
      <c r="G27" s="215"/>
      <c r="H27" s="215"/>
      <c r="I27" s="215"/>
      <c r="J27" s="216"/>
      <c r="K27" s="69"/>
      <c r="L27" s="13"/>
      <c r="M27" s="11"/>
    </row>
    <row r="28" spans="1:14" s="3" customFormat="1" ht="16.2" thickBot="1">
      <c r="A28" s="11"/>
      <c r="B28" s="12"/>
      <c r="C28" s="28"/>
      <c r="D28" s="28"/>
      <c r="E28" s="28"/>
      <c r="F28" s="28"/>
      <c r="G28" s="28"/>
      <c r="H28" s="28"/>
      <c r="I28" s="28"/>
      <c r="J28" s="28"/>
      <c r="K28" s="29"/>
      <c r="L28" s="13"/>
      <c r="M28" s="11"/>
    </row>
    <row r="29" spans="1:14" s="3" customFormat="1" ht="30" customHeight="1">
      <c r="A29" s="11"/>
      <c r="B29" s="12"/>
      <c r="C29" s="30"/>
      <c r="D29" s="31"/>
      <c r="E29" s="30"/>
      <c r="F29" s="30"/>
      <c r="G29" s="191" t="s">
        <v>29</v>
      </c>
      <c r="H29" s="192"/>
      <c r="I29" s="192"/>
      <c r="J29" s="193"/>
      <c r="K29" s="70"/>
      <c r="L29" s="13"/>
      <c r="M29" s="11"/>
    </row>
    <row r="30" spans="1:14" s="3" customFormat="1" ht="30" customHeight="1">
      <c r="A30" s="11"/>
      <c r="B30" s="12"/>
      <c r="C30" s="30"/>
      <c r="D30" s="31"/>
      <c r="E30" s="30"/>
      <c r="F30" s="30"/>
      <c r="G30" s="183" t="s">
        <v>19</v>
      </c>
      <c r="H30" s="184"/>
      <c r="I30" s="184"/>
      <c r="J30" s="185"/>
      <c r="K30" s="71"/>
      <c r="L30" s="13"/>
      <c r="M30" s="11"/>
    </row>
    <row r="31" spans="1:14" s="3" customFormat="1" ht="30" customHeight="1">
      <c r="A31" s="11"/>
      <c r="B31" s="12"/>
      <c r="C31" s="30"/>
      <c r="D31" s="32"/>
      <c r="E31" s="32"/>
      <c r="F31" s="32"/>
      <c r="G31" s="183" t="s">
        <v>28</v>
      </c>
      <c r="H31" s="184"/>
      <c r="I31" s="184"/>
      <c r="J31" s="185"/>
      <c r="K31" s="71"/>
      <c r="L31" s="13"/>
      <c r="M31" s="11"/>
    </row>
    <row r="32" spans="1:14" s="3" customFormat="1" ht="30" customHeight="1">
      <c r="A32" s="11"/>
      <c r="B32" s="12"/>
      <c r="C32" s="30"/>
      <c r="D32" s="32"/>
      <c r="E32" s="32"/>
      <c r="F32" s="32"/>
      <c r="G32" s="183" t="s">
        <v>26</v>
      </c>
      <c r="H32" s="184"/>
      <c r="I32" s="184"/>
      <c r="J32" s="185"/>
      <c r="K32" s="71"/>
      <c r="L32" s="13"/>
      <c r="M32" s="11"/>
    </row>
    <row r="33" spans="1:13" s="3" customFormat="1" ht="30" customHeight="1" thickBot="1">
      <c r="A33" s="11"/>
      <c r="B33" s="12"/>
      <c r="C33" s="30"/>
      <c r="D33" s="31"/>
      <c r="E33" s="30"/>
      <c r="F33" s="30"/>
      <c r="G33" s="194" t="s">
        <v>30</v>
      </c>
      <c r="H33" s="195"/>
      <c r="I33" s="195"/>
      <c r="J33" s="196"/>
      <c r="K33" s="72"/>
      <c r="L33" s="13"/>
      <c r="M33" s="11"/>
    </row>
    <row r="34" spans="1:13" s="3" customFormat="1" ht="30" customHeight="1" thickBot="1">
      <c r="A34" s="11"/>
      <c r="B34" s="12"/>
      <c r="C34" s="30"/>
      <c r="D34" s="31"/>
      <c r="E34" s="30"/>
      <c r="F34" s="30"/>
      <c r="G34" s="188" t="s">
        <v>14</v>
      </c>
      <c r="H34" s="189"/>
      <c r="I34" s="189"/>
      <c r="J34" s="190"/>
      <c r="K34" s="73"/>
      <c r="L34" s="13"/>
      <c r="M34" s="11"/>
    </row>
    <row r="35" spans="1:13" s="3" customFormat="1" ht="16.2" thickBot="1">
      <c r="A35" s="11"/>
      <c r="B35" s="12"/>
      <c r="C35" s="30"/>
      <c r="D35" s="31"/>
      <c r="E35" s="31"/>
      <c r="F35" s="31"/>
      <c r="G35" s="30"/>
      <c r="H35" s="30"/>
      <c r="I35" s="33"/>
      <c r="J35" s="34"/>
      <c r="K35" s="35"/>
      <c r="L35" s="13"/>
      <c r="M35" s="11"/>
    </row>
    <row r="36" spans="1:13" s="3" customFormat="1" ht="15.6">
      <c r="A36" s="11"/>
      <c r="B36" s="12"/>
      <c r="C36" s="36"/>
      <c r="D36" s="222"/>
      <c r="E36" s="222"/>
      <c r="F36" s="222"/>
      <c r="G36" s="222"/>
      <c r="H36" s="222"/>
      <c r="I36" s="222"/>
      <c r="J36" s="222"/>
      <c r="K36" s="223"/>
      <c r="L36" s="14"/>
      <c r="M36" s="11"/>
    </row>
    <row r="37" spans="1:13" s="3" customFormat="1" ht="46.2" customHeight="1">
      <c r="A37" s="11"/>
      <c r="B37" s="12"/>
      <c r="C37" s="199" t="s">
        <v>15</v>
      </c>
      <c r="D37" s="200"/>
      <c r="E37" s="200"/>
      <c r="F37" s="200"/>
      <c r="G37" s="200"/>
      <c r="H37" s="221" t="s">
        <v>16</v>
      </c>
      <c r="I37" s="221"/>
      <c r="J37" s="221"/>
      <c r="K37" s="52" t="s">
        <v>17</v>
      </c>
      <c r="L37" s="15"/>
      <c r="M37" s="11"/>
    </row>
    <row r="38" spans="1:13" s="3" customFormat="1" ht="32.25" customHeight="1">
      <c r="A38" s="11"/>
      <c r="B38" s="12"/>
      <c r="C38" s="199" t="s">
        <v>18</v>
      </c>
      <c r="D38" s="200"/>
      <c r="E38" s="200"/>
      <c r="F38" s="200"/>
      <c r="G38" s="200"/>
      <c r="H38" s="204" t="s">
        <v>19</v>
      </c>
      <c r="I38" s="204"/>
      <c r="J38" s="53" t="s">
        <v>20</v>
      </c>
      <c r="K38" s="54"/>
      <c r="L38" s="15"/>
      <c r="M38" s="11"/>
    </row>
    <row r="39" spans="1:13" s="3" customFormat="1" ht="30" customHeight="1">
      <c r="A39" s="11"/>
      <c r="B39" s="12"/>
      <c r="C39" s="199" t="s">
        <v>21</v>
      </c>
      <c r="D39" s="200"/>
      <c r="E39" s="200"/>
      <c r="F39" s="200"/>
      <c r="G39" s="200"/>
      <c r="H39" s="201" t="s">
        <v>28</v>
      </c>
      <c r="I39" s="202"/>
      <c r="J39" s="53" t="s">
        <v>22</v>
      </c>
      <c r="K39" s="54"/>
      <c r="L39" s="15"/>
      <c r="M39" s="11"/>
    </row>
    <row r="40" spans="1:13" s="4" customFormat="1" ht="58.5" customHeight="1">
      <c r="A40" s="11"/>
      <c r="B40" s="12"/>
      <c r="C40" s="55"/>
      <c r="D40" s="56"/>
      <c r="E40" s="57"/>
      <c r="F40" s="57"/>
      <c r="G40" s="58"/>
      <c r="H40" s="203" t="s">
        <v>26</v>
      </c>
      <c r="I40" s="204"/>
      <c r="J40" s="53" t="s">
        <v>23</v>
      </c>
      <c r="K40" s="54"/>
      <c r="L40" s="13"/>
      <c r="M40" s="11"/>
    </row>
    <row r="41" spans="1:13" ht="57" customHeight="1">
      <c r="A41" s="5"/>
      <c r="B41" s="9"/>
      <c r="C41" s="59"/>
      <c r="D41" s="60"/>
      <c r="E41" s="60"/>
      <c r="F41" s="60"/>
      <c r="G41" s="61"/>
      <c r="H41" s="204" t="s">
        <v>24</v>
      </c>
      <c r="I41" s="204"/>
      <c r="J41" s="53" t="s">
        <v>25</v>
      </c>
      <c r="K41" s="54"/>
      <c r="L41" s="10"/>
      <c r="M41" s="5"/>
    </row>
    <row r="42" spans="1:13" ht="16.2" thickBot="1">
      <c r="A42" s="5"/>
      <c r="B42" s="9"/>
      <c r="C42" s="41"/>
      <c r="D42" s="39"/>
      <c r="E42" s="39"/>
      <c r="F42" s="39"/>
      <c r="G42" s="40"/>
      <c r="H42" s="197"/>
      <c r="I42" s="197"/>
      <c r="J42" s="197"/>
      <c r="K42" s="198"/>
      <c r="L42" s="10"/>
      <c r="M42" s="5"/>
    </row>
    <row r="43" spans="1:13" ht="47.25" customHeight="1">
      <c r="A43" s="5"/>
      <c r="B43" s="9"/>
      <c r="C43" s="342"/>
      <c r="D43" s="343"/>
      <c r="E43" s="343"/>
      <c r="F43" s="342"/>
      <c r="G43" s="344"/>
      <c r="H43" s="344"/>
      <c r="I43" s="344"/>
      <c r="J43" s="342"/>
      <c r="K43" s="342"/>
      <c r="L43" s="10"/>
      <c r="M43" s="5"/>
    </row>
    <row r="44" spans="1:13" ht="47.25" customHeight="1">
      <c r="A44" s="5"/>
      <c r="B44" s="9"/>
      <c r="C44" s="343"/>
      <c r="D44" s="343"/>
      <c r="E44" s="343"/>
      <c r="F44" s="343"/>
      <c r="G44" s="345" t="s">
        <v>107</v>
      </c>
      <c r="H44" s="345"/>
      <c r="I44" s="345"/>
      <c r="J44" s="343"/>
      <c r="K44" s="343"/>
      <c r="L44" s="10"/>
      <c r="M44" s="5"/>
    </row>
    <row r="45" spans="1:13" ht="16.2" thickBot="1">
      <c r="A45" s="5"/>
      <c r="B45" s="47"/>
      <c r="C45" s="48"/>
      <c r="D45" s="48"/>
      <c r="E45" s="49"/>
      <c r="F45" s="48"/>
      <c r="G45" s="50"/>
      <c r="H45" s="48"/>
      <c r="I45" s="48"/>
      <c r="J45" s="48"/>
      <c r="K45" s="48"/>
      <c r="L45" s="51"/>
      <c r="M45" s="5"/>
    </row>
    <row r="46" spans="1:13" ht="16.2" thickTop="1">
      <c r="A46" s="5"/>
      <c r="B46" s="5"/>
      <c r="C46" s="5"/>
      <c r="D46" s="5"/>
      <c r="E46" s="6"/>
      <c r="F46" s="5"/>
      <c r="G46" s="5"/>
      <c r="H46" s="5"/>
      <c r="I46" s="5"/>
      <c r="J46" s="5"/>
      <c r="K46" s="5"/>
      <c r="L46" s="5"/>
      <c r="M46" s="5"/>
    </row>
  </sheetData>
  <mergeCells count="33">
    <mergeCell ref="G43:I43"/>
    <mergeCell ref="G44:I44"/>
    <mergeCell ref="H42:K42"/>
    <mergeCell ref="C38:G38"/>
    <mergeCell ref="H38:I38"/>
    <mergeCell ref="C39:G39"/>
    <mergeCell ref="H39:I39"/>
    <mergeCell ref="H40:I40"/>
    <mergeCell ref="H41:I41"/>
    <mergeCell ref="G33:J33"/>
    <mergeCell ref="G34:J34"/>
    <mergeCell ref="D36:K36"/>
    <mergeCell ref="C37:G37"/>
    <mergeCell ref="H37:J37"/>
    <mergeCell ref="K11:K12"/>
    <mergeCell ref="C27:J27"/>
    <mergeCell ref="G29:J29"/>
    <mergeCell ref="G30:J30"/>
    <mergeCell ref="G32:J32"/>
    <mergeCell ref="G31:J31"/>
    <mergeCell ref="C11:C12"/>
    <mergeCell ref="D11:D12"/>
    <mergeCell ref="E11:F11"/>
    <mergeCell ref="G11:G12"/>
    <mergeCell ref="H11:H12"/>
    <mergeCell ref="I11:I12"/>
    <mergeCell ref="J11:J12"/>
    <mergeCell ref="C10:K10"/>
    <mergeCell ref="C3:F3"/>
    <mergeCell ref="C5:K5"/>
    <mergeCell ref="C6:K6"/>
    <mergeCell ref="C7:K8"/>
    <mergeCell ref="C9:K9"/>
  </mergeCells>
  <printOptions horizontalCentered="1" verticalCentered="1"/>
  <pageMargins left="0.11811023622047245" right="0.11811023622047245" top="0.15748031496062992" bottom="0.15748031496062992" header="0.31496062992125984" footer="0.31496062992125984"/>
  <pageSetup scale="62"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8E546-FDDE-4252-9C33-B3385A85BB38}">
  <dimension ref="B1:P94"/>
  <sheetViews>
    <sheetView showGridLines="0" view="pageBreakPreview" zoomScale="80" zoomScaleNormal="80" zoomScaleSheetLayoutView="80" zoomScalePageLayoutView="85" workbookViewId="0">
      <selection activeCell="E5" sqref="E5"/>
    </sheetView>
  </sheetViews>
  <sheetFormatPr baseColWidth="10" defaultColWidth="11.44140625" defaultRowHeight="13.8"/>
  <cols>
    <col min="1" max="2" width="3.109375" style="76" customWidth="1"/>
    <col min="3" max="3" width="14.6640625" style="76" customWidth="1"/>
    <col min="4" max="4" width="15.5546875" style="76" customWidth="1"/>
    <col min="5" max="11" width="11.44140625" style="76"/>
    <col min="12" max="12" width="12.88671875" style="76" customWidth="1"/>
    <col min="13" max="14" width="11.44140625" style="76"/>
    <col min="15" max="15" width="13" style="76" customWidth="1"/>
    <col min="16" max="17" width="3.109375" style="76" customWidth="1"/>
    <col min="18" max="16384" width="11.44140625" style="76"/>
  </cols>
  <sheetData>
    <row r="1" spans="2:16" ht="14.4" thickBot="1"/>
    <row r="2" spans="2:16" ht="25.5" customHeight="1" thickTop="1">
      <c r="B2" s="235"/>
      <c r="C2" s="236"/>
      <c r="D2" s="236"/>
      <c r="E2" s="236"/>
      <c r="F2" s="236"/>
      <c r="G2" s="236"/>
      <c r="H2" s="236"/>
      <c r="I2" s="236"/>
      <c r="J2" s="236"/>
      <c r="K2" s="236"/>
      <c r="L2" s="236"/>
      <c r="M2" s="236"/>
      <c r="N2" s="236"/>
      <c r="O2" s="236"/>
      <c r="P2" s="237"/>
    </row>
    <row r="3" spans="2:16" ht="25.5" customHeight="1">
      <c r="B3" s="77"/>
      <c r="C3" s="238" t="s">
        <v>39</v>
      </c>
      <c r="D3" s="239"/>
      <c r="E3" s="239"/>
      <c r="F3" s="240"/>
      <c r="P3" s="78"/>
    </row>
    <row r="4" spans="2:16" ht="25.5" customHeight="1">
      <c r="B4" s="77"/>
      <c r="C4" s="79" t="s">
        <v>0</v>
      </c>
      <c r="D4" s="80" t="s">
        <v>40</v>
      </c>
      <c r="E4" s="79" t="s">
        <v>1</v>
      </c>
      <c r="F4" s="80">
        <v>3</v>
      </c>
      <c r="P4" s="78"/>
    </row>
    <row r="5" spans="2:16" ht="25.5" customHeight="1">
      <c r="B5" s="77"/>
      <c r="C5" s="81"/>
      <c r="D5" s="82"/>
      <c r="E5" s="81"/>
      <c r="F5" s="82"/>
      <c r="P5" s="78"/>
    </row>
    <row r="6" spans="2:16" ht="36.75" customHeight="1">
      <c r="B6" s="83"/>
      <c r="C6" s="241" t="s">
        <v>41</v>
      </c>
      <c r="D6" s="241"/>
      <c r="E6" s="241"/>
      <c r="F6" s="241"/>
      <c r="G6" s="241"/>
      <c r="H6" s="241"/>
      <c r="I6" s="241"/>
      <c r="J6" s="241"/>
      <c r="K6" s="241"/>
      <c r="L6" s="241"/>
      <c r="M6" s="241"/>
      <c r="N6" s="241"/>
      <c r="O6" s="241"/>
      <c r="P6" s="78"/>
    </row>
    <row r="7" spans="2:16" ht="14.4" thickBot="1">
      <c r="B7" s="83"/>
      <c r="P7" s="78"/>
    </row>
    <row r="8" spans="2:16">
      <c r="B8" s="83"/>
      <c r="C8" s="242"/>
      <c r="D8" s="244"/>
      <c r="E8" s="245"/>
      <c r="F8" s="245"/>
      <c r="G8" s="245"/>
      <c r="H8" s="245"/>
      <c r="I8" s="245"/>
      <c r="J8" s="245"/>
      <c r="K8" s="246"/>
      <c r="L8" s="247"/>
      <c r="M8" s="248"/>
      <c r="N8" s="248"/>
      <c r="O8" s="249"/>
      <c r="P8" s="78"/>
    </row>
    <row r="9" spans="2:16">
      <c r="B9" s="83"/>
      <c r="C9" s="243"/>
      <c r="D9" s="232" t="s">
        <v>42</v>
      </c>
      <c r="E9" s="233"/>
      <c r="F9" s="233"/>
      <c r="G9" s="233"/>
      <c r="H9" s="233"/>
      <c r="I9" s="233"/>
      <c r="J9" s="233"/>
      <c r="K9" s="234"/>
      <c r="L9" s="250"/>
      <c r="M9" s="251"/>
      <c r="N9" s="251"/>
      <c r="O9" s="252"/>
      <c r="P9" s="78"/>
    </row>
    <row r="10" spans="2:16">
      <c r="B10" s="83"/>
      <c r="C10" s="243"/>
      <c r="D10" s="253"/>
      <c r="E10" s="254"/>
      <c r="F10" s="254"/>
      <c r="G10" s="254"/>
      <c r="H10" s="254"/>
      <c r="I10" s="254"/>
      <c r="J10" s="254"/>
      <c r="K10" s="255"/>
      <c r="L10" s="256" t="s">
        <v>43</v>
      </c>
      <c r="M10" s="258"/>
      <c r="N10" s="259"/>
      <c r="O10" s="260"/>
      <c r="P10" s="78"/>
    </row>
    <row r="11" spans="2:16">
      <c r="B11" s="83"/>
      <c r="C11" s="243"/>
      <c r="D11" s="232" t="s">
        <v>44</v>
      </c>
      <c r="E11" s="233"/>
      <c r="F11" s="233"/>
      <c r="G11" s="233"/>
      <c r="H11" s="233"/>
      <c r="I11" s="233"/>
      <c r="J11" s="233"/>
      <c r="K11" s="234"/>
      <c r="L11" s="257"/>
      <c r="M11" s="261"/>
      <c r="N11" s="262"/>
      <c r="O11" s="263"/>
      <c r="P11" s="78"/>
    </row>
    <row r="12" spans="2:16" ht="12.75" customHeight="1">
      <c r="B12" s="83"/>
      <c r="C12" s="243"/>
      <c r="D12" s="264"/>
      <c r="E12" s="265"/>
      <c r="F12" s="265"/>
      <c r="G12" s="265"/>
      <c r="H12" s="265"/>
      <c r="I12" s="265"/>
      <c r="J12" s="265"/>
      <c r="K12" s="266"/>
      <c r="L12" s="256" t="s">
        <v>45</v>
      </c>
      <c r="M12" s="256">
        <v>1</v>
      </c>
      <c r="N12" s="256" t="s">
        <v>46</v>
      </c>
      <c r="O12" s="230">
        <v>1</v>
      </c>
      <c r="P12" s="78"/>
    </row>
    <row r="13" spans="2:16">
      <c r="B13" s="83"/>
      <c r="C13" s="243"/>
      <c r="D13" s="264"/>
      <c r="E13" s="265"/>
      <c r="F13" s="265"/>
      <c r="G13" s="265"/>
      <c r="H13" s="265"/>
      <c r="I13" s="265"/>
      <c r="J13" s="265"/>
      <c r="K13" s="266"/>
      <c r="L13" s="267"/>
      <c r="M13" s="267"/>
      <c r="N13" s="267"/>
      <c r="O13" s="231"/>
      <c r="P13" s="78"/>
    </row>
    <row r="14" spans="2:16">
      <c r="B14" s="83"/>
      <c r="C14" s="243"/>
      <c r="D14" s="232" t="s">
        <v>47</v>
      </c>
      <c r="E14" s="233"/>
      <c r="F14" s="233"/>
      <c r="G14" s="233"/>
      <c r="H14" s="233"/>
      <c r="I14" s="233"/>
      <c r="J14" s="233"/>
      <c r="K14" s="234"/>
      <c r="L14" s="267"/>
      <c r="M14" s="267"/>
      <c r="N14" s="267"/>
      <c r="O14" s="231"/>
      <c r="P14" s="78"/>
    </row>
    <row r="15" spans="2:16" ht="14.4" thickBot="1">
      <c r="B15" s="83"/>
      <c r="C15" s="84"/>
      <c r="D15" s="85"/>
      <c r="E15" s="85"/>
      <c r="F15" s="85"/>
      <c r="G15" s="85"/>
      <c r="H15" s="85"/>
      <c r="I15" s="85"/>
      <c r="J15" s="85"/>
      <c r="K15" s="85"/>
      <c r="L15" s="85"/>
      <c r="M15" s="86"/>
      <c r="N15" s="86"/>
      <c r="O15" s="87"/>
      <c r="P15" s="78"/>
    </row>
    <row r="16" spans="2:16">
      <c r="B16" s="83"/>
      <c r="C16" s="88"/>
      <c r="D16" s="89"/>
      <c r="E16" s="89"/>
      <c r="F16" s="89"/>
      <c r="G16" s="89"/>
      <c r="H16" s="89"/>
      <c r="I16" s="89"/>
      <c r="J16" s="89"/>
      <c r="K16" s="89"/>
      <c r="L16" s="90" t="s">
        <v>48</v>
      </c>
      <c r="M16" s="91" t="s">
        <v>49</v>
      </c>
      <c r="N16" s="91" t="s">
        <v>50</v>
      </c>
      <c r="O16" s="92" t="s">
        <v>51</v>
      </c>
      <c r="P16" s="78"/>
    </row>
    <row r="17" spans="2:16">
      <c r="B17" s="83"/>
      <c r="C17" s="93"/>
      <c r="D17" s="94"/>
      <c r="E17" s="94"/>
      <c r="F17" s="94"/>
      <c r="G17" s="94"/>
      <c r="H17" s="94"/>
      <c r="I17" s="94"/>
      <c r="J17" s="94"/>
      <c r="K17" s="94"/>
      <c r="L17" s="95"/>
      <c r="M17" s="96"/>
      <c r="N17" s="96"/>
      <c r="O17" s="97"/>
      <c r="P17" s="78"/>
    </row>
    <row r="18" spans="2:16" ht="18" customHeight="1">
      <c r="B18" s="83"/>
      <c r="C18" s="274" t="s">
        <v>52</v>
      </c>
      <c r="D18" s="275"/>
      <c r="E18" s="275"/>
      <c r="F18" s="275"/>
      <c r="G18" s="94"/>
      <c r="H18" s="94"/>
      <c r="I18" s="94" t="s">
        <v>53</v>
      </c>
      <c r="K18" s="94"/>
      <c r="L18" s="95"/>
      <c r="O18" s="98"/>
      <c r="P18" s="78"/>
    </row>
    <row r="19" spans="2:16">
      <c r="B19" s="83"/>
      <c r="C19" s="99"/>
      <c r="D19" s="100"/>
      <c r="E19" s="100"/>
      <c r="F19" s="100"/>
      <c r="G19" s="100"/>
      <c r="H19" s="100"/>
      <c r="I19" s="100"/>
      <c r="J19" s="100"/>
      <c r="K19" s="100"/>
      <c r="L19" s="100"/>
      <c r="M19" s="100"/>
      <c r="N19" s="100"/>
      <c r="O19" s="101"/>
      <c r="P19" s="78"/>
    </row>
    <row r="20" spans="2:16" ht="14.4" thickBot="1">
      <c r="B20" s="83"/>
      <c r="C20" s="102"/>
      <c r="D20" s="103"/>
      <c r="E20" s="103"/>
      <c r="F20" s="103"/>
      <c r="G20" s="103"/>
      <c r="H20" s="103"/>
      <c r="I20" s="103"/>
      <c r="J20" s="103"/>
      <c r="K20" s="103"/>
      <c r="L20" s="103"/>
      <c r="M20" s="103"/>
      <c r="N20" s="103"/>
      <c r="O20" s="104"/>
      <c r="P20" s="78"/>
    </row>
    <row r="21" spans="2:16" ht="14.4" thickBot="1">
      <c r="B21" s="83"/>
      <c r="C21" s="105"/>
      <c r="D21" s="106"/>
      <c r="E21" s="106"/>
      <c r="F21" s="106"/>
      <c r="G21" s="106"/>
      <c r="H21" s="106"/>
      <c r="K21" s="106"/>
      <c r="L21" s="106"/>
      <c r="M21" s="106"/>
      <c r="N21" s="106"/>
      <c r="O21" s="107"/>
      <c r="P21" s="78"/>
    </row>
    <row r="22" spans="2:16">
      <c r="B22" s="83"/>
      <c r="C22" s="276" t="s">
        <v>54</v>
      </c>
      <c r="D22" s="277"/>
      <c r="E22" s="277"/>
      <c r="F22" s="277"/>
      <c r="G22" s="277"/>
      <c r="H22" s="277"/>
      <c r="I22" s="277"/>
      <c r="J22" s="277"/>
      <c r="K22" s="277"/>
      <c r="L22" s="277"/>
      <c r="M22" s="277"/>
      <c r="N22" s="277"/>
      <c r="O22" s="278"/>
      <c r="P22" s="78"/>
    </row>
    <row r="23" spans="2:16" ht="14.4" thickBot="1">
      <c r="B23" s="83"/>
      <c r="C23" s="108"/>
      <c r="O23" s="109"/>
      <c r="P23" s="78"/>
    </row>
    <row r="24" spans="2:16">
      <c r="B24" s="83"/>
      <c r="C24" s="110" t="s">
        <v>55</v>
      </c>
      <c r="D24" s="279" t="s">
        <v>7</v>
      </c>
      <c r="E24" s="280"/>
      <c r="F24" s="280"/>
      <c r="G24" s="280"/>
      <c r="H24" s="280"/>
      <c r="I24" s="280"/>
      <c r="J24" s="280"/>
      <c r="K24" s="280"/>
      <c r="L24" s="281"/>
      <c r="M24" s="282" t="s">
        <v>56</v>
      </c>
      <c r="N24" s="283"/>
      <c r="O24" s="110" t="s">
        <v>9</v>
      </c>
      <c r="P24" s="78"/>
    </row>
    <row r="25" spans="2:16" ht="14.4" thickBot="1">
      <c r="B25" s="83"/>
      <c r="C25" s="111"/>
      <c r="D25" s="284"/>
      <c r="E25" s="285"/>
      <c r="F25" s="285"/>
      <c r="G25" s="285"/>
      <c r="H25" s="285"/>
      <c r="I25" s="285"/>
      <c r="J25" s="285"/>
      <c r="K25" s="285"/>
      <c r="L25" s="286"/>
      <c r="M25" s="284"/>
      <c r="N25" s="286"/>
      <c r="O25" s="112"/>
      <c r="P25" s="78"/>
    </row>
    <row r="26" spans="2:16">
      <c r="B26" s="83"/>
      <c r="C26" s="287" t="s">
        <v>57</v>
      </c>
      <c r="D26" s="288"/>
      <c r="E26" s="288"/>
      <c r="F26" s="288"/>
      <c r="G26" s="288"/>
      <c r="H26" s="288"/>
      <c r="I26" s="288"/>
      <c r="J26" s="288"/>
      <c r="K26" s="288"/>
      <c r="L26" s="288"/>
      <c r="M26" s="288"/>
      <c r="N26" s="288"/>
      <c r="O26" s="289"/>
      <c r="P26" s="78"/>
    </row>
    <row r="27" spans="2:16">
      <c r="B27" s="83"/>
      <c r="C27" s="290"/>
      <c r="D27" s="291"/>
      <c r="E27" s="291"/>
      <c r="F27" s="291"/>
      <c r="G27" s="291"/>
      <c r="H27" s="291"/>
      <c r="I27" s="291"/>
      <c r="J27" s="291"/>
      <c r="K27" s="291"/>
      <c r="L27" s="291"/>
      <c r="M27" s="291"/>
      <c r="N27" s="291"/>
      <c r="O27" s="292"/>
      <c r="P27" s="78"/>
    </row>
    <row r="28" spans="2:16" ht="14.4" thickBot="1">
      <c r="B28" s="83"/>
      <c r="C28" s="293"/>
      <c r="D28" s="294"/>
      <c r="E28" s="294"/>
      <c r="F28" s="294"/>
      <c r="G28" s="294"/>
      <c r="H28" s="294"/>
      <c r="I28" s="294"/>
      <c r="J28" s="294"/>
      <c r="K28" s="294"/>
      <c r="L28" s="294"/>
      <c r="M28" s="294"/>
      <c r="N28" s="294"/>
      <c r="O28" s="295"/>
      <c r="P28" s="78"/>
    </row>
    <row r="29" spans="2:16">
      <c r="B29" s="83"/>
      <c r="C29" s="296" t="s">
        <v>7</v>
      </c>
      <c r="D29" s="297"/>
      <c r="E29" s="297"/>
      <c r="F29" s="297"/>
      <c r="G29" s="298"/>
      <c r="H29" s="299" t="s">
        <v>58</v>
      </c>
      <c r="I29" s="297"/>
      <c r="J29" s="300" t="s">
        <v>59</v>
      </c>
      <c r="K29" s="301"/>
      <c r="L29" s="113" t="s">
        <v>60</v>
      </c>
      <c r="M29" s="299" t="s">
        <v>61</v>
      </c>
      <c r="N29" s="302"/>
      <c r="O29" s="114" t="s">
        <v>62</v>
      </c>
      <c r="P29" s="78"/>
    </row>
    <row r="30" spans="2:16">
      <c r="B30" s="83"/>
      <c r="C30" s="268"/>
      <c r="D30" s="269"/>
      <c r="E30" s="269"/>
      <c r="F30" s="269"/>
      <c r="G30" s="270"/>
      <c r="H30" s="271"/>
      <c r="I30" s="270"/>
      <c r="J30" s="271"/>
      <c r="K30" s="270"/>
      <c r="L30" s="115"/>
      <c r="M30" s="272"/>
      <c r="N30" s="273"/>
      <c r="O30" s="116"/>
      <c r="P30" s="78"/>
    </row>
    <row r="31" spans="2:16">
      <c r="B31" s="83"/>
      <c r="C31" s="117"/>
      <c r="D31" s="118"/>
      <c r="E31" s="118"/>
      <c r="F31" s="118"/>
      <c r="G31" s="119"/>
      <c r="H31" s="120"/>
      <c r="I31" s="119"/>
      <c r="J31" s="120"/>
      <c r="K31" s="119"/>
      <c r="L31" s="115"/>
      <c r="M31" s="272"/>
      <c r="N31" s="273"/>
      <c r="O31" s="116"/>
      <c r="P31" s="78"/>
    </row>
    <row r="32" spans="2:16" ht="14.4" thickBot="1">
      <c r="B32" s="83"/>
      <c r="C32" s="303"/>
      <c r="D32" s="304"/>
      <c r="E32" s="304"/>
      <c r="F32" s="304"/>
      <c r="G32" s="305"/>
      <c r="H32" s="308"/>
      <c r="I32" s="305"/>
      <c r="J32" s="308"/>
      <c r="K32" s="305"/>
      <c r="L32" s="121"/>
      <c r="M32" s="309"/>
      <c r="N32" s="310"/>
      <c r="O32" s="116"/>
      <c r="P32" s="78"/>
    </row>
    <row r="33" spans="2:16" ht="14.4" thickBot="1">
      <c r="B33" s="83"/>
      <c r="C33" s="311" t="s">
        <v>63</v>
      </c>
      <c r="D33" s="312"/>
      <c r="E33" s="312"/>
      <c r="F33" s="312"/>
      <c r="G33" s="312"/>
      <c r="H33" s="312"/>
      <c r="I33" s="312"/>
      <c r="J33" s="312"/>
      <c r="K33" s="312"/>
      <c r="L33" s="312"/>
      <c r="M33" s="312"/>
      <c r="N33" s="313"/>
      <c r="O33" s="122"/>
      <c r="P33" s="78"/>
    </row>
    <row r="34" spans="2:16" ht="13.5" customHeight="1">
      <c r="B34" s="83"/>
      <c r="C34" s="287" t="s">
        <v>64</v>
      </c>
      <c r="D34" s="288"/>
      <c r="E34" s="288"/>
      <c r="F34" s="288"/>
      <c r="G34" s="288"/>
      <c r="H34" s="288"/>
      <c r="I34" s="288"/>
      <c r="J34" s="288"/>
      <c r="K34" s="288"/>
      <c r="L34" s="288"/>
      <c r="M34" s="288"/>
      <c r="N34" s="288"/>
      <c r="O34" s="289"/>
      <c r="P34" s="78"/>
    </row>
    <row r="35" spans="2:16">
      <c r="B35" s="83"/>
      <c r="C35" s="290"/>
      <c r="D35" s="291"/>
      <c r="E35" s="291"/>
      <c r="F35" s="291"/>
      <c r="G35" s="291"/>
      <c r="H35" s="291"/>
      <c r="I35" s="291"/>
      <c r="J35" s="291"/>
      <c r="K35" s="291"/>
      <c r="L35" s="291"/>
      <c r="M35" s="291"/>
      <c r="N35" s="291"/>
      <c r="O35" s="292"/>
      <c r="P35" s="78"/>
    </row>
    <row r="36" spans="2:16" ht="14.4" thickBot="1">
      <c r="B36" s="83"/>
      <c r="C36" s="293"/>
      <c r="D36" s="294"/>
      <c r="E36" s="294"/>
      <c r="F36" s="294"/>
      <c r="G36" s="294"/>
      <c r="H36" s="294"/>
      <c r="I36" s="294"/>
      <c r="J36" s="294"/>
      <c r="K36" s="294"/>
      <c r="L36" s="294"/>
      <c r="M36" s="294"/>
      <c r="N36" s="294"/>
      <c r="O36" s="295"/>
      <c r="P36" s="78"/>
    </row>
    <row r="37" spans="2:16">
      <c r="B37" s="83"/>
      <c r="C37" s="296" t="s">
        <v>7</v>
      </c>
      <c r="D37" s="314"/>
      <c r="E37" s="314"/>
      <c r="F37" s="314"/>
      <c r="G37" s="314"/>
      <c r="H37" s="314"/>
      <c r="I37" s="314"/>
      <c r="J37" s="302"/>
      <c r="K37" s="123" t="s">
        <v>56</v>
      </c>
      <c r="L37" s="113" t="s">
        <v>9</v>
      </c>
      <c r="M37" s="299" t="s">
        <v>65</v>
      </c>
      <c r="N37" s="302"/>
      <c r="O37" s="114" t="s">
        <v>62</v>
      </c>
      <c r="P37" s="78"/>
    </row>
    <row r="38" spans="2:16">
      <c r="B38" s="83"/>
      <c r="C38" s="268"/>
      <c r="D38" s="269"/>
      <c r="E38" s="269"/>
      <c r="F38" s="269"/>
      <c r="G38" s="269"/>
      <c r="H38" s="269"/>
      <c r="I38" s="269"/>
      <c r="J38" s="270"/>
      <c r="K38" s="124"/>
      <c r="L38" s="125"/>
      <c r="M38" s="315"/>
      <c r="N38" s="316"/>
      <c r="O38" s="116"/>
      <c r="P38" s="78"/>
    </row>
    <row r="39" spans="2:16" ht="14.4" thickBot="1">
      <c r="B39" s="83"/>
      <c r="C39" s="303"/>
      <c r="D39" s="304"/>
      <c r="E39" s="304"/>
      <c r="F39" s="304"/>
      <c r="G39" s="304"/>
      <c r="H39" s="304"/>
      <c r="I39" s="304"/>
      <c r="J39" s="305"/>
      <c r="K39" s="118"/>
      <c r="L39" s="126"/>
      <c r="M39" s="306"/>
      <c r="N39" s="307"/>
      <c r="O39" s="127"/>
      <c r="P39" s="78"/>
    </row>
    <row r="40" spans="2:16" ht="14.4" thickBot="1">
      <c r="B40" s="83"/>
      <c r="C40" s="311" t="s">
        <v>63</v>
      </c>
      <c r="D40" s="312"/>
      <c r="E40" s="312"/>
      <c r="F40" s="312"/>
      <c r="G40" s="312"/>
      <c r="H40" s="312"/>
      <c r="I40" s="312"/>
      <c r="J40" s="312"/>
      <c r="K40" s="312"/>
      <c r="L40" s="312"/>
      <c r="M40" s="312"/>
      <c r="N40" s="313"/>
      <c r="O40" s="128">
        <v>0</v>
      </c>
      <c r="P40" s="78"/>
    </row>
    <row r="41" spans="2:16">
      <c r="B41" s="83"/>
      <c r="C41" s="287" t="s">
        <v>66</v>
      </c>
      <c r="D41" s="288"/>
      <c r="E41" s="288"/>
      <c r="F41" s="288"/>
      <c r="G41" s="288"/>
      <c r="H41" s="288"/>
      <c r="I41" s="288"/>
      <c r="J41" s="288"/>
      <c r="K41" s="288"/>
      <c r="L41" s="288"/>
      <c r="M41" s="288"/>
      <c r="N41" s="288"/>
      <c r="O41" s="289"/>
      <c r="P41" s="78"/>
    </row>
    <row r="42" spans="2:16">
      <c r="B42" s="83"/>
      <c r="C42" s="290"/>
      <c r="D42" s="291"/>
      <c r="E42" s="291"/>
      <c r="F42" s="291"/>
      <c r="G42" s="291"/>
      <c r="H42" s="291"/>
      <c r="I42" s="291"/>
      <c r="J42" s="291"/>
      <c r="K42" s="291"/>
      <c r="L42" s="291"/>
      <c r="M42" s="291"/>
      <c r="N42" s="291"/>
      <c r="O42" s="292"/>
      <c r="P42" s="78"/>
    </row>
    <row r="43" spans="2:16" ht="14.4" thickBot="1">
      <c r="B43" s="83"/>
      <c r="C43" s="293"/>
      <c r="D43" s="294"/>
      <c r="E43" s="294"/>
      <c r="F43" s="294"/>
      <c r="G43" s="294"/>
      <c r="H43" s="294"/>
      <c r="I43" s="294"/>
      <c r="J43" s="294"/>
      <c r="K43" s="294"/>
      <c r="L43" s="294"/>
      <c r="M43" s="294"/>
      <c r="N43" s="294"/>
      <c r="O43" s="295"/>
      <c r="P43" s="78"/>
    </row>
    <row r="44" spans="2:16">
      <c r="B44" s="83"/>
      <c r="C44" s="296" t="s">
        <v>67</v>
      </c>
      <c r="D44" s="314"/>
      <c r="E44" s="314"/>
      <c r="F44" s="314"/>
      <c r="G44" s="314"/>
      <c r="H44" s="314"/>
      <c r="I44" s="314"/>
      <c r="J44" s="113" t="s">
        <v>68</v>
      </c>
      <c r="K44" s="129" t="s">
        <v>69</v>
      </c>
      <c r="L44" s="130" t="s">
        <v>70</v>
      </c>
      <c r="M44" s="299" t="s">
        <v>71</v>
      </c>
      <c r="N44" s="302"/>
      <c r="O44" s="114" t="s">
        <v>62</v>
      </c>
      <c r="P44" s="78"/>
    </row>
    <row r="45" spans="2:16">
      <c r="B45" s="83"/>
      <c r="C45" s="268"/>
      <c r="D45" s="269"/>
      <c r="E45" s="269"/>
      <c r="F45" s="269"/>
      <c r="G45" s="269"/>
      <c r="H45" s="269"/>
      <c r="I45" s="269"/>
      <c r="J45" s="131"/>
      <c r="K45" s="132"/>
      <c r="L45" s="131"/>
      <c r="M45" s="317"/>
      <c r="N45" s="318"/>
      <c r="O45" s="116"/>
      <c r="P45" s="78"/>
    </row>
    <row r="46" spans="2:16" ht="14.4" thickBot="1">
      <c r="B46" s="83"/>
      <c r="C46" s="303"/>
      <c r="D46" s="304"/>
      <c r="E46" s="304"/>
      <c r="F46" s="304"/>
      <c r="G46" s="304"/>
      <c r="H46" s="304"/>
      <c r="I46" s="304"/>
      <c r="J46" s="133"/>
      <c r="K46" s="134"/>
      <c r="L46" s="133"/>
      <c r="M46" s="306"/>
      <c r="N46" s="307"/>
      <c r="O46" s="135"/>
      <c r="P46" s="78"/>
    </row>
    <row r="47" spans="2:16" ht="14.4" thickBot="1">
      <c r="B47" s="83"/>
      <c r="C47" s="311" t="s">
        <v>63</v>
      </c>
      <c r="D47" s="312"/>
      <c r="E47" s="312"/>
      <c r="F47" s="312"/>
      <c r="G47" s="312"/>
      <c r="H47" s="312"/>
      <c r="I47" s="312"/>
      <c r="J47" s="312"/>
      <c r="K47" s="312"/>
      <c r="L47" s="312"/>
      <c r="M47" s="312"/>
      <c r="N47" s="313"/>
      <c r="O47" s="122"/>
      <c r="P47" s="78"/>
    </row>
    <row r="48" spans="2:16">
      <c r="B48" s="83"/>
      <c r="C48" s="287" t="s">
        <v>72</v>
      </c>
      <c r="D48" s="288"/>
      <c r="E48" s="288"/>
      <c r="F48" s="288"/>
      <c r="G48" s="288"/>
      <c r="H48" s="288"/>
      <c r="I48" s="288"/>
      <c r="J48" s="288"/>
      <c r="K48" s="288"/>
      <c r="L48" s="288"/>
      <c r="M48" s="288"/>
      <c r="N48" s="288"/>
      <c r="O48" s="289"/>
      <c r="P48" s="78"/>
    </row>
    <row r="49" spans="2:16">
      <c r="B49" s="83"/>
      <c r="C49" s="290"/>
      <c r="D49" s="291"/>
      <c r="E49" s="291"/>
      <c r="F49" s="291"/>
      <c r="G49" s="291"/>
      <c r="H49" s="291"/>
      <c r="I49" s="291"/>
      <c r="J49" s="291"/>
      <c r="K49" s="291"/>
      <c r="L49" s="291"/>
      <c r="M49" s="291"/>
      <c r="N49" s="291"/>
      <c r="O49" s="292"/>
      <c r="P49" s="78"/>
    </row>
    <row r="50" spans="2:16" ht="14.4" thickBot="1">
      <c r="B50" s="83"/>
      <c r="C50" s="293"/>
      <c r="D50" s="294"/>
      <c r="E50" s="294"/>
      <c r="F50" s="294"/>
      <c r="G50" s="294"/>
      <c r="H50" s="294"/>
      <c r="I50" s="294"/>
      <c r="J50" s="294"/>
      <c r="K50" s="294"/>
      <c r="L50" s="294"/>
      <c r="M50" s="294"/>
      <c r="N50" s="294"/>
      <c r="O50" s="295"/>
      <c r="P50" s="78"/>
    </row>
    <row r="51" spans="2:16">
      <c r="B51" s="83"/>
      <c r="C51" s="296" t="s">
        <v>73</v>
      </c>
      <c r="D51" s="314"/>
      <c r="E51" s="314"/>
      <c r="F51" s="314"/>
      <c r="G51" s="314"/>
      <c r="H51" s="314"/>
      <c r="I51" s="314"/>
      <c r="J51" s="113" t="s">
        <v>74</v>
      </c>
      <c r="K51" s="136" t="s">
        <v>75</v>
      </c>
      <c r="L51" s="137" t="s">
        <v>76</v>
      </c>
      <c r="M51" s="319" t="s">
        <v>61</v>
      </c>
      <c r="N51" s="320"/>
      <c r="O51" s="138" t="s">
        <v>62</v>
      </c>
      <c r="P51" s="78"/>
    </row>
    <row r="52" spans="2:16">
      <c r="B52" s="83"/>
      <c r="C52" s="139"/>
      <c r="D52" s="140"/>
      <c r="E52" s="140"/>
      <c r="F52" s="140"/>
      <c r="G52" s="140"/>
      <c r="H52" s="140"/>
      <c r="I52" s="140"/>
      <c r="J52" s="141"/>
      <c r="K52" s="142"/>
      <c r="L52" s="143"/>
      <c r="M52" s="321"/>
      <c r="N52" s="322"/>
      <c r="O52" s="144"/>
      <c r="P52" s="78"/>
    </row>
    <row r="53" spans="2:16">
      <c r="B53" s="83"/>
      <c r="C53" s="139"/>
      <c r="D53" s="140"/>
      <c r="E53" s="140"/>
      <c r="F53" s="140"/>
      <c r="G53" s="140"/>
      <c r="H53" s="140"/>
      <c r="I53" s="140"/>
      <c r="J53" s="141"/>
      <c r="K53" s="142"/>
      <c r="L53" s="143"/>
      <c r="M53" s="321"/>
      <c r="N53" s="322"/>
      <c r="O53" s="144"/>
      <c r="P53" s="78"/>
    </row>
    <row r="54" spans="2:16">
      <c r="B54" s="83"/>
      <c r="C54" s="139"/>
      <c r="D54" s="140"/>
      <c r="E54" s="140"/>
      <c r="F54" s="140"/>
      <c r="G54" s="140"/>
      <c r="H54" s="140"/>
      <c r="I54" s="140"/>
      <c r="J54" s="141"/>
      <c r="K54" s="142"/>
      <c r="L54" s="143"/>
      <c r="M54" s="317"/>
      <c r="N54" s="318"/>
      <c r="O54" s="144"/>
      <c r="P54" s="78"/>
    </row>
    <row r="55" spans="2:16" ht="14.4" thickBot="1">
      <c r="B55" s="83"/>
      <c r="C55" s="303"/>
      <c r="D55" s="304"/>
      <c r="E55" s="304"/>
      <c r="F55" s="304"/>
      <c r="G55" s="304"/>
      <c r="H55" s="304"/>
      <c r="I55" s="304"/>
      <c r="J55" s="133"/>
      <c r="K55" s="134"/>
      <c r="L55" s="133"/>
      <c r="M55" s="306"/>
      <c r="N55" s="307"/>
      <c r="O55" s="135"/>
      <c r="P55" s="78"/>
    </row>
    <row r="56" spans="2:16" ht="14.4" thickBot="1">
      <c r="B56" s="83"/>
      <c r="C56" s="311" t="s">
        <v>63</v>
      </c>
      <c r="D56" s="312"/>
      <c r="E56" s="312"/>
      <c r="F56" s="312"/>
      <c r="G56" s="312"/>
      <c r="H56" s="312"/>
      <c r="I56" s="312"/>
      <c r="J56" s="312"/>
      <c r="K56" s="312"/>
      <c r="L56" s="312"/>
      <c r="M56" s="312"/>
      <c r="N56" s="313"/>
      <c r="O56" s="128"/>
      <c r="P56" s="78"/>
    </row>
    <row r="57" spans="2:16" ht="14.4" thickBot="1">
      <c r="B57" s="83"/>
      <c r="C57" s="108"/>
      <c r="O57" s="109"/>
      <c r="P57" s="78"/>
    </row>
    <row r="58" spans="2:16" ht="14.4" thickBot="1">
      <c r="B58" s="83"/>
      <c r="C58" s="323" t="s">
        <v>77</v>
      </c>
      <c r="D58" s="324"/>
      <c r="E58" s="324"/>
      <c r="F58" s="324"/>
      <c r="G58" s="324"/>
      <c r="H58" s="324"/>
      <c r="I58" s="324"/>
      <c r="J58" s="324"/>
      <c r="K58" s="324"/>
      <c r="L58" s="324"/>
      <c r="M58" s="324"/>
      <c r="N58" s="325"/>
      <c r="O58" s="145"/>
      <c r="P58" s="78"/>
    </row>
    <row r="59" spans="2:16">
      <c r="B59" s="83"/>
      <c r="C59" s="287" t="s">
        <v>78</v>
      </c>
      <c r="D59" s="288"/>
      <c r="E59" s="288"/>
      <c r="F59" s="288"/>
      <c r="G59" s="288"/>
      <c r="H59" s="288"/>
      <c r="I59" s="288"/>
      <c r="J59" s="288"/>
      <c r="K59" s="288"/>
      <c r="L59" s="288"/>
      <c r="M59" s="288"/>
      <c r="N59" s="288"/>
      <c r="O59" s="289"/>
      <c r="P59" s="78"/>
    </row>
    <row r="60" spans="2:16">
      <c r="B60" s="83"/>
      <c r="C60" s="290"/>
      <c r="D60" s="291"/>
      <c r="E60" s="291"/>
      <c r="F60" s="291"/>
      <c r="G60" s="291"/>
      <c r="H60" s="291"/>
      <c r="I60" s="291"/>
      <c r="J60" s="291"/>
      <c r="K60" s="291"/>
      <c r="L60" s="291"/>
      <c r="M60" s="291"/>
      <c r="N60" s="291"/>
      <c r="O60" s="292"/>
      <c r="P60" s="78"/>
    </row>
    <row r="61" spans="2:16" ht="14.4" thickBot="1">
      <c r="B61" s="83"/>
      <c r="C61" s="293"/>
      <c r="D61" s="294"/>
      <c r="E61" s="294"/>
      <c r="F61" s="294"/>
      <c r="G61" s="294"/>
      <c r="H61" s="294"/>
      <c r="I61" s="294"/>
      <c r="J61" s="294"/>
      <c r="K61" s="294"/>
      <c r="L61" s="294"/>
      <c r="M61" s="294"/>
      <c r="N61" s="294"/>
      <c r="O61" s="295"/>
      <c r="P61" s="78"/>
    </row>
    <row r="62" spans="2:16">
      <c r="B62" s="83"/>
      <c r="C62" s="296" t="s">
        <v>79</v>
      </c>
      <c r="D62" s="314"/>
      <c r="E62" s="314"/>
      <c r="F62" s="314"/>
      <c r="G62" s="314"/>
      <c r="H62" s="314"/>
      <c r="I62" s="314"/>
      <c r="J62" s="129"/>
      <c r="K62" s="146"/>
      <c r="L62" s="137" t="s">
        <v>80</v>
      </c>
      <c r="M62" s="319" t="s">
        <v>81</v>
      </c>
      <c r="N62" s="320"/>
      <c r="O62" s="138"/>
      <c r="P62" s="78"/>
    </row>
    <row r="63" spans="2:16">
      <c r="B63" s="83"/>
      <c r="C63" s="268" t="s">
        <v>82</v>
      </c>
      <c r="D63" s="269"/>
      <c r="E63" s="269"/>
      <c r="F63" s="269"/>
      <c r="G63" s="269"/>
      <c r="H63" s="269"/>
      <c r="I63" s="269"/>
      <c r="J63" s="147"/>
      <c r="K63" s="148"/>
      <c r="L63" s="149"/>
      <c r="M63" s="326"/>
      <c r="N63" s="327"/>
      <c r="O63" s="150"/>
      <c r="P63" s="78"/>
    </row>
    <row r="64" spans="2:16">
      <c r="B64" s="83"/>
      <c r="C64" s="117" t="s">
        <v>83</v>
      </c>
      <c r="D64" s="118"/>
      <c r="E64" s="118"/>
      <c r="F64" s="118"/>
      <c r="G64" s="118"/>
      <c r="H64" s="118"/>
      <c r="I64" s="118"/>
      <c r="J64" s="147"/>
      <c r="K64" s="148"/>
      <c r="L64" s="149"/>
      <c r="M64" s="326"/>
      <c r="N64" s="327"/>
      <c r="O64" s="150"/>
      <c r="P64" s="78"/>
    </row>
    <row r="65" spans="2:16" ht="14.4" thickBot="1">
      <c r="B65" s="83"/>
      <c r="C65" s="102" t="s">
        <v>26</v>
      </c>
      <c r="D65" s="103"/>
      <c r="E65" s="103"/>
      <c r="F65" s="103"/>
      <c r="G65" s="103"/>
      <c r="H65" s="103"/>
      <c r="I65" s="103"/>
      <c r="J65" s="151"/>
      <c r="K65" s="152"/>
      <c r="L65" s="149"/>
      <c r="M65" s="337"/>
      <c r="N65" s="338"/>
      <c r="O65" s="150"/>
      <c r="P65" s="78"/>
    </row>
    <row r="66" spans="2:16" ht="14.4" thickBot="1">
      <c r="B66" s="83"/>
      <c r="C66" s="311" t="s">
        <v>63</v>
      </c>
      <c r="D66" s="312"/>
      <c r="E66" s="312"/>
      <c r="F66" s="312"/>
      <c r="G66" s="312"/>
      <c r="H66" s="312"/>
      <c r="I66" s="312"/>
      <c r="J66" s="312"/>
      <c r="K66" s="312"/>
      <c r="L66" s="312"/>
      <c r="M66" s="312"/>
      <c r="N66" s="313"/>
      <c r="O66" s="153"/>
      <c r="P66" s="78"/>
    </row>
    <row r="67" spans="2:16" ht="14.4" thickBot="1">
      <c r="B67" s="83"/>
      <c r="C67" s="108"/>
      <c r="O67" s="109"/>
      <c r="P67" s="78"/>
    </row>
    <row r="68" spans="2:16" ht="14.4" thickBot="1">
      <c r="B68" s="83"/>
      <c r="C68" s="323" t="s">
        <v>84</v>
      </c>
      <c r="D68" s="324"/>
      <c r="E68" s="324"/>
      <c r="F68" s="324"/>
      <c r="G68" s="324"/>
      <c r="H68" s="324"/>
      <c r="I68" s="324"/>
      <c r="J68" s="324"/>
      <c r="K68" s="324"/>
      <c r="L68" s="324"/>
      <c r="M68" s="324"/>
      <c r="N68" s="325"/>
      <c r="O68" s="154"/>
      <c r="P68" s="78"/>
    </row>
    <row r="69" spans="2:16">
      <c r="B69" s="83"/>
      <c r="C69" s="105"/>
      <c r="D69" s="106"/>
      <c r="E69" s="106"/>
      <c r="F69" s="106"/>
      <c r="G69" s="106"/>
      <c r="H69" s="106"/>
      <c r="I69" s="106"/>
      <c r="J69" s="106"/>
      <c r="K69" s="106"/>
      <c r="L69" s="106"/>
      <c r="M69" s="106"/>
      <c r="N69" s="106"/>
      <c r="O69" s="107"/>
      <c r="P69" s="78"/>
    </row>
    <row r="70" spans="2:16">
      <c r="B70" s="83"/>
      <c r="C70" s="108"/>
      <c r="O70" s="109"/>
      <c r="P70" s="78"/>
    </row>
    <row r="71" spans="2:16">
      <c r="B71" s="83"/>
      <c r="C71" s="108"/>
      <c r="O71" s="109"/>
      <c r="P71" s="78"/>
    </row>
    <row r="72" spans="2:16">
      <c r="B72" s="83"/>
      <c r="C72" s="108"/>
      <c r="H72" s="155" t="s">
        <v>85</v>
      </c>
      <c r="I72" s="155"/>
      <c r="J72" s="155"/>
      <c r="K72" s="155"/>
      <c r="O72" s="109"/>
      <c r="P72" s="78"/>
    </row>
    <row r="73" spans="2:16">
      <c r="B73" s="83"/>
      <c r="C73" s="156"/>
      <c r="D73" s="157"/>
      <c r="E73" s="157"/>
      <c r="F73" s="157"/>
      <c r="G73" s="157"/>
      <c r="H73" s="155" t="s">
        <v>86</v>
      </c>
      <c r="I73" s="157"/>
      <c r="J73" s="157"/>
      <c r="K73" s="157"/>
      <c r="L73" s="157"/>
      <c r="M73" s="157"/>
      <c r="N73" s="157"/>
      <c r="O73" s="158"/>
      <c r="P73" s="78"/>
    </row>
    <row r="74" spans="2:16">
      <c r="B74" s="83"/>
      <c r="C74" s="156"/>
      <c r="D74" s="157"/>
      <c r="E74" s="157"/>
      <c r="F74" s="157"/>
      <c r="G74" s="157"/>
      <c r="H74" s="155" t="s">
        <v>87</v>
      </c>
      <c r="K74" s="157"/>
      <c r="L74" s="157"/>
      <c r="M74" s="157"/>
      <c r="N74" s="157"/>
      <c r="O74" s="158"/>
      <c r="P74" s="78"/>
    </row>
    <row r="75" spans="2:16">
      <c r="B75" s="83"/>
      <c r="C75" s="93"/>
      <c r="D75" s="159"/>
      <c r="E75" s="159"/>
      <c r="F75" s="159"/>
      <c r="G75" s="159"/>
      <c r="H75" s="155" t="s">
        <v>88</v>
      </c>
      <c r="I75" s="159"/>
      <c r="J75" s="159"/>
      <c r="K75" s="159"/>
      <c r="L75" s="159"/>
      <c r="M75" s="159"/>
      <c r="N75" s="159"/>
      <c r="O75" s="160"/>
      <c r="P75" s="78"/>
    </row>
    <row r="76" spans="2:16">
      <c r="B76" s="83"/>
      <c r="C76" s="108"/>
      <c r="H76" s="76" t="s">
        <v>27</v>
      </c>
      <c r="O76" s="109"/>
      <c r="P76" s="78"/>
    </row>
    <row r="77" spans="2:16">
      <c r="B77" s="83"/>
      <c r="C77" s="161" t="s">
        <v>89</v>
      </c>
      <c r="D77" s="162"/>
      <c r="E77" s="162"/>
      <c r="F77" s="162"/>
      <c r="G77" s="162"/>
      <c r="H77" s="162"/>
      <c r="I77" s="162"/>
      <c r="J77" s="162"/>
      <c r="K77" s="162"/>
      <c r="L77" s="162"/>
      <c r="M77" s="162"/>
      <c r="N77" s="162"/>
      <c r="O77" s="163"/>
      <c r="P77" s="78"/>
    </row>
    <row r="78" spans="2:16">
      <c r="B78" s="83"/>
      <c r="C78" s="339"/>
      <c r="D78" s="340"/>
      <c r="E78" s="340"/>
      <c r="F78" s="340"/>
      <c r="G78" s="340"/>
      <c r="H78" s="340"/>
      <c r="I78" s="340"/>
      <c r="J78" s="340"/>
      <c r="K78" s="340"/>
      <c r="L78" s="340"/>
      <c r="M78" s="340"/>
      <c r="N78" s="340"/>
      <c r="O78" s="341"/>
      <c r="P78" s="78"/>
    </row>
    <row r="79" spans="2:16">
      <c r="B79" s="83"/>
      <c r="C79" s="339"/>
      <c r="D79" s="340"/>
      <c r="E79" s="340"/>
      <c r="F79" s="340"/>
      <c r="G79" s="340"/>
      <c r="H79" s="340"/>
      <c r="I79" s="340"/>
      <c r="J79" s="340"/>
      <c r="K79" s="340"/>
      <c r="L79" s="340"/>
      <c r="M79" s="340"/>
      <c r="N79" s="340"/>
      <c r="O79" s="341"/>
      <c r="P79" s="78"/>
    </row>
    <row r="80" spans="2:16">
      <c r="B80" s="83"/>
      <c r="C80" s="93"/>
      <c r="D80" s="159"/>
      <c r="E80" s="159"/>
      <c r="F80" s="159"/>
      <c r="G80" s="159"/>
      <c r="H80" s="159"/>
      <c r="I80" s="159"/>
      <c r="J80" s="159"/>
      <c r="K80" s="159"/>
      <c r="L80" s="159"/>
      <c r="M80" s="159"/>
      <c r="N80" s="159"/>
      <c r="O80" s="160"/>
      <c r="P80" s="78"/>
    </row>
    <row r="81" spans="2:16">
      <c r="B81" s="83"/>
      <c r="C81" s="164" t="s">
        <v>90</v>
      </c>
      <c r="D81" s="159"/>
      <c r="E81" s="159"/>
      <c r="F81" s="159"/>
      <c r="G81" s="159"/>
      <c r="H81" s="159"/>
      <c r="I81" s="159"/>
      <c r="J81" s="159"/>
      <c r="K81" s="159"/>
      <c r="L81" s="159"/>
      <c r="M81" s="159"/>
      <c r="N81" s="159"/>
      <c r="O81" s="160"/>
      <c r="P81" s="78"/>
    </row>
    <row r="82" spans="2:16" ht="12.75" customHeight="1">
      <c r="B82" s="83"/>
      <c r="C82" s="328" t="s">
        <v>91</v>
      </c>
      <c r="D82" s="329"/>
      <c r="E82" s="329"/>
      <c r="F82" s="329"/>
      <c r="G82" s="329"/>
      <c r="H82" s="329"/>
      <c r="I82" s="329"/>
      <c r="J82" s="329"/>
      <c r="K82" s="329"/>
      <c r="L82" s="329"/>
      <c r="M82" s="329"/>
      <c r="N82" s="329"/>
      <c r="O82" s="330"/>
      <c r="P82" s="78"/>
    </row>
    <row r="83" spans="2:16">
      <c r="B83" s="83"/>
      <c r="C83" s="328"/>
      <c r="D83" s="329"/>
      <c r="E83" s="329"/>
      <c r="F83" s="329"/>
      <c r="G83" s="329"/>
      <c r="H83" s="329"/>
      <c r="I83" s="329"/>
      <c r="J83" s="329"/>
      <c r="K83" s="329"/>
      <c r="L83" s="329"/>
      <c r="M83" s="329"/>
      <c r="N83" s="329"/>
      <c r="O83" s="330"/>
      <c r="P83" s="78"/>
    </row>
    <row r="84" spans="2:16" ht="12.9" customHeight="1">
      <c r="B84" s="83"/>
      <c r="C84" s="328" t="s">
        <v>92</v>
      </c>
      <c r="D84" s="329"/>
      <c r="E84" s="329"/>
      <c r="F84" s="329"/>
      <c r="G84" s="329"/>
      <c r="H84" s="329"/>
      <c r="I84" s="329"/>
      <c r="J84" s="329"/>
      <c r="K84" s="329"/>
      <c r="L84" s="329"/>
      <c r="M84" s="329"/>
      <c r="N84" s="329"/>
      <c r="O84" s="330"/>
      <c r="P84" s="78"/>
    </row>
    <row r="85" spans="2:16">
      <c r="B85" s="83"/>
      <c r="C85" s="328"/>
      <c r="D85" s="329"/>
      <c r="E85" s="329"/>
      <c r="F85" s="329"/>
      <c r="G85" s="329"/>
      <c r="H85" s="329"/>
      <c r="I85" s="329"/>
      <c r="J85" s="329"/>
      <c r="K85" s="329"/>
      <c r="L85" s="329"/>
      <c r="M85" s="329"/>
      <c r="N85" s="329"/>
      <c r="O85" s="330"/>
      <c r="P85" s="78"/>
    </row>
    <row r="86" spans="2:16">
      <c r="B86" s="83"/>
      <c r="C86" s="93"/>
      <c r="D86" s="159"/>
      <c r="E86" s="159"/>
      <c r="F86" s="159"/>
      <c r="G86" s="159"/>
      <c r="H86" s="159"/>
      <c r="I86" s="159"/>
      <c r="J86" s="159"/>
      <c r="K86" s="159"/>
      <c r="L86" s="159"/>
      <c r="M86" s="159"/>
      <c r="N86" s="159"/>
      <c r="O86" s="160"/>
      <c r="P86" s="78"/>
    </row>
    <row r="87" spans="2:16">
      <c r="B87" s="83"/>
      <c r="C87" s="108"/>
      <c r="H87" s="155" t="s">
        <v>85</v>
      </c>
      <c r="O87" s="109"/>
      <c r="P87" s="78"/>
    </row>
    <row r="88" spans="2:16">
      <c r="B88" s="83"/>
      <c r="C88" s="108"/>
      <c r="H88" s="76" t="s">
        <v>86</v>
      </c>
      <c r="I88" s="118"/>
      <c r="J88" s="118"/>
      <c r="K88" s="118"/>
      <c r="O88" s="109"/>
      <c r="P88" s="78"/>
    </row>
    <row r="89" spans="2:16">
      <c r="B89" s="83"/>
      <c r="C89" s="108"/>
      <c r="H89" s="76" t="s">
        <v>93</v>
      </c>
      <c r="I89" s="165"/>
      <c r="J89" s="165"/>
      <c r="K89" s="165"/>
      <c r="O89" s="109"/>
      <c r="P89" s="78"/>
    </row>
    <row r="90" spans="2:16">
      <c r="B90" s="83"/>
      <c r="C90" s="166"/>
      <c r="D90" s="159"/>
      <c r="E90" s="159"/>
      <c r="F90" s="159"/>
      <c r="G90" s="159"/>
      <c r="H90" s="76" t="s">
        <v>88</v>
      </c>
      <c r="L90" s="159"/>
      <c r="M90" s="159"/>
      <c r="N90" s="159"/>
      <c r="O90" s="160"/>
      <c r="P90" s="78"/>
    </row>
    <row r="91" spans="2:16" ht="17.25" customHeight="1">
      <c r="B91" s="83"/>
      <c r="C91" s="167"/>
      <c r="D91" s="168"/>
      <c r="E91" s="168"/>
      <c r="K91" s="331"/>
      <c r="L91" s="331"/>
      <c r="M91" s="331"/>
      <c r="N91" s="331"/>
      <c r="O91" s="332"/>
      <c r="P91" s="78"/>
    </row>
    <row r="92" spans="2:16" ht="18.75" customHeight="1" thickBot="1">
      <c r="B92" s="83"/>
      <c r="C92" s="335"/>
      <c r="D92" s="336"/>
      <c r="E92" s="336"/>
      <c r="F92" s="134"/>
      <c r="G92" s="134"/>
      <c r="H92" s="134"/>
      <c r="I92" s="134"/>
      <c r="J92" s="134"/>
      <c r="K92" s="333"/>
      <c r="L92" s="333"/>
      <c r="M92" s="333"/>
      <c r="N92" s="333"/>
      <c r="O92" s="334"/>
      <c r="P92" s="78"/>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purl.org/dc/elements/1.1/"/>
    <ds:schemaRef ds:uri="a6cb9e4b-f1d1-4245-83ec-6cad768d538a"/>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9d85dbaf-23eb-4e57-a637-93dcacc8b1a1"/>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 OFICIAL (Entidad)</vt:lpstr>
      <vt:lpstr>PROPUESTA ECONOMICA(Proponente)</vt:lpstr>
      <vt:lpstr>INDICAR CÓDIGO DEL ITEM DE PAGO</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Kevin Mauricio Bermudez Celin</cp:lastModifiedBy>
  <cp:revision/>
  <cp:lastPrinted>2023-05-07T15:47:10Z</cp:lastPrinted>
  <dcterms:created xsi:type="dcterms:W3CDTF">2006-06-27T16:47:25Z</dcterms:created>
  <dcterms:modified xsi:type="dcterms:W3CDTF">2025-02-18T13:53:50Z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