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mc:AlternateContent xmlns:mc="http://schemas.openxmlformats.org/markup-compatibility/2006">
    <mc:Choice Requires="x15">
      <x15ac:absPath xmlns:x15ac="http://schemas.microsoft.com/office/spreadsheetml/2010/11/ac" url="C:\Users\USER\Desktop\SAN AGUSTIN\EVALUACION DEFINITIVA\"/>
    </mc:Choice>
  </mc:AlternateContent>
  <xr:revisionPtr revIDLastSave="0" documentId="8_{77DC8B23-9266-4938-805C-D1CB28536D88}" xr6:coauthVersionLast="47" xr6:coauthVersionMax="47" xr10:uidLastSave="{00000000-0000-0000-0000-000000000000}"/>
  <bookViews>
    <workbookView xWindow="-120" yWindow="-120" windowWidth="20730" windowHeight="11040" tabRatio="806" activeTab="2" xr2:uid="{56828455-1FD0-42D9-91E8-D54FA35BBD16}"/>
  </bookViews>
  <sheets>
    <sheet name="ECONÓMICA" sheetId="2" r:id="rId1"/>
    <sheet name="Precios Artif Bajos" sheetId="15" r:id="rId2"/>
    <sheet name="1. MARIA ELENA OBANDO MORALES" sheetId="16"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_1__123Graph_Aｸﾞﾗﾌ_7" localSheetId="1" hidden="1">#REF!</definedName>
    <definedName name="_1__123Graph_Aｸﾞﾗﾌ_7" hidden="1">#REF!</definedName>
    <definedName name="_112233" localSheetId="1" hidden="1">#REF!</definedName>
    <definedName name="_112233" hidden="1">#REF!</definedName>
    <definedName name="_112277" localSheetId="1" hidden="1">#REF!</definedName>
    <definedName name="_112277" hidden="1">#REF!</definedName>
    <definedName name="_12__123Graph_BCHART_5" localSheetId="1" hidden="1">[1]MEX95IB!#REF!</definedName>
    <definedName name="_12__123Graph_BCHART_5" hidden="1">[1]MEX95IB!#REF!</definedName>
    <definedName name="_1222" localSheetId="1" hidden="1">#REF!</definedName>
    <definedName name="_1222" hidden="1">#REF!</definedName>
    <definedName name="_13__123Graph_Bｸﾞﾗﾌ_7" localSheetId="1" hidden="1">#REF!</definedName>
    <definedName name="_13__123Graph_Bｸﾞﾗﾌ_7" hidden="1">#REF!</definedName>
    <definedName name="_14__123Graph_Cｸﾞﾗﾌ_7" localSheetId="1" hidden="1">#REF!</definedName>
    <definedName name="_14__123Graph_Cｸﾞﾗﾌ_7" hidden="1">#REF!</definedName>
    <definedName name="_15__123Graph_Dｸﾞﾗﾌ_7" localSheetId="1" hidden="1">#REF!</definedName>
    <definedName name="_15__123Graph_Dｸﾞﾗﾌ_7" hidden="1">#REF!</definedName>
    <definedName name="_16__123Graph_Eｸﾞﾗﾌ_7" localSheetId="1" hidden="1">#REF!</definedName>
    <definedName name="_16__123Graph_Eｸﾞﾗﾌ_7" hidden="1">#REF!</definedName>
    <definedName name="_17__123Graph_Fｸﾞﾗﾌ_7" localSheetId="1" hidden="1">#REF!</definedName>
    <definedName name="_17__123Graph_Fｸﾞﾗﾌ_7" hidden="1">#REF!</definedName>
    <definedName name="_21" localSheetId="1" hidden="1">#REF!</definedName>
    <definedName name="_21" hidden="1">#REF!</definedName>
    <definedName name="_25" localSheetId="1" hidden="1">#REF!</definedName>
    <definedName name="_25" hidden="1">#REF!</definedName>
    <definedName name="_29" localSheetId="1" hidden="1">#REF!</definedName>
    <definedName name="_29" hidden="1">#REF!</definedName>
    <definedName name="_456" localSheetId="2" hidden="1">{0,#N/A,FALSE,0;0,#N/A,FALSE,0;0,#N/A,FALSE,0;0,#N/A,FALSE,0;0,#N/A,FALSE,0;0,#N/A,FALSE,0}</definedName>
    <definedName name="_456" localSheetId="1" hidden="1">{0,#N/A,FALSE,0;0,#N/A,FALSE,0;0,#N/A,FALSE,0;0,#N/A,FALSE,0;0,#N/A,FALSE,0;0,#N/A,FALSE,0}</definedName>
    <definedName name="_456" hidden="1">{0,#N/A,FALSE,0;0,#N/A,FALSE,0;0,#N/A,FALSE,0;0,#N/A,FALSE,0;0,#N/A,FALSE,0;0,#N/A,FALSE,0}</definedName>
    <definedName name="_Fill" localSheetId="1" hidden="1">#REF!</definedName>
    <definedName name="_Fill" hidden="1">#REF!</definedName>
    <definedName name="_xlnm._FilterDatabase" localSheetId="1" hidden="1">'Precios Artif Bajos'!$A$17:$F$19</definedName>
    <definedName name="_xlnm._FilterDatabase" hidden="1">#REF!</definedName>
    <definedName name="_NDC1" localSheetId="2" hidden="1">{"'内訳表'!$B$2:$N$64"}</definedName>
    <definedName name="_NDC1" localSheetId="1" hidden="1">{"'内訳表'!$B$2:$N$64"}</definedName>
    <definedName name="_NDC1" hidden="1">{"'内訳表'!$B$2:$N$64"}</definedName>
    <definedName name="_Order1" hidden="1">0</definedName>
    <definedName name="_Order2" hidden="1">255</definedName>
    <definedName name="_r3d" localSheetId="2" hidden="1">{#N/A,#N/A,FALSE,"POLONNA 8";#N/A,#N/A,FALSE,"POLONNA 7";#N/A,#N/A,FALSE,"POLONNA 6";#N/A,#N/A,FALSE,"POLONNA 5 ";#N/A,#N/A,FALSE,"POLONNA 3";#N/A,#N/A,FALSE,"POLONNA 4";#N/A,#N/A,FALSE,"POLONNA 2";#N/A,#N/A,FALSE,"POLONNA 1"}</definedName>
    <definedName name="_r3d" localSheetId="1"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1" hidden="1">#REF!</definedName>
    <definedName name="aaaa" hidden="1">#REF!</definedName>
    <definedName name="ABF" localSheetId="1" hidden="1">#REF!</definedName>
    <definedName name="ABF" hidden="1">#REF!</definedName>
    <definedName name="AccessDatabase" hidden="1">"C:\My Documents\New MMR\INPUT.mdb"</definedName>
    <definedName name="ACCV" localSheetId="1" hidden="1">#REF!</definedName>
    <definedName name="ACCV" hidden="1">#REF!</definedName>
    <definedName name="ADSF" localSheetId="1" hidden="1">#REF!</definedName>
    <definedName name="ADSF" hidden="1">#REF!</definedName>
    <definedName name="afdgbva" localSheetId="2" hidden="1">{#N/A,#N/A,TRUE,"Report"}</definedName>
    <definedName name="afdgbva" localSheetId="1" hidden="1">{#N/A,#N/A,TRUE,"Report"}</definedName>
    <definedName name="afdgbva" hidden="1">{#N/A,#N/A,TRUE,"Report"}</definedName>
    <definedName name="aga" localSheetId="2" hidden="1">{#N/A,#N/A,TRUE,"Report"}</definedName>
    <definedName name="aga" localSheetId="1" hidden="1">{#N/A,#N/A,TRUE,"Report"}</definedName>
    <definedName name="aga" hidden="1">{#N/A,#N/A,TRUE,"Report"}</definedName>
    <definedName name="AGHFD" localSheetId="1" hidden="1">#REF!</definedName>
    <definedName name="AGHFD" hidden="1">#REF!</definedName>
    <definedName name="ALMUERZO">'[3]Resumen Preparaciones'!$C$52:$C$113</definedName>
    <definedName name="almuerzocena">'[3]Resumen Preparaciones'!$C$52:$C$141</definedName>
    <definedName name="año1">[2]CONFIGURACIÓN!$F$9</definedName>
    <definedName name="APLICA" localSheetId="1">#REF!</definedName>
    <definedName name="APLICA">#REF!</definedName>
    <definedName name="APLICA." localSheetId="1">#REF!</definedName>
    <definedName name="APLICA.">#REF!</definedName>
    <definedName name="_xlnm.Print_Area" localSheetId="2">'1. MARIA ELENA OBANDO MORALES'!$A$1:$L$29</definedName>
    <definedName name="_xlnm.Print_Area" localSheetId="0">ECONÓMICA!$A$1:$O$24</definedName>
    <definedName name="ATGHH" localSheetId="1" hidden="1">#REF!</definedName>
    <definedName name="ATGHH" hidden="1">#REF!</definedName>
    <definedName name="AVBC" localSheetId="1" hidden="1">#REF!</definedName>
    <definedName name="AVBC" hidden="1">#REF!</definedName>
    <definedName name="AXCC" localSheetId="1" hidden="1">#REF!</definedName>
    <definedName name="AXCC" hidden="1">#REF!</definedName>
    <definedName name="AXX" localSheetId="1" hidden="1">#REF!</definedName>
    <definedName name="AXX" hidden="1">#REF!</definedName>
    <definedName name="Aグラフ" localSheetId="1" hidden="1">#REF!</definedName>
    <definedName name="Aグラフ" hidden="1">#REF!</definedName>
    <definedName name="badb" localSheetId="2" hidden="1">{"MG-2002-F1",#N/A,FALSE,"PPU-Telemig";"MG-2002-F2",#N/A,FALSE,"PPU-Telemig";"MG-2002-F3",#N/A,FALSE,"PPU-Telemig";"MG-2002-F4",#N/A,FALSE,"PPU-Telemig";"MG-2003-F1",#N/A,FALSE,"PPU-Telemig";"MG-2004-F1",#N/A,FALSE,"PPU-Telemig"}</definedName>
    <definedName name="badb" localSheetId="1"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[4]lista!$A$11:$A$13</definedName>
    <definedName name="bn" localSheetId="2" hidden="1">{"'内訳表'!$B$2:$N$64"}</definedName>
    <definedName name="bn" localSheetId="1" hidden="1">{"'内訳表'!$B$2:$N$64"}</definedName>
    <definedName name="bn" hidden="1">{"'内訳表'!$B$2:$N$64"}</definedName>
    <definedName name="Ｂグラフ" localSheetId="1" hidden="1">#REF!</definedName>
    <definedName name="Ｂグラフ" hidden="1">#REF!</definedName>
    <definedName name="CALENDARIO">[2]CALENDARIO!$B$6:$H$161</definedName>
    <definedName name="Calidad">[5]PERSONAL!$P$58</definedName>
    <definedName name="Campamento">[5]PERSONAL!$P$122</definedName>
    <definedName name="Comercio">[6]OCULTAR!$F$14:$G$17</definedName>
    <definedName name="Ｃグラフ" localSheetId="1" hidden="1">#REF!</definedName>
    <definedName name="Ｃグラフ" hidden="1">#REF!</definedName>
    <definedName name="dasd" localSheetId="1" hidden="1">#REF!</definedName>
    <definedName name="dasd" hidden="1">#REF!</definedName>
    <definedName name="Decision">[4]lista!$A$6:$A$7</definedName>
    <definedName name="dependencia">'[7]Datos Inciales'!$B$5:$B$30</definedName>
    <definedName name="desayuno">'[3]Resumen Preparaciones'!$C$5:$C$50</definedName>
    <definedName name="DESAYUNOS">'[3]Resumen Preparaciones'!$C$5:$C$33</definedName>
    <definedName name="DFG" localSheetId="1" hidden="1">#REF!</definedName>
    <definedName name="DFG" hidden="1">#REF!</definedName>
    <definedName name="dfgd56" localSheetId="2" hidden="1">{0,#N/A,FALSE,0;0,#N/A,FALSE,0;0,#N/A,FALSE,0;0,#N/A,FALSE,0;0,#N/A,FALSE,0;0,#N/A,FALSE,0}</definedName>
    <definedName name="dfgd56" localSheetId="1" hidden="1">{0,#N/A,FALSE,0;0,#N/A,FALSE,0;0,#N/A,FALSE,0;0,#N/A,FALSE,0;0,#N/A,FALSE,0;0,#N/A,FALSE,0}</definedName>
    <definedName name="dfgd56" hidden="1">{0,#N/A,FALSE,0;0,#N/A,FALSE,0;0,#N/A,FALSE,0;0,#N/A,FALSE,0;0,#N/A,FALSE,0;0,#N/A,FALSE,0}</definedName>
    <definedName name="DFGH" localSheetId="1" hidden="1">#REF!</definedName>
    <definedName name="DFGH" hidden="1">#REF!</definedName>
    <definedName name="DFSG" localSheetId="1" hidden="1">#REF!</definedName>
    <definedName name="DFSG" hidden="1">#REF!</definedName>
    <definedName name="dgb" localSheetId="2" hidden="1">{"'内訳表'!$B$2:$N$64"}</definedName>
    <definedName name="dgb" localSheetId="1" hidden="1">{"'内訳表'!$B$2:$N$64"}</definedName>
    <definedName name="dgb" hidden="1">{"'内訳表'!$B$2:$N$64"}</definedName>
    <definedName name="dhb" localSheetId="2" hidden="1">{"'内訳表'!$B$2:$N$64"}</definedName>
    <definedName name="dhb" localSheetId="1" hidden="1">{"'内訳表'!$B$2:$N$64"}</definedName>
    <definedName name="dhb" hidden="1">{"'内訳表'!$B$2:$N$64"}</definedName>
    <definedName name="dszgre" localSheetId="2" hidden="1">{"MG-2002-F1",#N/A,FALSE,"PPU-Telemig";"MG-2002-F2",#N/A,FALSE,"PPU-Telemig";"MG-2002-F3",#N/A,FALSE,"PPU-Telemig";"MG-2002-F4",#N/A,FALSE,"PPU-Telemig";"MG-2003-F1",#N/A,FALSE,"PPU-Telemig";"MG-2004-F1",#N/A,FALSE,"PPU-Telemig"}</definedName>
    <definedName name="dszgre" localSheetId="1"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2" hidden="1">{"MG-2002-F1",#N/A,FALSE,"PPU-Telemig";"MG-2002-F2",#N/A,FALSE,"PPU-Telemig";"MG-2002-F3",#N/A,FALSE,"PPU-Telemig";"MG-2002-F4",#N/A,FALSE,"PPU-Telemig";"MG-2003-F1",#N/A,FALSE,"PPU-Telemig";"MG-2004-F1",#N/A,FALSE,"PPU-Telemig"}</definedName>
    <definedName name="dxhm" localSheetId="1"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hidden="1">#REF!</definedName>
    <definedName name="eagrbve" localSheetId="2" hidden="1">{"'内訳表'!$B$2:$N$64"}</definedName>
    <definedName name="eagrbve" localSheetId="1" hidden="1">{"'内訳表'!$B$2:$N$64"}</definedName>
    <definedName name="eagrbve" hidden="1">{"'内訳表'!$B$2:$N$64"}</definedName>
    <definedName name="eargbwrg" localSheetId="2" hidden="1">{"'内訳表'!$B$2:$N$64"}</definedName>
    <definedName name="eargbwrg" localSheetId="1" hidden="1">{"'内訳表'!$B$2:$N$64"}</definedName>
    <definedName name="eargbwrg" hidden="1">{"'内訳表'!$B$2:$N$64"}</definedName>
    <definedName name="EE" localSheetId="2" hidden="1">{"MG-2002-F1",#N/A,FALSE,"PPU-Telemig";"MG-2002-F2",#N/A,FALSE,"PPU-Telemig";"MG-2002-F3",#N/A,FALSE,"PPU-Telemig";"MG-2002-F4",#N/A,FALSE,"PPU-Telemig";"MG-2003-F1",#N/A,FALSE,"PPU-Telemig";"MG-2004-F1",#N/A,FALSE,"PPU-Telemig"}</definedName>
    <definedName name="EE" localSheetId="1"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[5]PERSONAL!$P$100</definedName>
    <definedName name="Estrategia">[8]Tablas!$F$2:$F$34</definedName>
    <definedName name="ET" localSheetId="2" hidden="1">{"MG-2002-F1",#N/A,FALSE,"PPU-Telemig";"MG-2002-F2",#N/A,FALSE,"PPU-Telemig";"MG-2002-F3",#N/A,FALSE,"PPU-Telemig";"MG-2002-F4",#N/A,FALSE,"PPU-Telemig";"MG-2003-F1",#N/A,FALSE,"PPU-Telemig";"MG-2004-F1",#N/A,FALSE,"PPU-Telemig"}</definedName>
    <definedName name="ET" localSheetId="1"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1" hidden="1">#REF!</definedName>
    <definedName name="Ｅグラフ" hidden="1">#REF!</definedName>
    <definedName name="fbvdv" localSheetId="2" hidden="1">{"MG-2002-F1",#N/A,FALSE,"PPU-Telemig";"MG-2002-F2",#N/A,FALSE,"PPU-Telemig";"MG-2002-F3",#N/A,FALSE,"PPU-Telemig";"MG-2002-F4",#N/A,FALSE,"PPU-Telemig";"MG-2003-F1",#N/A,FALSE,"PPU-Telemig";"MG-2004-F1",#N/A,FALSE,"PPU-Telemig"}</definedName>
    <definedName name="fbvdv" localSheetId="1"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2" hidden="1">{"MG-2002-F1",#N/A,FALSE,"PPU-Telemig";"MG-2002-F2",#N/A,FALSE,"PPU-Telemig";"MG-2002-F3",#N/A,FALSE,"PPU-Telemig";"MG-2002-F4",#N/A,FALSE,"PPU-Telemig";"MG-2003-F1",#N/A,FALSE,"PPU-Telemig";"MG-2004-F1",#N/A,FALSE,"PPU-Telemig"}</definedName>
    <definedName name="fdfd" localSheetId="1"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hidden="1">#REF!</definedName>
    <definedName name="fecha_fin_servicio">[2]CONFIGURACIÓN!$C$10</definedName>
    <definedName name="fecha_inicio_servicio">[2]CONFIGURACIÓN!$C$9</definedName>
    <definedName name="ff" localSheetId="2" hidden="1">{#N/A,#N/A,TRUE,"Report"}</definedName>
    <definedName name="ff" localSheetId="1" hidden="1">{#N/A,#N/A,TRUE,"Report"}</definedName>
    <definedName name="ff" hidden="1">{#N/A,#N/A,TRUE,"Report"}</definedName>
    <definedName name="FFF" localSheetId="2" hidden="1">{"MG-2002-F1",#N/A,FALSE,"PPU-Telemig";"MG-2002-F2",#N/A,FALSE,"PPU-Telemig";"MG-2002-F3",#N/A,FALSE,"PPU-Telemig";"MG-2002-F4",#N/A,FALSE,"PPU-Telemig";"MG-2003-F1",#N/A,FALSE,"PPU-Telemig";"MG-2004-F1",#N/A,FALSE,"PPU-Telemig"}</definedName>
    <definedName name="FFF" localSheetId="1"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2" hidden="1">{"'内訳表'!$B$2:$N$64"}</definedName>
    <definedName name="fgsznzfd" localSheetId="1" hidden="1">{"'内訳表'!$B$2:$N$64"}</definedName>
    <definedName name="fgsznzfd" hidden="1">{"'内訳表'!$B$2:$N$64"}</definedName>
    <definedName name="fgxnbf" localSheetId="2" hidden="1">{"MG-2002-F1",#N/A,FALSE,"PPU-Telemig";"MG-2002-F2",#N/A,FALSE,"PPU-Telemig";"MG-2002-F3",#N/A,FALSE,"PPU-Telemig";"MG-2002-F4",#N/A,FALSE,"PPU-Telemig";"MG-2003-F1",#N/A,FALSE,"PPU-Telemig";"MG-2004-F1",#N/A,FALSE,"PPU-Telemig"}</definedName>
    <definedName name="fgxnbf" localSheetId="1"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2" hidden="1">{0,#N/A,FALSE,0;0,#N/A,FALSE,0;0,#N/A,FALSE,0;0,#N/A,FALSE,0;0,#N/A,FALSE,0;0,#N/A,FALSE,0}</definedName>
    <definedName name="FSDFSD" localSheetId="1" hidden="1">{0,#N/A,FALSE,0;0,#N/A,FALSE,0;0,#N/A,FALSE,0;0,#N/A,FALSE,0;0,#N/A,FALSE,0;0,#N/A,FALSE,0}</definedName>
    <definedName name="FSDFSD" hidden="1">{0,#N/A,FALSE,0;0,#N/A,FALSE,0;0,#N/A,FALSE,0;0,#N/A,FALSE,0;0,#N/A,FALSE,0;0,#N/A,FALSE,0}</definedName>
    <definedName name="fsmnfs" localSheetId="2" hidden="1">{"MG-2002-F1",#N/A,FALSE,"PPU-Telemig";"MG-2002-F2",#N/A,FALSE,"PPU-Telemig";"MG-2002-F3",#N/A,FALSE,"PPU-Telemig";"MG-2002-F4",#N/A,FALSE,"PPU-Telemig";"MG-2003-F1",#N/A,FALSE,"PPU-Telemig";"MG-2004-F1",#N/A,FALSE,"PPU-Telemig"}</definedName>
    <definedName name="fsmnfs" localSheetId="1"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[8]Tablas!$D$2:$D$10</definedName>
    <definedName name="FUENTES">'[7]Datos Inciales'!$B$40:$B$49</definedName>
    <definedName name="Ｆグラフ" localSheetId="1" hidden="1">#REF!</definedName>
    <definedName name="Ｆグラフ" hidden="1">#REF!</definedName>
    <definedName name="gbvREDSAb" localSheetId="2" hidden="1">{"MG-2002-F1",#N/A,FALSE,"PPU-Telemig";"MG-2002-F2",#N/A,FALSE,"PPU-Telemig";"MG-2002-F3",#N/A,FALSE,"PPU-Telemig";"MG-2002-F4",#N/A,FALSE,"PPU-Telemig";"MG-2003-F1",#N/A,FALSE,"PPU-Telemig";"MG-2004-F1",#N/A,FALSE,"PPU-Telemig"}</definedName>
    <definedName name="gbvREDSAb" localSheetId="1"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2" hidden="1">{"MG-2002-F1",#N/A,FALSE,"PPU-Telemig";"MG-2002-F2",#N/A,FALSE,"PPU-Telemig";"MG-2002-F3",#N/A,FALSE,"PPU-Telemig";"MG-2002-F4",#N/A,FALSE,"PPU-Telemig";"MG-2003-F1",#N/A,FALSE,"PPU-Telemig";"MG-2004-F1",#N/A,FALSE,"PPU-Telemig"}</definedName>
    <definedName name="geral" localSheetId="1"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hidden="1">#REF!</definedName>
    <definedName name="GRUPO" localSheetId="1">#REF!</definedName>
    <definedName name="GRUPO">#REF!</definedName>
    <definedName name="hhjn" localSheetId="2" hidden="1">{"MG-2002-F1",#N/A,FALSE,"PPU-Telemig";"MG-2002-F2",#N/A,FALSE,"PPU-Telemig";"MG-2002-F3",#N/A,FALSE,"PPU-Telemig";"MG-2002-F4",#N/A,FALSE,"PPU-Telemig";"MG-2003-F1",#N/A,FALSE,"PPU-Telemig";"MG-2004-F1",#N/A,FALSE,"PPU-Telemig"}</definedName>
    <definedName name="hhjn" localSheetId="1"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2" hidden="1">{#N/A,#N/A,FALSE,"KEGELLE 1 (3)";#N/A,#N/A,FALSE,"KEGELLE 2 (3)";#N/A,#N/A,FALSE,"KEGELLE 3 (3)";#N/A,#N/A,FALSE,"KEGELLE 4 (3)";#N/A,#N/A,FALSE,"KEGELLE 5 (3)";#N/A,#N/A,FALSE,"KEGELLE 6 (3)";#N/A,#N/A,FALSE,"KEGELLE 7 (3)"}</definedName>
    <definedName name="hjm" localSheetId="1"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2" hidden="1">{#N/A,#N/A,FALSE,"KEGELLE 1 (2)";#N/A,#N/A,FALSE,"KEGELLE 2 (2)";#N/A,#N/A,FALSE,"KEGELLE 3 (2)";#N/A,#N/A,FALSE,"KEGELLE 4 (2)";#N/A,#N/A,FALSE,"KEGELLE 5 (2)";#N/A,#N/A,FALSE,"KEGELLE 6 (2)";#N/A,#N/A,FALSE,"KEGELLE 7 (2)"}</definedName>
    <definedName name="hjmhg" localSheetId="1"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2" hidden="1">{#N/A,#N/A,TRUE,"Report"}</definedName>
    <definedName name="hmstj" localSheetId="1" hidden="1">{#N/A,#N/A,TRUE,"Report"}</definedName>
    <definedName name="hmstj" hidden="1">{#N/A,#N/A,TRUE,"Report"}</definedName>
    <definedName name="hnfg" localSheetId="2" hidden="1">{"MG-2002-F1",#N/A,FALSE,"PPU-Telemig";"MG-2002-F2",#N/A,FALSE,"PPU-Telemig";"MG-2002-F3",#N/A,FALSE,"PPU-Telemig";"MG-2002-F4",#N/A,FALSE,"PPU-Telemig";"MG-2003-F1",#N/A,FALSE,"PPU-Telemig";"MG-2004-F1",#N/A,FALSE,"PPU-Telemig"}</definedName>
    <definedName name="hnfg" localSheetId="1"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2" hidden="1">{"'内訳表'!$B$2:$N$64"}</definedName>
    <definedName name="hsf" localSheetId="1" hidden="1">{"'内訳表'!$B$2:$N$64"}</definedName>
    <definedName name="hsf" hidden="1">{"'内訳表'!$B$2:$N$64"}</definedName>
    <definedName name="HTML_CodePage" hidden="1">932</definedName>
    <definedName name="HTML_Control" localSheetId="2" hidden="1">{"'内訳表'!$B$2:$N$64"}</definedName>
    <definedName name="HTML_Control" localSheetId="1"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2" hidden="1">{"'内訳表'!$B$2:$N$64"}</definedName>
    <definedName name="ii" localSheetId="1" hidden="1">{"'内訳表'!$B$2:$N$64"}</definedName>
    <definedName name="ii" hidden="1">{"'内訳表'!$B$2:$N$64"}</definedName>
    <definedName name="Info_Prazo_do_contrato">[9]Seletor!$C$13</definedName>
    <definedName name="IVASobreUtilidad">[5]IMPUESTOS!$E$16</definedName>
    <definedName name="JGJ" localSheetId="2" hidden="1">{0,#N/A,FALSE,0;0,#N/A,FALSE,0;0,#N/A,FALSE,0;0,#N/A,FALSE,0;0,#N/A,FALSE,0;0,#N/A,FALSE,0}</definedName>
    <definedName name="JGJ" localSheetId="1" hidden="1">{0,#N/A,FALSE,0;0,#N/A,FALSE,0;0,#N/A,FALSE,0;0,#N/A,FALSE,0;0,#N/A,FALSE,0;0,#N/A,FALSE,0}</definedName>
    <definedName name="JGJ" hidden="1">{0,#N/A,FALSE,0;0,#N/A,FALSE,0;0,#N/A,FALSE,0;0,#N/A,FALSE,0;0,#N/A,FALSE,0;0,#N/A,FALSE,0}</definedName>
    <definedName name="l" localSheetId="2" hidden="1">{"MG-2002-F1",#N/A,FALSE,"PPU-Telemig";"MG-2002-F2",#N/A,FALSE,"PPU-Telemig";"MG-2002-F3",#N/A,FALSE,"PPU-Telemig";"MG-2002-F4",#N/A,FALSE,"PPU-Telemig";"MG-2003-F1",#N/A,FALSE,"PPU-Telemig";"MG-2004-F1",#N/A,FALSE,"PPU-Telemig"}</definedName>
    <definedName name="l" localSheetId="1"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[6]OCULTAR!$B$14:$B$17</definedName>
    <definedName name="Manufacturero">[6]OCULTAR!$B$14:$C$17</definedName>
    <definedName name="margen">'[2]Cash Flow (COP)'!$O$68</definedName>
    <definedName name="markup_infra">[2]DASHBOARD!$D$20</definedName>
    <definedName name="mdgh" localSheetId="2" hidden="1">{"'内訳表'!$B$2:$N$64"}</definedName>
    <definedName name="mdgh" localSheetId="1" hidden="1">{"'内訳表'!$B$2:$N$64"}</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2">BASE DE [10]DATOS!$B$2:$B$2</definedName>
    <definedName name="MmExcelLinker_A12B55A7_9F67_4A31_8ABE_1C1F4218B5AF" localSheetId="1">BASE DE [10]DATOS!$B$2:$B$2</definedName>
    <definedName name="MmExcelLinker_A12B55A7_9F67_4A31_8ABE_1C1F4218B5AF">BASE DE [10]DATOS!$B$2:$B$2</definedName>
    <definedName name="mmm" localSheetId="2" hidden="1">{"MG-2002-F1",#N/A,FALSE,"PPU-Telemig";"MG-2002-F2",#N/A,FALSE,"PPU-Telemig";"MG-2002-F3",#N/A,FALSE,"PPU-Telemig";"MG-2002-F4",#N/A,FALSE,"PPU-Telemig";"MG-2003-F1",#N/A,FALSE,"PPU-Telemig";"MG-2004-F1",#N/A,FALSE,"PPU-Telemig"}</definedName>
    <definedName name="mmm" localSheetId="1"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2" hidden="1">{"MG-2002-F1",#N/A,FALSE,"PPU-Telemig";"MG-2002-F2",#N/A,FALSE,"PPU-Telemig";"MG-2002-F3",#N/A,FALSE,"PPU-Telemig";"MG-2002-F4",#N/A,FALSE,"PPU-Telemig";"MG-2003-F1",#N/A,FALSE,"PPU-Telemig";"MG-2004-F1",#N/A,FALSE,"PPU-Telemig"}</definedName>
    <definedName name="mnhgd" localSheetId="1"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'[11]Cons Cotizac - Examenes médicos'!$M$12:$R$12</definedName>
    <definedName name="ndc" localSheetId="2" hidden="1">{"'内訳表'!$B$2:$N$64"}</definedName>
    <definedName name="ndc" localSheetId="1" hidden="1">{"'内訳表'!$B$2:$N$64"}</definedName>
    <definedName name="ndc" hidden="1">{"'内訳表'!$B$2:$N$64"}</definedName>
    <definedName name="NO_APLICA" localSheetId="1">#REF!</definedName>
    <definedName name="NO_APLICA">#REF!</definedName>
    <definedName name="NoFacturable">[5]PERSONAL!$P$46</definedName>
    <definedName name="normal" localSheetId="1" hidden="1">#REF!</definedName>
    <definedName name="normal" hidden="1">#REF!</definedName>
    <definedName name="normal2" localSheetId="1" hidden="1">#REF!</definedName>
    <definedName name="normal2" hidden="1">#REF!</definedName>
    <definedName name="normal3" localSheetId="1" hidden="1">#REF!</definedName>
    <definedName name="normal3" hidden="1">#REF!</definedName>
    <definedName name="normal4" localSheetId="1" hidden="1">#REF!</definedName>
    <definedName name="normal4" hidden="1">#REF!</definedName>
    <definedName name="normal5" localSheetId="1" hidden="1">#REF!</definedName>
    <definedName name="normal5" hidden="1">#REF!</definedName>
    <definedName name="normal6" localSheetId="1" hidden="1">#REF!</definedName>
    <definedName name="normal6" hidden="1">#REF!</definedName>
    <definedName name="nueva">[4]lista!$A$2:$A$3</definedName>
    <definedName name="O">[6]OCULTAR!$F$14:$F$17</definedName>
    <definedName name="Objetivos">[8]Tablas!$E$2:$E$17</definedName>
    <definedName name="Oficina">[5]PERSONAL!$P$69</definedName>
    <definedName name="oo" localSheetId="2" hidden="1">{"'内訳表'!$B$2:$N$64"}</definedName>
    <definedName name="oo" localSheetId="1" hidden="1">{"'内訳表'!$B$2:$N$64"}</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'[12]SALARIO DE REFERENCIA'!$B$7:$B$121</definedName>
    <definedName name="perfiles">'[13]SALARIO DE REFERENCIA'!$B$7:$B$121</definedName>
    <definedName name="pilares">[8]Tablas!$G$2:$G$6</definedName>
    <definedName name="Procedencia">[4]lista!$A$2:$A$3</definedName>
    <definedName name="productosdef">'[3]Precios Alimentos'!$A$5031:$A$5730</definedName>
    <definedName name="Profesional">[5]PERSONAL!$P$12</definedName>
    <definedName name="reahgbaerg" localSheetId="2" hidden="1">{"'内訳表'!$B$2:$N$64"}</definedName>
    <definedName name="reahgbaerg" localSheetId="1" hidden="1">{"'内訳表'!$B$2:$N$64"}</definedName>
    <definedName name="reahgbaerg" hidden="1">{"'内訳表'!$B$2:$N$64"}</definedName>
    <definedName name="res" localSheetId="2" hidden="1">{"MG-2002-F1",#N/A,FALSE,"PPU-Telemig";"MG-2002-F2",#N/A,FALSE,"PPU-Telemig";"MG-2002-F3",#N/A,FALSE,"PPU-Telemig";"MG-2002-F4",#N/A,FALSE,"PPU-Telemig";"MG-2003-F1",#N/A,FALSE,"PPU-Telemig";"MG-2004-F1",#N/A,FALSE,"PPU-Telemig"}</definedName>
    <definedName name="res" localSheetId="1"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#REF!</definedName>
    <definedName name="rggvs" localSheetId="2" hidden="1">{"'内訳表'!$B$2:$N$64"}</definedName>
    <definedName name="rggvs" localSheetId="1" hidden="1">{"'内訳表'!$B$2:$N$64"}</definedName>
    <definedName name="rggvs" hidden="1">{"'内訳表'!$B$2:$N$64"}</definedName>
    <definedName name="rnrsy" localSheetId="2" hidden="1">{#N/A,#N/A,TRUE,"Report"}</definedName>
    <definedName name="rnrsy" localSheetId="1" hidden="1">{#N/A,#N/A,TRUE,"Report"}</definedName>
    <definedName name="rnrsy" hidden="1">{#N/A,#N/A,TRUE,"Report"}</definedName>
    <definedName name="rrr" localSheetId="2" hidden="1">{"MG-2002-F1",#N/A,FALSE,"PPU-Telemig";"MG-2002-F2",#N/A,FALSE,"PPU-Telemig";"MG-2002-F3",#N/A,FALSE,"PPU-Telemig";"MG-2002-F4",#N/A,FALSE,"PPU-Telemig";"MG-2003-F1",#N/A,FALSE,"PPU-Telemig";"MG-2004-F1",#N/A,FALSE,"PPU-Telemig"}</definedName>
    <definedName name="rrr" localSheetId="1"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2" hidden="1">{"MG-2002-F1",#N/A,FALSE,"PPU-Telemig";"MG-2002-F2",#N/A,FALSE,"PPU-Telemig";"MG-2002-F3",#N/A,FALSE,"PPU-Telemig";"MG-2002-F4",#N/A,FALSE,"PPU-Telemig";"MG-2003-F1",#N/A,FALSE,"PPU-Telemig";"MG-2004-F1",#N/A,FALSE,"PPU-Telemig"}</definedName>
    <definedName name="RY" localSheetId="1"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[6]OCULTAR!$D$14:$D$17</definedName>
    <definedName name="salariosref">'[14]Salarios de Referencia'!$B$7:$B$120</definedName>
    <definedName name="sdf"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[1]MEX95IB!#REF!</definedName>
    <definedName name="sencount" hidden="1">2</definedName>
    <definedName name="Servicio">[6]OCULTAR!$D$14:$E$17</definedName>
    <definedName name="sfgm" localSheetId="2" hidden="1">{#N/A,#N/A,TRUE,"Report"}</definedName>
    <definedName name="sfgm" localSheetId="1" hidden="1">{#N/A,#N/A,TRUE,"Report"}</definedName>
    <definedName name="sfgm" hidden="1">{#N/A,#N/A,TRUE,"Report"}</definedName>
    <definedName name="su" localSheetId="2" hidden="1">{"MG-2002-F1",#N/A,FALSE,"PPU-Telemig";"MG-2002-F2",#N/A,FALSE,"PPU-Telemig";"MG-2002-F3",#N/A,FALSE,"PPU-Telemig";"MG-2002-F4",#N/A,FALSE,"PPU-Telemig";"MG-2003-F1",#N/A,FALSE,"PPU-Telemig";"MG-2004-F1",#N/A,FALSE,"PPU-Telemig"}</definedName>
    <definedName name="su" localSheetId="1"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2" hidden="1">{"'内訳表'!$B$2:$N$64"}</definedName>
    <definedName name="sugiura" localSheetId="1" hidden="1">{"'内訳表'!$B$2:$N$64"}</definedName>
    <definedName name="sugiura" hidden="1">{"'内訳表'!$B$2:$N$64"}</definedName>
    <definedName name="Tamaño">[6]OCULTAR!$A$14:$A$17</definedName>
    <definedName name="Tecnico">[5]PERSONAL!$P$34</definedName>
    <definedName name="tipo">[4]lista!$A$11:$A$13</definedName>
    <definedName name="tipodeanalisis">'[3]Analisis microbiologico'!$A$110:$A$182</definedName>
    <definedName name="TotalImpuestosObra">[5]IMPUESTOS!$F$10</definedName>
    <definedName name="Tramite">[5]PERSONAL!$P$88</definedName>
    <definedName name="tta" localSheetId="2" hidden="1">{"MG-2002-F1",#N/A,FALSE,"PPU-Telemig";"MG-2002-F2",#N/A,FALSE,"PPU-Telemig";"MG-2002-F3",#N/A,FALSE,"PPU-Telemig";"MG-2002-F4",#N/A,FALSE,"PPU-Telemig";"MG-2003-F1",#N/A,FALSE,"PPU-Telemig";"MG-2004-F1",#N/A,FALSE,"PPU-Telemig"}</definedName>
    <definedName name="tta" localSheetId="1"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localSheetId="1" hidden="1">#REF!</definedName>
    <definedName name="v" hidden="1">#REF!</definedName>
    <definedName name="venc">'[2]Cash Flow (COP)'!$D$10</definedName>
    <definedName name="Viajes">[5]PERSONAL!$P$93</definedName>
    <definedName name="whrt" localSheetId="2" hidden="1">{"'内訳表'!$B$2:$N$64"}</definedName>
    <definedName name="whrt" localSheetId="1" hidden="1">{"'内訳表'!$B$2:$N$64"}</definedName>
    <definedName name="whrt" hidden="1">{"'内訳表'!$B$2:$N$64"}</definedName>
    <definedName name="wrn.100." localSheetId="2"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2"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2" hidden="1">{#N/A,#N/A,FALSE,"KEGELLE 1 (2)";#N/A,#N/A,FALSE,"KEGELLE 2 (2)";#N/A,#N/A,FALSE,"KEGELLE 3 (2)";#N/A,#N/A,FALSE,"KEGELLE 4 (2)";#N/A,#N/A,FALSE,"KEGELLE 5 (2)";#N/A,#N/A,FALSE,"KEGELLE 6 (2)";#N/A,#N/A,FALSE,"KEGELLE 7 (2)"}</definedName>
    <definedName name="wrn.55." localSheetId="1"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2" hidden="1">{#N/A,#N/A,FALSE,"KEGELLE 1 (3)";#N/A,#N/A,FALSE,"KEGELLE 2 (3)";#N/A,#N/A,FALSE,"KEGELLE 3 (3)";#N/A,#N/A,FALSE,"KEGELLE 4 (3)";#N/A,#N/A,FALSE,"KEGELLE 5 (3)";#N/A,#N/A,FALSE,"KEGELLE 6 (3)";#N/A,#N/A,FALSE,"KEGELLE 7 (3)"}</definedName>
    <definedName name="wrn.66." localSheetId="1"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2" hidden="1">{#N/A,#N/A,FALSE,"KEGELLE 2";#N/A,#N/A,FALSE,"KEGELLE 3";#N/A,#N/A,FALSE,"KEGELLE 4";#N/A,#N/A,FALSE,"KEGELLE 5";#N/A,#N/A,FALSE,"KEGELLE 6";#N/A,#N/A,FALSE,"KEGELLE 7"}</definedName>
    <definedName name="wrn.89." localSheetId="1"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2" hidden="1">{#N/A,#N/A,TRUE,"Report"}</definedName>
    <definedName name="wrn.Capacity._.Calculations._.for._.FM3." localSheetId="1" hidden="1">{#N/A,#N/A,TRUE,"Report"}</definedName>
    <definedName name="wrn.Capacity._.Calculations._.for._.FM3." hidden="1">{#N/A,#N/A,TRUE,"Report"}</definedName>
    <definedName name="wrn.GGP1." localSheetId="2" hidden="1">{#N/A,#N/A,TRUE,"TOT-GGRAL";#N/A,#N/A,TRUE,"G1000";#N/A,#N/A,TRUE,"G1200";#N/A,#N/A,TRUE,"G1400"}</definedName>
    <definedName name="wrn.GGP1." localSheetId="1" hidden="1">{#N/A,#N/A,TRUE,"TOT-GGRAL";#N/A,#N/A,TRUE,"G1000";#N/A,#N/A,TRUE,"G1200";#N/A,#N/A,TRUE,"G1400"}</definedName>
    <definedName name="wrn.GGP1." hidden="1">{#N/A,#N/A,TRUE,"TOT-GGRAL";#N/A,#N/A,TRUE,"G1000";#N/A,#N/A,TRUE,"G1200";#N/A,#N/A,TRUE,"G1400"}</definedName>
    <definedName name="wrn.GGP2." localSheetId="2" hidden="1">{#N/A,#N/A,TRUE,"TOT-GGRAL";#N/A,#N/A,TRUE,"G1000";#N/A,#N/A,TRUE,"G1200";#N/A,#N/A,TRUE,"G1400"}</definedName>
    <definedName name="wrn.GGP2." localSheetId="1" hidden="1">{#N/A,#N/A,TRUE,"TOT-GGRAL";#N/A,#N/A,TRUE,"G1000";#N/A,#N/A,TRUE,"G1200";#N/A,#N/A,TRUE,"G1400"}</definedName>
    <definedName name="wrn.GGP2." hidden="1">{#N/A,#N/A,TRUE,"TOT-GGRAL";#N/A,#N/A,TRUE,"G1000";#N/A,#N/A,TRUE,"G1200";#N/A,#N/A,TRUE,"G1400"}</definedName>
    <definedName name="wrn.GGP3." localSheetId="2" hidden="1">{#N/A,#N/A,TRUE,"TOT-GGRAL";#N/A,#N/A,TRUE,"G1000";#N/A,#N/A,TRUE,"G1200";#N/A,#N/A,TRUE,"G1400"}</definedName>
    <definedName name="wrn.GGP3." localSheetId="1" hidden="1">{#N/A,#N/A,TRUE,"TOT-GGRAL";#N/A,#N/A,TRUE,"G1000";#N/A,#N/A,TRUE,"G1200";#N/A,#N/A,TRUE,"G1400"}</definedName>
    <definedName name="wrn.GGP3." hidden="1">{#N/A,#N/A,TRUE,"TOT-GGRAL";#N/A,#N/A,TRUE,"G1000";#N/A,#N/A,TRUE,"G1200";#N/A,#N/A,TRUE,"G1400"}</definedName>
    <definedName name="wrn.GGP4." localSheetId="2" hidden="1">{#N/A,#N/A,TRUE,"TOT-GGRAL";#N/A,#N/A,TRUE,"G1000";#N/A,#N/A,TRUE,"G1200";#N/A,#N/A,TRUE,"G1400"}</definedName>
    <definedName name="wrn.GGP4." localSheetId="1" hidden="1">{#N/A,#N/A,TRUE,"TOT-GGRAL";#N/A,#N/A,TRUE,"G1000";#N/A,#N/A,TRUE,"G1200";#N/A,#N/A,TRUE,"G1400"}</definedName>
    <definedName name="wrn.GGP4." hidden="1">{#N/A,#N/A,TRUE,"TOT-GGRAL";#N/A,#N/A,TRUE,"G1000";#N/A,#N/A,TRUE,"G1200";#N/A,#N/A,TRUE,"G1400"}</definedName>
    <definedName name="wrn.GGP5." localSheetId="2" hidden="1">{#N/A,#N/A,TRUE,"TOT-GGRAL"}</definedName>
    <definedName name="wrn.GGP5." localSheetId="1" hidden="1">{#N/A,#N/A,TRUE,"TOT-GGRAL"}</definedName>
    <definedName name="wrn.GGP5." hidden="1">{#N/A,#N/A,TRUE,"TOT-GGRAL"}</definedName>
    <definedName name="wrn.julio24." localSheetId="2" hidden="1">{#N/A,#N/A,FALSE,"310.1";#N/A,#N/A,FALSE,"321.1";#N/A,#N/A,FALSE,"320.3";#N/A,#N/A,FALSE,"330.1"}</definedName>
    <definedName name="wrn.julio24." localSheetId="1" hidden="1">{#N/A,#N/A,FALSE,"310.1";#N/A,#N/A,FALSE,"321.1";#N/A,#N/A,FALSE,"320.3";#N/A,#N/A,FALSE,"330.1"}</definedName>
    <definedName name="wrn.julio24." hidden="1">{#N/A,#N/A,FALSE,"310.1";#N/A,#N/A,FALSE,"321.1";#N/A,#N/A,FALSE,"320.3";#N/A,#N/A,FALSE,"330.1"}</definedName>
    <definedName name="wrn.LPU._.MG." localSheetId="2" hidden="1">{"MG-2002-F1",#N/A,FALSE,"PPU-Telemig";"MG-2002-F2",#N/A,FALSE,"PPU-Telemig";"MG-2002-F3",#N/A,FALSE,"PPU-Telemig";"MG-2002-F4",#N/A,FALSE,"PPU-Telemig";"MG-2003-F1",#N/A,FALSE,"PPU-Telemig";"MG-2004-F1",#N/A,FALSE,"PPU-Telemig"}</definedName>
    <definedName name="wrn.LPU._.MG." localSheetId="1"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2" hidden="1">{#N/A,#N/A,FALSE,"POLONNA 8";#N/A,#N/A,FALSE,"POLONNA 7";#N/A,#N/A,FALSE,"POLONNA 6";#N/A,#N/A,FALSE,"POLONNA 5 ";#N/A,#N/A,FALSE,"POLONNA 3";#N/A,#N/A,FALSE,"POLONNA 4";#N/A,#N/A,FALSE,"POLONNA 2";#N/A,#N/A,FALSE,"POLONNA 1"}</definedName>
    <definedName name="wrn.SUPPLY." localSheetId="1"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2"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2" hidden="1">{#N/A,#N/A,TRUE,"Report"}</definedName>
    <definedName name="ww" localSheetId="1" hidden="1">{#N/A,#N/A,TRUE,"Report"}</definedName>
    <definedName name="ww" hidden="1">{#N/A,#N/A,TRUE,"Report"}</definedName>
    <definedName name="x">[4]lista!$A$11:$A$13</definedName>
    <definedName name="xxxx" localSheetId="2" hidden="1">{"'内訳表'!$B$2:$N$64"}</definedName>
    <definedName name="xxxx" localSheetId="1" hidden="1">{"'内訳表'!$B$2:$N$64"}</definedName>
    <definedName name="xxxx" hidden="1">{"'内訳表'!$B$2:$N$64"}</definedName>
    <definedName name="z" localSheetId="1" hidden="1">#REF!</definedName>
    <definedName name="z" hidden="1">#REF!</definedName>
    <definedName name="Z_ABCCF9B4_4F75_4F3B_AAD2_54E1C063315C_.wvu.Cols" localSheetId="1"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hidden="1">#REF!</definedName>
    <definedName name="zzz">[15]Listas!$B$2:$B$34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2" i="16" l="1"/>
  <c r="L21" i="16"/>
  <c r="K22" i="16"/>
  <c r="K21" i="16"/>
  <c r="I14" i="2"/>
  <c r="G10" i="2"/>
  <c r="J22" i="16"/>
  <c r="J21" i="16"/>
  <c r="J24" i="16" s="1"/>
  <c r="G13" i="2" s="1"/>
  <c r="D18" i="15"/>
  <c r="C18" i="15"/>
  <c r="F18" i="15" l="1"/>
</calcChain>
</file>

<file path=xl/sharedStrings.xml><?xml version="1.0" encoding="utf-8"?>
<sst xmlns="http://schemas.openxmlformats.org/spreadsheetml/2006/main" count="89" uniqueCount="79">
  <si>
    <t>PROCEDIMIENTO DE GESTIÓN CONTRACTUAL</t>
  </si>
  <si>
    <t>CÓDIGO:</t>
  </si>
  <si>
    <t>GC-PR-05-FO-01</t>
  </si>
  <si>
    <t>VERSIÓN:</t>
  </si>
  <si>
    <t>02</t>
  </si>
  <si>
    <t>FECHA:</t>
  </si>
  <si>
    <t>OBJETO:</t>
  </si>
  <si>
    <t>Objeto</t>
  </si>
  <si>
    <t xml:space="preserve">NOMBRE DEL PROFESIONAL </t>
  </si>
  <si>
    <t>CARGO</t>
  </si>
  <si>
    <t>CONTRATISTA ICANH</t>
  </si>
  <si>
    <t>INFORME DE EVALUACIÓN DE OFERTAS
DOCUMENTOS DE VERIFICACIÓN ECONÓMICA</t>
  </si>
  <si>
    <t>01</t>
  </si>
  <si>
    <t>DOCUMENTOS DE VERIFICACIÓN ECONÓMICA</t>
  </si>
  <si>
    <t>No.</t>
  </si>
  <si>
    <t>CRITERIO</t>
  </si>
  <si>
    <t>CUMPLE/NO CUMPLE</t>
  </si>
  <si>
    <t>OBSERVACIÓN</t>
  </si>
  <si>
    <t>El proponente deberá diligenciar el “FORMATO 11. Propuesta Económica”, que se incluye en el pliego de condiciones y deberá diligenciar el valor de su propuesta en la sección cuestionario de la plataforma SECOP II de conformidad con lo calculado por el oferente en el Anexo mencionado.</t>
  </si>
  <si>
    <t>CUMPLE</t>
  </si>
  <si>
    <t>Menor valor</t>
  </si>
  <si>
    <t>YULIET CAMILA GUTIÉRREZ RIVEROS</t>
  </si>
  <si>
    <t>República de Colombia</t>
  </si>
  <si>
    <t>Instituto Colombiano de Antropología e Historia</t>
  </si>
  <si>
    <t>Formato oferta económica</t>
  </si>
  <si>
    <t>Nombre o Razón Social</t>
  </si>
  <si>
    <t>NIT</t>
  </si>
  <si>
    <t>Persona de contacto</t>
  </si>
  <si>
    <t>Teléfono celular</t>
  </si>
  <si>
    <t>Correo electrónico</t>
  </si>
  <si>
    <t>Teléfono fijo</t>
  </si>
  <si>
    <t>Instrucciones para el diligenciamiento de la propuesta</t>
  </si>
  <si>
    <t>Descripción</t>
  </si>
  <si>
    <t>Cantidad requerida</t>
  </si>
  <si>
    <t>PRECIO TOTAL IVA INCLUIDO</t>
  </si>
  <si>
    <t>PRESUPUESTO OFICIAL</t>
  </si>
  <si>
    <t>Verificación</t>
  </si>
  <si>
    <t>Solicitud Aclaración Precios Artificialmente Bajos</t>
  </si>
  <si>
    <t>Dentro de la GUÍA PARA EL MANEJO DE OFERTAS ARTIFICIALMENTE BAJAS EN PROCESOS DE CONTRATACIÓN diseñada por la Colombia Compra Eficiente se establece:</t>
  </si>
  <si>
    <t>“Cuando el total de ofertas analizadas es menor a cinco (5), el Banco Mundial recomienda identificar como posibles ofertas artificialmente bajas aquellas ofertas cuyo valor es menor o igual que el 20% del costo total estimado por la Entidad Estatal"</t>
  </si>
  <si>
    <t>1) Tomar el conjunto de ofertas a evaluar.</t>
  </si>
  <si>
    <t>Posición</t>
  </si>
  <si>
    <t>Oferta</t>
  </si>
  <si>
    <t>EMPRESA</t>
  </si>
  <si>
    <t>Posición 1</t>
  </si>
  <si>
    <t>Oferta 1</t>
  </si>
  <si>
    <t>2) Calcular la variación frente al presupuesto oficial</t>
  </si>
  <si>
    <t>VARIACIÓN</t>
  </si>
  <si>
    <r>
      <t xml:space="preserve">En este sentido, </t>
    </r>
    <r>
      <rPr>
        <b/>
        <u/>
        <sz val="11"/>
        <color theme="1"/>
        <rFont val="Arial Narrow"/>
        <family val="2"/>
      </rPr>
      <t>NO se requiere a los oferentes</t>
    </r>
    <r>
      <rPr>
        <sz val="11"/>
        <color theme="1"/>
        <rFont val="Arial Narrow"/>
        <family val="2"/>
      </rPr>
      <t xml:space="preserve"> señalados anteriormente para que sustenten técnica, financiera y económicamente los precios ofertados, de acuerdo con el criterio establecido por la Agencia Nacional de Contratación Pública, por lo tanto, </t>
    </r>
    <r>
      <rPr>
        <b/>
        <sz val="11"/>
        <color theme="1"/>
        <rFont val="Arial Narrow"/>
        <family val="2"/>
      </rPr>
      <t>ninguna oferta se encuentra inmersa en la Causal de rechazo No. 3</t>
    </r>
    <r>
      <rPr>
        <sz val="11"/>
        <color theme="1"/>
        <rFont val="Arial Narrow"/>
        <family val="2"/>
      </rPr>
      <t xml:space="preserve"> que establece: “Cuando de conformidad con la información con la cual cuenta la Entidad, se estime que el valor de una oferta resulta artificialmente bajo y el proponente no logre sustentar o demostrar que el valor de su propuesta responde a circunstancias objetivas de su oferta”.</t>
    </r>
  </si>
  <si>
    <t>EVALUADOR ECONÓMICO</t>
  </si>
  <si>
    <t>MC-007-2025</t>
  </si>
  <si>
    <t>Suministro a monto agotable de combustible de para los vehículos, la maquinaria y herramientas de propiedad del ICANH ubicados en el Parque Arqueológico San Agustín – Huila.</t>
  </si>
  <si>
    <t>• Por favor diligenciar solo las celdas en AZUL.
• Los precios unitarios deberán ser expresado en PESOS COLOMBIANOS y en números entreros
• El formato contiene los insumos de costos estimados por el Instituto por lo tanto no se permite modificar, agregar o quitar ningún ítem o sub-ítem.
• Para la estructuración de la propuesta por favor tener en cuenta el documento anexo "Ficha técnica"a 
• Los precios deberán aproximarse por exceso o por defecto al entero más cercano así: (i) si es igual o superior a 50 centavos, se aproxima al entero siguiente; (ii) si es inferior a 50 centavos se baja al entero anterior.
• Los precios unitarios deben contemplar todos los rubros requeridos para la adecuada prestación del servicio y el cumplimiento de las obligaciones contractuales como lo son la trazabilidad del servicio, equipo mínimo, entre otros aspectos técnicos.
• Los precios unitarios ofertados no pueden superar los precios techo establecidos.
• Ningún ítem de la propuesta económica debe ser diligenciado con cero (0), so pena de ser rechazada.</t>
  </si>
  <si>
    <r>
      <rPr>
        <b/>
        <sz val="9"/>
        <color theme="1"/>
        <rFont val="Arial Narrow"/>
        <family val="2"/>
      </rPr>
      <t>Notas:</t>
    </r>
    <r>
      <rPr>
        <sz val="9"/>
        <color theme="1"/>
        <rFont val="Arial Narrow"/>
        <family val="2"/>
      </rPr>
      <t xml:space="preserve">
</t>
    </r>
    <r>
      <rPr>
        <b/>
        <sz val="9"/>
        <color rgb="FFFF0000"/>
        <rFont val="Arial Narrow"/>
        <family val="2"/>
      </rPr>
      <t>(1)</t>
    </r>
    <r>
      <rPr>
        <sz val="9"/>
        <color rgb="FFFF0000"/>
        <rFont val="Arial Narrow"/>
        <family val="2"/>
      </rPr>
      <t xml:space="preserve"> </t>
    </r>
    <r>
      <rPr>
        <sz val="9"/>
        <color theme="1"/>
        <rFont val="Arial Narrow"/>
        <family val="2"/>
      </rPr>
      <t xml:space="preserve">Tener en cuenta en el momento de ofertar, que el plazo de ejecución es estimado y podrá ser inferior.
</t>
    </r>
    <r>
      <rPr>
        <b/>
        <sz val="9"/>
        <color rgb="FFFF0000"/>
        <rFont val="Arial Narrow"/>
        <family val="2"/>
      </rPr>
      <t>(2)</t>
    </r>
    <r>
      <rPr>
        <sz val="9"/>
        <color theme="1"/>
        <rFont val="Arial Narrow"/>
        <family val="2"/>
      </rPr>
      <t xml:space="preserve"> Los valores unitarios deben incluir todos los costos y gastos directos e indirectos en que incurre el contratista durante la ejecución del contrato de acuerdo con las especificaciones de la ficha técnica, las obligaciones tributarias de acuerdo con las normas aplicables para el tipo de servicio y contrato correspondiente.
</t>
    </r>
    <r>
      <rPr>
        <b/>
        <sz val="9"/>
        <color rgb="FFFF0000"/>
        <rFont val="Arial Narrow"/>
        <family val="2"/>
      </rPr>
      <t xml:space="preserve">(3) </t>
    </r>
    <r>
      <rPr>
        <sz val="9"/>
        <color theme="1"/>
        <rFont val="Arial Narrow"/>
        <family val="2"/>
      </rPr>
      <t xml:space="preserve">Es importante tener en cuenta que para el suministros de los ítems requeridos se debe comtemplar la entrega de estos en las instalaciones establecidas; además de las demás especificaciones técnica las cuales se encuentran establecidos en la ficha técnica adjunta al presente formato de cotización. Lo anterior se aclara con el fin de que como cotizante tenga en consideración todos estos aspectos técnicos para el establecimiento de precios unitarios a cotizar.
</t>
    </r>
    <r>
      <rPr>
        <b/>
        <sz val="9"/>
        <color rgb="FFFF0000"/>
        <rFont val="Arial Narrow"/>
        <family val="2"/>
      </rPr>
      <t>(4)</t>
    </r>
    <r>
      <rPr>
        <sz val="9"/>
        <color theme="1"/>
        <rFont val="Arial Narrow"/>
        <family val="2"/>
      </rPr>
      <t xml:space="preserve"> Instalaciones: Parque Arqueológico San Agustín – Huila.
</t>
    </r>
    <r>
      <rPr>
        <b/>
        <sz val="9"/>
        <color rgb="FFFF0000"/>
        <rFont val="Arial Narrow"/>
        <family val="2"/>
      </rPr>
      <t>(5)</t>
    </r>
    <r>
      <rPr>
        <sz val="9"/>
        <color theme="1"/>
        <rFont val="Arial Narrow"/>
        <family val="2"/>
      </rPr>
      <t xml:space="preserve"> Se debe tener en cuenta para la propuesta de los valores unitarios de los ítems requeridos, las regulaciones del Gobierno Nacional, específicamente, las expedidas por el Ministerio de Minas y Energía. Lo anterior, para el ítem para el cual aplique.
</t>
    </r>
    <r>
      <rPr>
        <b/>
        <sz val="9"/>
        <color rgb="FFFF0000"/>
        <rFont val="Arial Narrow"/>
        <family val="2"/>
      </rPr>
      <t>(6)</t>
    </r>
    <r>
      <rPr>
        <sz val="9"/>
        <color theme="1"/>
        <rFont val="Arial Narrow"/>
        <family val="2"/>
      </rPr>
      <t xml:space="preserve"> Por favor diligenciar el porcentaje de descuento que aplicarán para los precios unitarios ofertados durante la ejecución. Se recuerda que los precios unitarios ofertados están sujetos a variación debido a la fluctuación en el precio de combustible de acuerdo con las regulaciones del Ministerio de Minas y Energía.</t>
    </r>
  </si>
  <si>
    <r>
      <t xml:space="preserve">Plazo estimado de ejecución </t>
    </r>
    <r>
      <rPr>
        <b/>
        <sz val="9"/>
        <color rgb="FFFF0000"/>
        <rFont val="Arial Narrow"/>
        <family val="2"/>
      </rPr>
      <t>(Nota 1)</t>
    </r>
  </si>
  <si>
    <t>10 meses</t>
  </si>
  <si>
    <r>
      <t xml:space="preserve">Requerimiento </t>
    </r>
    <r>
      <rPr>
        <b/>
        <sz val="10"/>
        <color rgb="FFFF0000"/>
        <rFont val="Arial Narrow"/>
        <family val="2"/>
      </rPr>
      <t>(Nota 2 y 3)</t>
    </r>
  </si>
  <si>
    <t>Unidad de medida</t>
  </si>
  <si>
    <t>Precio techo</t>
  </si>
  <si>
    <t>Porcentaje de descuento</t>
  </si>
  <si>
    <t>Precio unitario con descuento</t>
  </si>
  <si>
    <t xml:space="preserve">Gasolina corriente </t>
  </si>
  <si>
    <t>Octanaje promedio de 86 octanos, destilación punto final de ebullición de 225°C y 32°C en API. ( 70% CONSUMO TOTAL APROXIMADO)</t>
  </si>
  <si>
    <t>Galón</t>
  </si>
  <si>
    <t>ACPM</t>
  </si>
  <si>
    <t>Indice de acetato igual a 47, destilación punto final de ebullición de 370° en API. ( 30% DEL CONSUMO APROXIMADO)</t>
  </si>
  <si>
    <t>FIRMA REPRESENTANTE LEGAL</t>
  </si>
  <si>
    <t>PROCESO DE CONTRATACIÓN No. MC-ICANH-007-2025</t>
  </si>
  <si>
    <t>Suministro a monto agotable de combustible para los vehículos, la maquinaria y herramientas de propiedad del ICANH ubicados en el Parque Arqueológico San Agustín – Huila</t>
  </si>
  <si>
    <r>
      <t xml:space="preserve">El Instituto Colombiano de Antropología e Historia ICANH, en virtud de lo establecido en el DOCUMENTO PLIEGO DE CONDICIONES No. MC-ICANH-007-2025 de la Invitación Pública No. MC-ICANH-007-2025, cuyo objeto es </t>
    </r>
    <r>
      <rPr>
        <i/>
        <sz val="11"/>
        <color theme="1"/>
        <rFont val="Arial Narrow"/>
        <family val="2"/>
      </rPr>
      <t>“Suministro a monto agotable de combustible para los vehículos, la maquinaria y herramientas de propiedad del ICANH ubicados en el Parque Arqueológico San Agustín – Huila”</t>
    </r>
    <r>
      <rPr>
        <sz val="11"/>
        <color theme="1"/>
        <rFont val="Arial Narrow"/>
        <family val="2"/>
      </rPr>
      <t>, se revisan los precios ofertados por los proponentes con base en el siguiente análisis:</t>
    </r>
  </si>
  <si>
    <t>MARIA ELENA OBANDO MORALES</t>
  </si>
  <si>
    <t>OFERENTE</t>
  </si>
  <si>
    <t>VALOR OFERTADO (SUMATORIA PRECIOS UNITARIOS)</t>
  </si>
  <si>
    <t>VALOR OFERTADO SUMATORIA PRECIOS UNITARIOS</t>
  </si>
  <si>
    <t>PRESUPUESTO OFICIAL (SUMATORIA PRECIOS UNITARIOS TECHO)</t>
  </si>
  <si>
    <t>Los precios ofertados no superan los precios techo establecidos por la Entidad. El precio total ofertado por el proponente frente a sumatoria de precios unitarios es de $27.587, y la sumatoria de precios unitarios techo del presupuesto es de $27.587, lo que representa un porcentaje de descuento del 0%, por lo cual de acuerdo con la metodología de Colombia Compra Eficiente NO se requiere solicitar aclaración por precios artificialmente bajos, debido a que es un porcentaje inferior al 20%.
La oferta económica no incurrió en ninguna causal de rechazo.</t>
  </si>
  <si>
    <t>Valor total oferta de los proponentes (sumatoria precios unitarios)</t>
  </si>
  <si>
    <t>Valor del presupuesto (sumatoria precios unitarios techo)</t>
  </si>
  <si>
    <t>Instituto Colombiano de Antropología e Historia
Proceso de Selección Abreviada de Menor Cuantía No. MC-ICANH-007-2025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</si>
</sst>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quot;$&quot;\ #,##0.00"/>
  </numFmts>
  <fonts count="33">
    <font>
      <sz val="11"/>
      <color theme="1"/>
      <name val="Aptos Narrow"/>
      <family val="2"/>
      <scheme val="minor"/>
    </font>
    <font>
      <sz val="11"/>
      <color theme="1"/>
      <name val="Aptos Narrow"/>
      <family val="2"/>
      <scheme val="minor"/>
    </font>
    <font>
      <sz val="12"/>
      <color rgb="FFFF0000"/>
      <name val="Arial"/>
      <family val="2"/>
    </font>
    <font>
      <b/>
      <sz val="11"/>
      <color theme="1"/>
      <name val="Arial"/>
      <family val="2"/>
    </font>
    <font>
      <b/>
      <sz val="12"/>
      <color theme="1"/>
      <name val="Arial"/>
      <family val="2"/>
    </font>
    <font>
      <b/>
      <sz val="12"/>
      <name val="Arial"/>
      <family val="2"/>
    </font>
    <font>
      <b/>
      <sz val="10"/>
      <name val="Arial"/>
      <family val="2"/>
    </font>
    <font>
      <b/>
      <sz val="10"/>
      <color theme="1"/>
      <name val="Arial"/>
      <family val="2"/>
    </font>
    <font>
      <b/>
      <sz val="11"/>
      <name val="Arial"/>
      <family val="2"/>
    </font>
    <font>
      <sz val="11"/>
      <name val="Arial"/>
      <family val="2"/>
    </font>
    <font>
      <sz val="11"/>
      <color rgb="FFFF0000"/>
      <name val="Arial"/>
      <family val="2"/>
    </font>
    <font>
      <b/>
      <sz val="11"/>
      <color rgb="FFFF0000"/>
      <name val="Arial"/>
      <family val="2"/>
    </font>
    <font>
      <sz val="12"/>
      <name val="Arial"/>
      <family val="2"/>
    </font>
    <font>
      <sz val="10"/>
      <name val="Arial"/>
      <family val="2"/>
    </font>
    <font>
      <sz val="10"/>
      <color theme="1"/>
      <name val="Arial"/>
      <family val="2"/>
    </font>
    <font>
      <b/>
      <sz val="11"/>
      <color theme="1"/>
      <name val="Aptos Narrow"/>
      <family val="2"/>
      <scheme val="minor"/>
    </font>
    <font>
      <sz val="11"/>
      <color theme="1"/>
      <name val="Arial Narrow"/>
      <family val="2"/>
    </font>
    <font>
      <b/>
      <sz val="11"/>
      <color theme="1"/>
      <name val="Arial Narrow"/>
      <family val="2"/>
    </font>
    <font>
      <b/>
      <sz val="11"/>
      <color rgb="FF000000"/>
      <name val="Arial Narrow"/>
      <family val="2"/>
    </font>
    <font>
      <sz val="9"/>
      <color theme="1"/>
      <name val="Arial Narrow"/>
      <family val="2"/>
    </font>
    <font>
      <b/>
      <sz val="9"/>
      <color theme="1"/>
      <name val="Arial Narrow"/>
      <family val="2"/>
    </font>
    <font>
      <b/>
      <sz val="9"/>
      <color rgb="FFFF0000"/>
      <name val="Arial Narrow"/>
      <family val="2"/>
    </font>
    <font>
      <b/>
      <sz val="11"/>
      <color rgb="FFFF0000"/>
      <name val="Arial Narrow"/>
      <family val="2"/>
    </font>
    <font>
      <sz val="11"/>
      <color rgb="FFFF0000"/>
      <name val="Arial Narrow"/>
      <family val="2"/>
    </font>
    <font>
      <b/>
      <sz val="10"/>
      <color rgb="FFFF0000"/>
      <name val="Arial Narrow"/>
      <family val="2"/>
    </font>
    <font>
      <sz val="10"/>
      <color theme="1"/>
      <name val="Arial Narrow"/>
      <family val="2"/>
    </font>
    <font>
      <i/>
      <sz val="11"/>
      <color theme="1"/>
      <name val="Arial Narrow"/>
      <family val="2"/>
    </font>
    <font>
      <b/>
      <u/>
      <sz val="11"/>
      <color theme="1"/>
      <name val="Arial Narrow"/>
      <family val="2"/>
    </font>
    <font>
      <b/>
      <sz val="9"/>
      <name val="Arial"/>
      <family val="2"/>
    </font>
    <font>
      <sz val="9"/>
      <color rgb="FFFF0000"/>
      <name val="Arial"/>
      <family val="2"/>
    </font>
    <font>
      <sz val="9"/>
      <color theme="1"/>
      <name val="Aptos Narrow"/>
      <family val="2"/>
      <scheme val="minor"/>
    </font>
    <font>
      <b/>
      <sz val="9"/>
      <color rgb="FFFF0000"/>
      <name val="Arial"/>
      <family val="2"/>
    </font>
    <font>
      <sz val="9"/>
      <color rgb="FFFF0000"/>
      <name val="Arial Narrow"/>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3" tint="0.89999084444715716"/>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163">
    <xf numFmtId="0" fontId="0" fillId="0" borderId="0" xfId="0"/>
    <xf numFmtId="0" fontId="2" fillId="2" borderId="0" xfId="0" applyFont="1" applyFill="1" applyAlignment="1">
      <alignment vertical="center"/>
    </xf>
    <xf numFmtId="0" fontId="3" fillId="2" borderId="1" xfId="0" applyFont="1" applyFill="1" applyBorder="1" applyAlignment="1">
      <alignment horizontal="center" vertical="center"/>
    </xf>
    <xf numFmtId="0" fontId="2" fillId="2" borderId="0" xfId="0" applyFont="1" applyFill="1" applyAlignment="1">
      <alignment horizontal="center" vertical="center"/>
    </xf>
    <xf numFmtId="0" fontId="3" fillId="2" borderId="0" xfId="0" applyFont="1" applyFill="1" applyAlignment="1">
      <alignment horizontal="center" vertical="center" wrapText="1"/>
    </xf>
    <xf numFmtId="0" fontId="3" fillId="2" borderId="0" xfId="0" applyFont="1" applyFill="1" applyAlignment="1">
      <alignment horizontal="center" vertical="center"/>
    </xf>
    <xf numFmtId="14" fontId="3" fillId="2" borderId="0" xfId="0" quotePrefix="1" applyNumberFormat="1" applyFont="1" applyFill="1" applyAlignment="1">
      <alignment horizontal="center" vertical="center"/>
    </xf>
    <xf numFmtId="0" fontId="5" fillId="2" borderId="0" xfId="0" applyFont="1" applyFill="1" applyAlignment="1">
      <alignment horizontal="left" vertical="center" wrapText="1"/>
    </xf>
    <xf numFmtId="0" fontId="6"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10" fillId="2" borderId="0" xfId="0" applyFont="1" applyFill="1" applyAlignment="1">
      <alignment horizontal="left" vertical="center"/>
    </xf>
    <xf numFmtId="0" fontId="8" fillId="2" borderId="0" xfId="0" applyFont="1" applyFill="1" applyAlignment="1">
      <alignment vertical="center"/>
    </xf>
    <xf numFmtId="0" fontId="10" fillId="2" borderId="0" xfId="0" applyFont="1" applyFill="1" applyAlignment="1">
      <alignment vertical="center"/>
    </xf>
    <xf numFmtId="0" fontId="11" fillId="2" borderId="0" xfId="0" applyFont="1" applyFill="1" applyAlignment="1">
      <alignment vertical="center"/>
    </xf>
    <xf numFmtId="0" fontId="14" fillId="2" borderId="1" xfId="0" applyFont="1" applyFill="1" applyBorder="1" applyAlignment="1">
      <alignment horizontal="justify" vertical="center" wrapText="1"/>
    </xf>
    <xf numFmtId="0" fontId="2" fillId="2" borderId="14" xfId="0" applyFont="1" applyFill="1" applyBorder="1" applyAlignment="1">
      <alignment horizontal="left" vertical="center"/>
    </xf>
    <xf numFmtId="0" fontId="2" fillId="2" borderId="15"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2" fillId="2" borderId="17" xfId="0" applyFont="1" applyFill="1" applyBorder="1" applyAlignment="1">
      <alignment horizontal="left" vertical="center"/>
    </xf>
    <xf numFmtId="0" fontId="10" fillId="2" borderId="16" xfId="0" applyFont="1" applyFill="1" applyBorder="1" applyAlignment="1">
      <alignment vertical="center"/>
    </xf>
    <xf numFmtId="0" fontId="11" fillId="2" borderId="16" xfId="0" applyFont="1" applyFill="1" applyBorder="1" applyAlignment="1">
      <alignment vertical="center"/>
    </xf>
    <xf numFmtId="0" fontId="2" fillId="2" borderId="18" xfId="0" applyFont="1" applyFill="1" applyBorder="1" applyAlignment="1">
      <alignment horizontal="left" vertical="center"/>
    </xf>
    <xf numFmtId="0" fontId="2" fillId="2" borderId="19" xfId="0" applyFont="1" applyFill="1" applyBorder="1" applyAlignment="1">
      <alignment horizontal="left" vertical="center"/>
    </xf>
    <xf numFmtId="0" fontId="2" fillId="2" borderId="20" xfId="0" applyFont="1" applyFill="1" applyBorder="1" applyAlignment="1">
      <alignment horizontal="left" vertical="center"/>
    </xf>
    <xf numFmtId="0" fontId="10" fillId="2" borderId="21" xfId="0" applyFont="1" applyFill="1" applyBorder="1" applyAlignment="1">
      <alignment horizontal="left" vertical="center"/>
    </xf>
    <xf numFmtId="165" fontId="10" fillId="2" borderId="0" xfId="1" applyNumberFormat="1" applyFont="1" applyFill="1" applyBorder="1" applyAlignment="1">
      <alignment vertical="center"/>
    </xf>
    <xf numFmtId="0" fontId="2" fillId="2" borderId="0" xfId="0" applyFont="1" applyFill="1" applyAlignment="1">
      <alignment horizontal="left" vertical="center"/>
    </xf>
    <xf numFmtId="164" fontId="10" fillId="2" borderId="0" xfId="0" applyNumberFormat="1" applyFont="1" applyFill="1" applyAlignment="1">
      <alignment horizontal="left" vertical="center"/>
    </xf>
    <xf numFmtId="10" fontId="10" fillId="2" borderId="0" xfId="0" applyNumberFormat="1" applyFont="1" applyFill="1" applyAlignment="1">
      <alignment vertical="center"/>
    </xf>
    <xf numFmtId="164" fontId="11" fillId="2" borderId="0" xfId="0" applyNumberFormat="1" applyFont="1" applyFill="1" applyAlignment="1">
      <alignment vertical="center"/>
    </xf>
    <xf numFmtId="164" fontId="8" fillId="2" borderId="0" xfId="0" applyNumberFormat="1" applyFont="1" applyFill="1" applyAlignment="1">
      <alignment vertical="center"/>
    </xf>
    <xf numFmtId="0" fontId="9" fillId="2" borderId="0" xfId="0" applyFont="1" applyFill="1" applyAlignment="1">
      <alignmen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16" fillId="0" borderId="0" xfId="0" applyFont="1"/>
    <xf numFmtId="0" fontId="17" fillId="4" borderId="1" xfId="0" applyFont="1" applyFill="1" applyBorder="1" applyAlignment="1">
      <alignment horizontal="center" vertical="center"/>
    </xf>
    <xf numFmtId="0" fontId="17" fillId="4" borderId="1" xfId="0" applyFont="1" applyFill="1" applyBorder="1" applyAlignment="1">
      <alignment horizontal="center" vertical="center" wrapText="1"/>
    </xf>
    <xf numFmtId="0" fontId="17" fillId="0" borderId="0" xfId="0" applyFont="1" applyAlignment="1">
      <alignment horizontal="center" vertical="center"/>
    </xf>
    <xf numFmtId="0" fontId="16" fillId="0" borderId="1" xfId="0" applyFont="1" applyBorder="1" applyAlignment="1">
      <alignment horizontal="center" vertical="center" wrapText="1"/>
    </xf>
    <xf numFmtId="165" fontId="23" fillId="0" borderId="1" xfId="0" applyNumberFormat="1" applyFont="1" applyBorder="1" applyAlignment="1">
      <alignment horizontal="center" vertical="center" wrapText="1"/>
    </xf>
    <xf numFmtId="164" fontId="16" fillId="0" borderId="1" xfId="0" applyNumberFormat="1" applyFont="1" applyBorder="1" applyAlignment="1">
      <alignment vertical="center"/>
    </xf>
    <xf numFmtId="0" fontId="16" fillId="0" borderId="0" xfId="0" applyFont="1" applyAlignment="1">
      <alignment horizontal="center" vertical="center"/>
    </xf>
    <xf numFmtId="0" fontId="16" fillId="0" borderId="0" xfId="0" applyFont="1" applyAlignment="1">
      <alignment vertical="center"/>
    </xf>
    <xf numFmtId="164" fontId="16" fillId="0" borderId="0" xfId="0" applyNumberFormat="1" applyFont="1" applyAlignment="1">
      <alignment vertical="center"/>
    </xf>
    <xf numFmtId="9" fontId="16" fillId="0" borderId="0" xfId="0" applyNumberFormat="1" applyFont="1" applyAlignment="1">
      <alignment vertical="center"/>
    </xf>
    <xf numFmtId="164" fontId="17" fillId="0" borderId="1" xfId="0" applyNumberFormat="1" applyFont="1" applyBorder="1" applyAlignment="1">
      <alignment vertical="center"/>
    </xf>
    <xf numFmtId="0" fontId="16" fillId="0" borderId="3" xfId="0" applyFont="1" applyBorder="1" applyAlignment="1">
      <alignment vertical="center"/>
    </xf>
    <xf numFmtId="0" fontId="16" fillId="0" borderId="8" xfId="0" applyFont="1" applyBorder="1" applyAlignment="1">
      <alignment vertical="center"/>
    </xf>
    <xf numFmtId="0" fontId="0" fillId="0" borderId="0" xfId="0" applyAlignment="1">
      <alignment vertical="center"/>
    </xf>
    <xf numFmtId="0" fontId="16" fillId="0" borderId="9" xfId="0" applyFont="1" applyBorder="1" applyAlignment="1">
      <alignment vertical="center"/>
    </xf>
    <xf numFmtId="0" fontId="16" fillId="0" borderId="10" xfId="0" applyFont="1" applyBorder="1" applyAlignment="1">
      <alignment vertical="center"/>
    </xf>
    <xf numFmtId="0" fontId="16" fillId="0" borderId="11" xfId="0" applyFont="1" applyBorder="1" applyAlignment="1">
      <alignment vertical="center"/>
    </xf>
    <xf numFmtId="0" fontId="16" fillId="0" borderId="13" xfId="0" applyFont="1" applyBorder="1" applyAlignment="1">
      <alignment vertical="center"/>
    </xf>
    <xf numFmtId="0" fontId="16" fillId="0" borderId="0" xfId="0" applyFont="1" applyAlignment="1">
      <alignment horizontal="left" vertical="center" wrapText="1"/>
    </xf>
    <xf numFmtId="0" fontId="16" fillId="0" borderId="0" xfId="0" applyFont="1" applyAlignment="1">
      <alignment horizontal="left" vertical="center"/>
    </xf>
    <xf numFmtId="0" fontId="16" fillId="0" borderId="0" xfId="0" applyFont="1" applyAlignment="1">
      <alignment horizontal="center" vertical="center" wrapText="1"/>
    </xf>
    <xf numFmtId="0" fontId="15" fillId="0" borderId="1" xfId="0" applyFont="1" applyBorder="1" applyAlignment="1">
      <alignment horizontal="center" vertical="center"/>
    </xf>
    <xf numFmtId="0" fontId="15" fillId="0" borderId="0" xfId="0" applyFont="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165" fontId="0" fillId="0" borderId="1" xfId="0" applyNumberFormat="1" applyBorder="1" applyAlignment="1">
      <alignment horizontal="center" vertical="center"/>
    </xf>
    <xf numFmtId="165" fontId="0" fillId="0" borderId="0" xfId="0" applyNumberFormat="1" applyAlignment="1">
      <alignment horizontal="center" vertical="center"/>
    </xf>
    <xf numFmtId="0" fontId="0" fillId="0" borderId="0" xfId="0" applyAlignment="1">
      <alignment horizontal="left" vertical="center"/>
    </xf>
    <xf numFmtId="10" fontId="0" fillId="0" borderId="1" xfId="1" applyNumberFormat="1" applyFont="1" applyBorder="1" applyAlignment="1">
      <alignment horizontal="center" vertical="center"/>
    </xf>
    <xf numFmtId="0" fontId="16" fillId="0" borderId="0" xfId="0" applyFont="1" applyAlignment="1">
      <alignment horizontal="justify" vertical="center" wrapText="1"/>
    </xf>
    <xf numFmtId="0" fontId="28" fillId="2" borderId="0" xfId="0" applyFont="1" applyFill="1" applyAlignment="1">
      <alignment vertical="center"/>
    </xf>
    <xf numFmtId="0" fontId="29" fillId="2" borderId="0" xfId="0" applyFont="1" applyFill="1" applyAlignment="1">
      <alignment vertical="center"/>
    </xf>
    <xf numFmtId="0" fontId="30" fillId="0" borderId="0" xfId="0" applyFont="1" applyAlignment="1">
      <alignment vertical="center"/>
    </xf>
    <xf numFmtId="0" fontId="31" fillId="2" borderId="0" xfId="0" applyFont="1" applyFill="1" applyAlignment="1">
      <alignment vertical="center"/>
    </xf>
    <xf numFmtId="0" fontId="0" fillId="0" borderId="1" xfId="0" applyBorder="1" applyAlignment="1">
      <alignment horizontal="center" vertical="center" wrapText="1"/>
    </xf>
    <xf numFmtId="0" fontId="16" fillId="0" borderId="3" xfId="0" applyFont="1" applyBorder="1"/>
    <xf numFmtId="0" fontId="16" fillId="0" borderId="4" xfId="0" applyFont="1" applyBorder="1"/>
    <xf numFmtId="0" fontId="16" fillId="0" borderId="8" xfId="0" applyFont="1" applyBorder="1"/>
    <xf numFmtId="0" fontId="16" fillId="0" borderId="9" xfId="0" applyFont="1" applyBorder="1"/>
    <xf numFmtId="0" fontId="16" fillId="0" borderId="10" xfId="0" applyFont="1" applyBorder="1"/>
    <xf numFmtId="0" fontId="16" fillId="0" borderId="11" xfId="0" applyFont="1" applyBorder="1"/>
    <xf numFmtId="0" fontId="16" fillId="0" borderId="12" xfId="0" applyFont="1" applyBorder="1"/>
    <xf numFmtId="0" fontId="16" fillId="0" borderId="13" xfId="0" applyFont="1" applyBorder="1"/>
    <xf numFmtId="0" fontId="16" fillId="0" borderId="1" xfId="0" applyFont="1" applyBorder="1" applyAlignment="1">
      <alignment horizontal="center" vertical="center"/>
    </xf>
    <xf numFmtId="0" fontId="22" fillId="4" borderId="7" xfId="0" applyFont="1" applyFill="1" applyBorder="1" applyAlignment="1">
      <alignment horizontal="center" vertical="center" wrapText="1"/>
    </xf>
    <xf numFmtId="0" fontId="25" fillId="0" borderId="1" xfId="0" applyFont="1" applyBorder="1" applyAlignment="1">
      <alignment horizontal="center" vertical="center" wrapText="1"/>
    </xf>
    <xf numFmtId="0" fontId="25" fillId="0" borderId="7" xfId="0" applyFont="1" applyBorder="1" applyAlignment="1">
      <alignment horizontal="center" vertical="center" wrapText="1"/>
    </xf>
    <xf numFmtId="0" fontId="17" fillId="0" borderId="9" xfId="0" applyFont="1" applyBorder="1" applyAlignment="1">
      <alignment horizontal="center" vertical="center"/>
    </xf>
    <xf numFmtId="0" fontId="17" fillId="0" borderId="9" xfId="0" applyFont="1" applyBorder="1" applyAlignment="1" applyProtection="1">
      <alignment horizontal="center" vertical="center"/>
      <protection locked="0"/>
    </xf>
    <xf numFmtId="0" fontId="15" fillId="0" borderId="1" xfId="0" applyFont="1" applyBorder="1" applyAlignment="1">
      <alignment horizontal="center" vertical="center" wrapText="1"/>
    </xf>
    <xf numFmtId="164" fontId="7" fillId="2" borderId="2" xfId="0" applyNumberFormat="1" applyFont="1" applyFill="1" applyBorder="1" applyAlignment="1">
      <alignment horizontal="center" vertical="center" wrapText="1"/>
    </xf>
    <xf numFmtId="0" fontId="16" fillId="5" borderId="1" xfId="0" applyFont="1" applyFill="1" applyBorder="1" applyAlignment="1" applyProtection="1">
      <alignment horizontal="center"/>
      <protection locked="0"/>
    </xf>
    <xf numFmtId="0" fontId="18" fillId="0" borderId="0" xfId="0" applyFont="1" applyAlignment="1">
      <alignment horizontal="left" vertical="center"/>
    </xf>
    <xf numFmtId="0" fontId="19" fillId="0" borderId="0" xfId="2" applyFont="1" applyAlignment="1">
      <alignment horizontal="left" vertical="center" wrapText="1"/>
    </xf>
    <xf numFmtId="0" fontId="19" fillId="0" borderId="0" xfId="0" applyFont="1" applyAlignment="1">
      <alignment horizontal="left" vertical="top"/>
    </xf>
    <xf numFmtId="164" fontId="17" fillId="0" borderId="0" xfId="0" applyNumberFormat="1" applyFont="1" applyAlignment="1">
      <alignment vertical="center"/>
    </xf>
    <xf numFmtId="0" fontId="16" fillId="0" borderId="0" xfId="0" applyFont="1" applyAlignment="1" applyProtection="1">
      <alignment horizontal="center"/>
      <protection locked="0"/>
    </xf>
    <xf numFmtId="0" fontId="2" fillId="2" borderId="1" xfId="0" applyFont="1" applyFill="1" applyBorder="1" applyAlignment="1">
      <alignment horizontal="center" vertical="center"/>
    </xf>
    <xf numFmtId="0" fontId="3" fillId="0" borderId="1" xfId="0" applyFont="1" applyBorder="1" applyAlignment="1">
      <alignment horizontal="center" vertical="center"/>
    </xf>
    <xf numFmtId="0" fontId="3" fillId="2" borderId="1" xfId="0" quotePrefix="1" applyFont="1" applyFill="1" applyBorder="1" applyAlignment="1">
      <alignment horizontal="center" vertical="center"/>
    </xf>
    <xf numFmtId="0" fontId="3" fillId="2" borderId="1" xfId="0" applyFont="1" applyFill="1" applyBorder="1" applyAlignment="1">
      <alignment horizontal="center" vertical="center"/>
    </xf>
    <xf numFmtId="14" fontId="3" fillId="2" borderId="1" xfId="0" quotePrefix="1" applyNumberFormat="1" applyFont="1" applyFill="1" applyBorder="1" applyAlignment="1">
      <alignment horizontal="center" vertical="center"/>
    </xf>
    <xf numFmtId="0" fontId="3" fillId="2" borderId="6"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4" fillId="2" borderId="1" xfId="0" applyFont="1" applyFill="1" applyBorder="1" applyAlignment="1">
      <alignment horizontal="left" vertical="center"/>
    </xf>
    <xf numFmtId="0" fontId="5" fillId="2" borderId="1" xfId="0" applyFont="1" applyFill="1" applyBorder="1" applyAlignment="1">
      <alignment horizontal="left" vertical="center" wrapText="1"/>
    </xf>
    <xf numFmtId="0" fontId="6" fillId="3" borderId="1" xfId="0" applyFont="1" applyFill="1" applyBorder="1" applyAlignment="1">
      <alignment horizontal="center" vertical="center"/>
    </xf>
    <xf numFmtId="0" fontId="7" fillId="3" borderId="1"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164" fontId="7" fillId="2" borderId="2" xfId="0" applyNumberFormat="1" applyFont="1" applyFill="1" applyBorder="1" applyAlignment="1">
      <alignment horizontal="center" vertical="center"/>
    </xf>
    <xf numFmtId="164" fontId="7" fillId="4" borderId="22" xfId="0" applyNumberFormat="1" applyFont="1" applyFill="1" applyBorder="1" applyAlignment="1">
      <alignment horizontal="center" vertical="center" wrapText="1"/>
    </xf>
    <xf numFmtId="164" fontId="7" fillId="4" borderId="23" xfId="0" applyNumberFormat="1" applyFont="1" applyFill="1" applyBorder="1" applyAlignment="1">
      <alignment horizontal="center" vertical="center" wrapText="1"/>
    </xf>
    <xf numFmtId="164" fontId="7" fillId="4" borderId="24" xfId="0" applyNumberFormat="1" applyFont="1" applyFill="1" applyBorder="1" applyAlignment="1">
      <alignment horizontal="center" vertical="center" wrapText="1"/>
    </xf>
    <xf numFmtId="0" fontId="12" fillId="2" borderId="1" xfId="0" applyFont="1" applyFill="1" applyBorder="1" applyAlignment="1">
      <alignment horizontal="center" vertical="center"/>
    </xf>
    <xf numFmtId="0" fontId="13" fillId="2" borderId="1" xfId="0" applyFont="1" applyFill="1" applyBorder="1" applyAlignment="1">
      <alignment horizontal="justify" vertical="center" wrapText="1"/>
    </xf>
    <xf numFmtId="0" fontId="6" fillId="3" borderId="1" xfId="0" applyFont="1" applyFill="1" applyBorder="1" applyAlignment="1">
      <alignment horizontal="center" vertical="center" wrapText="1"/>
    </xf>
    <xf numFmtId="164" fontId="7" fillId="3" borderId="1" xfId="0" applyNumberFormat="1" applyFont="1" applyFill="1" applyBorder="1" applyAlignment="1">
      <alignment horizontal="center" vertical="center"/>
    </xf>
    <xf numFmtId="0" fontId="16" fillId="0" borderId="0" xfId="0" applyFont="1" applyAlignment="1">
      <alignment horizontal="left" vertical="center"/>
    </xf>
    <xf numFmtId="0" fontId="16" fillId="0" borderId="0" xfId="0" applyFont="1" applyAlignment="1">
      <alignment horizontal="justify" vertical="center" wrapText="1"/>
    </xf>
    <xf numFmtId="0" fontId="17" fillId="0" borderId="1" xfId="0" applyFont="1" applyBorder="1" applyAlignment="1">
      <alignment horizontal="center" vertical="center"/>
    </xf>
    <xf numFmtId="0" fontId="17" fillId="0" borderId="1" xfId="0" applyFont="1" applyBorder="1" applyAlignment="1">
      <alignment horizontal="center" vertical="center" wrapText="1"/>
    </xf>
    <xf numFmtId="0" fontId="16" fillId="0" borderId="0" xfId="0" applyFont="1" applyAlignment="1">
      <alignment horizontal="left" vertical="center" wrapText="1"/>
    </xf>
    <xf numFmtId="0" fontId="26" fillId="0" borderId="0" xfId="0" applyFont="1" applyAlignment="1">
      <alignment horizontal="left" vertical="center" wrapText="1"/>
    </xf>
    <xf numFmtId="0" fontId="17" fillId="0" borderId="3" xfId="0" applyFont="1" applyBorder="1" applyAlignment="1">
      <alignment horizontal="center"/>
    </xf>
    <xf numFmtId="0" fontId="17" fillId="0" borderId="4" xfId="0" applyFont="1" applyBorder="1" applyAlignment="1">
      <alignment horizontal="center"/>
    </xf>
    <xf numFmtId="0" fontId="17" fillId="0" borderId="8" xfId="0" applyFont="1" applyBorder="1" applyAlignment="1">
      <alignment horizontal="center"/>
    </xf>
    <xf numFmtId="0" fontId="17" fillId="0" borderId="9" xfId="0" applyFont="1" applyBorder="1" applyAlignment="1">
      <alignment horizontal="center"/>
    </xf>
    <xf numFmtId="0" fontId="17" fillId="0" borderId="0" xfId="0" applyFont="1" applyAlignment="1">
      <alignment horizontal="center"/>
    </xf>
    <xf numFmtId="0" fontId="17" fillId="0" borderId="10" xfId="0" applyFont="1" applyBorder="1" applyAlignment="1">
      <alignment horizontal="center"/>
    </xf>
    <xf numFmtId="0" fontId="17" fillId="0" borderId="11" xfId="0" applyFont="1" applyBorder="1" applyAlignment="1">
      <alignment horizontal="center"/>
    </xf>
    <xf numFmtId="0" fontId="17" fillId="0" borderId="12" xfId="0" applyFont="1" applyBorder="1" applyAlignment="1">
      <alignment horizontal="center"/>
    </xf>
    <xf numFmtId="0" fontId="17" fillId="0" borderId="13" xfId="0" applyFont="1" applyBorder="1" applyAlignment="1">
      <alignment horizontal="center"/>
    </xf>
    <xf numFmtId="0" fontId="17" fillId="0" borderId="1" xfId="0" applyFont="1" applyBorder="1" applyAlignment="1">
      <alignment horizontal="left" vertical="center"/>
    </xf>
    <xf numFmtId="0" fontId="16" fillId="0" borderId="1" xfId="0" applyFont="1" applyBorder="1" applyAlignment="1">
      <alignment horizontal="left" vertical="center"/>
    </xf>
    <xf numFmtId="0" fontId="16" fillId="0" borderId="1" xfId="0" applyFont="1" applyBorder="1" applyAlignment="1">
      <alignment horizontal="justify" vertical="center" wrapText="1"/>
    </xf>
    <xf numFmtId="0" fontId="17" fillId="0" borderId="1" xfId="0" applyFont="1" applyBorder="1" applyAlignment="1">
      <alignment horizontal="left"/>
    </xf>
    <xf numFmtId="0" fontId="17" fillId="5" borderId="6" xfId="0" applyFont="1" applyFill="1" applyBorder="1" applyAlignment="1" applyProtection="1">
      <alignment horizontal="center"/>
      <protection locked="0"/>
    </xf>
    <xf numFmtId="0" fontId="17" fillId="5" borderId="5" xfId="0" applyFont="1" applyFill="1" applyBorder="1" applyAlignment="1" applyProtection="1">
      <alignment horizontal="center"/>
      <protection locked="0"/>
    </xf>
    <xf numFmtId="0" fontId="17" fillId="5" borderId="7" xfId="0" applyFont="1" applyFill="1" applyBorder="1" applyAlignment="1" applyProtection="1">
      <alignment horizontal="center"/>
      <protection locked="0"/>
    </xf>
    <xf numFmtId="0" fontId="17" fillId="0" borderId="6" xfId="0" applyFont="1" applyBorder="1" applyAlignment="1">
      <alignment horizontal="left"/>
    </xf>
    <xf numFmtId="0" fontId="17" fillId="0" borderId="5" xfId="0" applyFont="1" applyBorder="1" applyAlignment="1">
      <alignment horizontal="left"/>
    </xf>
    <xf numFmtId="0" fontId="17" fillId="0" borderId="7" xfId="0" applyFont="1" applyBorder="1" applyAlignment="1">
      <alignment horizontal="left"/>
    </xf>
    <xf numFmtId="10" fontId="16" fillId="5" borderId="1" xfId="1" applyNumberFormat="1" applyFont="1" applyFill="1" applyBorder="1" applyAlignment="1" applyProtection="1">
      <alignment horizontal="center" vertical="center"/>
      <protection locked="0"/>
    </xf>
    <xf numFmtId="0" fontId="25"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17" fillId="4" borderId="1" xfId="0" applyFont="1" applyFill="1" applyBorder="1" applyAlignment="1">
      <alignment horizontal="center" vertical="center"/>
    </xf>
    <xf numFmtId="0" fontId="18" fillId="0" borderId="1" xfId="0" applyFont="1" applyBorder="1" applyAlignment="1">
      <alignment horizontal="left" vertical="center"/>
    </xf>
    <xf numFmtId="0" fontId="19" fillId="0" borderId="1" xfId="2" applyFont="1" applyBorder="1" applyAlignment="1">
      <alignment horizontal="left" vertical="center" wrapText="1"/>
    </xf>
    <xf numFmtId="0" fontId="19" fillId="0" borderId="6" xfId="0" applyFont="1" applyBorder="1" applyAlignment="1">
      <alignment horizontal="left" vertical="top" wrapText="1"/>
    </xf>
    <xf numFmtId="0" fontId="19" fillId="0" borderId="5" xfId="0" applyFont="1" applyBorder="1" applyAlignment="1">
      <alignment horizontal="left" vertical="top"/>
    </xf>
    <xf numFmtId="0" fontId="19" fillId="0" borderId="7" xfId="0" applyFont="1" applyBorder="1" applyAlignment="1">
      <alignment horizontal="left" vertical="top"/>
    </xf>
    <xf numFmtId="0" fontId="22" fillId="4" borderId="1" xfId="0" applyFont="1" applyFill="1" applyBorder="1" applyAlignment="1">
      <alignment horizontal="center" vertical="center"/>
    </xf>
    <xf numFmtId="0" fontId="22" fillId="4" borderId="6" xfId="0" applyFont="1" applyFill="1" applyBorder="1" applyAlignment="1">
      <alignment horizontal="center" vertical="center"/>
    </xf>
    <xf numFmtId="165" fontId="22" fillId="0" borderId="1" xfId="0" applyNumberFormat="1" applyFont="1" applyBorder="1" applyAlignment="1">
      <alignment horizontal="center" vertical="center"/>
    </xf>
    <xf numFmtId="165" fontId="22" fillId="0" borderId="6" xfId="0" applyNumberFormat="1" applyFont="1" applyBorder="1" applyAlignment="1">
      <alignment horizontal="center" vertical="center"/>
    </xf>
    <xf numFmtId="0" fontId="16" fillId="5" borderId="0" xfId="0" applyFont="1" applyFill="1" applyAlignment="1" applyProtection="1">
      <alignment horizontal="center"/>
      <protection locked="0"/>
    </xf>
    <xf numFmtId="0" fontId="16" fillId="5" borderId="19" xfId="0" applyFont="1" applyFill="1" applyBorder="1" applyAlignment="1" applyProtection="1">
      <alignment horizontal="center"/>
      <protection locked="0"/>
    </xf>
    <xf numFmtId="0" fontId="17" fillId="0" borderId="15" xfId="0" applyFont="1" applyBorder="1" applyAlignment="1">
      <alignment horizontal="center"/>
    </xf>
    <xf numFmtId="0" fontId="16" fillId="0" borderId="1" xfId="0" applyFont="1" applyBorder="1" applyAlignment="1">
      <alignment horizontal="center" vertical="center"/>
    </xf>
  </cellXfs>
  <cellStyles count="4">
    <cellStyle name="Normal" xfId="0" builtinId="0"/>
    <cellStyle name="Normal 3 2" xfId="3" xr:uid="{15476527-0534-4E5C-971F-1405F1C2566E}"/>
    <cellStyle name="Normal 6" xfId="2" xr:uid="{7D603AE4-557F-4223-88B4-5B83BAC7DE0F}"/>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10" Type="http://schemas.openxmlformats.org/officeDocument/2006/relationships/externalLink" Target="externalLinks/externalLink7.xml"/><Relationship Id="rId19"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52919</xdr:colOff>
      <xdr:row>1</xdr:row>
      <xdr:rowOff>232834</xdr:rowOff>
    </xdr:from>
    <xdr:to>
      <xdr:col>3</xdr:col>
      <xdr:colOff>762001</xdr:colOff>
      <xdr:row>3</xdr:row>
      <xdr:rowOff>22060</xdr:rowOff>
    </xdr:to>
    <xdr:pic>
      <xdr:nvPicPr>
        <xdr:cNvPr id="2" name="Imagen 1">
          <a:extLst>
            <a:ext uri="{FF2B5EF4-FFF2-40B4-BE49-F238E27FC236}">
              <a16:creationId xmlns:a16="http://schemas.microsoft.com/office/drawing/2014/main" id="{760322DC-3F3B-4048-B028-368E5E0D68B7}"/>
            </a:ext>
          </a:extLst>
        </xdr:cNvPr>
        <xdr:cNvPicPr>
          <a:picLocks noChangeAspect="1"/>
        </xdr:cNvPicPr>
      </xdr:nvPicPr>
      <xdr:blipFill>
        <a:blip xmlns:r="http://schemas.openxmlformats.org/officeDocument/2006/relationships" r:embed="rId1">
          <a:biLevel thresh="50000"/>
        </a:blip>
        <a:stretch>
          <a:fillRect/>
        </a:stretch>
      </xdr:blipFill>
      <xdr:spPr>
        <a:xfrm>
          <a:off x="154519" y="321734"/>
          <a:ext cx="1153582" cy="462326"/>
        </a:xfrm>
        <a:prstGeom prst="rect">
          <a:avLst/>
        </a:prstGeom>
      </xdr:spPr>
    </xdr:pic>
    <xdr:clientData/>
  </xdr:twoCellAnchor>
  <xdr:twoCellAnchor editAs="oneCell">
    <xdr:from>
      <xdr:col>7</xdr:col>
      <xdr:colOff>95250</xdr:colOff>
      <xdr:row>14</xdr:row>
      <xdr:rowOff>63500</xdr:rowOff>
    </xdr:from>
    <xdr:to>
      <xdr:col>7</xdr:col>
      <xdr:colOff>1233654</xdr:colOff>
      <xdr:row>17</xdr:row>
      <xdr:rowOff>181025</xdr:rowOff>
    </xdr:to>
    <xdr:pic>
      <xdr:nvPicPr>
        <xdr:cNvPr id="3" name="Imagen 2" descr="Imagen que contiene Texto&#10;&#10;Descripción generada automáticamente">
          <a:extLst>
            <a:ext uri="{FF2B5EF4-FFF2-40B4-BE49-F238E27FC236}">
              <a16:creationId xmlns:a16="http://schemas.microsoft.com/office/drawing/2014/main" id="{F43BBB91-DF75-4381-A4EE-C453DCE785C9}"/>
            </a:ext>
          </a:extLst>
        </xdr:cNvPr>
        <xdr:cNvPicPr>
          <a:picLocks noChangeAspect="1"/>
        </xdr:cNvPicPr>
      </xdr:nvPicPr>
      <xdr:blipFill rotWithShape="1">
        <a:blip xmlns:r="http://schemas.openxmlformats.org/officeDocument/2006/relationships" r:embed="rId2"/>
        <a:srcRect l="15494" t="20467" r="16715" b="26935"/>
        <a:stretch/>
      </xdr:blipFill>
      <xdr:spPr bwMode="auto">
        <a:xfrm>
          <a:off x="5080000" y="5588000"/>
          <a:ext cx="1138404" cy="720775"/>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xdr:colOff>
      <xdr:row>0</xdr:row>
      <xdr:rowOff>156950</xdr:rowOff>
    </xdr:from>
    <xdr:to>
      <xdr:col>0</xdr:col>
      <xdr:colOff>1352550</xdr:colOff>
      <xdr:row>2</xdr:row>
      <xdr:rowOff>6316</xdr:rowOff>
    </xdr:to>
    <xdr:pic>
      <xdr:nvPicPr>
        <xdr:cNvPr id="2" name="Imagen 1" descr="Imagen que contiene Icono&#10;&#10;Descripción generada automáticamente">
          <a:extLst>
            <a:ext uri="{FF2B5EF4-FFF2-40B4-BE49-F238E27FC236}">
              <a16:creationId xmlns:a16="http://schemas.microsoft.com/office/drawing/2014/main" id="{4DE97554-61F4-4C0A-973D-4766EDF8CD62}"/>
            </a:ext>
          </a:extLst>
        </xdr:cNvPr>
        <xdr:cNvPicPr>
          <a:picLocks noChangeAspect="1"/>
        </xdr:cNvPicPr>
      </xdr:nvPicPr>
      <xdr:blipFill>
        <a:blip xmlns:r="http://schemas.openxmlformats.org/officeDocument/2006/relationships" r:embed="rId1"/>
        <a:stretch>
          <a:fillRect/>
        </a:stretch>
      </xdr:blipFill>
      <xdr:spPr>
        <a:xfrm>
          <a:off x="38100" y="156950"/>
          <a:ext cx="1314450" cy="509766"/>
        </a:xfrm>
        <a:prstGeom prst="rect">
          <a:avLst/>
        </a:prstGeom>
      </xdr:spPr>
    </xdr:pic>
    <xdr:clientData/>
  </xdr:twoCellAnchor>
  <xdr:twoCellAnchor editAs="oneCell">
    <xdr:from>
      <xdr:col>3</xdr:col>
      <xdr:colOff>13364</xdr:colOff>
      <xdr:row>0</xdr:row>
      <xdr:rowOff>164110</xdr:rowOff>
    </xdr:from>
    <xdr:to>
      <xdr:col>3</xdr:col>
      <xdr:colOff>1123949</xdr:colOff>
      <xdr:row>1</xdr:row>
      <xdr:rowOff>442931</xdr:rowOff>
    </xdr:to>
    <xdr:pic>
      <xdr:nvPicPr>
        <xdr:cNvPr id="3" name="Imagen 2" descr="Imagen que contiene Logotipo&#10;&#10;Descripción generada automáticamente">
          <a:extLst>
            <a:ext uri="{FF2B5EF4-FFF2-40B4-BE49-F238E27FC236}">
              <a16:creationId xmlns:a16="http://schemas.microsoft.com/office/drawing/2014/main" id="{BA8AF8E8-677A-43E6-8E3D-F57C576D2DFD}"/>
            </a:ext>
          </a:extLst>
        </xdr:cNvPr>
        <xdr:cNvPicPr>
          <a:picLocks noChangeAspect="1"/>
        </xdr:cNvPicPr>
      </xdr:nvPicPr>
      <xdr:blipFill>
        <a:blip xmlns:r="http://schemas.openxmlformats.org/officeDocument/2006/relationships" r:embed="rId2"/>
        <a:stretch>
          <a:fillRect/>
        </a:stretch>
      </xdr:blipFill>
      <xdr:spPr>
        <a:xfrm>
          <a:off x="7982614" y="164110"/>
          <a:ext cx="1110585" cy="462971"/>
        </a:xfrm>
        <a:prstGeom prst="rect">
          <a:avLst/>
        </a:prstGeom>
      </xdr:spPr>
    </xdr:pic>
    <xdr:clientData/>
  </xdr:twoCellAnchor>
  <xdr:twoCellAnchor editAs="oneCell">
    <xdr:from>
      <xdr:col>2</xdr:col>
      <xdr:colOff>196850</xdr:colOff>
      <xdr:row>18</xdr:row>
      <xdr:rowOff>1016000</xdr:rowOff>
    </xdr:from>
    <xdr:to>
      <xdr:col>2</xdr:col>
      <xdr:colOff>1054100</xdr:colOff>
      <xdr:row>21</xdr:row>
      <xdr:rowOff>156617</xdr:rowOff>
    </xdr:to>
    <xdr:pic>
      <xdr:nvPicPr>
        <xdr:cNvPr id="4" name="Imagen 3" descr="Imagen que contiene Texto&#10;&#10;Descripción generada automáticamente">
          <a:extLst>
            <a:ext uri="{FF2B5EF4-FFF2-40B4-BE49-F238E27FC236}">
              <a16:creationId xmlns:a16="http://schemas.microsoft.com/office/drawing/2014/main" id="{986F7D21-E6C3-418B-9E7C-1671F1AE7FF1}"/>
            </a:ext>
          </a:extLst>
        </xdr:cNvPr>
        <xdr:cNvPicPr>
          <a:picLocks noChangeAspect="1"/>
        </xdr:cNvPicPr>
      </xdr:nvPicPr>
      <xdr:blipFill rotWithShape="1">
        <a:blip xmlns:r="http://schemas.openxmlformats.org/officeDocument/2006/relationships" r:embed="rId3"/>
        <a:srcRect l="15494" t="20467" r="16715" b="26935"/>
        <a:stretch/>
      </xdr:blipFill>
      <xdr:spPr bwMode="auto">
        <a:xfrm>
          <a:off x="3429000" y="5626100"/>
          <a:ext cx="857250" cy="569367"/>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96915</xdr:colOff>
      <xdr:row>1</xdr:row>
      <xdr:rowOff>125677</xdr:rowOff>
    </xdr:from>
    <xdr:to>
      <xdr:col>9</xdr:col>
      <xdr:colOff>1503922</xdr:colOff>
      <xdr:row>4</xdr:row>
      <xdr:rowOff>60229</xdr:rowOff>
    </xdr:to>
    <xdr:pic>
      <xdr:nvPicPr>
        <xdr:cNvPr id="2" name="Imagen 1" descr="Imagen que contiene Logotipo&#10;&#10;Descripción generada automáticamente">
          <a:extLst>
            <a:ext uri="{FF2B5EF4-FFF2-40B4-BE49-F238E27FC236}">
              <a16:creationId xmlns:a16="http://schemas.microsoft.com/office/drawing/2014/main" id="{F2E6E0EB-FE55-46C9-BCFC-D7EFC09B2AED}"/>
            </a:ext>
          </a:extLst>
        </xdr:cNvPr>
        <xdr:cNvPicPr>
          <a:picLocks noChangeAspect="1"/>
        </xdr:cNvPicPr>
      </xdr:nvPicPr>
      <xdr:blipFill>
        <a:blip xmlns:r="http://schemas.openxmlformats.org/officeDocument/2006/relationships" r:embed="rId1"/>
        <a:stretch>
          <a:fillRect/>
        </a:stretch>
      </xdr:blipFill>
      <xdr:spPr>
        <a:xfrm>
          <a:off x="10275965" y="220927"/>
          <a:ext cx="1407007" cy="467952"/>
        </a:xfrm>
        <a:prstGeom prst="rect">
          <a:avLst/>
        </a:prstGeom>
      </xdr:spPr>
    </xdr:pic>
    <xdr:clientData/>
  </xdr:twoCellAnchor>
  <xdr:twoCellAnchor editAs="oneCell">
    <xdr:from>
      <xdr:col>1</xdr:col>
      <xdr:colOff>566815</xdr:colOff>
      <xdr:row>1</xdr:row>
      <xdr:rowOff>109405</xdr:rowOff>
    </xdr:from>
    <xdr:to>
      <xdr:col>2</xdr:col>
      <xdr:colOff>1090775</xdr:colOff>
      <xdr:row>4</xdr:row>
      <xdr:rowOff>43957</xdr:rowOff>
    </xdr:to>
    <xdr:pic>
      <xdr:nvPicPr>
        <xdr:cNvPr id="3" name="Imagen 2" descr="Imagen que contiene Logotipo&#10;&#10;Descripción generada automáticamente">
          <a:extLst>
            <a:ext uri="{FF2B5EF4-FFF2-40B4-BE49-F238E27FC236}">
              <a16:creationId xmlns:a16="http://schemas.microsoft.com/office/drawing/2014/main" id="{B1EEC525-C132-459C-8BBA-C4FB5397C189}"/>
            </a:ext>
          </a:extLst>
        </xdr:cNvPr>
        <xdr:cNvPicPr>
          <a:picLocks noChangeAspect="1"/>
        </xdr:cNvPicPr>
      </xdr:nvPicPr>
      <xdr:blipFill>
        <a:blip xmlns:r="http://schemas.openxmlformats.org/officeDocument/2006/relationships" r:embed="rId1"/>
        <a:stretch>
          <a:fillRect/>
        </a:stretch>
      </xdr:blipFill>
      <xdr:spPr>
        <a:xfrm>
          <a:off x="674765" y="204655"/>
          <a:ext cx="1451060" cy="46795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bfgob.sharepoint.com/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https://icbfgob-my.sharepoint.com/172.16.9.31/ArchivosICBF/Users/Engree.Duica/AppData/Local/Microsoft/Windows/Temporary%20Internet%20Files/Content.Outlook/E4EMGSL4/DEVUELTOS/EQUIPOS%20DE%20METROLOGIA/SDI/EQUIPOS%20METROLOGIA%20-%20SDI%20020713.xlsx?D09153DE" TargetMode="External"/><Relationship Id="rId1" Type="http://schemas.openxmlformats.org/officeDocument/2006/relationships/externalLinkPath" Target="file:///\\D09153DE\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3_INTERNOS/03_SDC/05_SDC_EJEMPL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cbfgob.sharepoint.com/inteinsa-svr/Propuestas/BK_CRM/ICBF/2015/Outsourcing/Oferta/Servicios%20de%20Outsourcing%20ICBF%20v2.0%2007092015%20_%2020%20meses.xlsm"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 val="datos_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efreshError="1">
        <row r="1">
          <cell r="E1">
            <v>3300</v>
          </cell>
        </row>
        <row r="2">
          <cell r="E2">
            <v>3450</v>
          </cell>
        </row>
      </sheetData>
      <sheetData sheetId="8" refreshError="1">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efreshError="1">
        <row r="8">
          <cell r="C8">
            <v>18</v>
          </cell>
        </row>
        <row r="20">
          <cell r="D20">
            <v>0.1</v>
          </cell>
        </row>
      </sheetData>
      <sheetData sheetId="11" refreshError="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efreshError="1">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efreshError="1">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efreshError="1">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efreshError="1">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efreshError="1">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efreshError="1">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 val="MEX95IB"/>
      <sheetName val="INFO_GENERAL_Y_FINANCIERA"/>
      <sheetName val="INFO_EXPERIENCIA"/>
      <sheetName val="INFO_DE_PRODUCTO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_EMPRESA"/>
      <sheetName val="COTIZACIÓN"/>
      <sheetName val="INFO_EXPERIENCIA"/>
      <sheetName val="POLIZAS"/>
      <sheetName val="OCULTAR"/>
    </sheetNames>
    <sheetDataSet>
      <sheetData sheetId="0"/>
      <sheetData sheetId="1"/>
      <sheetData sheetId="2"/>
      <sheetData sheetId="3"/>
      <sheetData sheetId="4">
        <row r="14">
          <cell r="A14" t="str">
            <v>Microempresa</v>
          </cell>
          <cell r="B14">
            <v>0</v>
          </cell>
          <cell r="C14">
            <v>855525404</v>
          </cell>
          <cell r="D14">
            <v>0</v>
          </cell>
          <cell r="E14">
            <v>1197728304</v>
          </cell>
          <cell r="F14">
            <v>0</v>
          </cell>
          <cell r="G14">
            <v>1625472852</v>
          </cell>
        </row>
        <row r="15">
          <cell r="A15" t="str">
            <v>Pequeña empresa</v>
          </cell>
          <cell r="B15">
            <v>855525405</v>
          </cell>
          <cell r="C15">
            <v>7442958460</v>
          </cell>
          <cell r="D15">
            <v>1197728305</v>
          </cell>
          <cell r="E15">
            <v>4790876908</v>
          </cell>
          <cell r="F15">
            <v>1625472853</v>
          </cell>
          <cell r="G15">
            <v>15655864368</v>
          </cell>
        </row>
        <row r="16">
          <cell r="A16" t="str">
            <v>Mediana empresa</v>
          </cell>
          <cell r="B16">
            <v>7442958461</v>
          </cell>
          <cell r="C16">
            <v>63051202020</v>
          </cell>
          <cell r="D16">
            <v>4790876909</v>
          </cell>
          <cell r="E16">
            <v>17537998472</v>
          </cell>
          <cell r="F16">
            <v>15655864369</v>
          </cell>
          <cell r="G16">
            <v>78450405136</v>
          </cell>
        </row>
        <row r="17">
          <cell r="A17" t="str">
            <v xml:space="preserve">Gran empresa </v>
          </cell>
          <cell r="B17">
            <v>63051202021</v>
          </cell>
          <cell r="C17">
            <v>0</v>
          </cell>
          <cell r="D17">
            <v>17537998473</v>
          </cell>
          <cell r="E17">
            <v>0</v>
          </cell>
          <cell r="F17">
            <v>78450405137</v>
          </cell>
          <cell r="G17">
            <v>0</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Seletor"/>
      <sheetName val="Datos"/>
      <sheetName val="Cons Cotizac - Examenes médicos"/>
      <sheetName val="SALARIO DE REFERENCIA"/>
      <sheetName val="Precios Alimentos"/>
      <sheetName val="Salarios de Referencia"/>
      <sheetName val="mex95ib"/>
      <sheetName val="Analisis microbiologico"/>
      <sheetName val="Listas"/>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tal humano"/>
      <sheetName val="Datos Inciales"/>
      <sheetName val="Resumen Preparaciones"/>
      <sheetName val="Precios Alimentos"/>
      <sheetName val="Analisis microbiologico"/>
      <sheetName val="Tablas"/>
    </sheetNames>
    <sheetDataSet>
      <sheetData sheetId="0" refreshError="1"/>
      <sheetData sheetId="1" refreshError="1"/>
      <sheetData sheetId="2" refreshError="1"/>
      <sheetData sheetId="3" refreshError="1">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Seletor"/>
      <sheetName val="CONFIGURACIÓN"/>
      <sheetName val="CALENDARIO"/>
      <sheetName val="DATOS ENTRADA"/>
      <sheetName val="COSTES NO SSPP"/>
      <sheetName val="HW&amp;SW"/>
      <sheetName val="DATOS MAESTROS"/>
      <sheetName val="TASAS"/>
      <sheetName val="Cash Flow (COP)"/>
      <sheetName val="DASHBOARD"/>
      <sheetName val="PARÁMETROS"/>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 val="dato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1E8DE-57F3-4E1B-AD99-7533AA3C0913}">
  <sheetPr>
    <tabColor rgb="FF002060"/>
    <pageSetUpPr fitToPage="1"/>
  </sheetPr>
  <dimension ref="B1:N21"/>
  <sheetViews>
    <sheetView view="pageBreakPreview" zoomScale="64" zoomScaleNormal="74" zoomScaleSheetLayoutView="64" workbookViewId="0">
      <selection activeCell="H12" sqref="H12"/>
    </sheetView>
  </sheetViews>
  <sheetFormatPr baseColWidth="10" defaultColWidth="51.5" defaultRowHeight="15"/>
  <cols>
    <col min="1" max="1" width="1.5" style="1" customWidth="1"/>
    <col min="2" max="2" width="2.375" style="1" customWidth="1"/>
    <col min="3" max="3" width="4" style="1" customWidth="1"/>
    <col min="4" max="4" width="11.875" style="1" customWidth="1"/>
    <col min="5" max="5" width="28.625" style="1" customWidth="1"/>
    <col min="6" max="6" width="8.5" style="1" customWidth="1"/>
    <col min="7" max="7" width="14.375" style="1" customWidth="1"/>
    <col min="8" max="8" width="32.625" style="1" customWidth="1"/>
    <col min="9" max="9" width="17.5" style="1" customWidth="1"/>
    <col min="10" max="10" width="32.625" style="1" customWidth="1"/>
    <col min="11" max="11" width="17.5" style="1" customWidth="1"/>
    <col min="12" max="12" width="28.875" style="1" customWidth="1"/>
    <col min="13" max="13" width="14.375" style="1" customWidth="1"/>
    <col min="14" max="14" width="27.875" style="1" customWidth="1"/>
    <col min="15" max="15" width="3" style="1" customWidth="1"/>
    <col min="16" max="16384" width="51.5" style="1"/>
  </cols>
  <sheetData>
    <row r="1" spans="2:14" ht="6.95" customHeight="1"/>
    <row r="2" spans="2:14" ht="32.25" customHeight="1">
      <c r="B2" s="93"/>
      <c r="C2" s="93"/>
      <c r="D2" s="93"/>
      <c r="E2" s="98" t="s">
        <v>0</v>
      </c>
      <c r="F2" s="99"/>
      <c r="G2" s="99"/>
      <c r="H2" s="99"/>
      <c r="I2" s="99"/>
      <c r="J2" s="99"/>
      <c r="K2" s="100"/>
      <c r="L2" s="2" t="s">
        <v>1</v>
      </c>
      <c r="M2" s="94" t="s">
        <v>2</v>
      </c>
      <c r="N2" s="94"/>
    </row>
    <row r="3" spans="2:14" ht="21" customHeight="1">
      <c r="B3" s="93"/>
      <c r="C3" s="93"/>
      <c r="D3" s="93"/>
      <c r="E3" s="101" t="s">
        <v>11</v>
      </c>
      <c r="F3" s="102"/>
      <c r="G3" s="102"/>
      <c r="H3" s="102"/>
      <c r="I3" s="102"/>
      <c r="J3" s="102"/>
      <c r="K3" s="103"/>
      <c r="L3" s="2" t="s">
        <v>3</v>
      </c>
      <c r="M3" s="95" t="s">
        <v>4</v>
      </c>
      <c r="N3" s="96" t="s">
        <v>12</v>
      </c>
    </row>
    <row r="4" spans="2:14" ht="22.5" customHeight="1">
      <c r="B4" s="93"/>
      <c r="C4" s="93"/>
      <c r="D4" s="93"/>
      <c r="E4" s="104"/>
      <c r="F4" s="105"/>
      <c r="G4" s="105"/>
      <c r="H4" s="105"/>
      <c r="I4" s="105"/>
      <c r="J4" s="105"/>
      <c r="K4" s="106"/>
      <c r="L4" s="2" t="s">
        <v>5</v>
      </c>
      <c r="M4" s="97">
        <v>45301</v>
      </c>
      <c r="N4" s="96"/>
    </row>
    <row r="5" spans="2:14" ht="8.4499999999999993" customHeight="1">
      <c r="B5" s="3"/>
      <c r="C5" s="3"/>
      <c r="D5" s="3"/>
      <c r="E5" s="4"/>
      <c r="F5" s="4"/>
      <c r="G5" s="4"/>
      <c r="H5" s="4"/>
      <c r="I5" s="4"/>
      <c r="J5" s="4"/>
      <c r="K5" s="4"/>
      <c r="L5" s="5"/>
      <c r="M5" s="6"/>
      <c r="N5" s="5"/>
    </row>
    <row r="6" spans="2:14" ht="57.6" customHeight="1">
      <c r="B6" s="107" t="s">
        <v>6</v>
      </c>
      <c r="C6" s="107"/>
      <c r="D6" s="107"/>
      <c r="E6" s="108" t="s">
        <v>68</v>
      </c>
      <c r="F6" s="108"/>
      <c r="G6" s="108"/>
      <c r="H6" s="108"/>
      <c r="I6" s="108"/>
      <c r="J6" s="108"/>
      <c r="K6" s="108"/>
      <c r="L6" s="108"/>
      <c r="M6" s="108"/>
      <c r="N6" s="108"/>
    </row>
    <row r="7" spans="2:14" ht="15.75">
      <c r="B7" s="108" t="s">
        <v>67</v>
      </c>
      <c r="C7" s="108"/>
      <c r="D7" s="108"/>
      <c r="E7" s="108"/>
      <c r="F7" s="108"/>
      <c r="G7" s="108"/>
      <c r="H7" s="108"/>
      <c r="I7" s="108"/>
      <c r="J7" s="108"/>
      <c r="K7" s="108"/>
      <c r="L7" s="108"/>
      <c r="M7" s="108"/>
      <c r="N7" s="108"/>
    </row>
    <row r="8" spans="2:14" ht="8.4499999999999993" customHeight="1">
      <c r="B8" s="7"/>
      <c r="C8" s="7"/>
      <c r="D8" s="7"/>
      <c r="E8" s="7"/>
      <c r="F8" s="7"/>
      <c r="G8" s="7"/>
      <c r="H8" s="7"/>
      <c r="I8" s="7"/>
      <c r="J8" s="7"/>
      <c r="K8" s="7"/>
      <c r="L8" s="7"/>
      <c r="M8" s="7"/>
      <c r="N8" s="7"/>
    </row>
    <row r="9" spans="2:14">
      <c r="B9" s="109" t="s">
        <v>13</v>
      </c>
      <c r="C9" s="109"/>
      <c r="D9" s="109"/>
      <c r="E9" s="109"/>
      <c r="F9" s="109"/>
      <c r="G9" s="109"/>
      <c r="H9" s="109"/>
      <c r="I9" s="109"/>
      <c r="J9" s="109"/>
      <c r="K9" s="109"/>
      <c r="L9" s="109"/>
      <c r="M9" s="109"/>
      <c r="N9" s="109"/>
    </row>
    <row r="10" spans="2:14">
      <c r="B10" s="110" t="s">
        <v>14</v>
      </c>
      <c r="C10" s="110"/>
      <c r="D10" s="109" t="s">
        <v>15</v>
      </c>
      <c r="E10" s="109"/>
      <c r="F10" s="109"/>
      <c r="G10" s="111" t="str">
        <f>'Precios Artif Bajos'!B13</f>
        <v>MARIA ELENA OBANDO MORALES</v>
      </c>
      <c r="H10" s="112"/>
      <c r="I10" s="111"/>
      <c r="J10" s="112"/>
      <c r="K10" s="111"/>
      <c r="L10" s="112"/>
      <c r="M10" s="111"/>
      <c r="N10" s="112"/>
    </row>
    <row r="11" spans="2:14" ht="25.5">
      <c r="B11" s="110"/>
      <c r="C11" s="110"/>
      <c r="D11" s="109"/>
      <c r="E11" s="109"/>
      <c r="F11" s="109"/>
      <c r="G11" s="9" t="s">
        <v>16</v>
      </c>
      <c r="H11" s="8" t="s">
        <v>17</v>
      </c>
      <c r="I11" s="9"/>
      <c r="J11" s="8"/>
      <c r="K11" s="9"/>
      <c r="L11" s="8"/>
      <c r="M11" s="9"/>
      <c r="N11" s="8"/>
    </row>
    <row r="12" spans="2:14" ht="409.5" customHeight="1">
      <c r="B12" s="117">
        <v>1</v>
      </c>
      <c r="C12" s="117"/>
      <c r="D12" s="118" t="s">
        <v>18</v>
      </c>
      <c r="E12" s="118"/>
      <c r="F12" s="118"/>
      <c r="G12" s="34" t="s">
        <v>19</v>
      </c>
      <c r="H12" s="14" t="s">
        <v>75</v>
      </c>
      <c r="I12" s="33"/>
      <c r="J12" s="14"/>
      <c r="K12" s="33"/>
      <c r="L12" s="14"/>
      <c r="M12" s="33"/>
      <c r="N12" s="14"/>
    </row>
    <row r="13" spans="2:14" ht="32.1" customHeight="1">
      <c r="B13" s="119" t="s">
        <v>76</v>
      </c>
      <c r="C13" s="119"/>
      <c r="D13" s="119"/>
      <c r="E13" s="119"/>
      <c r="F13" s="119"/>
      <c r="G13" s="120">
        <f>'1. MARIA ELENA OBANDO MORALES'!J24</f>
        <v>27587</v>
      </c>
      <c r="H13" s="120"/>
      <c r="I13" s="120"/>
      <c r="J13" s="120"/>
      <c r="K13" s="120"/>
      <c r="L13" s="120"/>
      <c r="M13" s="120"/>
      <c r="N13" s="120"/>
    </row>
    <row r="14" spans="2:14" ht="38.1" customHeight="1" thickBot="1">
      <c r="B14" s="114" t="s">
        <v>20</v>
      </c>
      <c r="C14" s="115"/>
      <c r="D14" s="115"/>
      <c r="E14" s="115"/>
      <c r="F14" s="115"/>
      <c r="G14" s="116"/>
      <c r="H14" s="86" t="s">
        <v>77</v>
      </c>
      <c r="I14" s="113">
        <f>'Precios Artif Bajos'!E18</f>
        <v>27587</v>
      </c>
      <c r="J14" s="113"/>
      <c r="K14" s="113"/>
      <c r="L14" s="113"/>
      <c r="M14" s="113"/>
      <c r="N14" s="113"/>
    </row>
    <row r="15" spans="2:14">
      <c r="B15" s="15"/>
      <c r="C15" s="16"/>
      <c r="D15" s="16"/>
      <c r="E15" s="17"/>
      <c r="F15" s="17"/>
      <c r="G15" s="17"/>
      <c r="H15" s="17"/>
      <c r="I15" s="17"/>
      <c r="J15" s="17"/>
      <c r="K15" s="17"/>
      <c r="L15" s="17"/>
      <c r="M15" s="17"/>
      <c r="N15" s="25"/>
    </row>
    <row r="16" spans="2:14">
      <c r="B16" s="19"/>
      <c r="C16" s="27"/>
      <c r="D16" s="27"/>
      <c r="E16" s="10"/>
      <c r="F16" s="10"/>
      <c r="G16" s="10"/>
      <c r="H16" s="10"/>
      <c r="I16" s="10"/>
      <c r="J16" s="10"/>
      <c r="K16" s="10"/>
      <c r="L16" s="10"/>
      <c r="M16" s="28"/>
      <c r="N16" s="18"/>
    </row>
    <row r="17" spans="2:14">
      <c r="B17" s="19"/>
      <c r="C17" s="27"/>
      <c r="D17" s="27"/>
      <c r="E17" s="11" t="s">
        <v>49</v>
      </c>
      <c r="F17" s="11"/>
      <c r="G17" s="12"/>
      <c r="H17" s="12"/>
      <c r="I17" s="12"/>
      <c r="J17" s="12"/>
      <c r="K17" s="12"/>
      <c r="L17" s="26"/>
      <c r="M17" s="29"/>
      <c r="N17" s="20"/>
    </row>
    <row r="18" spans="2:14">
      <c r="B18" s="19"/>
      <c r="C18" s="27"/>
      <c r="D18" s="27"/>
      <c r="E18" s="11"/>
      <c r="F18" s="11"/>
      <c r="G18" s="13"/>
      <c r="H18" s="13"/>
      <c r="I18" s="13"/>
      <c r="J18" s="13"/>
      <c r="K18" s="13"/>
      <c r="L18" s="30"/>
      <c r="M18" s="13"/>
      <c r="N18" s="21"/>
    </row>
    <row r="19" spans="2:14">
      <c r="B19" s="19"/>
      <c r="C19" s="27"/>
      <c r="D19" s="27"/>
      <c r="E19" s="11" t="s">
        <v>8</v>
      </c>
      <c r="G19" s="11"/>
      <c r="H19" s="11" t="s">
        <v>21</v>
      </c>
      <c r="I19" s="11"/>
      <c r="J19" s="11"/>
      <c r="K19" s="11"/>
      <c r="L19" s="31"/>
      <c r="M19" s="11"/>
      <c r="N19" s="21"/>
    </row>
    <row r="20" spans="2:14">
      <c r="B20" s="19"/>
      <c r="C20" s="27"/>
      <c r="D20" s="27"/>
      <c r="E20" s="11" t="s">
        <v>9</v>
      </c>
      <c r="G20" s="11"/>
      <c r="H20" s="11" t="s">
        <v>10</v>
      </c>
      <c r="I20" s="11"/>
      <c r="J20" s="11"/>
      <c r="K20" s="11"/>
      <c r="L20" s="32"/>
      <c r="M20" s="32"/>
      <c r="N20" s="20"/>
    </row>
    <row r="21" spans="2:14" ht="15.75" thickBot="1">
      <c r="B21" s="22"/>
      <c r="C21" s="23"/>
      <c r="D21" s="23"/>
      <c r="E21" s="23"/>
      <c r="F21" s="23"/>
      <c r="G21" s="23"/>
      <c r="H21" s="23"/>
      <c r="I21" s="23"/>
      <c r="J21" s="23"/>
      <c r="K21" s="23"/>
      <c r="L21" s="23"/>
      <c r="M21" s="23"/>
      <c r="N21" s="24"/>
    </row>
  </sheetData>
  <sheetProtection algorithmName="SHA-512" hashValue="jtGVZI/CU5v95RV3zqC0AOiyDXRTjYvnH9TfNk/50bp+Y6xdoA/34jySZ6wx53HQz1bHxgX0QSut7alpwnZrDQ==" saltValue="kt0+p5VB0heC3wptrbmPsQ==" spinCount="100000" sheet="1" objects="1" scenarios="1"/>
  <mergeCells count="25">
    <mergeCell ref="I14:N14"/>
    <mergeCell ref="B14:G14"/>
    <mergeCell ref="B12:C12"/>
    <mergeCell ref="D12:F12"/>
    <mergeCell ref="B13:F13"/>
    <mergeCell ref="G13:H13"/>
    <mergeCell ref="M13:N13"/>
    <mergeCell ref="I13:J13"/>
    <mergeCell ref="K13:L13"/>
    <mergeCell ref="B6:D6"/>
    <mergeCell ref="E6:N6"/>
    <mergeCell ref="B7:N7"/>
    <mergeCell ref="B9:N9"/>
    <mergeCell ref="B10:C11"/>
    <mergeCell ref="D10:F11"/>
    <mergeCell ref="G10:H10"/>
    <mergeCell ref="M10:N10"/>
    <mergeCell ref="I10:J10"/>
    <mergeCell ref="K10:L10"/>
    <mergeCell ref="B2:D4"/>
    <mergeCell ref="M2:N2"/>
    <mergeCell ref="M3:N3"/>
    <mergeCell ref="M4:N4"/>
    <mergeCell ref="E2:K2"/>
    <mergeCell ref="E3:K4"/>
  </mergeCells>
  <pageMargins left="0.15748031496062992" right="0.15748031496062992" top="0.17" bottom="0.15748031496062992" header="0" footer="0"/>
  <pageSetup scale="48" fitToHeight="0" orientation="landscape" r:id="rId1"/>
  <headerFooter>
    <oddHeader>&amp;L&amp;"Calibri"&amp;15&amp;K000000 Información Pública Clasificada&amp;1#_x000D_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9A19C-4351-4D3F-BCD5-53433A4FAABD}">
  <dimension ref="A1:F24"/>
  <sheetViews>
    <sheetView showGridLines="0" zoomScaleNormal="100" workbookViewId="0">
      <selection activeCell="C6" sqref="C6"/>
    </sheetView>
  </sheetViews>
  <sheetFormatPr baseColWidth="10" defaultColWidth="11.5" defaultRowHeight="14.25"/>
  <cols>
    <col min="1" max="1" width="20.5" style="49" customWidth="1"/>
    <col min="2" max="2" width="31.875" style="49" customWidth="1"/>
    <col min="3" max="3" width="67.875" style="49" customWidth="1"/>
    <col min="4" max="4" width="19.125" style="49" customWidth="1"/>
    <col min="5" max="5" width="16.875" style="49" customWidth="1"/>
    <col min="6" max="6" width="18.125" style="49" customWidth="1"/>
    <col min="7" max="16384" width="11.5" style="49"/>
  </cols>
  <sheetData>
    <row r="1" spans="1:5" ht="16.5">
      <c r="A1" s="47"/>
      <c r="B1" s="123" t="s">
        <v>22</v>
      </c>
      <c r="C1" s="123"/>
      <c r="D1" s="48"/>
      <c r="E1" s="43"/>
    </row>
    <row r="2" spans="1:5" ht="37.5" customHeight="1">
      <c r="A2" s="50"/>
      <c r="B2" s="124" t="s">
        <v>78</v>
      </c>
      <c r="C2" s="124"/>
      <c r="D2" s="51"/>
      <c r="E2" s="43"/>
    </row>
    <row r="3" spans="1:5" ht="16.5">
      <c r="A3" s="52"/>
      <c r="B3" s="123" t="s">
        <v>37</v>
      </c>
      <c r="C3" s="123"/>
      <c r="D3" s="53"/>
      <c r="E3" s="43"/>
    </row>
    <row r="4" spans="1:5" ht="11.25" customHeight="1">
      <c r="A4" s="43"/>
      <c r="B4" s="43"/>
      <c r="C4" s="43"/>
      <c r="D4" s="43"/>
      <c r="E4" s="43"/>
    </row>
    <row r="5" spans="1:5" ht="54" customHeight="1">
      <c r="A5" s="125" t="s">
        <v>69</v>
      </c>
      <c r="B5" s="125"/>
      <c r="C5" s="125"/>
      <c r="D5" s="125"/>
      <c r="E5" s="54"/>
    </row>
    <row r="6" spans="1:5" ht="21" customHeight="1">
      <c r="A6" s="55"/>
      <c r="B6" s="56"/>
      <c r="C6" s="56"/>
      <c r="D6" s="56"/>
      <c r="E6" s="56"/>
    </row>
    <row r="7" spans="1:5" ht="33" customHeight="1">
      <c r="A7" s="125" t="s">
        <v>38</v>
      </c>
      <c r="B7" s="125"/>
      <c r="C7" s="125"/>
      <c r="D7" s="125"/>
      <c r="E7" s="54"/>
    </row>
    <row r="8" spans="1:5" ht="32.25" customHeight="1">
      <c r="A8" s="126" t="s">
        <v>39</v>
      </c>
      <c r="B8" s="125"/>
      <c r="C8" s="125"/>
      <c r="D8" s="125"/>
      <c r="E8" s="54"/>
    </row>
    <row r="9" spans="1:5" ht="7.5" customHeight="1"/>
    <row r="10" spans="1:5" ht="16.5">
      <c r="A10" s="43" t="s">
        <v>40</v>
      </c>
    </row>
    <row r="11" spans="1:5" ht="7.5" customHeight="1"/>
    <row r="12" spans="1:5" s="59" customFormat="1" ht="15">
      <c r="A12" s="57" t="s">
        <v>42</v>
      </c>
      <c r="B12" s="57" t="s">
        <v>71</v>
      </c>
      <c r="C12" s="57" t="s">
        <v>72</v>
      </c>
      <c r="D12" s="58"/>
    </row>
    <row r="13" spans="1:5">
      <c r="A13" s="60" t="s">
        <v>45</v>
      </c>
      <c r="B13" s="70" t="s">
        <v>70</v>
      </c>
      <c r="C13" s="61">
        <v>27587</v>
      </c>
      <c r="D13" s="62"/>
    </row>
    <row r="14" spans="1:5">
      <c r="A14" s="59"/>
      <c r="B14" s="59"/>
      <c r="C14" s="59"/>
      <c r="D14" s="62"/>
      <c r="E14" s="62"/>
    </row>
    <row r="15" spans="1:5" ht="16.5">
      <c r="A15" s="121" t="s">
        <v>46</v>
      </c>
      <c r="B15" s="121"/>
      <c r="C15" s="121"/>
      <c r="D15" s="121"/>
      <c r="E15" s="63"/>
    </row>
    <row r="17" spans="1:6" ht="90">
      <c r="A17" s="57" t="s">
        <v>41</v>
      </c>
      <c r="B17" s="57" t="s">
        <v>42</v>
      </c>
      <c r="C17" s="57" t="s">
        <v>43</v>
      </c>
      <c r="D17" s="85" t="s">
        <v>73</v>
      </c>
      <c r="E17" s="85" t="s">
        <v>74</v>
      </c>
      <c r="F17" s="57" t="s">
        <v>47</v>
      </c>
    </row>
    <row r="18" spans="1:6">
      <c r="A18" s="60" t="s">
        <v>44</v>
      </c>
      <c r="B18" s="60" t="s">
        <v>45</v>
      </c>
      <c r="C18" s="60" t="str">
        <f>B13</f>
        <v>MARIA ELENA OBANDO MORALES</v>
      </c>
      <c r="D18" s="61">
        <f>C13</f>
        <v>27587</v>
      </c>
      <c r="E18" s="61">
        <v>27587</v>
      </c>
      <c r="F18" s="64">
        <f>D18/$E$18-1</f>
        <v>0</v>
      </c>
    </row>
    <row r="19" spans="1:6" ht="85.5" customHeight="1">
      <c r="A19" s="122" t="s">
        <v>48</v>
      </c>
      <c r="B19" s="122"/>
      <c r="C19" s="122"/>
      <c r="D19" s="122"/>
      <c r="E19" s="122"/>
    </row>
    <row r="20" spans="1:6" ht="12.6" customHeight="1">
      <c r="A20" s="65"/>
      <c r="B20" s="65"/>
      <c r="C20" s="65"/>
      <c r="D20" s="65"/>
      <c r="E20" s="65"/>
    </row>
    <row r="21" spans="1:6">
      <c r="B21" s="66" t="s">
        <v>49</v>
      </c>
      <c r="C21" s="67"/>
      <c r="D21" s="68"/>
    </row>
    <row r="22" spans="1:6">
      <c r="B22" s="66"/>
      <c r="C22" s="69"/>
      <c r="D22" s="68"/>
    </row>
    <row r="23" spans="1:6">
      <c r="B23" s="66" t="s">
        <v>8</v>
      </c>
      <c r="C23" s="66" t="s">
        <v>21</v>
      </c>
    </row>
    <row r="24" spans="1:6">
      <c r="B24" s="66" t="s">
        <v>9</v>
      </c>
      <c r="C24" s="66" t="s">
        <v>10</v>
      </c>
    </row>
  </sheetData>
  <sheetProtection algorithmName="SHA-512" hashValue="UD2V/AL6dI1v8Iw4hwnfT2oeh5VemluaspBaq6y1sSq0EA8cKVpSLmvTTwWtDPSosA2xn0ReZMgouX/y5JqVUg==" saltValue="F8k0AtzI+RjfH/Kc5uIfMA==" spinCount="100000" sheet="1" objects="1" scenarios="1"/>
  <autoFilter ref="A17:F19" xr:uid="{9749A19C-4351-4D3F-BCD5-53433A4FAABD}"/>
  <mergeCells count="8">
    <mergeCell ref="A15:D15"/>
    <mergeCell ref="A19:E19"/>
    <mergeCell ref="B1:C1"/>
    <mergeCell ref="B2:C2"/>
    <mergeCell ref="B3:C3"/>
    <mergeCell ref="A5:D5"/>
    <mergeCell ref="A7:D7"/>
    <mergeCell ref="A8:D8"/>
  </mergeCells>
  <pageMargins left="0.7" right="0.7" top="0.75" bottom="0.75" header="0.3" footer="0.3"/>
  <pageSetup scale="6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C3D2C-99E6-4B5D-862B-7296DBAED531}">
  <dimension ref="A1:P34"/>
  <sheetViews>
    <sheetView showGridLines="0" tabSelected="1" zoomScale="96" zoomScaleNormal="96" zoomScaleSheetLayoutView="80" workbookViewId="0">
      <selection activeCell="B14" sqref="B14:J14"/>
    </sheetView>
  </sheetViews>
  <sheetFormatPr baseColWidth="10" defaultColWidth="0" defaultRowHeight="14.1" customHeight="1" zeroHeight="1"/>
  <cols>
    <col min="1" max="1" width="1.5" style="35" customWidth="1"/>
    <col min="2" max="2" width="13.25" style="35" customWidth="1"/>
    <col min="3" max="3" width="23.875" style="35" customWidth="1"/>
    <col min="4" max="4" width="23.5" style="35" customWidth="1"/>
    <col min="5" max="5" width="27.75" style="35" customWidth="1"/>
    <col min="6" max="6" width="10.5" style="35" customWidth="1"/>
    <col min="7" max="7" width="10.125" style="35" customWidth="1"/>
    <col min="8" max="8" width="15.5" style="35" customWidth="1"/>
    <col min="9" max="9" width="19.75" style="35" customWidth="1"/>
    <col min="10" max="11" width="22.75" style="35" customWidth="1"/>
    <col min="12" max="12" width="6.5" style="35" customWidth="1"/>
    <col min="13" max="16" width="0" style="35" hidden="1" customWidth="1"/>
    <col min="17" max="16384" width="11.5" style="35" hidden="1"/>
  </cols>
  <sheetData>
    <row r="1" spans="2:11" ht="7.5" customHeight="1"/>
    <row r="2" spans="2:11" ht="16.5">
      <c r="B2" s="71"/>
      <c r="C2" s="72"/>
      <c r="D2" s="127" t="s">
        <v>22</v>
      </c>
      <c r="E2" s="128"/>
      <c r="F2" s="128"/>
      <c r="G2" s="128"/>
      <c r="H2" s="128"/>
      <c r="I2" s="129"/>
      <c r="J2" s="73"/>
    </row>
    <row r="3" spans="2:11" ht="16.5">
      <c r="B3" s="74"/>
      <c r="D3" s="130" t="s">
        <v>23</v>
      </c>
      <c r="E3" s="131"/>
      <c r="F3" s="131"/>
      <c r="G3" s="131"/>
      <c r="H3" s="131"/>
      <c r="I3" s="132"/>
      <c r="J3" s="75"/>
    </row>
    <row r="4" spans="2:11" ht="16.5">
      <c r="B4" s="74"/>
      <c r="D4" s="130" t="s">
        <v>50</v>
      </c>
      <c r="E4" s="131"/>
      <c r="F4" s="131"/>
      <c r="G4" s="131"/>
      <c r="H4" s="131"/>
      <c r="I4" s="132"/>
      <c r="J4" s="75"/>
    </row>
    <row r="5" spans="2:11" ht="16.5">
      <c r="B5" s="76"/>
      <c r="C5" s="77"/>
      <c r="D5" s="133" t="s">
        <v>24</v>
      </c>
      <c r="E5" s="134"/>
      <c r="F5" s="134"/>
      <c r="G5" s="134"/>
      <c r="H5" s="134"/>
      <c r="I5" s="135"/>
      <c r="J5" s="78"/>
    </row>
    <row r="6" spans="2:11" ht="6.75" customHeight="1"/>
    <row r="7" spans="2:11" ht="32.1" customHeight="1">
      <c r="B7" s="136" t="s">
        <v>7</v>
      </c>
      <c r="C7" s="137"/>
      <c r="D7" s="138" t="s">
        <v>51</v>
      </c>
      <c r="E7" s="138"/>
      <c r="F7" s="138"/>
      <c r="G7" s="138"/>
      <c r="H7" s="138"/>
      <c r="I7" s="138"/>
      <c r="J7" s="138"/>
      <c r="K7" s="65"/>
    </row>
    <row r="8" spans="2:11" ht="15" customHeight="1">
      <c r="B8" s="139" t="s">
        <v>25</v>
      </c>
      <c r="C8" s="139"/>
      <c r="D8" s="140"/>
      <c r="E8" s="141"/>
      <c r="F8" s="142"/>
      <c r="G8" s="143" t="s">
        <v>26</v>
      </c>
      <c r="H8" s="144"/>
      <c r="I8" s="145"/>
      <c r="J8" s="87"/>
      <c r="K8" s="92"/>
    </row>
    <row r="9" spans="2:11" ht="15" customHeight="1">
      <c r="B9" s="139" t="s">
        <v>27</v>
      </c>
      <c r="C9" s="139"/>
      <c r="D9" s="140"/>
      <c r="E9" s="141"/>
      <c r="F9" s="142"/>
      <c r="G9" s="143" t="s">
        <v>28</v>
      </c>
      <c r="H9" s="144"/>
      <c r="I9" s="145"/>
      <c r="J9" s="87"/>
      <c r="K9" s="92"/>
    </row>
    <row r="10" spans="2:11" ht="15" customHeight="1">
      <c r="B10" s="139" t="s">
        <v>29</v>
      </c>
      <c r="C10" s="139"/>
      <c r="D10" s="140"/>
      <c r="E10" s="141"/>
      <c r="F10" s="142"/>
      <c r="G10" s="143" t="s">
        <v>30</v>
      </c>
      <c r="H10" s="144"/>
      <c r="I10" s="145"/>
      <c r="J10" s="87"/>
      <c r="K10" s="92"/>
    </row>
    <row r="11" spans="2:11" ht="6.75" customHeight="1"/>
    <row r="12" spans="2:11" ht="15.75" customHeight="1">
      <c r="B12" s="150" t="s">
        <v>31</v>
      </c>
      <c r="C12" s="150"/>
      <c r="D12" s="150"/>
      <c r="E12" s="150"/>
      <c r="F12" s="150"/>
      <c r="G12" s="150"/>
      <c r="H12" s="150"/>
      <c r="I12" s="150"/>
      <c r="J12" s="150"/>
      <c r="K12" s="88"/>
    </row>
    <row r="13" spans="2:11" ht="6.75" customHeight="1"/>
    <row r="14" spans="2:11" ht="113.25" customHeight="1">
      <c r="B14" s="151" t="s">
        <v>52</v>
      </c>
      <c r="C14" s="151"/>
      <c r="D14" s="151"/>
      <c r="E14" s="151"/>
      <c r="F14" s="151"/>
      <c r="G14" s="151"/>
      <c r="H14" s="151"/>
      <c r="I14" s="151"/>
      <c r="J14" s="151"/>
      <c r="K14" s="89"/>
    </row>
    <row r="15" spans="2:11" ht="6.75" customHeight="1"/>
    <row r="16" spans="2:11" ht="136.5" customHeight="1">
      <c r="B16" s="152" t="s">
        <v>53</v>
      </c>
      <c r="C16" s="153"/>
      <c r="D16" s="153"/>
      <c r="E16" s="153"/>
      <c r="F16" s="153"/>
      <c r="G16" s="153"/>
      <c r="H16" s="153"/>
      <c r="I16" s="153"/>
      <c r="J16" s="154"/>
      <c r="K16" s="90"/>
    </row>
    <row r="17" spans="2:14" ht="4.5" customHeight="1"/>
    <row r="18" spans="2:14" ht="17.25" customHeight="1">
      <c r="B18" s="162" t="s">
        <v>54</v>
      </c>
      <c r="C18" s="162"/>
      <c r="D18" s="79" t="s">
        <v>55</v>
      </c>
    </row>
    <row r="19" spans="2:14" ht="9" customHeight="1"/>
    <row r="20" spans="2:14" s="38" customFormat="1" ht="44.25" customHeight="1">
      <c r="B20" s="36" t="s">
        <v>14</v>
      </c>
      <c r="C20" s="36" t="s">
        <v>56</v>
      </c>
      <c r="D20" s="149" t="s">
        <v>32</v>
      </c>
      <c r="E20" s="149"/>
      <c r="F20" s="37" t="s">
        <v>57</v>
      </c>
      <c r="G20" s="37" t="s">
        <v>33</v>
      </c>
      <c r="H20" s="80" t="s">
        <v>58</v>
      </c>
      <c r="I20" s="37" t="s">
        <v>59</v>
      </c>
      <c r="J20" s="37" t="s">
        <v>60</v>
      </c>
      <c r="K20" s="37" t="s">
        <v>36</v>
      </c>
    </row>
    <row r="21" spans="2:14" s="38" customFormat="1" ht="44.25" customHeight="1">
      <c r="B21" s="39">
        <v>1</v>
      </c>
      <c r="C21" s="81" t="s">
        <v>61</v>
      </c>
      <c r="D21" s="147" t="s">
        <v>62</v>
      </c>
      <c r="E21" s="148"/>
      <c r="F21" s="82" t="s">
        <v>63</v>
      </c>
      <c r="G21" s="39">
        <v>1</v>
      </c>
      <c r="H21" s="40">
        <v>16620</v>
      </c>
      <c r="I21" s="146">
        <v>0</v>
      </c>
      <c r="J21" s="41">
        <f>ROUND(H21*(1-I21),0)</f>
        <v>16620</v>
      </c>
      <c r="K21" s="41">
        <f>J21-H21</f>
        <v>0</v>
      </c>
      <c r="L21" s="38" t="str">
        <f>IF(K21&gt;0,"El precio ofertado sobrepasa el precio techo","OK")</f>
        <v>OK</v>
      </c>
    </row>
    <row r="22" spans="2:14" s="38" customFormat="1" ht="66.599999999999994" customHeight="1">
      <c r="B22" s="39">
        <v>2</v>
      </c>
      <c r="C22" s="81" t="s">
        <v>64</v>
      </c>
      <c r="D22" s="147" t="s">
        <v>65</v>
      </c>
      <c r="E22" s="148"/>
      <c r="F22" s="82" t="s">
        <v>63</v>
      </c>
      <c r="G22" s="39">
        <v>1</v>
      </c>
      <c r="H22" s="40">
        <v>10967</v>
      </c>
      <c r="I22" s="146"/>
      <c r="J22" s="41">
        <f>ROUND(H22*(1-I21),0)</f>
        <v>10967</v>
      </c>
      <c r="K22" s="41">
        <f>J22-H22</f>
        <v>0</v>
      </c>
      <c r="L22" s="38" t="str">
        <f>IF(K22&gt;0,"El precio ofertado sobrepasa el precio techo","OK")</f>
        <v>OK</v>
      </c>
    </row>
    <row r="23" spans="2:14" s="43" customFormat="1" ht="10.5" customHeight="1">
      <c r="B23" s="42"/>
      <c r="C23" s="42"/>
      <c r="D23" s="42"/>
      <c r="E23" s="42"/>
      <c r="F23" s="42"/>
      <c r="J23" s="44"/>
      <c r="K23" s="44"/>
      <c r="N23" s="45"/>
    </row>
    <row r="24" spans="2:14" s="43" customFormat="1" ht="18" customHeight="1">
      <c r="B24" s="149" t="s">
        <v>34</v>
      </c>
      <c r="C24" s="149"/>
      <c r="D24" s="149"/>
      <c r="E24" s="149"/>
      <c r="F24" s="38"/>
      <c r="J24" s="46">
        <f>SUM(J21:J22)</f>
        <v>27587</v>
      </c>
      <c r="K24" s="91"/>
      <c r="N24" s="45"/>
    </row>
    <row r="25" spans="2:14" s="43" customFormat="1" ht="12.95" customHeight="1"/>
    <row r="26" spans="2:14" s="43" customFormat="1" ht="12.95" customHeight="1">
      <c r="B26" s="155" t="s">
        <v>35</v>
      </c>
      <c r="C26" s="155"/>
      <c r="D26" s="156"/>
      <c r="E26" s="83"/>
    </row>
    <row r="27" spans="2:14" s="43" customFormat="1" ht="12.95" customHeight="1">
      <c r="B27" s="157">
        <v>7500000</v>
      </c>
      <c r="C27" s="157"/>
      <c r="D27" s="158"/>
      <c r="E27" s="84"/>
    </row>
    <row r="28" spans="2:14" s="43" customFormat="1" ht="12.95" customHeight="1"/>
    <row r="29" spans="2:14" ht="12" customHeight="1">
      <c r="B29" s="159"/>
      <c r="C29" s="159"/>
      <c r="D29" s="159"/>
    </row>
    <row r="30" spans="2:14" ht="12" customHeight="1">
      <c r="B30" s="159"/>
      <c r="C30" s="159"/>
      <c r="D30" s="159"/>
    </row>
    <row r="31" spans="2:14" ht="12" customHeight="1">
      <c r="B31" s="159"/>
      <c r="C31" s="159"/>
      <c r="D31" s="159"/>
    </row>
    <row r="32" spans="2:14" ht="12" customHeight="1" thickBot="1">
      <c r="B32" s="160"/>
      <c r="C32" s="160"/>
      <c r="D32" s="160"/>
    </row>
    <row r="33" spans="2:4" ht="16.5" hidden="1">
      <c r="B33" s="161" t="s">
        <v>66</v>
      </c>
      <c r="C33" s="161"/>
      <c r="D33" s="161"/>
    </row>
    <row r="34" spans="2:4" ht="16.5"/>
  </sheetData>
  <sheetProtection algorithmName="SHA-512" hashValue="re+q7TsMzzZ2vuEG3GE53vgFCg4EZrRvfErB309P3lATI2wy7H5D+oFTGM7UweKfqV3w3n4ApK0rUM6TFIS8hg==" saltValue="XG3EL4X849/vfN/5PlZnlA==" spinCount="100000" sheet="1" objects="1" scenarios="1"/>
  <mergeCells count="28">
    <mergeCell ref="B26:D26"/>
    <mergeCell ref="B27:D27"/>
    <mergeCell ref="B29:D32"/>
    <mergeCell ref="B33:D33"/>
    <mergeCell ref="B18:C18"/>
    <mergeCell ref="D20:E20"/>
    <mergeCell ref="D21:E21"/>
    <mergeCell ref="I21:I22"/>
    <mergeCell ref="D22:E22"/>
    <mergeCell ref="B24:E24"/>
    <mergeCell ref="B10:C10"/>
    <mergeCell ref="D10:F10"/>
    <mergeCell ref="G10:I10"/>
    <mergeCell ref="B12:J12"/>
    <mergeCell ref="B14:J14"/>
    <mergeCell ref="B16:J16"/>
    <mergeCell ref="B8:C8"/>
    <mergeCell ref="D8:F8"/>
    <mergeCell ref="G8:I8"/>
    <mergeCell ref="B9:C9"/>
    <mergeCell ref="D9:F9"/>
    <mergeCell ref="G9:I9"/>
    <mergeCell ref="D2:I2"/>
    <mergeCell ref="D3:I3"/>
    <mergeCell ref="D4:I4"/>
    <mergeCell ref="D5:I5"/>
    <mergeCell ref="B7:C7"/>
    <mergeCell ref="D7:J7"/>
  </mergeCells>
  <pageMargins left="0.7" right="0.7" top="0.75" bottom="0.75" header="0.3" footer="0.3"/>
  <pageSetup scale="59" orientation="portrait" r:id="rId1"/>
  <headerFooter>
    <oddHeader>&amp;L&amp;"Calibri"&amp;15&amp;K000000 Información Pública Clasificada&amp;1#_x000D_</oddHeader>
  </headerFooter>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ECONÓMICA</vt:lpstr>
      <vt:lpstr>Precios Artif Bajos</vt:lpstr>
      <vt:lpstr>1. MARIA ELENA OBANDO MORALES</vt:lpstr>
      <vt:lpstr>'1. MARIA ELENA OBANDO MORALES'!Área_de_impresión</vt:lpstr>
      <vt:lpstr>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Yuliet Camila Gutierrez Riveros</dc:creator>
  <cp:lastModifiedBy>USER</cp:lastModifiedBy>
  <dcterms:created xsi:type="dcterms:W3CDTF">2024-04-26T15:48:13Z</dcterms:created>
  <dcterms:modified xsi:type="dcterms:W3CDTF">2025-02-26T14:41:35Z</dcterms:modified>
</cp:coreProperties>
</file>