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4732236a58d9f7bd/Escritorio/"/>
    </mc:Choice>
  </mc:AlternateContent>
  <xr:revisionPtr revIDLastSave="0" documentId="8_{A2A4E2BA-4AFB-4683-9B83-D0BCA9D27F0F}" xr6:coauthVersionLast="47" xr6:coauthVersionMax="47" xr10:uidLastSave="{00000000-0000-0000-0000-000000000000}"/>
  <bookViews>
    <workbookView xWindow="-120" yWindow="-120" windowWidth="29040" windowHeight="15720" xr2:uid="{9780411B-929C-40AD-8349-DB941AEAED3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13" i="1" l="1"/>
  <c r="AF12" i="1"/>
  <c r="AF11" i="1"/>
  <c r="AF10" i="1"/>
  <c r="AF9" i="1"/>
  <c r="AF8" i="1"/>
  <c r="AF7" i="1"/>
  <c r="AF6" i="1"/>
  <c r="AF15" i="1" s="1"/>
  <c r="Z15" i="1"/>
  <c r="Z7" i="1"/>
  <c r="AD13" i="1"/>
  <c r="AD12" i="1"/>
  <c r="AD11" i="1"/>
  <c r="AD10" i="1"/>
  <c r="AD9" i="1"/>
  <c r="AD8" i="1"/>
  <c r="AD7" i="1"/>
  <c r="AD6" i="1"/>
  <c r="X13" i="1"/>
  <c r="X12" i="1"/>
  <c r="X11" i="1"/>
  <c r="X10" i="1"/>
  <c r="X9" i="1"/>
  <c r="X8" i="1"/>
  <c r="X7" i="1"/>
  <c r="X6" i="1"/>
  <c r="T13" i="1"/>
  <c r="T12" i="1"/>
  <c r="T11" i="1"/>
  <c r="T10" i="1"/>
  <c r="T9" i="1"/>
  <c r="T8" i="1"/>
  <c r="T7" i="1"/>
  <c r="T6" i="1"/>
  <c r="AB13" i="1"/>
  <c r="AB12" i="1"/>
  <c r="AB11" i="1"/>
  <c r="AB10" i="1"/>
  <c r="AB9" i="1"/>
  <c r="AB8" i="1"/>
  <c r="AB7" i="1"/>
  <c r="AB6" i="1"/>
  <c r="V13" i="1"/>
  <c r="V12" i="1"/>
  <c r="V11" i="1"/>
  <c r="V10" i="1"/>
  <c r="V9" i="1"/>
  <c r="V8" i="1"/>
  <c r="V7" i="1"/>
  <c r="V6" i="1"/>
  <c r="X15" i="1" l="1"/>
  <c r="AD15" i="1"/>
  <c r="AB15" i="1"/>
  <c r="V15" i="1"/>
  <c r="T15" i="1"/>
  <c r="R13" i="1"/>
  <c r="R12" i="1"/>
  <c r="R11" i="1"/>
  <c r="R10" i="1"/>
  <c r="R9" i="1"/>
  <c r="R8" i="1"/>
  <c r="R7" i="1"/>
  <c r="R6" i="1"/>
  <c r="P13" i="1"/>
  <c r="P12" i="1"/>
  <c r="P11" i="1"/>
  <c r="P10" i="1"/>
  <c r="P9" i="1"/>
  <c r="P8" i="1"/>
  <c r="P7" i="1"/>
  <c r="P6" i="1"/>
  <c r="N13" i="1"/>
  <c r="N12" i="1"/>
  <c r="N11" i="1"/>
  <c r="N10" i="1"/>
  <c r="N9" i="1"/>
  <c r="N8" i="1"/>
  <c r="N7" i="1"/>
  <c r="N6" i="1"/>
  <c r="L13" i="1"/>
  <c r="L12" i="1"/>
  <c r="L11" i="1"/>
  <c r="L10" i="1"/>
  <c r="L9" i="1"/>
  <c r="L8" i="1"/>
  <c r="L7" i="1"/>
  <c r="L6" i="1"/>
  <c r="J13" i="1"/>
  <c r="J12" i="1"/>
  <c r="J11" i="1"/>
  <c r="J10" i="1"/>
  <c r="J9" i="1"/>
  <c r="J8" i="1"/>
  <c r="J7" i="1"/>
  <c r="J6" i="1"/>
  <c r="H11" i="1"/>
  <c r="F11" i="1"/>
  <c r="D11" i="1"/>
  <c r="H13" i="1"/>
  <c r="H12" i="1"/>
  <c r="H10" i="1"/>
  <c r="H9" i="1"/>
  <c r="H8" i="1"/>
  <c r="H7" i="1"/>
  <c r="H6" i="1"/>
  <c r="F13" i="1"/>
  <c r="F12" i="1"/>
  <c r="F10" i="1"/>
  <c r="F9" i="1"/>
  <c r="F8" i="1"/>
  <c r="F7" i="1"/>
  <c r="F6" i="1"/>
  <c r="D13" i="1"/>
  <c r="D12" i="1"/>
  <c r="D10" i="1"/>
  <c r="D9" i="1"/>
  <c r="D8" i="1"/>
  <c r="D7" i="1"/>
  <c r="D6" i="1"/>
  <c r="L15" i="1" l="1"/>
  <c r="P15" i="1"/>
  <c r="R15" i="1"/>
  <c r="J15" i="1"/>
  <c r="N15" i="1"/>
  <c r="D15" i="1"/>
  <c r="H15" i="1"/>
  <c r="F15" i="1"/>
</calcChain>
</file>

<file path=xl/sharedStrings.xml><?xml version="1.0" encoding="utf-8"?>
<sst xmlns="http://schemas.openxmlformats.org/spreadsheetml/2006/main" count="62" uniqueCount="34">
  <si>
    <t>ENTIDAD COMPRADORA:</t>
  </si>
  <si>
    <t>SECRETARÍA DE EDUCACIÓN DEL DISTRITO CAPITAL DE BOGOTÁ</t>
  </si>
  <si>
    <t xml:space="preserve">DESCRIPCIÓN PRODUCTO </t>
  </si>
  <si>
    <t>P.E. TIPO A</t>
  </si>
  <si>
    <t>P.E. TIPO B</t>
  </si>
  <si>
    <t>P.E. TIPO C</t>
  </si>
  <si>
    <t>P.E. TIPO D</t>
  </si>
  <si>
    <t>VR. UNITARIO</t>
  </si>
  <si>
    <t>CANTIDAD</t>
  </si>
  <si>
    <t>VR TOTAL</t>
  </si>
  <si>
    <t>AJUSTE AL PESO</t>
  </si>
  <si>
    <t>TOTAL</t>
  </si>
  <si>
    <t>S.E. TIPO A</t>
  </si>
  <si>
    <t>S.E. TIPO C</t>
  </si>
  <si>
    <t>S.E. TIPO D</t>
  </si>
  <si>
    <t>OC 106675</t>
  </si>
  <si>
    <t xml:space="preserve">ACTA 10 FACT 5401  </t>
  </si>
  <si>
    <t xml:space="preserve">ACTA 11 FACT 5404  </t>
  </si>
  <si>
    <t>OC 123787</t>
  </si>
  <si>
    <t xml:space="preserve">ACTA 1 FACT 5405  </t>
  </si>
  <si>
    <t xml:space="preserve">ACTA 2 FACT 5412  </t>
  </si>
  <si>
    <t>S.E. TIPO B</t>
  </si>
  <si>
    <t xml:space="preserve">ACTA 3 FACT 5413  </t>
  </si>
  <si>
    <t xml:space="preserve">ACTA 4 FACT 5427  </t>
  </si>
  <si>
    <t>ACTA 5 FACT 5435</t>
  </si>
  <si>
    <t>ACTA 6 FACT 5446</t>
  </si>
  <si>
    <t>ACTA 7 FACT 5452</t>
  </si>
  <si>
    <t>ACTA 8 FACT 5464</t>
  </si>
  <si>
    <t>ACTA 1 FACT 5474</t>
  </si>
  <si>
    <t>ACTA 9 FACT 5475</t>
  </si>
  <si>
    <t>OC 132276</t>
  </si>
  <si>
    <t>ACTA 2 FACT 5486</t>
  </si>
  <si>
    <t>ACTA 10 FACT 5485</t>
  </si>
  <si>
    <t>ACTA 3 FACT 5494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</si>
</sst>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5" formatCode="_-* #,##0_-;\-* #,##0_-;_-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MS Sans Serif"/>
    </font>
    <font>
      <b/>
      <sz val="10"/>
      <color rgb="FF000000"/>
      <name val="MS Sans Serif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</cellStyleXfs>
  <cellXfs count="65">
    <xf numFmtId="0" fontId="0" fillId="0" borderId="0" xfId="0"/>
    <xf numFmtId="0" fontId="2" fillId="0" borderId="0" xfId="0" applyFont="1" applyAlignment="1">
      <alignment horizontal="center" vertical="center" wrapText="1"/>
    </xf>
    <xf numFmtId="44" fontId="0" fillId="0" borderId="0" xfId="2" applyFont="1"/>
    <xf numFmtId="43" fontId="0" fillId="0" borderId="0" xfId="1" applyFont="1"/>
    <xf numFmtId="165" fontId="0" fillId="0" borderId="0" xfId="1" applyNumberFormat="1" applyFont="1"/>
    <xf numFmtId="44" fontId="0" fillId="0" borderId="1" xfId="2" applyFont="1" applyBorder="1"/>
    <xf numFmtId="165" fontId="0" fillId="0" borderId="1" xfId="1" applyNumberFormat="1" applyFont="1" applyBorder="1"/>
    <xf numFmtId="44" fontId="0" fillId="0" borderId="1" xfId="0" applyNumberFormat="1" applyBorder="1"/>
    <xf numFmtId="0" fontId="0" fillId="0" borderId="5" xfId="0" applyBorder="1"/>
    <xf numFmtId="44" fontId="0" fillId="0" borderId="6" xfId="0" applyNumberFormat="1" applyBorder="1"/>
    <xf numFmtId="44" fontId="0" fillId="0" borderId="6" xfId="2" applyFont="1" applyBorder="1"/>
    <xf numFmtId="44" fontId="0" fillId="0" borderId="8" xfId="2" applyFont="1" applyBorder="1"/>
    <xf numFmtId="165" fontId="0" fillId="0" borderId="5" xfId="1" applyNumberFormat="1" applyFont="1" applyBorder="1"/>
    <xf numFmtId="0" fontId="0" fillId="0" borderId="9" xfId="0" applyBorder="1"/>
    <xf numFmtId="44" fontId="0" fillId="0" borderId="10" xfId="2" applyFont="1" applyBorder="1"/>
    <xf numFmtId="165" fontId="0" fillId="0" borderId="9" xfId="1" applyNumberFormat="1" applyFont="1" applyBorder="1"/>
    <xf numFmtId="44" fontId="0" fillId="0" borderId="11" xfId="2" applyFont="1" applyBorder="1"/>
    <xf numFmtId="165" fontId="0" fillId="0" borderId="11" xfId="1" applyNumberFormat="1" applyFont="1" applyBorder="1"/>
    <xf numFmtId="44" fontId="0" fillId="0" borderId="12" xfId="2" applyFont="1" applyBorder="1"/>
    <xf numFmtId="44" fontId="0" fillId="0" borderId="11" xfId="0" applyNumberFormat="1" applyBorder="1"/>
    <xf numFmtId="0" fontId="0" fillId="0" borderId="11" xfId="0" applyBorder="1"/>
    <xf numFmtId="0" fontId="2" fillId="0" borderId="13" xfId="0" applyFont="1" applyBorder="1" applyAlignment="1"/>
    <xf numFmtId="44" fontId="2" fillId="0" borderId="14" xfId="0" applyNumberFormat="1" applyFont="1" applyBorder="1"/>
    <xf numFmtId="0" fontId="2" fillId="0" borderId="14" xfId="0" applyFont="1" applyBorder="1"/>
    <xf numFmtId="44" fontId="2" fillId="0" borderId="15" xfId="0" applyNumberFormat="1" applyFont="1" applyBorder="1"/>
    <xf numFmtId="44" fontId="2" fillId="0" borderId="14" xfId="2" applyFont="1" applyBorder="1"/>
    <xf numFmtId="165" fontId="2" fillId="0" borderId="14" xfId="1" applyNumberFormat="1" applyFont="1" applyBorder="1"/>
    <xf numFmtId="0" fontId="2" fillId="0" borderId="13" xfId="0" applyFont="1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0" borderId="0" xfId="0" applyFont="1" applyBorder="1"/>
    <xf numFmtId="44" fontId="2" fillId="0" borderId="0" xfId="2" applyFont="1" applyBorder="1"/>
    <xf numFmtId="0" fontId="2" fillId="0" borderId="13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4" fontId="4" fillId="0" borderId="0" xfId="3" applyNumberFormat="1" applyFont="1"/>
    <xf numFmtId="4" fontId="0" fillId="0" borderId="0" xfId="0" applyNumberFormat="1"/>
  </cellXfs>
  <cellStyles count="4">
    <cellStyle name="Millares" xfId="1" builtinId="3"/>
    <cellStyle name="Moneda" xfId="2" builtinId="4"/>
    <cellStyle name="Normal" xfId="0" builtinId="0"/>
    <cellStyle name="Normal 2" xfId="3" xr:uid="{4443AE06-666F-4511-9D6F-22C53527E3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6DD00-49F4-41E5-AFC4-6D0F6C380FF2}">
  <dimension ref="A1:AG26"/>
  <sheetViews>
    <sheetView tabSelected="1" topLeftCell="Q1" workbookViewId="0">
      <selection activeCell="AG16" sqref="AG16"/>
    </sheetView>
  </sheetViews>
  <sheetFormatPr baseColWidth="10" defaultRowHeight="15" x14ac:dyDescent="0.25"/>
  <cols>
    <col min="1" max="1" width="14.28515625" customWidth="1"/>
    <col min="4" max="4" width="16.7109375" bestFit="1" customWidth="1"/>
    <col min="6" max="6" width="15.5703125" bestFit="1" customWidth="1"/>
    <col min="8" max="8" width="16.7109375" bestFit="1" customWidth="1"/>
    <col min="9" max="9" width="14.140625" bestFit="1" customWidth="1"/>
    <col min="10" max="10" width="16.7109375" bestFit="1" customWidth="1"/>
    <col min="12" max="12" width="16.7109375" bestFit="1" customWidth="1"/>
    <col min="13" max="13" width="13.140625" bestFit="1" customWidth="1"/>
    <col min="14" max="14" width="18.28515625" bestFit="1" customWidth="1"/>
    <col min="16" max="16" width="16.7109375" bestFit="1" customWidth="1"/>
    <col min="17" max="17" width="13" bestFit="1" customWidth="1"/>
    <col min="18" max="18" width="16.7109375" bestFit="1" customWidth="1"/>
    <col min="20" max="20" width="16.7109375" bestFit="1" customWidth="1"/>
    <col min="22" max="22" width="16.7109375" bestFit="1" customWidth="1"/>
    <col min="23" max="23" width="16.7109375" style="4" customWidth="1"/>
    <col min="24" max="26" width="16.7109375" customWidth="1"/>
    <col min="28" max="28" width="16.7109375" bestFit="1" customWidth="1"/>
    <col min="30" max="30" width="16.7109375" bestFit="1" customWidth="1"/>
    <col min="32" max="32" width="16.7109375" bestFit="1" customWidth="1"/>
    <col min="33" max="33" width="18.28515625" bestFit="1" customWidth="1"/>
  </cols>
  <sheetData>
    <row r="1" spans="1:33" x14ac:dyDescent="0.25">
      <c r="A1" t="s">
        <v>0</v>
      </c>
      <c r="C1" t="s">
        <v>1</v>
      </c>
      <c r="W1"/>
    </row>
    <row r="2" spans="1:33" ht="15.75" thickBot="1" x14ac:dyDescent="0.3">
      <c r="W2"/>
    </row>
    <row r="3" spans="1:33" x14ac:dyDescent="0.25">
      <c r="A3" s="37" t="s">
        <v>2</v>
      </c>
      <c r="B3" s="38" t="s">
        <v>7</v>
      </c>
      <c r="C3" s="28" t="s">
        <v>15</v>
      </c>
      <c r="D3" s="29"/>
      <c r="E3" s="29"/>
      <c r="F3" s="30"/>
      <c r="G3" s="41" t="s">
        <v>18</v>
      </c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3"/>
      <c r="AA3" s="50" t="s">
        <v>30</v>
      </c>
      <c r="AB3" s="51"/>
      <c r="AC3" s="51"/>
      <c r="AD3" s="51"/>
      <c r="AE3" s="51"/>
      <c r="AF3" s="52"/>
    </row>
    <row r="4" spans="1:33" x14ac:dyDescent="0.25">
      <c r="A4" s="39"/>
      <c r="B4" s="40"/>
      <c r="C4" s="31" t="s">
        <v>16</v>
      </c>
      <c r="D4" s="32"/>
      <c r="E4" s="32" t="s">
        <v>17</v>
      </c>
      <c r="F4" s="33"/>
      <c r="G4" s="44" t="s">
        <v>19</v>
      </c>
      <c r="H4" s="45"/>
      <c r="I4" s="45" t="s">
        <v>20</v>
      </c>
      <c r="J4" s="45"/>
      <c r="K4" s="45" t="s">
        <v>22</v>
      </c>
      <c r="L4" s="45"/>
      <c r="M4" s="45" t="s">
        <v>23</v>
      </c>
      <c r="N4" s="45"/>
      <c r="O4" s="45" t="s">
        <v>24</v>
      </c>
      <c r="P4" s="45"/>
      <c r="Q4" s="45" t="s">
        <v>25</v>
      </c>
      <c r="R4" s="45"/>
      <c r="S4" s="45" t="s">
        <v>26</v>
      </c>
      <c r="T4" s="45"/>
      <c r="U4" s="45" t="s">
        <v>27</v>
      </c>
      <c r="V4" s="45"/>
      <c r="W4" s="45" t="s">
        <v>29</v>
      </c>
      <c r="X4" s="45"/>
      <c r="Y4" s="45" t="s">
        <v>32</v>
      </c>
      <c r="Z4" s="46"/>
      <c r="AA4" s="53" t="s">
        <v>28</v>
      </c>
      <c r="AB4" s="54"/>
      <c r="AC4" s="54" t="s">
        <v>31</v>
      </c>
      <c r="AD4" s="54"/>
      <c r="AE4" s="54" t="s">
        <v>33</v>
      </c>
      <c r="AF4" s="55"/>
    </row>
    <row r="5" spans="1:33" s="1" customFormat="1" x14ac:dyDescent="0.25">
      <c r="A5" s="39"/>
      <c r="B5" s="40"/>
      <c r="C5" s="34" t="s">
        <v>8</v>
      </c>
      <c r="D5" s="35" t="s">
        <v>9</v>
      </c>
      <c r="E5" s="35" t="s">
        <v>8</v>
      </c>
      <c r="F5" s="36" t="s">
        <v>9</v>
      </c>
      <c r="G5" s="47" t="s">
        <v>8</v>
      </c>
      <c r="H5" s="48" t="s">
        <v>9</v>
      </c>
      <c r="I5" s="48" t="s">
        <v>8</v>
      </c>
      <c r="J5" s="48" t="s">
        <v>9</v>
      </c>
      <c r="K5" s="48" t="s">
        <v>8</v>
      </c>
      <c r="L5" s="48" t="s">
        <v>9</v>
      </c>
      <c r="M5" s="48" t="s">
        <v>8</v>
      </c>
      <c r="N5" s="48" t="s">
        <v>9</v>
      </c>
      <c r="O5" s="48" t="s">
        <v>8</v>
      </c>
      <c r="P5" s="48" t="s">
        <v>9</v>
      </c>
      <c r="Q5" s="48" t="s">
        <v>8</v>
      </c>
      <c r="R5" s="48" t="s">
        <v>9</v>
      </c>
      <c r="S5" s="48" t="s">
        <v>8</v>
      </c>
      <c r="T5" s="48" t="s">
        <v>9</v>
      </c>
      <c r="U5" s="48" t="s">
        <v>8</v>
      </c>
      <c r="V5" s="48" t="s">
        <v>9</v>
      </c>
      <c r="W5" s="48" t="s">
        <v>8</v>
      </c>
      <c r="X5" s="48" t="s">
        <v>9</v>
      </c>
      <c r="Y5" s="48" t="s">
        <v>8</v>
      </c>
      <c r="Z5" s="49" t="s">
        <v>9</v>
      </c>
      <c r="AA5" s="56" t="s">
        <v>8</v>
      </c>
      <c r="AB5" s="57" t="s">
        <v>9</v>
      </c>
      <c r="AC5" s="57" t="s">
        <v>8</v>
      </c>
      <c r="AD5" s="57" t="s">
        <v>9</v>
      </c>
      <c r="AE5" s="57" t="s">
        <v>8</v>
      </c>
      <c r="AF5" s="58" t="s">
        <v>9</v>
      </c>
    </row>
    <row r="6" spans="1:33" x14ac:dyDescent="0.25">
      <c r="A6" s="8" t="s">
        <v>3</v>
      </c>
      <c r="B6" s="11">
        <v>516.16999999999996</v>
      </c>
      <c r="C6" s="12">
        <v>22704</v>
      </c>
      <c r="D6" s="5">
        <f>+B6*C6</f>
        <v>11719123.68</v>
      </c>
      <c r="E6" s="6">
        <v>12111</v>
      </c>
      <c r="F6" s="10">
        <f>+E6*B6</f>
        <v>6251334.8699999992</v>
      </c>
      <c r="G6" s="12">
        <v>83168</v>
      </c>
      <c r="H6" s="5">
        <f>+G6*B6</f>
        <v>42928826.559999995</v>
      </c>
      <c r="I6" s="6">
        <v>82517</v>
      </c>
      <c r="J6" s="7">
        <f>+I6*B6</f>
        <v>42592799.889999993</v>
      </c>
      <c r="K6" s="6">
        <v>36295</v>
      </c>
      <c r="L6" s="7">
        <f>+K6*B6</f>
        <v>18734390.149999999</v>
      </c>
      <c r="M6" s="6">
        <v>73064</v>
      </c>
      <c r="N6" s="7">
        <f>+M6*B6</f>
        <v>37713444.879999995</v>
      </c>
      <c r="O6" s="6">
        <v>99947</v>
      </c>
      <c r="P6" s="7">
        <f>+O6*B6</f>
        <v>51589642.989999995</v>
      </c>
      <c r="Q6" s="6">
        <v>32149</v>
      </c>
      <c r="R6" s="7">
        <f>+Q6*B6</f>
        <v>16594349.329999998</v>
      </c>
      <c r="S6" s="6">
        <v>88396</v>
      </c>
      <c r="T6" s="7">
        <f>+S6*B6</f>
        <v>45627363.319999993</v>
      </c>
      <c r="U6" s="6">
        <v>94951</v>
      </c>
      <c r="V6" s="7">
        <f>+U6*B6</f>
        <v>49010857.669999994</v>
      </c>
      <c r="W6" s="6">
        <v>38371</v>
      </c>
      <c r="X6" s="7">
        <f>+W6*B6</f>
        <v>19805959.069999997</v>
      </c>
      <c r="Y6" s="6"/>
      <c r="Z6" s="9"/>
      <c r="AA6" s="12">
        <v>62657</v>
      </c>
      <c r="AB6" s="7">
        <f>+AA6*B6</f>
        <v>32341663.689999998</v>
      </c>
      <c r="AC6" s="6">
        <v>90937</v>
      </c>
      <c r="AD6" s="7">
        <f>+AC6*B6</f>
        <v>46938951.289999999</v>
      </c>
      <c r="AE6" s="6">
        <v>51160</v>
      </c>
      <c r="AF6" s="9">
        <f>+AE6*B6</f>
        <v>26407257.199999999</v>
      </c>
    </row>
    <row r="7" spans="1:33" x14ac:dyDescent="0.25">
      <c r="A7" s="8" t="s">
        <v>4</v>
      </c>
      <c r="B7" s="11">
        <v>516.16999999999996</v>
      </c>
      <c r="C7" s="12">
        <v>104626</v>
      </c>
      <c r="D7" s="5">
        <f t="shared" ref="D7:D13" si="0">+B7*C7</f>
        <v>54004802.419999994</v>
      </c>
      <c r="E7" s="6">
        <v>54660</v>
      </c>
      <c r="F7" s="10">
        <f t="shared" ref="F7:F13" si="1">+E7*B7</f>
        <v>28213852.199999999</v>
      </c>
      <c r="G7" s="12">
        <v>350128</v>
      </c>
      <c r="H7" s="5">
        <f t="shared" ref="H7:H13" si="2">+G7*B7</f>
        <v>180725569.75999999</v>
      </c>
      <c r="I7" s="6">
        <v>330535</v>
      </c>
      <c r="J7" s="7">
        <f t="shared" ref="J7:J13" si="3">+I7*B7</f>
        <v>170612250.94999999</v>
      </c>
      <c r="K7" s="6">
        <v>144075</v>
      </c>
      <c r="L7" s="7">
        <f t="shared" ref="L7:L13" si="4">+K7*B7</f>
        <v>74367192.75</v>
      </c>
      <c r="M7" s="6">
        <v>280263</v>
      </c>
      <c r="N7" s="7">
        <f t="shared" ref="N7:N13" si="5">+M7*B7</f>
        <v>144663352.70999998</v>
      </c>
      <c r="O7" s="6">
        <v>386714</v>
      </c>
      <c r="P7" s="7">
        <f t="shared" ref="P7:P13" si="6">+O7*B7</f>
        <v>199610165.38</v>
      </c>
      <c r="Q7" s="6">
        <v>130005</v>
      </c>
      <c r="R7" s="7">
        <f t="shared" ref="R7:R13" si="7">+Q7*B7</f>
        <v>67104680.849999994</v>
      </c>
      <c r="S7" s="6">
        <v>338637</v>
      </c>
      <c r="T7" s="7">
        <f t="shared" ref="T7:T13" si="8">+S7*B7</f>
        <v>174794260.28999999</v>
      </c>
      <c r="U7" s="6">
        <v>362778</v>
      </c>
      <c r="V7" s="7">
        <f t="shared" ref="V7:V13" si="9">+U7*B7</f>
        <v>187255120.25999999</v>
      </c>
      <c r="W7" s="6">
        <v>144053</v>
      </c>
      <c r="X7" s="7">
        <f t="shared" ref="X7:X13" si="10">+W7*B7</f>
        <v>74355837.00999999</v>
      </c>
      <c r="Y7" s="6">
        <v>295</v>
      </c>
      <c r="Z7" s="9">
        <f>+Y7*B7</f>
        <v>152270.15</v>
      </c>
      <c r="AA7" s="12">
        <v>237484</v>
      </c>
      <c r="AB7" s="7">
        <f t="shared" ref="AB7:AB13" si="11">+AA7*B7</f>
        <v>122582116.27999999</v>
      </c>
      <c r="AC7" s="6">
        <v>346974</v>
      </c>
      <c r="AD7" s="7">
        <f t="shared" ref="AD7:AD13" si="12">+AC7*B7</f>
        <v>179097569.57999998</v>
      </c>
      <c r="AE7" s="6">
        <v>183619</v>
      </c>
      <c r="AF7" s="9">
        <f t="shared" ref="AF7:AF13" si="13">+AE7*B7</f>
        <v>94778619.229999989</v>
      </c>
    </row>
    <row r="8" spans="1:33" x14ac:dyDescent="0.25">
      <c r="A8" s="8" t="s">
        <v>5</v>
      </c>
      <c r="B8" s="11">
        <v>516.16999999999996</v>
      </c>
      <c r="C8" s="12">
        <v>102843</v>
      </c>
      <c r="D8" s="5">
        <f t="shared" si="0"/>
        <v>53084471.309999995</v>
      </c>
      <c r="E8" s="6">
        <v>53081</v>
      </c>
      <c r="F8" s="10">
        <f t="shared" si="1"/>
        <v>27398819.77</v>
      </c>
      <c r="G8" s="12">
        <v>332212</v>
      </c>
      <c r="H8" s="5">
        <f t="shared" si="2"/>
        <v>171477868.03999999</v>
      </c>
      <c r="I8" s="6">
        <v>311750</v>
      </c>
      <c r="J8" s="7">
        <f t="shared" si="3"/>
        <v>160915997.5</v>
      </c>
      <c r="K8" s="6">
        <v>139530</v>
      </c>
      <c r="L8" s="7">
        <f t="shared" si="4"/>
        <v>72021200.099999994</v>
      </c>
      <c r="M8" s="6">
        <v>269027</v>
      </c>
      <c r="N8" s="7">
        <f t="shared" si="5"/>
        <v>138863666.59</v>
      </c>
      <c r="O8" s="6">
        <v>370935</v>
      </c>
      <c r="P8" s="7">
        <f t="shared" si="6"/>
        <v>191465518.94999999</v>
      </c>
      <c r="Q8" s="6">
        <v>116599</v>
      </c>
      <c r="R8" s="7">
        <f t="shared" si="7"/>
        <v>60184905.829999998</v>
      </c>
      <c r="S8" s="6">
        <v>326208</v>
      </c>
      <c r="T8" s="7">
        <f t="shared" si="8"/>
        <v>168378783.35999998</v>
      </c>
      <c r="U8" s="6">
        <v>349017</v>
      </c>
      <c r="V8" s="7">
        <f t="shared" si="9"/>
        <v>180152104.88999999</v>
      </c>
      <c r="W8" s="6">
        <v>138350</v>
      </c>
      <c r="X8" s="7">
        <f t="shared" si="10"/>
        <v>71412119.5</v>
      </c>
      <c r="Y8" s="6"/>
      <c r="Z8" s="9"/>
      <c r="AA8" s="12">
        <v>226874</v>
      </c>
      <c r="AB8" s="7">
        <f t="shared" si="11"/>
        <v>117105552.57999998</v>
      </c>
      <c r="AC8" s="6">
        <v>331382</v>
      </c>
      <c r="AD8" s="7">
        <f t="shared" si="12"/>
        <v>171049446.94</v>
      </c>
      <c r="AE8" s="6">
        <v>170562</v>
      </c>
      <c r="AF8" s="9">
        <f t="shared" si="13"/>
        <v>88038987.539999992</v>
      </c>
    </row>
    <row r="9" spans="1:33" x14ac:dyDescent="0.25">
      <c r="A9" s="8" t="s">
        <v>6</v>
      </c>
      <c r="B9" s="11">
        <v>516.16999999999996</v>
      </c>
      <c r="C9" s="12">
        <v>65615</v>
      </c>
      <c r="D9" s="5">
        <f t="shared" si="0"/>
        <v>33868494.549999997</v>
      </c>
      <c r="E9" s="6">
        <v>35057</v>
      </c>
      <c r="F9" s="10">
        <f t="shared" si="1"/>
        <v>18095371.689999998</v>
      </c>
      <c r="G9" s="12">
        <v>218683</v>
      </c>
      <c r="H9" s="5">
        <f t="shared" si="2"/>
        <v>112877604.10999998</v>
      </c>
      <c r="I9" s="6">
        <v>210182</v>
      </c>
      <c r="J9" s="7">
        <f t="shared" si="3"/>
        <v>108489642.94</v>
      </c>
      <c r="K9" s="6">
        <v>96747</v>
      </c>
      <c r="L9" s="7">
        <f t="shared" si="4"/>
        <v>49937898.989999995</v>
      </c>
      <c r="M9" s="6">
        <v>183692</v>
      </c>
      <c r="N9" s="7">
        <f t="shared" si="5"/>
        <v>94816299.639999986</v>
      </c>
      <c r="O9" s="6">
        <v>255819</v>
      </c>
      <c r="P9" s="7">
        <f t="shared" si="6"/>
        <v>132046093.22999999</v>
      </c>
      <c r="Q9" s="6">
        <v>80604</v>
      </c>
      <c r="R9" s="7">
        <f t="shared" si="7"/>
        <v>41605366.68</v>
      </c>
      <c r="S9" s="6">
        <v>221994</v>
      </c>
      <c r="T9" s="7">
        <f t="shared" si="8"/>
        <v>114586642.97999999</v>
      </c>
      <c r="U9" s="6">
        <v>238272</v>
      </c>
      <c r="V9" s="7">
        <f t="shared" si="9"/>
        <v>122988858.23999999</v>
      </c>
      <c r="W9" s="6">
        <v>93911</v>
      </c>
      <c r="X9" s="7">
        <f t="shared" si="10"/>
        <v>48474040.869999997</v>
      </c>
      <c r="Y9" s="6"/>
      <c r="Z9" s="9"/>
      <c r="AA9" s="12">
        <v>154355</v>
      </c>
      <c r="AB9" s="7">
        <f t="shared" si="11"/>
        <v>79673420.349999994</v>
      </c>
      <c r="AC9" s="6">
        <v>217747</v>
      </c>
      <c r="AD9" s="7">
        <f t="shared" si="12"/>
        <v>112394468.98999999</v>
      </c>
      <c r="AE9" s="6">
        <v>109703</v>
      </c>
      <c r="AF9" s="9">
        <f t="shared" si="13"/>
        <v>56625397.509999998</v>
      </c>
    </row>
    <row r="10" spans="1:33" x14ac:dyDescent="0.25">
      <c r="A10" s="8" t="s">
        <v>12</v>
      </c>
      <c r="B10" s="11">
        <v>516.16999999999996</v>
      </c>
      <c r="C10" s="12"/>
      <c r="D10" s="5">
        <f t="shared" si="0"/>
        <v>0</v>
      </c>
      <c r="E10" s="6"/>
      <c r="F10" s="10">
        <f t="shared" si="1"/>
        <v>0</v>
      </c>
      <c r="G10" s="12">
        <v>2167</v>
      </c>
      <c r="H10" s="5">
        <f t="shared" si="2"/>
        <v>1118540.3899999999</v>
      </c>
      <c r="I10" s="6">
        <v>2955</v>
      </c>
      <c r="J10" s="7">
        <f t="shared" si="3"/>
        <v>1525282.3499999999</v>
      </c>
      <c r="K10" s="6">
        <v>1379</v>
      </c>
      <c r="L10" s="7">
        <f t="shared" si="4"/>
        <v>711798.42999999993</v>
      </c>
      <c r="M10" s="6">
        <v>2758</v>
      </c>
      <c r="N10" s="7">
        <f t="shared" si="5"/>
        <v>1423596.8599999999</v>
      </c>
      <c r="O10" s="6">
        <v>3891</v>
      </c>
      <c r="P10" s="7">
        <f t="shared" si="6"/>
        <v>2008417.4699999997</v>
      </c>
      <c r="Q10" s="6">
        <v>1280</v>
      </c>
      <c r="R10" s="7">
        <f t="shared" si="7"/>
        <v>660697.59999999998</v>
      </c>
      <c r="S10" s="6">
        <v>3300</v>
      </c>
      <c r="T10" s="7">
        <f t="shared" si="8"/>
        <v>1703360.9999999998</v>
      </c>
      <c r="U10" s="6">
        <v>3960</v>
      </c>
      <c r="V10" s="7">
        <f t="shared" si="9"/>
        <v>2044033.2</v>
      </c>
      <c r="W10" s="6">
        <v>1430</v>
      </c>
      <c r="X10" s="7">
        <f t="shared" si="10"/>
        <v>738123.1</v>
      </c>
      <c r="Y10" s="6"/>
      <c r="Z10" s="9"/>
      <c r="AA10" s="12">
        <v>2420</v>
      </c>
      <c r="AB10" s="7">
        <f t="shared" si="11"/>
        <v>1249131.3999999999</v>
      </c>
      <c r="AC10" s="6">
        <v>3190</v>
      </c>
      <c r="AD10" s="7">
        <f t="shared" si="12"/>
        <v>1646582.2999999998</v>
      </c>
      <c r="AE10" s="6">
        <v>1788</v>
      </c>
      <c r="AF10" s="9">
        <f t="shared" si="13"/>
        <v>922911.96</v>
      </c>
    </row>
    <row r="11" spans="1:33" x14ac:dyDescent="0.25">
      <c r="A11" s="8" t="s">
        <v>21</v>
      </c>
      <c r="B11" s="11">
        <v>516.16999999999996</v>
      </c>
      <c r="C11" s="12"/>
      <c r="D11" s="5">
        <f t="shared" ref="D11" si="14">+B11*C11</f>
        <v>0</v>
      </c>
      <c r="E11" s="6"/>
      <c r="F11" s="10">
        <f t="shared" ref="F11" si="15">+E11*B11</f>
        <v>0</v>
      </c>
      <c r="G11" s="12"/>
      <c r="H11" s="5">
        <f t="shared" ref="H11" si="16">+G11*B11</f>
        <v>0</v>
      </c>
      <c r="I11" s="6">
        <v>1035</v>
      </c>
      <c r="J11" s="7">
        <f t="shared" si="3"/>
        <v>534235.94999999995</v>
      </c>
      <c r="K11" s="6">
        <v>850</v>
      </c>
      <c r="L11" s="7">
        <f t="shared" si="4"/>
        <v>438744.49999999994</v>
      </c>
      <c r="M11" s="6">
        <v>1770</v>
      </c>
      <c r="N11" s="7">
        <f t="shared" si="5"/>
        <v>913620.89999999991</v>
      </c>
      <c r="O11" s="6">
        <v>2760</v>
      </c>
      <c r="P11" s="7">
        <f t="shared" si="6"/>
        <v>1424629.2</v>
      </c>
      <c r="Q11" s="6">
        <v>1768</v>
      </c>
      <c r="R11" s="7">
        <f t="shared" si="7"/>
        <v>912588.55999999994</v>
      </c>
      <c r="S11" s="6">
        <v>3526</v>
      </c>
      <c r="T11" s="7">
        <f t="shared" si="8"/>
        <v>1820015.42</v>
      </c>
      <c r="U11" s="6">
        <v>3913</v>
      </c>
      <c r="V11" s="7">
        <f t="shared" si="9"/>
        <v>2019773.2099999997</v>
      </c>
      <c r="W11" s="6">
        <v>1456</v>
      </c>
      <c r="X11" s="7">
        <f t="shared" si="10"/>
        <v>751543.5199999999</v>
      </c>
      <c r="Y11" s="6"/>
      <c r="Z11" s="9"/>
      <c r="AA11" s="12">
        <v>2229</v>
      </c>
      <c r="AB11" s="7">
        <f t="shared" si="11"/>
        <v>1150542.93</v>
      </c>
      <c r="AC11" s="6">
        <v>3152</v>
      </c>
      <c r="AD11" s="7">
        <f t="shared" si="12"/>
        <v>1626967.8399999999</v>
      </c>
      <c r="AE11" s="6">
        <v>1005</v>
      </c>
      <c r="AF11" s="9">
        <f t="shared" si="13"/>
        <v>518750.85</v>
      </c>
    </row>
    <row r="12" spans="1:33" x14ac:dyDescent="0.25">
      <c r="A12" s="8" t="s">
        <v>13</v>
      </c>
      <c r="B12" s="11">
        <v>516.16999999999996</v>
      </c>
      <c r="C12" s="12"/>
      <c r="D12" s="5">
        <f t="shared" si="0"/>
        <v>0</v>
      </c>
      <c r="E12" s="6"/>
      <c r="F12" s="10">
        <f t="shared" si="1"/>
        <v>0</v>
      </c>
      <c r="G12" s="12">
        <v>460</v>
      </c>
      <c r="H12" s="5">
        <f t="shared" si="2"/>
        <v>237438.19999999998</v>
      </c>
      <c r="I12" s="6">
        <v>780</v>
      </c>
      <c r="J12" s="7">
        <f t="shared" si="3"/>
        <v>402612.6</v>
      </c>
      <c r="K12" s="6">
        <v>395</v>
      </c>
      <c r="L12" s="7">
        <f t="shared" si="4"/>
        <v>203887.15</v>
      </c>
      <c r="M12" s="6">
        <v>1114</v>
      </c>
      <c r="N12" s="7">
        <f t="shared" si="5"/>
        <v>575013.38</v>
      </c>
      <c r="O12" s="6">
        <v>1467</v>
      </c>
      <c r="P12" s="7">
        <f t="shared" si="6"/>
        <v>757221.3899999999</v>
      </c>
      <c r="Q12" s="6">
        <v>582</v>
      </c>
      <c r="R12" s="7">
        <f t="shared" si="7"/>
        <v>300410.94</v>
      </c>
      <c r="S12" s="6">
        <v>1591</v>
      </c>
      <c r="T12" s="7">
        <f t="shared" si="8"/>
        <v>821226.47</v>
      </c>
      <c r="U12" s="6">
        <v>1526</v>
      </c>
      <c r="V12" s="7">
        <f t="shared" si="9"/>
        <v>787675.41999999993</v>
      </c>
      <c r="W12" s="6">
        <v>531</v>
      </c>
      <c r="X12" s="7">
        <f t="shared" si="10"/>
        <v>274086.26999999996</v>
      </c>
      <c r="Y12" s="6"/>
      <c r="Z12" s="9"/>
      <c r="AA12" s="12">
        <v>1384</v>
      </c>
      <c r="AB12" s="7">
        <f t="shared" si="11"/>
        <v>714379.27999999991</v>
      </c>
      <c r="AC12" s="6">
        <v>1919</v>
      </c>
      <c r="AD12" s="7">
        <f t="shared" si="12"/>
        <v>990530.22999999986</v>
      </c>
      <c r="AE12" s="6">
        <v>757</v>
      </c>
      <c r="AF12" s="9">
        <f t="shared" si="13"/>
        <v>390740.68999999994</v>
      </c>
    </row>
    <row r="13" spans="1:33" x14ac:dyDescent="0.25">
      <c r="A13" s="8" t="s">
        <v>14</v>
      </c>
      <c r="B13" s="11">
        <v>516.16999999999996</v>
      </c>
      <c r="C13" s="12"/>
      <c r="D13" s="5">
        <f t="shared" si="0"/>
        <v>0</v>
      </c>
      <c r="E13" s="6"/>
      <c r="F13" s="10">
        <f t="shared" si="1"/>
        <v>0</v>
      </c>
      <c r="G13" s="12">
        <v>29985</v>
      </c>
      <c r="H13" s="5">
        <f t="shared" si="2"/>
        <v>15477357.449999999</v>
      </c>
      <c r="I13" s="6">
        <v>43462</v>
      </c>
      <c r="J13" s="7">
        <f t="shared" si="3"/>
        <v>22433780.539999999</v>
      </c>
      <c r="K13" s="6">
        <v>20026</v>
      </c>
      <c r="L13" s="7">
        <f t="shared" si="4"/>
        <v>10336820.42</v>
      </c>
      <c r="M13" s="6">
        <v>28603</v>
      </c>
      <c r="N13" s="7">
        <f t="shared" si="5"/>
        <v>14764010.509999998</v>
      </c>
      <c r="O13" s="6">
        <v>43057</v>
      </c>
      <c r="P13" s="7">
        <f t="shared" si="6"/>
        <v>22224731.689999998</v>
      </c>
      <c r="Q13" s="6">
        <v>15760</v>
      </c>
      <c r="R13" s="7">
        <f t="shared" si="7"/>
        <v>8134839.1999999993</v>
      </c>
      <c r="S13" s="6">
        <v>33566</v>
      </c>
      <c r="T13" s="7">
        <f t="shared" si="8"/>
        <v>17325762.219999999</v>
      </c>
      <c r="U13" s="6">
        <v>38015</v>
      </c>
      <c r="V13" s="7">
        <f t="shared" si="9"/>
        <v>19622202.549999997</v>
      </c>
      <c r="W13" s="6">
        <v>13906</v>
      </c>
      <c r="X13" s="7">
        <f t="shared" si="10"/>
        <v>7177860.0199999996</v>
      </c>
      <c r="Y13" s="6"/>
      <c r="Z13" s="9"/>
      <c r="AA13" s="12">
        <v>23686</v>
      </c>
      <c r="AB13" s="7">
        <f t="shared" si="11"/>
        <v>12226002.619999999</v>
      </c>
      <c r="AC13" s="6">
        <v>34015</v>
      </c>
      <c r="AD13" s="7">
        <f t="shared" si="12"/>
        <v>17557522.549999997</v>
      </c>
      <c r="AE13" s="6">
        <v>16515</v>
      </c>
      <c r="AF13" s="9">
        <f t="shared" si="13"/>
        <v>8524547.5499999989</v>
      </c>
    </row>
    <row r="14" spans="1:33" ht="15.75" thickBot="1" x14ac:dyDescent="0.3">
      <c r="A14" s="13" t="s">
        <v>10</v>
      </c>
      <c r="B14" s="14"/>
      <c r="C14" s="15"/>
      <c r="D14" s="16">
        <v>0.04</v>
      </c>
      <c r="E14" s="17"/>
      <c r="F14" s="18">
        <v>0.47</v>
      </c>
      <c r="G14" s="13"/>
      <c r="H14" s="16">
        <v>0.49</v>
      </c>
      <c r="I14" s="16"/>
      <c r="J14" s="19">
        <v>0.28000000000000003</v>
      </c>
      <c r="K14" s="20"/>
      <c r="L14" s="19">
        <v>-0.49</v>
      </c>
      <c r="M14" s="20"/>
      <c r="N14" s="16">
        <v>-0.47</v>
      </c>
      <c r="O14" s="20"/>
      <c r="P14" s="19">
        <v>-0.3</v>
      </c>
      <c r="Q14" s="20"/>
      <c r="R14" s="19">
        <v>0.01</v>
      </c>
      <c r="S14" s="20"/>
      <c r="T14" s="16">
        <v>-0.06</v>
      </c>
      <c r="U14" s="20"/>
      <c r="V14" s="16">
        <v>-0.44</v>
      </c>
      <c r="W14" s="17"/>
      <c r="X14" s="16">
        <v>-0.36</v>
      </c>
      <c r="Y14" s="16"/>
      <c r="Z14" s="18">
        <v>-0.15</v>
      </c>
      <c r="AA14" s="13"/>
      <c r="AB14" s="16">
        <v>-0.13</v>
      </c>
      <c r="AC14" s="16"/>
      <c r="AD14" s="16">
        <v>0.28000000000000003</v>
      </c>
      <c r="AE14" s="16"/>
      <c r="AF14" s="18">
        <v>0.47</v>
      </c>
    </row>
    <row r="15" spans="1:33" s="59" customFormat="1" ht="15.75" thickBot="1" x14ac:dyDescent="0.3">
      <c r="A15" s="61" t="s">
        <v>11</v>
      </c>
      <c r="B15" s="62"/>
      <c r="C15" s="21"/>
      <c r="D15" s="22">
        <f>SUM(D6:D14)</f>
        <v>152676891.99999997</v>
      </c>
      <c r="E15" s="23"/>
      <c r="F15" s="24">
        <f>SUM(F6:F14)</f>
        <v>79959379</v>
      </c>
      <c r="G15" s="27"/>
      <c r="H15" s="25">
        <f>SUM(H6:H14)</f>
        <v>524843205</v>
      </c>
      <c r="I15" s="23"/>
      <c r="J15" s="25">
        <f>SUM(J6:J14)</f>
        <v>507506603</v>
      </c>
      <c r="K15" s="23"/>
      <c r="L15" s="25">
        <f>SUM(L6:L14)</f>
        <v>226751932</v>
      </c>
      <c r="M15" s="23"/>
      <c r="N15" s="22">
        <f>SUM(N6:N14)</f>
        <v>433733004.99999988</v>
      </c>
      <c r="O15" s="23"/>
      <c r="P15" s="22">
        <f>SUM(P6:P14)</f>
        <v>601126420</v>
      </c>
      <c r="Q15" s="22"/>
      <c r="R15" s="22">
        <f>SUM(R6:R14)</f>
        <v>195497838.99999997</v>
      </c>
      <c r="S15" s="23"/>
      <c r="T15" s="22">
        <f>SUM(T6:T14)</f>
        <v>525057414.99999994</v>
      </c>
      <c r="U15" s="23"/>
      <c r="V15" s="22">
        <f>SUM(V6:V14)</f>
        <v>563880624.99999988</v>
      </c>
      <c r="W15" s="26"/>
      <c r="X15" s="22">
        <f>SUM(X6:X14)</f>
        <v>222989569</v>
      </c>
      <c r="Y15" s="22"/>
      <c r="Z15" s="24">
        <f>SUM(Z6:Z14)</f>
        <v>152270</v>
      </c>
      <c r="AA15" s="27"/>
      <c r="AB15" s="22">
        <f>SUM(AB6:AB14)</f>
        <v>367042808.99999994</v>
      </c>
      <c r="AC15" s="23"/>
      <c r="AD15" s="22">
        <f>SUM(AD6:AD14)</f>
        <v>531302039.99999994</v>
      </c>
      <c r="AE15" s="23"/>
      <c r="AF15" s="24">
        <f>SUM(AF6:AF14)</f>
        <v>276207213</v>
      </c>
      <c r="AG15" s="60"/>
    </row>
    <row r="16" spans="1:33" x14ac:dyDescent="0.25">
      <c r="H16" s="2"/>
    </row>
    <row r="17" spans="9:33" x14ac:dyDescent="0.25">
      <c r="AG17" s="63"/>
    </row>
    <row r="18" spans="9:33" x14ac:dyDescent="0.25">
      <c r="AG18" s="64"/>
    </row>
    <row r="26" spans="9:33" x14ac:dyDescent="0.25">
      <c r="I26" s="3"/>
    </row>
  </sheetData>
  <mergeCells count="21">
    <mergeCell ref="A3:A5"/>
    <mergeCell ref="B3:B5"/>
    <mergeCell ref="A15:B15"/>
    <mergeCell ref="W4:X4"/>
    <mergeCell ref="AA4:AB4"/>
    <mergeCell ref="AC4:AD4"/>
    <mergeCell ref="Y4:Z4"/>
    <mergeCell ref="G3:Z3"/>
    <mergeCell ref="AE4:AF4"/>
    <mergeCell ref="AA3:AF3"/>
    <mergeCell ref="M4:N4"/>
    <mergeCell ref="O4:P4"/>
    <mergeCell ref="Q4:R4"/>
    <mergeCell ref="S4:T4"/>
    <mergeCell ref="U4:V4"/>
    <mergeCell ref="C4:D4"/>
    <mergeCell ref="E4:F4"/>
    <mergeCell ref="G4:H4"/>
    <mergeCell ref="C3:F3"/>
    <mergeCell ref="I4:J4"/>
    <mergeCell ref="K4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Unicos_sas PC1</dc:creator>
  <cp:lastModifiedBy>Unicos_sas PC1</cp:lastModifiedBy>
  <dcterms:created xsi:type="dcterms:W3CDTF">2025-02-26T19:51:52Z</dcterms:created>
  <dcterms:modified xsi:type="dcterms:W3CDTF">2025-02-26T21:33:12Z</dcterms:modified>
</cp:coreProperties>
</file>