
<file path=[Content_Types].xml><?xml version="1.0" encoding="utf-8"?>
<Types xmlns="http://schemas.openxmlformats.org/package/2006/content-types">
  <Default ContentType="image/jpeg" Extension="jpg"/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PTO DETALLADO AÑO 2025" sheetId="1" r:id="rId4"/>
  </sheets>
  <externalReferences>
    <externalReference r:id="rId5"/>
  </externalReferences>
  <definedNames>
    <definedName name="centro_gestor">[1]Listados!$C$2:$C$28</definedName>
    <definedName name="excepcional">[1]Listados!$A$17:$A$23</definedName>
    <definedName name="fondo">[1]Listados!$T$2:$T$924</definedName>
    <definedName name="gasto_publico">[1]Listados!$AA$2:$AA$7</definedName>
    <definedName name="grupos_vulnerables">[1]Listados!$A$26:$A$32</definedName>
    <definedName name="meta_plan">[1]Listados!$I$2:$I$354</definedName>
    <definedName name="meta_territorio">[1]Listados!$L$2:$L$399</definedName>
    <definedName name="movilizador">[1]Listados!$A$35:$A$63</definedName>
    <definedName name="politica_publica">[1]Listados!$Y$2:$Y$21</definedName>
    <definedName name="pospre">[1]Listados!$P$2:$P$475</definedName>
    <definedName name="producto_mga">[1]Listados!$AC$2:$AC$2382</definedName>
    <definedName name="Programa_PDD">[1]Listados!$F$2:$F$22</definedName>
    <definedName name="ruta">[1]Listados!$A$2:$A$3</definedName>
    <definedName name="sector_mga">[1]Listados!$W$2:$W$32</definedName>
  </definedNames>
  <calcPr/>
  <extLst>
    <ext uri="GoogleSheetsCustomDataVersion2">
      <go:sheetsCustomData xmlns:go="http://customooxmlschemas.google.com/" r:id="rId6" roundtripDataChecksum="Eym4aP1B+ekJ/LkEXt2Pz7JP27gDUu6/tit3TakYNAU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12">
      <text>
        <t xml:space="preserve">======
ID#AAABPdD0H4c
wilson    (2022-02-07 18:43:27)
EXPRESION DE MEDIDA (UNIDAD, NUMERO, METROS CUADRADOS)</t>
      </text>
    </comment>
    <comment authorId="0" ref="G12">
      <text>
        <t xml:space="preserve">======
ID#AAABPdD0H4o
wilson    (2022-02-07 18:43:27)
RESULTADO DE MULTIPLICAR EL VR. UNITATIO POR LA CANTIDAD.</t>
      </text>
    </comment>
    <comment authorId="0" ref="E12">
      <text>
        <t xml:space="preserve">======
ID#AAABPdD0H4Q
wilson    (2022-02-07 18:43:27)
Numero de Unidades (cuanto)</t>
      </text>
    </comment>
    <comment authorId="0" ref="F12">
      <text>
        <t xml:space="preserve">======
ID#AAABPdD0H4Y
wilson    (2022-02-07 18:43:27)
VALOR  UNITARIO  DE LA ACTIVIDAD.</t>
      </text>
    </comment>
  </commentList>
  <extLst>
    <ext uri="GoogleSheetsCustomDataVersion2">
      <go:sheetsCustomData xmlns:go="http://customooxmlschemas.google.com/" r:id="rId1" roundtripDataSignature="AMtx7mgy2CDMXhzfWqyjp2Ff9IE5vfi/sw=="/>
    </ext>
  </extLst>
</comments>
</file>

<file path=xl/sharedStrings.xml><?xml version="1.0" encoding="utf-8"?>
<sst xmlns="http://schemas.openxmlformats.org/spreadsheetml/2006/main" count="43" uniqueCount="31">
  <si>
    <t>ANEXO DETALLE</t>
  </si>
  <si>
    <t xml:space="preserve">Ítem </t>
  </si>
  <si>
    <t>Actividad del Proyecto</t>
  </si>
  <si>
    <t xml:space="preserve">Detalle de las Actividades </t>
  </si>
  <si>
    <t xml:space="preserve">Unidad de medida </t>
  </si>
  <si>
    <t xml:space="preserve">Cantidad </t>
  </si>
  <si>
    <t xml:space="preserve">Valor unitario </t>
  </si>
  <si>
    <t xml:space="preserve">Valor Total </t>
  </si>
  <si>
    <t>1.1.1</t>
  </si>
  <si>
    <t>Realizar proceso de convocatoria, inscripción, selección y caracterización de beneficiarios de la comuna 20 de la comuna 20</t>
  </si>
  <si>
    <t>Diseñar e implementar un plan de comunicaciones en medios impresos y digitales que visibilice la convocatoria del proyecto, debe incluir además, elaboración de piezas graficas e impresas tales como: pendones para la formación, volantes,  afiches y videos promocionales  que promueva la convocatoria publica y abierta del proyecto y genere mayor impacto en el territorio.</t>
  </si>
  <si>
    <t>Número</t>
  </si>
  <si>
    <t xml:space="preserve">Realizar sesiones presenciales y virtuales de inscripción, permitiendo una evaluación y selección de beneficiarios con la respectiva caracterización, diligenciamiento de la ficha DUB por cada seleccionado y la actualización en tiempo real de una base de datos dinámica en Excel, Google Forms o Google Sheets con cada persona beneficiaria. En el respectivo proceso de selección cada aspirante deberá realizar una presentación tipo pitch de su unidad productiva. </t>
  </si>
  <si>
    <t>SUBTOTAL</t>
  </si>
  <si>
    <t>1.1.2</t>
  </si>
  <si>
    <t xml:space="preserve">Realizar acompañamiento técnico y empresarial a las microempresas y micronegocios de la comuna 20 </t>
  </si>
  <si>
    <t>Realizar formación en Plan de Negocios para 50 emprendedores, distribuidos en 2 grupos de 25 personas cada uno,  cada grupo participará en 5 sesiones presenciales de 4 horas cada una, completando un total de 20 horas de capacitación por grupo. Al finalizar la formación, los emprendedores habrán desarrollado un sólido entendimiento de su modelo de negocios y habrán creado su propio plan y modelo de negocios plasmado en el Lienzo Lean Canvas.</t>
  </si>
  <si>
    <t>Horas</t>
  </si>
  <si>
    <t>Realizar formación en Costos de Producción para 50 emprendedores, distribuidos en 2 grupos de 25 personas cada uno,  cada grupo participará en 5 sesiones presenciales de 4 horas cada una, completando un total de 20 horas de capacitación por grupo. Esta capacitación permitirá a los emprendedores determinar con precisión el costo de producción de sus bienes o servicios, establecer un precio de venta óptimo y entender el margen de contribución y el punto de equilibrio que garantice la viabilidad y expansión de sus negocios.</t>
  </si>
  <si>
    <t>Realizar formación de Mercadeo y ventas, Marketing Digital y Medios de Pago Digitales para 50 emprendedores, distribuidos en 2 grupos de 25 personas cada uno,  cada grupo participará en 5 sesiones presenciales de 4 horas cada una, completando un total de 20 horas de capacitación por grupo. Esta formación permitirá a los emprendedores comprender y aplicar conceptos clave de mercadeo, ventas y medios de pago digitales, mejorando así la comercialización de sus productos y servicios. Al finalizar el curso, se espera que cada emprendedor desarrolle su estrategia de marketin digital a través de market place e instagram shopping.</t>
  </si>
  <si>
    <t>1.1.3</t>
  </si>
  <si>
    <t>Suministrar insumos para el desarrollo productivo de las unidades económicas de la comuna 20</t>
  </si>
  <si>
    <t>Suministrar refrigerios para el desarrollo de las formaciones, el cual deberá contener una bebida acompañada de una harina y una proteína (carne,huevo o pollo).</t>
  </si>
  <si>
    <t>Suministrar espacios y logística para el desarrollo de las formaciones, adecuados para personas incluso, en condicion de discapacidad, dotados con mesas, sillas, baños y video beam para el desarrollo de las formaciones</t>
  </si>
  <si>
    <t xml:space="preserve">Suministrar insumos para cada una de las 50 unidades productivas seleccionadas de acuerdo a las necesidades o requerimientos evidenciados en la caracterización y asesoría. </t>
  </si>
  <si>
    <t>suministrar logística de transporte para la entrega de  insumos  a los  beneficiarios de las unidades productivas</t>
  </si>
  <si>
    <t>1.1.4</t>
  </si>
  <si>
    <t>Realizar feria empresarial de las unidades económicas beneficiarias de la comuna 20</t>
  </si>
  <si>
    <t>Realizar una (1) experiencia comercial que permita visibilizar los productos y las capacidades de las unidades productivas de los beneficiarios del proyecto. Incluye la convocatoria y montaje necesarios para el desarrollo del evento.</t>
  </si>
  <si>
    <t>Realizar informe final de proyecto y socialización con la comunidad en un evento público. El evento debe contar con la participación de los beneficiarios, los líderes de la comunidad y el equipo de la Secretaría de Desarrollo Económico.</t>
  </si>
  <si>
    <t>TOTAL INVERSION PROYECTO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</si>
</sst>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 &quot;* #,##0_-;&quot;-$ &quot;* #,##0_-;_-&quot;$ &quot;* \-??_-;_-@"/>
    <numFmt numFmtId="165" formatCode="_-\$* #,##0_-;&quot;-$&quot;* #,##0_-;_-\$* \-??_-;_-@"/>
  </numFmts>
  <fonts count="6">
    <font>
      <sz val="11.0"/>
      <color theme="1"/>
      <name val="Calibri"/>
      <scheme val="minor"/>
    </font>
    <font>
      <sz val="11.0"/>
      <color theme="1"/>
      <name val="Calibri"/>
    </font>
    <font>
      <b/>
      <sz val="10.0"/>
      <color rgb="FF000000"/>
      <name val="Arial"/>
    </font>
    <font/>
    <font>
      <sz val="10.0"/>
      <color rgb="FF000000"/>
      <name val="Arial"/>
    </font>
    <font>
      <sz val="10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</fills>
  <borders count="17">
    <border/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0" fillId="0" fontId="1" numFmtId="0" xfId="0" applyFont="1"/>
    <xf borderId="2" fillId="0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5" fillId="3" fontId="2" numFmtId="3" xfId="0" applyAlignment="1" applyBorder="1" applyFill="1" applyFont="1" applyNumberFormat="1">
      <alignment horizontal="center" shrinkToFit="0" vertical="center" wrapText="1"/>
    </xf>
    <xf borderId="5" fillId="3" fontId="2" numFmtId="3" xfId="0" applyAlignment="1" applyBorder="1" applyFont="1" applyNumberFormat="1">
      <alignment horizontal="center" vertical="center"/>
    </xf>
    <xf borderId="0" fillId="0" fontId="1" numFmtId="164" xfId="0" applyFont="1" applyNumberFormat="1"/>
    <xf borderId="6" fillId="0" fontId="4" numFmtId="0" xfId="0" applyAlignment="1" applyBorder="1" applyFont="1">
      <alignment horizontal="center" vertical="center"/>
    </xf>
    <xf borderId="6" fillId="0" fontId="4" numFmtId="0" xfId="0" applyAlignment="1" applyBorder="1" applyFont="1">
      <alignment horizontal="center" shrinkToFit="0" vertical="center" wrapText="1"/>
    </xf>
    <xf borderId="5" fillId="0" fontId="4" numFmtId="3" xfId="0" applyAlignment="1" applyBorder="1" applyFont="1" applyNumberFormat="1">
      <alignment horizontal="left" shrinkToFit="0" vertical="center" wrapText="1"/>
    </xf>
    <xf borderId="5" fillId="0" fontId="4" numFmtId="3" xfId="0" applyAlignment="1" applyBorder="1" applyFont="1" applyNumberFormat="1">
      <alignment horizontal="center" shrinkToFit="0" vertical="center" wrapText="1"/>
    </xf>
    <xf borderId="5" fillId="0" fontId="4" numFmtId="3" xfId="0" applyAlignment="1" applyBorder="1" applyFont="1" applyNumberFormat="1">
      <alignment horizontal="center" vertical="center"/>
    </xf>
    <xf borderId="5" fillId="0" fontId="4" numFmtId="164" xfId="0" applyAlignment="1" applyBorder="1" applyFont="1" applyNumberFormat="1">
      <alignment horizontal="center" shrinkToFit="0" vertical="center" wrapText="1"/>
    </xf>
    <xf borderId="5" fillId="0" fontId="4" numFmtId="164" xfId="0" applyAlignment="1" applyBorder="1" applyFont="1" applyNumberFormat="1">
      <alignment horizontal="center" vertical="center"/>
    </xf>
    <xf borderId="7" fillId="0" fontId="3" numFmtId="0" xfId="0" applyBorder="1" applyFont="1"/>
    <xf borderId="8" fillId="4" fontId="2" numFmtId="0" xfId="0" applyAlignment="1" applyBorder="1" applyFill="1" applyFont="1">
      <alignment horizontal="center" vertical="center"/>
    </xf>
    <xf borderId="9" fillId="0" fontId="3" numFmtId="0" xfId="0" applyBorder="1" applyFont="1"/>
    <xf borderId="10" fillId="0" fontId="3" numFmtId="0" xfId="0" applyBorder="1" applyFont="1"/>
    <xf borderId="11" fillId="4" fontId="2" numFmtId="164" xfId="0" applyAlignment="1" applyBorder="1" applyFont="1" applyNumberFormat="1">
      <alignment horizontal="center" vertical="center"/>
    </xf>
    <xf borderId="6" fillId="0" fontId="5" numFmtId="0" xfId="0" applyAlignment="1" applyBorder="1" applyFont="1">
      <alignment horizontal="center" vertical="center"/>
    </xf>
    <xf borderId="6" fillId="2" fontId="5" numFmtId="0" xfId="0" applyAlignment="1" applyBorder="1" applyFont="1">
      <alignment horizontal="left" shrinkToFit="0" vertical="center" wrapText="1"/>
    </xf>
    <xf borderId="5" fillId="0" fontId="4" numFmtId="0" xfId="0" applyAlignment="1" applyBorder="1" applyFont="1">
      <alignment horizontal="left" shrinkToFit="0" vertical="center" wrapText="1"/>
    </xf>
    <xf borderId="5" fillId="0" fontId="4" numFmtId="0" xfId="0" applyAlignment="1" applyBorder="1" applyFont="1">
      <alignment horizontal="center" vertical="center"/>
    </xf>
    <xf borderId="12" fillId="0" fontId="3" numFmtId="0" xfId="0" applyBorder="1" applyFont="1"/>
    <xf borderId="13" fillId="3" fontId="2" numFmtId="0" xfId="0" applyAlignment="1" applyBorder="1" applyFont="1">
      <alignment horizontal="center" vertical="center"/>
    </xf>
    <xf borderId="14" fillId="0" fontId="3" numFmtId="0" xfId="0" applyBorder="1" applyFont="1"/>
    <xf borderId="15" fillId="0" fontId="3" numFmtId="0" xfId="0" applyBorder="1" applyFont="1"/>
    <xf borderId="16" fillId="3" fontId="2" numFmtId="164" xfId="0" applyAlignment="1" applyBorder="1" applyFont="1" applyNumberFormat="1">
      <alignment horizontal="center" vertical="center"/>
    </xf>
    <xf borderId="5" fillId="5" fontId="4" numFmtId="0" xfId="0" applyAlignment="1" applyBorder="1" applyFill="1" applyFont="1">
      <alignment horizontal="left" shrinkToFit="0" vertical="center" wrapText="1"/>
    </xf>
    <xf borderId="5" fillId="0" fontId="5" numFmtId="0" xfId="0" applyAlignment="1" applyBorder="1" applyFont="1">
      <alignment horizontal="left" shrinkToFit="0" vertical="center" wrapText="1"/>
    </xf>
    <xf borderId="5" fillId="0" fontId="5" numFmtId="0" xfId="0" applyAlignment="1" applyBorder="1" applyFont="1">
      <alignment horizontal="center" vertical="center"/>
    </xf>
    <xf borderId="8" fillId="3" fontId="2" numFmtId="0" xfId="0" applyAlignment="1" applyBorder="1" applyFont="1">
      <alignment horizontal="center" vertical="center"/>
    </xf>
    <xf borderId="11" fillId="3" fontId="2" numFmtId="164" xfId="0" applyAlignment="1" applyBorder="1" applyFont="1" applyNumberFormat="1">
      <alignment horizontal="center" vertical="center"/>
    </xf>
    <xf borderId="5" fillId="0" fontId="4" numFmtId="3" xfId="0" applyAlignment="1" applyBorder="1" applyFont="1" applyNumberFormat="1">
      <alignment vertical="center"/>
    </xf>
    <xf borderId="5" fillId="0" fontId="4" numFmtId="0" xfId="0" applyAlignment="1" applyBorder="1" applyFont="1">
      <alignment shrinkToFit="0" vertical="center" wrapText="1"/>
    </xf>
    <xf borderId="5" fillId="0" fontId="4" numFmtId="165" xfId="0" applyAlignment="1" applyBorder="1" applyFont="1" applyNumberFormat="1">
      <alignment vertical="center"/>
    </xf>
    <xf borderId="2" fillId="3" fontId="2" numFmtId="0" xfId="0" applyAlignment="1" applyBorder="1" applyFont="1">
      <alignment horizontal="center"/>
    </xf>
    <xf borderId="5" fillId="3" fontId="2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1">
    <dxf>
      <font>
        <color rgb="FF000000"/>
      </font>
      <fill>
        <patternFill patternType="solid">
          <fgColor rgb="FFFFFFCC"/>
          <bgColor rgb="FFFFFFCC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externalLink" Target="externalLinks/externalLink1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0</xdr:row>
      <xdr:rowOff>152400</xdr:rowOff>
    </xdr:from>
    <xdr:ext cx="8639175" cy="1524000"/>
    <xdr:grpSp>
      <xdr:nvGrpSpPr>
        <xdr:cNvPr id="2" name="Shape 2"/>
        <xdr:cNvGrpSpPr/>
      </xdr:nvGrpSpPr>
      <xdr:grpSpPr>
        <a:xfrm>
          <a:off x="1026413" y="3018000"/>
          <a:ext cx="8639175" cy="1524000"/>
          <a:chOff x="1026413" y="3018000"/>
          <a:chExt cx="8639175" cy="1524000"/>
        </a:xfrm>
      </xdr:grpSpPr>
      <xdr:grpSp>
        <xdr:nvGrpSpPr>
          <xdr:cNvPr id="3" name="Shape 3"/>
          <xdr:cNvGrpSpPr/>
        </xdr:nvGrpSpPr>
        <xdr:grpSpPr>
          <a:xfrm>
            <a:off x="1026413" y="3018000"/>
            <a:ext cx="8639175" cy="1524000"/>
            <a:chOff x="1107375" y="3018000"/>
            <a:chExt cx="8477250" cy="1524000"/>
          </a:xfrm>
        </xdr:grpSpPr>
        <xdr:sp>
          <xdr:nvSpPr>
            <xdr:cNvPr id="4" name="Shape 4"/>
            <xdr:cNvSpPr/>
          </xdr:nvSpPr>
          <xdr:spPr>
            <a:xfrm>
              <a:off x="1107375" y="3018000"/>
              <a:ext cx="8477250" cy="15240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5" name="Shape 5" title="Dibujo"/>
            <xdr:cNvGrpSpPr/>
          </xdr:nvGrpSpPr>
          <xdr:grpSpPr>
            <a:xfrm>
              <a:off x="1107375" y="3018000"/>
              <a:ext cx="8477250" cy="1524000"/>
              <a:chOff x="0" y="3084675"/>
              <a:chExt cx="10692001" cy="1390650"/>
            </a:xfrm>
          </xdr:grpSpPr>
          <xdr:sp>
            <xdr:nvSpPr>
              <xdr:cNvPr id="6" name="Shape 6"/>
              <xdr:cNvSpPr/>
            </xdr:nvSpPr>
            <xdr:spPr>
              <a:xfrm>
                <a:off x="0" y="3084675"/>
                <a:ext cx="10692000" cy="13906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0" y="3084675"/>
                <a:ext cx="10692001" cy="1390650"/>
                <a:chOff x="0" y="0"/>
                <a:chExt cx="14045925" cy="1186423"/>
              </a:xfrm>
            </xdr:grpSpPr>
            <xdr:sp>
              <xdr:nvSpPr>
                <xdr:cNvPr id="8" name="Shape 8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9" name="Shape 9"/>
                <xdr:cNvGrpSpPr/>
              </xdr:nvGrpSpPr>
              <xdr:grpSpPr>
                <a:xfrm>
                  <a:off x="0" y="0"/>
                  <a:ext cx="14045925" cy="1186423"/>
                  <a:chOff x="0" y="0"/>
                  <a:chExt cx="814" cy="105"/>
                </a:xfrm>
              </xdr:grpSpPr>
              <xdr:sp>
                <xdr:nvSpPr>
                  <xdr:cNvPr id="10" name="Shape 10"/>
                  <xdr:cNvSpPr/>
                </xdr:nvSpPr>
                <xdr:spPr>
                  <a:xfrm>
                    <a:off x="0" y="0"/>
                    <a:ext cx="759" cy="10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11" name="Shape 11"/>
                  <xdr:cNvSpPr txBox="1"/>
                </xdr:nvSpPr>
                <xdr:spPr>
                  <a:xfrm>
                    <a:off x="610" y="0"/>
                    <a:ext cx="204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12" name="Shape 12"/>
                  <xdr:cNvSpPr/>
                </xdr:nvSpPr>
                <xdr:spPr>
                  <a:xfrm>
                    <a:off x="719" y="4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3" name="Shape 13"/>
                  <xdr:cNvSpPr/>
                </xdr:nvSpPr>
                <xdr:spPr>
                  <a:xfrm>
                    <a:off x="610" y="4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14" name="Shape 14"/>
                  <xdr:cNvSpPr txBox="1"/>
                </xdr:nvSpPr>
                <xdr:spPr>
                  <a:xfrm>
                    <a:off x="238" y="0"/>
                    <a:ext cx="372" cy="10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5" name="Shape 15"/>
                  <xdr:cNvSpPr txBox="1"/>
                </xdr:nvSpPr>
                <xdr:spPr>
                  <a:xfrm>
                    <a:off x="1" y="77"/>
                    <a:ext cx="230" cy="26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16" name="Shape 16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HP/Desktop/POAI%202025%20AJUSTADO/EMPRENDIMIENTO/COMUNA%2020/BP-260XXX%20COM%2020%20EMPRENDIMIENTO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dos"/>
      <sheetName val=" ACTIVIDADES PPTO PROYECTADA"/>
      <sheetName val="DETALLE POBLACIÓN PROYECTADA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0"/>
    <col customWidth="1" min="2" max="2" width="18.71"/>
    <col customWidth="1" min="3" max="3" width="45.29"/>
    <col customWidth="1" min="4" max="4" width="16.86"/>
    <col customWidth="1" min="5" max="5" width="10.29"/>
    <col customWidth="1" min="6" max="6" width="15.71"/>
    <col customWidth="1" min="7" max="7" width="16.57"/>
    <col customWidth="1" min="8" max="8" width="10.71"/>
    <col customWidth="1" min="9" max="9" width="12.0"/>
    <col customWidth="1" min="10" max="26" width="10.71"/>
  </cols>
  <sheetData>
    <row r="1">
      <c r="A1" s="1"/>
      <c r="B1" s="1"/>
      <c r="C1" s="1"/>
      <c r="D1" s="1"/>
      <c r="E1" s="1"/>
      <c r="F1" s="1"/>
      <c r="G1" s="1"/>
    </row>
    <row r="2">
      <c r="A2" s="1"/>
      <c r="B2" s="1"/>
      <c r="C2" s="1"/>
      <c r="D2" s="1"/>
      <c r="E2" s="1"/>
      <c r="F2" s="1"/>
      <c r="G2" s="1"/>
    </row>
    <row r="3">
      <c r="A3" s="1"/>
      <c r="B3" s="1"/>
      <c r="C3" s="1"/>
      <c r="D3" s="1"/>
      <c r="E3" s="1"/>
      <c r="F3" s="1"/>
      <c r="G3" s="1"/>
    </row>
    <row r="4">
      <c r="A4" s="1"/>
      <c r="B4" s="1"/>
      <c r="C4" s="1"/>
      <c r="D4" s="1"/>
      <c r="E4" s="1"/>
      <c r="F4" s="1"/>
      <c r="G4" s="1"/>
    </row>
    <row r="5">
      <c r="A5" s="1"/>
      <c r="B5" s="1"/>
      <c r="C5" s="1"/>
      <c r="D5" s="1"/>
      <c r="E5" s="1"/>
      <c r="F5" s="1"/>
      <c r="G5" s="1"/>
    </row>
    <row r="6">
      <c r="A6" s="1"/>
      <c r="B6" s="1"/>
      <c r="C6" s="1"/>
      <c r="D6" s="1"/>
      <c r="E6" s="1"/>
      <c r="F6" s="1"/>
      <c r="G6" s="1"/>
    </row>
    <row r="7">
      <c r="A7" s="1"/>
      <c r="B7" s="1"/>
      <c r="C7" s="1"/>
      <c r="D7" s="1"/>
      <c r="E7" s="1"/>
      <c r="F7" s="1"/>
      <c r="G7" s="1"/>
    </row>
    <row r="8">
      <c r="A8" s="1"/>
      <c r="B8" s="1"/>
      <c r="C8" s="1"/>
      <c r="D8" s="1"/>
      <c r="E8" s="1"/>
      <c r="F8" s="1"/>
      <c r="G8" s="1"/>
    </row>
    <row r="9">
      <c r="A9" s="1"/>
      <c r="B9" s="1"/>
      <c r="C9" s="1"/>
      <c r="D9" s="1"/>
      <c r="E9" s="1"/>
      <c r="F9" s="1"/>
      <c r="G9" s="1"/>
    </row>
    <row r="10">
      <c r="A10" s="2"/>
      <c r="B10" s="2"/>
      <c r="C10" s="2"/>
      <c r="D10" s="2"/>
      <c r="E10" s="2"/>
      <c r="F10" s="2"/>
      <c r="G10" s="2"/>
    </row>
    <row r="11">
      <c r="A11" s="3" t="s">
        <v>0</v>
      </c>
      <c r="B11" s="4"/>
      <c r="C11" s="4"/>
      <c r="D11" s="4"/>
      <c r="E11" s="4"/>
      <c r="F11" s="4"/>
      <c r="G11" s="5"/>
    </row>
    <row r="12">
      <c r="A12" s="6" t="s">
        <v>1</v>
      </c>
      <c r="B12" s="6" t="s">
        <v>2</v>
      </c>
      <c r="C12" s="6" t="s">
        <v>3</v>
      </c>
      <c r="D12" s="6" t="s">
        <v>4</v>
      </c>
      <c r="E12" s="7" t="s">
        <v>5</v>
      </c>
      <c r="F12" s="6" t="s">
        <v>6</v>
      </c>
      <c r="G12" s="7" t="s">
        <v>7</v>
      </c>
      <c r="H12" s="8"/>
      <c r="I12" s="8"/>
    </row>
    <row r="13">
      <c r="A13" s="9" t="s">
        <v>8</v>
      </c>
      <c r="B13" s="10" t="s">
        <v>9</v>
      </c>
      <c r="C13" s="11" t="s">
        <v>10</v>
      </c>
      <c r="D13" s="12" t="s">
        <v>11</v>
      </c>
      <c r="E13" s="13">
        <v>1.0</v>
      </c>
      <c r="F13" s="14">
        <v>864000.0</v>
      </c>
      <c r="G13" s="15">
        <f t="shared" ref="G13:G14" si="1">+F13*E13</f>
        <v>864000</v>
      </c>
    </row>
    <row r="14">
      <c r="A14" s="16"/>
      <c r="B14" s="16"/>
      <c r="C14" s="11" t="s">
        <v>12</v>
      </c>
      <c r="D14" s="12" t="s">
        <v>11</v>
      </c>
      <c r="E14" s="13">
        <v>1.0</v>
      </c>
      <c r="F14" s="14">
        <v>886750.0</v>
      </c>
      <c r="G14" s="15">
        <f t="shared" si="1"/>
        <v>886750</v>
      </c>
      <c r="H14" s="8"/>
      <c r="I14" s="8"/>
    </row>
    <row r="15">
      <c r="A15" s="17" t="s">
        <v>13</v>
      </c>
      <c r="B15" s="18"/>
      <c r="C15" s="18"/>
      <c r="D15" s="18"/>
      <c r="E15" s="18"/>
      <c r="F15" s="19"/>
      <c r="G15" s="20">
        <f>+SUM(G13:G14)</f>
        <v>1750750</v>
      </c>
    </row>
    <row r="16">
      <c r="A16" s="21" t="s">
        <v>14</v>
      </c>
      <c r="B16" s="22" t="s">
        <v>15</v>
      </c>
      <c r="C16" s="23" t="s">
        <v>16</v>
      </c>
      <c r="D16" s="24" t="s">
        <v>17</v>
      </c>
      <c r="E16" s="24">
        <v>40.0</v>
      </c>
      <c r="F16" s="15">
        <v>90599.0</v>
      </c>
      <c r="G16" s="15">
        <f t="shared" ref="G16:G18" si="2">E16*F16</f>
        <v>3623960</v>
      </c>
    </row>
    <row r="17">
      <c r="A17" s="16"/>
      <c r="B17" s="16"/>
      <c r="C17" s="23" t="s">
        <v>18</v>
      </c>
      <c r="D17" s="24" t="s">
        <v>17</v>
      </c>
      <c r="E17" s="24">
        <v>40.0</v>
      </c>
      <c r="F17" s="15">
        <v>90599.0</v>
      </c>
      <c r="G17" s="15">
        <f t="shared" si="2"/>
        <v>3623960</v>
      </c>
    </row>
    <row r="18">
      <c r="A18" s="25"/>
      <c r="B18" s="25"/>
      <c r="C18" s="23" t="s">
        <v>19</v>
      </c>
      <c r="D18" s="24" t="s">
        <v>17</v>
      </c>
      <c r="E18" s="24">
        <v>40.0</v>
      </c>
      <c r="F18" s="15">
        <v>90599.0</v>
      </c>
      <c r="G18" s="15">
        <f t="shared" si="2"/>
        <v>3623960</v>
      </c>
    </row>
    <row r="19">
      <c r="A19" s="26" t="s">
        <v>13</v>
      </c>
      <c r="B19" s="27"/>
      <c r="C19" s="27"/>
      <c r="D19" s="27"/>
      <c r="E19" s="27"/>
      <c r="F19" s="28"/>
      <c r="G19" s="29">
        <f>+SUM(G16:G18)</f>
        <v>10871880</v>
      </c>
    </row>
    <row r="20">
      <c r="A20" s="9" t="s">
        <v>20</v>
      </c>
      <c r="B20" s="22" t="s">
        <v>21</v>
      </c>
      <c r="C20" s="30" t="s">
        <v>22</v>
      </c>
      <c r="D20" s="24" t="s">
        <v>11</v>
      </c>
      <c r="E20" s="24">
        <v>750.0</v>
      </c>
      <c r="F20" s="15">
        <v>9800.0</v>
      </c>
      <c r="G20" s="15">
        <f t="shared" ref="G20:G23" si="3">E20*F20</f>
        <v>7350000</v>
      </c>
    </row>
    <row r="21">
      <c r="A21" s="16"/>
      <c r="B21" s="16"/>
      <c r="C21" s="30" t="s">
        <v>23</v>
      </c>
      <c r="D21" s="24" t="s">
        <v>11</v>
      </c>
      <c r="E21" s="24">
        <v>2.0</v>
      </c>
      <c r="F21" s="15">
        <v>1600000.0</v>
      </c>
      <c r="G21" s="15">
        <f t="shared" si="3"/>
        <v>3200000</v>
      </c>
    </row>
    <row r="22">
      <c r="A22" s="16"/>
      <c r="B22" s="16"/>
      <c r="C22" s="31" t="s">
        <v>24</v>
      </c>
      <c r="D22" s="32" t="s">
        <v>11</v>
      </c>
      <c r="E22" s="32">
        <v>50.0</v>
      </c>
      <c r="F22" s="15">
        <v>4320378.0</v>
      </c>
      <c r="G22" s="15">
        <f t="shared" si="3"/>
        <v>216018900</v>
      </c>
      <c r="I22" s="8"/>
    </row>
    <row r="23">
      <c r="A23" s="16"/>
      <c r="B23" s="25"/>
      <c r="C23" s="31" t="s">
        <v>25</v>
      </c>
      <c r="D23" s="32" t="s">
        <v>11</v>
      </c>
      <c r="E23" s="32">
        <v>1.0</v>
      </c>
      <c r="F23" s="15">
        <v>1616630.0</v>
      </c>
      <c r="G23" s="15">
        <f t="shared" si="3"/>
        <v>1616630</v>
      </c>
      <c r="H23" s="8"/>
      <c r="I23" s="8"/>
    </row>
    <row r="24" ht="15.75" customHeight="1">
      <c r="A24" s="33" t="s">
        <v>13</v>
      </c>
      <c r="B24" s="18"/>
      <c r="C24" s="18"/>
      <c r="D24" s="18"/>
      <c r="E24" s="18"/>
      <c r="F24" s="19"/>
      <c r="G24" s="34">
        <f>+SUM(G20:G23)</f>
        <v>228185530</v>
      </c>
    </row>
    <row r="25">
      <c r="A25" s="9" t="s">
        <v>26</v>
      </c>
      <c r="B25" s="22" t="s">
        <v>27</v>
      </c>
      <c r="C25" s="31" t="s">
        <v>28</v>
      </c>
      <c r="D25" s="24" t="s">
        <v>11</v>
      </c>
      <c r="E25" s="24">
        <v>1.0</v>
      </c>
      <c r="F25" s="35">
        <v>8741840.0</v>
      </c>
      <c r="G25" s="15">
        <f t="shared" ref="G25:G26" si="4">E25*F25</f>
        <v>8741840</v>
      </c>
    </row>
    <row r="26">
      <c r="A26" s="25"/>
      <c r="B26" s="25"/>
      <c r="C26" s="36" t="s">
        <v>29</v>
      </c>
      <c r="D26" s="24" t="s">
        <v>11</v>
      </c>
      <c r="E26" s="24">
        <v>1.0</v>
      </c>
      <c r="F26" s="37">
        <v>450000.0</v>
      </c>
      <c r="G26" s="15">
        <f t="shared" si="4"/>
        <v>450000</v>
      </c>
    </row>
    <row r="27" ht="15.75" customHeight="1">
      <c r="A27" s="26" t="s">
        <v>13</v>
      </c>
      <c r="B27" s="27"/>
      <c r="C27" s="27"/>
      <c r="D27" s="27"/>
      <c r="E27" s="27"/>
      <c r="F27" s="28"/>
      <c r="G27" s="29">
        <f>+SUM(G25:G26)</f>
        <v>9191840</v>
      </c>
    </row>
    <row r="28" ht="15.75" customHeight="1">
      <c r="A28" s="38" t="s">
        <v>30</v>
      </c>
      <c r="B28" s="4"/>
      <c r="C28" s="4"/>
      <c r="D28" s="4"/>
      <c r="E28" s="4"/>
      <c r="F28" s="5"/>
      <c r="G28" s="39">
        <f>+G27+G24+G19+G15</f>
        <v>250000000</v>
      </c>
    </row>
    <row r="29" ht="15.75" customHeight="1"/>
    <row r="30" ht="15.75" customHeight="1">
      <c r="C30" s="8"/>
      <c r="G30" s="8"/>
    </row>
    <row r="31" ht="15.75" customHeight="1">
      <c r="C31" s="8"/>
      <c r="D31" s="8"/>
      <c r="G31" s="8"/>
    </row>
    <row r="32" ht="15.75" customHeight="1">
      <c r="G32" s="8"/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4">
    <mergeCell ref="A20:A23"/>
    <mergeCell ref="B20:B23"/>
    <mergeCell ref="A24:F24"/>
    <mergeCell ref="A25:A26"/>
    <mergeCell ref="B25:B26"/>
    <mergeCell ref="A27:F27"/>
    <mergeCell ref="A28:F28"/>
    <mergeCell ref="A11:G11"/>
    <mergeCell ref="A13:A14"/>
    <mergeCell ref="B13:B14"/>
    <mergeCell ref="A15:F15"/>
    <mergeCell ref="A16:A18"/>
    <mergeCell ref="B16:B18"/>
    <mergeCell ref="A19:F19"/>
  </mergeCells>
  <conditionalFormatting sqref="B20:B22">
    <cfRule type="cellIs" dxfId="0" priority="1" operator="equal">
      <formula>"ESCRIBA AQUÍ EL NOMBRE DEL CAPITULO"</formula>
    </cfRule>
  </conditionalFormatting>
  <conditionalFormatting sqref="C22:C23">
    <cfRule type="cellIs" dxfId="0" priority="2" operator="equal">
      <formula>"ESCRIBA AQUÍ EL NOMBRE DEL CAPITULO"</formula>
    </cfRule>
  </conditionalFormatting>
  <printOptions/>
  <pageMargins bottom="0.75" footer="0.0" header="0.0" left="0.7" right="0.7" top="0.75"/>
  <pageSetup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2024-08-03T16:33:50Z</dcterms:created>
  <dc:creator>USUARIO</dc:creator>
</cp:coreProperties>
</file>