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ino\Documents\SUBDIRECCION DLLO SECTORIAL\INSUMOS Y CONTRATACION\2025\"/>
    </mc:Choice>
  </mc:AlternateContent>
  <xr:revisionPtr revIDLastSave="0" documentId="13_ncr:1_{5865017D-6949-4D9B-9D58-EF2C866623EA}" xr6:coauthVersionLast="47" xr6:coauthVersionMax="47" xr10:uidLastSave="{00000000-0000-0000-0000-000000000000}"/>
  <bookViews>
    <workbookView xWindow="13140" yWindow="345" windowWidth="15660" windowHeight="14700" activeTab="1" xr2:uid="{77C53675-A98A-494C-8E20-057E12D11CD2}"/>
  </bookViews>
  <sheets>
    <sheet name="PF 2010.2021 HECaa" sheetId="7" r:id="rId1"/>
    <sheet name="Resumen" sheetId="8" r:id="rId2"/>
  </sheets>
  <definedNames>
    <definedName name="_xlnm._FilterDatabase" localSheetId="0" hidden="1">'PF 2010.2021 HECaa'!$F$196:$F$206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8" l="1"/>
  <c r="H20" i="8"/>
  <c r="I20" i="8"/>
  <c r="J20" i="8"/>
  <c r="K20" i="8"/>
  <c r="F20" i="8"/>
  <c r="AF339" i="7" l="1"/>
  <c r="AE364" i="7"/>
  <c r="AF364" i="7"/>
  <c r="AG364" i="7" s="1"/>
  <c r="P20" i="8"/>
  <c r="O20" i="8"/>
  <c r="K19" i="8"/>
  <c r="K18" i="8"/>
  <c r="K17" i="8"/>
  <c r="K16" i="8"/>
  <c r="K15" i="8"/>
  <c r="K14" i="8"/>
  <c r="AE339" i="7"/>
  <c r="J19" i="8"/>
  <c r="J18" i="8"/>
  <c r="J17" i="8"/>
  <c r="J16" i="8"/>
  <c r="J15" i="8"/>
  <c r="J14" i="8"/>
  <c r="W334" i="7"/>
  <c r="I19" i="8"/>
  <c r="I18" i="8"/>
  <c r="I17" i="8"/>
  <c r="I16" i="8"/>
  <c r="I15" i="8"/>
  <c r="I14" i="8"/>
  <c r="O18" i="8" s="1"/>
  <c r="J7" i="8"/>
  <c r="O325" i="7"/>
  <c r="M328" i="7"/>
  <c r="M327" i="7"/>
  <c r="F19" i="8"/>
  <c r="O5" i="8"/>
  <c r="G19" i="8" s="1"/>
  <c r="O6" i="8"/>
  <c r="H19" i="8" s="1"/>
  <c r="M6" i="8"/>
  <c r="H18" i="8" s="1"/>
  <c r="M5" i="8"/>
  <c r="G18" i="8" s="1"/>
  <c r="M4" i="8"/>
  <c r="F18" i="8" s="1"/>
  <c r="K4" i="8"/>
  <c r="F17" i="8" s="1"/>
  <c r="K5" i="8"/>
  <c r="G17" i="8" s="1"/>
  <c r="K6" i="8"/>
  <c r="H17" i="8" s="1"/>
  <c r="I6" i="8"/>
  <c r="H16" i="8" s="1"/>
  <c r="I5" i="8"/>
  <c r="G16" i="8" s="1"/>
  <c r="I4" i="8"/>
  <c r="F16" i="8" s="1"/>
  <c r="G6" i="8"/>
  <c r="H15" i="8" s="1"/>
  <c r="G5" i="8"/>
  <c r="G15" i="8" s="1"/>
  <c r="G4" i="8"/>
  <c r="F15" i="8" s="1"/>
  <c r="E6" i="8"/>
  <c r="H14" i="8" s="1"/>
  <c r="E5" i="8"/>
  <c r="G14" i="8" s="1"/>
  <c r="E4" i="8"/>
  <c r="F14" i="8" s="1"/>
  <c r="C303" i="7"/>
  <c r="K303" i="7"/>
  <c r="G303" i="7"/>
  <c r="I306" i="7"/>
  <c r="I305" i="7"/>
  <c r="O19" i="8" l="1"/>
  <c r="P19" i="8" s="1"/>
  <c r="AE342" i="7"/>
  <c r="AE343" i="7"/>
  <c r="AE344" i="7"/>
  <c r="AE341" i="7"/>
  <c r="O17" i="8"/>
  <c r="P18" i="8" s="1"/>
  <c r="W337" i="7"/>
  <c r="W338" i="7"/>
  <c r="W336" i="7"/>
  <c r="O328" i="7"/>
  <c r="O327" i="7"/>
  <c r="O15" i="8"/>
  <c r="O16" i="8"/>
  <c r="K306" i="7"/>
  <c r="K305" i="7"/>
  <c r="P16" i="8" l="1"/>
  <c r="P17" i="8"/>
</calcChain>
</file>

<file path=xl/sharedStrings.xml><?xml version="1.0" encoding="utf-8"?>
<sst xmlns="http://schemas.openxmlformats.org/spreadsheetml/2006/main" count="1880" uniqueCount="451">
  <si>
    <t>Actividad Cultural</t>
  </si>
  <si>
    <t>Actividad de Bienestar</t>
  </si>
  <si>
    <t>Actividad Bienestar</t>
  </si>
  <si>
    <t>Actualizar documento inscritos</t>
  </si>
  <si>
    <t>Actualizar documento participante</t>
  </si>
  <si>
    <t>Actualizar participante MEN - MDM</t>
  </si>
  <si>
    <t>Admitidos</t>
  </si>
  <si>
    <t>Apoyos financieros, académicos u otros</t>
  </si>
  <si>
    <t>Apoyos de Estudiantes</t>
  </si>
  <si>
    <t>Autoridades</t>
  </si>
  <si>
    <t>Balance General y Estado de Resultado</t>
  </si>
  <si>
    <t>Balance General y Estado de Resultados</t>
  </si>
  <si>
    <t>Centros de Investigación</t>
  </si>
  <si>
    <t>Consultoría</t>
  </si>
  <si>
    <t>Convenios Internacionales</t>
  </si>
  <si>
    <t>Cupos Proyectados y Matrícula Esperada</t>
  </si>
  <si>
    <t>Cupos</t>
  </si>
  <si>
    <t>Cursos</t>
  </si>
  <si>
    <t>Derechos Pecuniarios hasta 2017</t>
  </si>
  <si>
    <t>Directivos</t>
  </si>
  <si>
    <t>Docente Puntos Agregados</t>
  </si>
  <si>
    <t>Docentes IES</t>
  </si>
  <si>
    <t>Docentes Universidad Pública</t>
  </si>
  <si>
    <t>Educación Continua</t>
  </si>
  <si>
    <t>Empresas de Revisoría Fiscal</t>
  </si>
  <si>
    <t>Estado Cambios Patrimonio IES Privadas</t>
  </si>
  <si>
    <t>Estado Cambios Patrimonio IES Públicas</t>
  </si>
  <si>
    <t>Estudiantes  de primer curso</t>
  </si>
  <si>
    <t>Estudiantes_Primer_Curso</t>
  </si>
  <si>
    <t>Estudiantes de Articulación</t>
  </si>
  <si>
    <t>Estudiantes de Estrategías de Cobertura</t>
  </si>
  <si>
    <t>Estudiantes Ser Pilo Paga</t>
  </si>
  <si>
    <t>Ser Pilo Paga</t>
  </si>
  <si>
    <t>Evento Cultural</t>
  </si>
  <si>
    <t>Fechas Admisiones</t>
  </si>
  <si>
    <t>Fechas Admisión Universidades Privadas</t>
  </si>
  <si>
    <t>Flujo Efectivo</t>
  </si>
  <si>
    <t xml:space="preserve">Estado de Flujo Efectivo </t>
  </si>
  <si>
    <t>Graduados</t>
  </si>
  <si>
    <t>Grupos de Investigación</t>
  </si>
  <si>
    <t>IES Ser Pilo Paga</t>
  </si>
  <si>
    <t>Información complementaria de la IES</t>
  </si>
  <si>
    <t>Información ejecución presupuestal 2016 Establecimientos Públicos</t>
  </si>
  <si>
    <t>Informac.Presupuestal Establ. Públicos hasta 2016</t>
  </si>
  <si>
    <t>Información ejecución presupuestal 2016 Universidades</t>
  </si>
  <si>
    <t>Informac.Presupuestal Universidades hasta 2016</t>
  </si>
  <si>
    <t>Información presupuestal Establecimientos Públicos (válido reporte desde 2017)</t>
  </si>
  <si>
    <t>Inf. presupuestal Establecimientos Públicos 2017</t>
  </si>
  <si>
    <t>Información presupuestal Instituciones Privadas</t>
  </si>
  <si>
    <t>Información presupuestal Universidades Privadas</t>
  </si>
  <si>
    <t>Información presupuestal Universidades Públicas (válido reporte desde 2017)</t>
  </si>
  <si>
    <t>Inf. presupuestal Universidades Públicas 2017</t>
  </si>
  <si>
    <t>Inscrito Programa</t>
  </si>
  <si>
    <t>Inscritos - Relación de Inscritos</t>
  </si>
  <si>
    <t>Inscritos</t>
  </si>
  <si>
    <t>Integrantes máximo organo de gobierno</t>
  </si>
  <si>
    <t>Integrantes máximo órgano de gobierno</t>
  </si>
  <si>
    <t>Materias Matriculado</t>
  </si>
  <si>
    <t>Matriculados</t>
  </si>
  <si>
    <t>Movilidad de docentes del exterior hacia Colombia</t>
  </si>
  <si>
    <t>Movilidad de docentes hacia el exterior</t>
  </si>
  <si>
    <t>Movilidad de estudiantes del exterior hacia Colombia</t>
  </si>
  <si>
    <t>Movilidad estudiantes del exterior hacia Colombia</t>
  </si>
  <si>
    <t>Movilidad de estudiantes hacia el exterior</t>
  </si>
  <si>
    <t>Movilidad de personal administrativo del exterior hacia Colombia</t>
  </si>
  <si>
    <t>Mov de personal administrativo hacia Colombia</t>
  </si>
  <si>
    <t>Movilidad de personal administrativo hacia el exterior</t>
  </si>
  <si>
    <t>Mov de personal administrativo hacia Exterior</t>
  </si>
  <si>
    <t>Novedades Poblacionales</t>
  </si>
  <si>
    <t>Otras Actividades de Investigación</t>
  </si>
  <si>
    <t>Otros Derechos Pecuniarios IES Privadas desde 2018</t>
  </si>
  <si>
    <t>Derechos Pecuniarios IES Privadas</t>
  </si>
  <si>
    <t>Otros Derechos Pecuniarios IES Públicas desde 2018</t>
  </si>
  <si>
    <t>Derechos Pecuniarios IES Públicas</t>
  </si>
  <si>
    <t>Participante</t>
  </si>
  <si>
    <t>Participante MEN</t>
  </si>
  <si>
    <t>Plan Único de Cuentas  (APLICA HASTA 2017)</t>
  </si>
  <si>
    <t>PUC</t>
  </si>
  <si>
    <t>Plan Único de Cuentas desde 2018</t>
  </si>
  <si>
    <t>Productos de Investigación</t>
  </si>
  <si>
    <t>Programas presenciales ofrecidos en el exterior</t>
  </si>
  <si>
    <t>Programas Ser Pilo Paga</t>
  </si>
  <si>
    <t>Proyecto de Extensión</t>
  </si>
  <si>
    <t>Proyectos de Inversión</t>
  </si>
  <si>
    <t>Proyectos de Investigación</t>
  </si>
  <si>
    <t>Recursos histórico</t>
  </si>
  <si>
    <t>Recurso Histórico</t>
  </si>
  <si>
    <t>Redes de Investigación</t>
  </si>
  <si>
    <t>Retiros Estudiantiles</t>
  </si>
  <si>
    <t>Retiros Disciplinarios</t>
  </si>
  <si>
    <t>Servicios de Extensión</t>
  </si>
  <si>
    <t>Unidad Organizacional</t>
  </si>
  <si>
    <t>Valor Matrícula por programa hasta 2017</t>
  </si>
  <si>
    <t>Valor Matrícula hasta 2017</t>
  </si>
  <si>
    <t>Valores de Matrícula IES Privadas desde 2018</t>
  </si>
  <si>
    <t>Valores de Matrícula IES Privadas</t>
  </si>
  <si>
    <t>Valores de Matrícula IES Públicas desde 2018</t>
  </si>
  <si>
    <t>Valores de Matrícula IES Públicas</t>
  </si>
  <si>
    <t>Índice de precios al consumidor (IPC)</t>
  </si>
  <si>
    <t>REPORTES AUDITORIA</t>
  </si>
  <si>
    <t>Seguimiento IES</t>
  </si>
  <si>
    <t>Intentos de Cargue Matriculados</t>
  </si>
  <si>
    <t>Intentos de Cargue Otros Derechos Pecuniarios</t>
  </si>
  <si>
    <t>Intentos de cargue por plantilla</t>
  </si>
  <si>
    <t>Intentos de Cargue Ppto Privadas desde 2017</t>
  </si>
  <si>
    <t>Intentos de Cargue Ppto Públicas desde 2017</t>
  </si>
  <si>
    <t>Intentos de Cargue Presupuesto hasta 2016</t>
  </si>
  <si>
    <t>Intentos de Cargue Proyectos de Inversión</t>
  </si>
  <si>
    <t>Intentos de Cargue Valores de Matrícula</t>
  </si>
  <si>
    <t>REPORTES FINANCIEROS</t>
  </si>
  <si>
    <t>Justificación Valores de Matrícula</t>
  </si>
  <si>
    <t>REPORTES DE INFORMACIÓN TOTAL POR SOLICITUD 1 A 1</t>
  </si>
  <si>
    <t>Justificación Otros Derechos Pecuniarios</t>
  </si>
  <si>
    <t>Admitídos</t>
  </si>
  <si>
    <t>Situación Financiera Consolidado (4 dígitos)</t>
  </si>
  <si>
    <t>Docentes</t>
  </si>
  <si>
    <t>Presupuesto Establecimientos Públicos con filtro</t>
  </si>
  <si>
    <t>Estudiantes Primer Curso</t>
  </si>
  <si>
    <t>Presupuesto Universidades  Privadas con filtro</t>
  </si>
  <si>
    <t>Presupuesto Universidades Públicas con filtro</t>
  </si>
  <si>
    <t>Detalle Presupuesto Todas las IES</t>
  </si>
  <si>
    <t>Inscríto_programa</t>
  </si>
  <si>
    <t>Estado  Resultado Integral Consolidado (4 dígitos)</t>
  </si>
  <si>
    <t>Estado Cambios Patrimonio IES Privadas Consolidado</t>
  </si>
  <si>
    <t>Participantes</t>
  </si>
  <si>
    <t>Estado de Flujo Efectivo Consolidado</t>
  </si>
  <si>
    <t>Unificación de Documentos</t>
  </si>
  <si>
    <t>Estado de la Situación Financiera</t>
  </si>
  <si>
    <t>Graduados Total</t>
  </si>
  <si>
    <t>Estado del Resultado Integral</t>
  </si>
  <si>
    <t>REPORTES ENCUESTAS</t>
  </si>
  <si>
    <t>Balance General y Estado de Resultados Consolidado</t>
  </si>
  <si>
    <t>Reporte Detalle Encuestas</t>
  </si>
  <si>
    <t>Balance Gral y Estado de ResultadosTot Consolidado</t>
  </si>
  <si>
    <t>Respuestas Encuestas</t>
  </si>
  <si>
    <t>Consolidado  Presupuesto Todas las IES</t>
  </si>
  <si>
    <t>Resumen Muestreo</t>
  </si>
  <si>
    <t>Incremento Sup. IPC Autorizado - Otros Der.Pecun.</t>
  </si>
  <si>
    <t>Consulta Encuestas</t>
  </si>
  <si>
    <t>Incremento Sup. IPC Autorizado - Valores Matrícula</t>
  </si>
  <si>
    <t>Consulta Muestreo</t>
  </si>
  <si>
    <t>Reporteador financierocon filtros de cuentas y variable</t>
  </si>
  <si>
    <t>Consultar encuestas anteriores</t>
  </si>
  <si>
    <t>Consultar Muestreos No Localizados</t>
  </si>
  <si>
    <t>Contactos Hecaa</t>
  </si>
  <si>
    <t>Consultar Muestreo Empresas</t>
  </si>
  <si>
    <t>Usuarios Hecaa</t>
  </si>
  <si>
    <t>Consultar Graduado</t>
  </si>
  <si>
    <t>Tablero Directivo para consulta de consolidados de información.</t>
  </si>
  <si>
    <t>Consulta de Calidad y Critica de la información</t>
  </si>
  <si>
    <t>Módulo de Generación E</t>
  </si>
  <si>
    <t>Consultas Públicas de Programas</t>
  </si>
  <si>
    <t>Módulo de Consulta INES</t>
  </si>
  <si>
    <t>Consultas Públicas de IES</t>
  </si>
  <si>
    <t>Automatización de cruce información OLE-PILA-UGPP</t>
  </si>
  <si>
    <t>Aprobados Equidad</t>
  </si>
  <si>
    <t>Aprobados Excelencia</t>
  </si>
  <si>
    <t>Audiencia de campañas</t>
  </si>
  <si>
    <t>Calendario académico</t>
  </si>
  <si>
    <t>Consulta masiva</t>
  </si>
  <si>
    <t>Empresas de las IES</t>
  </si>
  <si>
    <t>Estudiantes de Estrategias de Cobertura</t>
  </si>
  <si>
    <t>Estudiantes Primer Curso  masivo</t>
  </si>
  <si>
    <t>Formato Crear Usuario</t>
  </si>
  <si>
    <t>Formato eliminar documento unificado</t>
  </si>
  <si>
    <t>Formato Eliminar Información Poblacional</t>
  </si>
  <si>
    <t>Formato Excepción de Documento</t>
  </si>
  <si>
    <t>Formato Excepción de Programa</t>
  </si>
  <si>
    <t>Formato pasar graduado a Sin Verificar</t>
  </si>
  <si>
    <t>Formato traslado de Programa</t>
  </si>
  <si>
    <t>Graduados masivo</t>
  </si>
  <si>
    <t>Justificación regla calidad de datos</t>
  </si>
  <si>
    <t>Matriculados masivo</t>
  </si>
  <si>
    <t>Seguimiento Poblacional</t>
  </si>
  <si>
    <t>Seguimiento IES nuevo</t>
  </si>
  <si>
    <t>Consulta UAC</t>
  </si>
  <si>
    <t>Directorio Institucional</t>
  </si>
  <si>
    <t>Apoyos estudiantiles</t>
  </si>
  <si>
    <t>Reporteador financiero con filtros de cuentas y variable</t>
  </si>
  <si>
    <t>Docentes IES Públicas</t>
  </si>
  <si>
    <t>Estudiante Ser Pilo Paga</t>
  </si>
  <si>
    <t>OTROS REPORTES</t>
  </si>
  <si>
    <t>Acuerdo de confidencialidad</t>
  </si>
  <si>
    <t>Encuesta de Satisfacción</t>
  </si>
  <si>
    <t>Evaluación capacitación</t>
  </si>
  <si>
    <t>Inscrítos</t>
  </si>
  <si>
    <t>Extracto consolidado</t>
  </si>
  <si>
    <t>Inscripción capacitación</t>
  </si>
  <si>
    <t>Preinscripción capacitación</t>
  </si>
  <si>
    <t>Movilidad administrativos hacia Colombia</t>
  </si>
  <si>
    <t>Spadies</t>
  </si>
  <si>
    <t>Movilidad administrativos hacia el exterior</t>
  </si>
  <si>
    <t>Movilidad docentes hacia Colombia</t>
  </si>
  <si>
    <t>Movilidad docentes hacia el exterior</t>
  </si>
  <si>
    <t>Movilidad estudiantes hacia Colombia</t>
  </si>
  <si>
    <t>Movilidad estudiantes hacia el exterior</t>
  </si>
  <si>
    <t>Programas en el exterior</t>
  </si>
  <si>
    <t>Módulo de Auditoria (5 Pf)</t>
  </si>
  <si>
    <t>Módulo de Campañas (3 Pf)</t>
  </si>
  <si>
    <t>Módulo de Cierres (5 Pf)</t>
  </si>
  <si>
    <t>TABLEROS, CONSULTAS ESPECIALES Y COMPONENTES ASOCIADOS</t>
  </si>
  <si>
    <t>Módulo de Encuestas (35 Pf)</t>
  </si>
  <si>
    <t>Tablero Directivo</t>
  </si>
  <si>
    <t>Módulo de Generación E (3 Pf)</t>
  </si>
  <si>
    <t>Dashboard poblacional</t>
  </si>
  <si>
    <t>Dashboard Generación E</t>
  </si>
  <si>
    <t>MDM novedades poblacional (8 Pf)</t>
  </si>
  <si>
    <t>Indicadores OLE (3 Pf)</t>
  </si>
  <si>
    <t>Indicadores SNIES (3 Pf)</t>
  </si>
  <si>
    <t>Consultas Públicas de Programas (2 Pf)</t>
  </si>
  <si>
    <t>Consultas Públicas de IES (2 Pf)</t>
  </si>
  <si>
    <t>Notificaciones y alertas</t>
  </si>
  <si>
    <t>TOTAL</t>
  </si>
  <si>
    <t>PLANTILLAS OPERATIVAS</t>
  </si>
  <si>
    <t>Indicadores de deserción</t>
  </si>
  <si>
    <t>Mapa movilidad laboral</t>
  </si>
  <si>
    <t>Mapa perfil nacional graduados</t>
  </si>
  <si>
    <t>Mapa información poblacional</t>
  </si>
  <si>
    <t>Deserción Generación E</t>
  </si>
  <si>
    <t>Dashboard de seguimiento</t>
  </si>
  <si>
    <t>Tablero de control</t>
  </si>
  <si>
    <t>Descargar diccionario de datos</t>
  </si>
  <si>
    <t>Descargar documentación</t>
  </si>
  <si>
    <t>REPORTES DE INFORMACIÓN TOTAL POR SOLICITUD 1 A 1 (24)</t>
  </si>
  <si>
    <t>Descargar encuestas</t>
  </si>
  <si>
    <t>Estadísticas (MEN)</t>
  </si>
  <si>
    <t>Encuestas anteriores (IES)</t>
  </si>
  <si>
    <t>Consultar encuestas por graduado  (IES)</t>
  </si>
  <si>
    <t>Estadísticas (IES)</t>
  </si>
  <si>
    <t>Encuestas por momento (IES)</t>
  </si>
  <si>
    <t>Seguimiento poblacional</t>
  </si>
  <si>
    <t>Ceritificados IES (matrícula cero)</t>
  </si>
  <si>
    <t>Reporte estudiantes SNIES de IES Equidad</t>
  </si>
  <si>
    <t>Consolidado estados renovación Generación E</t>
  </si>
  <si>
    <t>Consolidado Beneficiarios Generación E</t>
  </si>
  <si>
    <t>Asistencia capacitación</t>
  </si>
  <si>
    <t>Módulo Generación E</t>
  </si>
  <si>
    <t>Evaluacion capacitación</t>
  </si>
  <si>
    <t>Preinscripcion capacitación</t>
  </si>
  <si>
    <t>Inscripcion capacitación</t>
  </si>
  <si>
    <t>Módulo de cierres</t>
  </si>
  <si>
    <t>Extracto Cosolidado</t>
  </si>
  <si>
    <t>Resultado Integral Consolidado</t>
  </si>
  <si>
    <t>Consultar graduados</t>
  </si>
  <si>
    <t>Estado Cambios Patrimonio IES Públicas Consolidado</t>
  </si>
  <si>
    <t>Vigencia Extendida</t>
  </si>
  <si>
    <t>Vacunación</t>
  </si>
  <si>
    <t>Reporte especializaciones médico quirúrgicas</t>
  </si>
  <si>
    <t>Situación Financiera Consolidado</t>
  </si>
  <si>
    <t>Plan unico de cuentas  (aplica hasta 2017)</t>
  </si>
  <si>
    <t>Administrativos</t>
  </si>
  <si>
    <t>Personal administrativo</t>
  </si>
  <si>
    <t>Información estadística para matrícula cero</t>
  </si>
  <si>
    <t>Información  estadística para Matricula Cero</t>
  </si>
  <si>
    <t>Formato traslado de programa</t>
  </si>
  <si>
    <t>Formato pasar graduado a sin verificar</t>
  </si>
  <si>
    <t>Formato excepción de programa</t>
  </si>
  <si>
    <t>Formato excepción de documento</t>
  </si>
  <si>
    <t>Formato eliminar información poblacional</t>
  </si>
  <si>
    <t>Formato crear usuario</t>
  </si>
  <si>
    <t>Estudiantes primer curso masivo</t>
  </si>
  <si>
    <t>Empresas de la IES</t>
  </si>
  <si>
    <t>Calendario Académico</t>
  </si>
  <si>
    <t>Aprobados excelencia</t>
  </si>
  <si>
    <t>Aprobados equidad</t>
  </si>
  <si>
    <t>PF</t>
  </si>
  <si>
    <t>Módulo INES  y plan de mejoramiento</t>
  </si>
  <si>
    <t>Módulo de capacitación y cursos</t>
  </si>
  <si>
    <t>REPORTES GENERALES</t>
  </si>
  <si>
    <t>Módulo Encuestas</t>
  </si>
  <si>
    <t>TABLEROS Y CONSULTAS ESPECIALES Y COMPONENTES</t>
  </si>
  <si>
    <t>Cantidad</t>
  </si>
  <si>
    <t xml:space="preserve">REPORTES SEGUIMIENTO </t>
  </si>
  <si>
    <t>Módulo de indicadores de Deserción GE y SPADIES</t>
  </si>
  <si>
    <t>Módulo Matrícula Cero</t>
  </si>
  <si>
    <t>Modulo de aprobación y rechazo de cargues</t>
  </si>
  <si>
    <t>Aumento respecto a 2019</t>
  </si>
  <si>
    <t>Aumento respecto a 2020</t>
  </si>
  <si>
    <t>MODULOS Y PROCESO ESPECIALES</t>
  </si>
  <si>
    <t>Módulo Calidad de datos, Critica de la información e Indicadores, aprobar justificaciones</t>
  </si>
  <si>
    <t>Aprobacion de programas</t>
  </si>
  <si>
    <t>Módulo de Cruce Masivo y solicitudes de información</t>
  </si>
  <si>
    <t>Auditoria cargue participantes y novedades participantes</t>
  </si>
  <si>
    <t>Busqueda de participantes</t>
  </si>
  <si>
    <t>Módulo de Auditoria y certificados de cumplimiento</t>
  </si>
  <si>
    <t>Directorio Institucional y gestión de usuario auditor</t>
  </si>
  <si>
    <t>Consulta de participantes</t>
  </si>
  <si>
    <t>Excepciones de participante y programa</t>
  </si>
  <si>
    <t>Consulta y generación de extractos de información por cierres y en linea</t>
  </si>
  <si>
    <t>Proceso actualización cubo académico</t>
  </si>
  <si>
    <t>Módulo de reporte poblacional con selección de busqueda y variables</t>
  </si>
  <si>
    <t>Proceso de actualización cubo laboral</t>
  </si>
  <si>
    <t>Verificación y desverificación de graduados</t>
  </si>
  <si>
    <t>Dashboard de Generación E,  Recursos y Renovaciones</t>
  </si>
  <si>
    <t>Módulo de sincronización y WS, servico trasversal  RNEC y Notificaciones</t>
  </si>
  <si>
    <t xml:space="preserve">Módulo de Campañas </t>
  </si>
  <si>
    <t xml:space="preserve">Módulo de Calidad y Critica de la información </t>
  </si>
  <si>
    <t>Módulo de Consulta INES y plan de mejoramiento</t>
  </si>
  <si>
    <t xml:space="preserve">Módulo de Cruce Masivo </t>
  </si>
  <si>
    <t xml:space="preserve">Módulo de Cursos </t>
  </si>
  <si>
    <t>Modulo de Encuestas</t>
  </si>
  <si>
    <t>CANTIDAD</t>
  </si>
  <si>
    <t>PUNTOS DE FUNCIÓN</t>
  </si>
  <si>
    <t>N/a</t>
  </si>
  <si>
    <t>Año 2019</t>
  </si>
  <si>
    <t>Año 2020</t>
  </si>
  <si>
    <t>Año 2021</t>
  </si>
  <si>
    <t>Tamaño de Software</t>
  </si>
  <si>
    <t>Actividad cultural</t>
  </si>
  <si>
    <t>Actividad de bienestar</t>
  </si>
  <si>
    <t>Balance general y estado de resultado</t>
  </si>
  <si>
    <t>Calendario académico instituciones públicas</t>
  </si>
  <si>
    <t>Centros de investigación</t>
  </si>
  <si>
    <t>Convenios internacionales</t>
  </si>
  <si>
    <t>Cupos proyectados y matrícula esperada</t>
  </si>
  <si>
    <t>Derechos pecuniarios hasta 2017</t>
  </si>
  <si>
    <t>Docente puntos agregados</t>
  </si>
  <si>
    <t>Docentes universidad pública</t>
  </si>
  <si>
    <t>Educación continua</t>
  </si>
  <si>
    <t>Estado cambios patrimonio IES privadas</t>
  </si>
  <si>
    <t>Estado cambios patrimonio IES públicas</t>
  </si>
  <si>
    <t>Estudiantes de articulación</t>
  </si>
  <si>
    <t>Estudiantes de estrategías de cobertura</t>
  </si>
  <si>
    <t>Estudiantes ser pilo paga</t>
  </si>
  <si>
    <t>Evento cultural</t>
  </si>
  <si>
    <t>Flujo efectivo</t>
  </si>
  <si>
    <t>Formato trasladar municipio</t>
  </si>
  <si>
    <t>Grupos de investigación</t>
  </si>
  <si>
    <t>Ies ser pilo paga</t>
  </si>
  <si>
    <t>Información ejecución presupuestal 2016 establecimientos públicos</t>
  </si>
  <si>
    <t>Información ejecución presupuestal 2016 universidades</t>
  </si>
  <si>
    <t>Información estadística estrategia de gratuidad 2021-2</t>
  </si>
  <si>
    <t>Información presupuestal establecimientos públicos (válido reporte desde 2017)</t>
  </si>
  <si>
    <t>Información presupuestal instituciones privadas</t>
  </si>
  <si>
    <t>Información presupuestal universidades públicas (válido reporte desde 2017)</t>
  </si>
  <si>
    <t>Inscrito programa</t>
  </si>
  <si>
    <t>Inscritos - relación de inscritos</t>
  </si>
  <si>
    <t>Materias matriculado</t>
  </si>
  <si>
    <t>Movilidad de docentes del exterior hacia colombia</t>
  </si>
  <si>
    <t>Movilidad de estudiantes del exterior hacia colombia</t>
  </si>
  <si>
    <t>Movilidad de personal administrativo del exterior hacia colombia</t>
  </si>
  <si>
    <t>Novedades matriculado política de gratuidad IES públicas</t>
  </si>
  <si>
    <t>Nueva plantilla caracterización política de gratuidad IES públicas</t>
  </si>
  <si>
    <t>Otras actividades de investigación</t>
  </si>
  <si>
    <t>Otros derechos pecuniarios ies privadas desde 2018</t>
  </si>
  <si>
    <t>Otros derechos pecuniarios ies públicas desde 2018</t>
  </si>
  <si>
    <t>Productos de investigación</t>
  </si>
  <si>
    <t>Programas ser pilo paga</t>
  </si>
  <si>
    <t>Proyecto de extensión</t>
  </si>
  <si>
    <t>Proyectos de inversión</t>
  </si>
  <si>
    <t>Proyectos de investigación</t>
  </si>
  <si>
    <t>Redes de investigación</t>
  </si>
  <si>
    <t>Retiros estudiantiles</t>
  </si>
  <si>
    <t>Servicios de extensión</t>
  </si>
  <si>
    <t>Unidad organizacional</t>
  </si>
  <si>
    <t>Valor matrícula por programa hasta 2017</t>
  </si>
  <si>
    <t>Valores de matrícula IES privadas desde 2018</t>
  </si>
  <si>
    <t>Valores de matrícula IES públicas desde 2018</t>
  </si>
  <si>
    <t xml:space="preserve">Caracterización política de gratuidad IES públicas	</t>
  </si>
  <si>
    <t xml:space="preserve">Caracterización, causas de no acceso política de gratuidad IES públicas	</t>
  </si>
  <si>
    <t xml:space="preserve">Certificaciones definitivas gratuidad_x000D_
</t>
  </si>
  <si>
    <t>Certificaciones iniciales ajustadas gratuidad</t>
  </si>
  <si>
    <t xml:space="preserve">Certificaciones iniciales gratuidad_x000D_
</t>
  </si>
  <si>
    <t>Consultar Muetsreo Empresas</t>
  </si>
  <si>
    <t>Docentes focalizados auditoria</t>
  </si>
  <si>
    <t>Estudiantes excluídos política de gratuidad</t>
  </si>
  <si>
    <t>Estudiantes inconsistentes en reporte política de gratuidad</t>
  </si>
  <si>
    <t>Estudiantes política de gratuidad</t>
  </si>
  <si>
    <t>Formato traslado de municipio</t>
  </si>
  <si>
    <t>Informe de la validación de requisitos de la estrategia de gratuidad 2021-2</t>
  </si>
  <si>
    <t>Reporte calendario academico</t>
  </si>
  <si>
    <t>Seguimiento política gratuidad</t>
  </si>
  <si>
    <t>Ceritificados IES (gratuidad)</t>
  </si>
  <si>
    <t>REPORTES GRATUIDAD</t>
  </si>
  <si>
    <t>No.</t>
  </si>
  <si>
    <t xml:space="preserve">REPORTES DE INFORMACIÓN TOTAL POR SOLICITUD 1 A 1 </t>
  </si>
  <si>
    <t>Aumento respecto a 2021</t>
  </si>
  <si>
    <t>OLE</t>
  </si>
  <si>
    <t>Tablero Tipo de Cotizante</t>
  </si>
  <si>
    <t>Tablero Tasa de Cotizante</t>
  </si>
  <si>
    <t>Tablero Ingreso Base Cotización</t>
  </si>
  <si>
    <t>Tablero Completitud de Encuestas</t>
  </si>
  <si>
    <t>Embebidos para Tableros Bi</t>
  </si>
  <si>
    <t>Cierre de Encuestas por Periodo y Reporte</t>
  </si>
  <si>
    <t>Encuestas – Constancia Diligenciamiento Final de la Encuesta</t>
  </si>
  <si>
    <t>CNA</t>
  </si>
  <si>
    <t>CNA - Programas</t>
  </si>
  <si>
    <t>CNA - IES</t>
  </si>
  <si>
    <t>GRATUIDAD</t>
  </si>
  <si>
    <t>Certificado de Cumplimiento con firma electrónica</t>
  </si>
  <si>
    <t>Fichas Política De Gratuidad</t>
  </si>
  <si>
    <t>Novedades Beneficiarios FSE</t>
  </si>
  <si>
    <t>Tablero Beneficiarios FSE</t>
  </si>
  <si>
    <t>AUDITORIA</t>
  </si>
  <si>
    <t>Módulo de Auditoria - Gestión Docentes</t>
  </si>
  <si>
    <t>PLANES DE CONTINGENCIA</t>
  </si>
  <si>
    <t>Creación y Radicación de Planes de Contingencia</t>
  </si>
  <si>
    <t>GENERALES</t>
  </si>
  <si>
    <t>Informes preliminares de validación de requisitos de la política de gratuidad para IES, MEN por cortes (7 reportes)</t>
  </si>
  <si>
    <t>Caracterización política de gratuidad IES públicas hasta 2022</t>
  </si>
  <si>
    <t>Módulo de Auditoria (Seguimiento indicadores, segumiento docentes, muestra, informes preliminar, seguimiento, final)</t>
  </si>
  <si>
    <t>Módulo Generación E (Aprobados, aprobables)</t>
  </si>
  <si>
    <t>Módulo Politica Gratuidad (novedades beneficiarios, fichas, tablero beneficiarios, certificados de cumplimiento)</t>
  </si>
  <si>
    <t>Módulo para CNA (Consulta IES y programas)</t>
  </si>
  <si>
    <t>Indicadores OLE - O3</t>
  </si>
  <si>
    <t>Indicadores SNIES - O3</t>
  </si>
  <si>
    <t>Tableros tipo cotizante, tasa cotizante, IBC, Resumido OLE</t>
  </si>
  <si>
    <t>Módulo Encuestas (Encuestas por momento, cortes, tablero completitud, descarga de consolidados y detalle)</t>
  </si>
  <si>
    <t>Módulo planes de contingencia (Gestion de planes y radicación)</t>
  </si>
  <si>
    <t xml:space="preserve">Informe de beneficiarios de la política de gratuidad del 2022-1 para IES, para MEN </t>
  </si>
  <si>
    <t>Módulo de indicadores de Deserción GE y SPADIES (procesos de generación, tableros de indicadores)</t>
  </si>
  <si>
    <t>MDM novedades poblacional</t>
  </si>
  <si>
    <t>REPORTES SEGUIMIENTO, FINANCIEROS, GRATUIDAD Y OTROS</t>
  </si>
  <si>
    <t>Año 2022</t>
  </si>
  <si>
    <t>% crecimiento</t>
  </si>
  <si>
    <t>MODULOS Y PROCESOS ESPECIALES</t>
  </si>
  <si>
    <t>Agrupadas..</t>
  </si>
  <si>
    <t>Módulo Generación E (Aprobados, aprobables) - control y seguimiento de beneficiarios.</t>
  </si>
  <si>
    <t>Módulo Politica Gratuidad (novedades beneficiarios, fichas, tablero beneficiarios, certificados y actas), proceso de control por periodo de beneficiarios</t>
  </si>
  <si>
    <t>Módulo de gestión de planes de contingencia (Gestion de planes y radicación)</t>
  </si>
  <si>
    <t>Tableros tipo cotizante, tasa cotizante, IBC, Resumido OLE. Tablero Regional</t>
  </si>
  <si>
    <t>Tableros de indicadores SNIES, mapa regional SNIES.</t>
  </si>
  <si>
    <t>Aumento respecto a 2022</t>
  </si>
  <si>
    <t>Aprobados extemporáneos FSE</t>
  </si>
  <si>
    <t>Formato actualizar periodos a financiar gratuidad</t>
  </si>
  <si>
    <t>Justificación plan de contingencia</t>
  </si>
  <si>
    <t>Novedades de beneficios FSE</t>
  </si>
  <si>
    <t>Programas medidas transitorias - decreto 1174</t>
  </si>
  <si>
    <t>Caracterización, novedades y requisitos política de gratuidad</t>
  </si>
  <si>
    <t>Caracterización, novedades y requisitos política de gratuidad (para las IES)</t>
  </si>
  <si>
    <t>Consolidado EMQ</t>
  </si>
  <si>
    <t>Año 2023</t>
  </si>
  <si>
    <t>2023 (Corte a Octubre  2023)</t>
  </si>
  <si>
    <t>2024 (Corte a Diciembre  2024)</t>
  </si>
  <si>
    <t xml:space="preserve">Tableros financieros 1 al 6 </t>
  </si>
  <si>
    <t>Módulo Politica Gratuidad (novedades beneficiarios, fichas, tablero beneficiarios, certificados y actas), proceso de control por periodo de beneficiarios, información maestra de beneficarios</t>
  </si>
  <si>
    <t>Módulo encuestas personalizadas encuestas IES</t>
  </si>
  <si>
    <t>Aumento respecto a 2023</t>
  </si>
  <si>
    <t>Aumento con respecto a 2021</t>
  </si>
  <si>
    <t>Formato actualizar novedades gratuidad periodos cerrados ( cin 9 tipos de novedad)</t>
  </si>
  <si>
    <t>Tablero de política de gratuidad</t>
  </si>
  <si>
    <t>Dashboard de Generación E,  Recursos y Renovaciones (obsoleto)</t>
  </si>
  <si>
    <t>Módulo de capacitación y cursos de auto aprendizaje</t>
  </si>
  <si>
    <t>Año 2024</t>
  </si>
  <si>
    <t>N/A</t>
  </si>
  <si>
    <t>PF 2023</t>
  </si>
  <si>
    <t>Módulo de indicadores de Deserción SPADIES (procesos de generación, tableros de indicadores)</t>
  </si>
  <si>
    <t>Módulo de indicadores de Deserción  SPADIES (procesos de generación, tableros de indicadores)</t>
  </si>
  <si>
    <t>FUNCIONALIDADE DEL SNIES</t>
  </si>
  <si>
    <t>VIGENCIA</t>
  </si>
  <si>
    <t>Incremento para el siguiente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</si>
</sst>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%"/>
    <numFmt numFmtId="165" formatCode="_-* #,##0.0_-;\-* #,##0.0_-;_-* &quot;-&quot;??_-;_-@_-"/>
    <numFmt numFmtId="166" formatCode="_-* #,##0_-;\-* #,##0_-;_-* &quot;-&quot;??_-;_-@_-"/>
    <numFmt numFmtId="167" formatCode="_-* #,##0.0_-;\-* #,##0.0_-;_-* &quot;-&quot;?_-;_-@_-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2">
    <xf numFmtId="0" fontId="0" fillId="0" borderId="0" xfId="0"/>
    <xf numFmtId="0" fontId="5" fillId="2" borderId="1" xfId="0" applyFont="1" applyFill="1" applyBorder="1"/>
    <xf numFmtId="0" fontId="5" fillId="3" borderId="0" xfId="0" applyFont="1" applyFill="1"/>
    <xf numFmtId="0" fontId="4" fillId="3" borderId="0" xfId="0" applyFont="1" applyFill="1" applyAlignment="1">
      <alignment horizontal="center"/>
    </xf>
    <xf numFmtId="0" fontId="5" fillId="3" borderId="1" xfId="0" applyFont="1" applyFill="1" applyBorder="1" applyAlignment="1">
      <alignment vertical="center"/>
    </xf>
    <xf numFmtId="0" fontId="5" fillId="3" borderId="1" xfId="1" applyFont="1" applyFill="1" applyBorder="1" applyAlignment="1">
      <alignment vertical="center"/>
    </xf>
    <xf numFmtId="0" fontId="5" fillId="3" borderId="1" xfId="1" applyFont="1" applyFill="1" applyBorder="1"/>
    <xf numFmtId="0" fontId="1" fillId="3" borderId="1" xfId="0" applyFont="1" applyFill="1" applyBorder="1" applyAlignment="1">
      <alignment vertical="center" wrapText="1"/>
    </xf>
    <xf numFmtId="0" fontId="5" fillId="3" borderId="1" xfId="0" applyFont="1" applyFill="1" applyBorder="1"/>
    <xf numFmtId="0" fontId="1" fillId="3" borderId="0" xfId="0" applyFont="1" applyFill="1" applyAlignment="1">
      <alignment vertical="center" wrapText="1"/>
    </xf>
    <xf numFmtId="0" fontId="5" fillId="3" borderId="1" xfId="1" applyFont="1" applyFill="1" applyBorder="1" applyAlignment="1">
      <alignment horizontal="left" vertical="center" indent="1"/>
    </xf>
    <xf numFmtId="0" fontId="5" fillId="3" borderId="1" xfId="0" applyFont="1" applyFill="1" applyBorder="1" applyAlignment="1">
      <alignment horizontal="right" vertical="center"/>
    </xf>
    <xf numFmtId="0" fontId="5" fillId="3" borderId="0" xfId="0" applyFont="1" applyFill="1" applyAlignment="1">
      <alignment horizontal="center"/>
    </xf>
    <xf numFmtId="9" fontId="5" fillId="3" borderId="0" xfId="3" applyFont="1" applyFill="1"/>
    <xf numFmtId="0" fontId="5" fillId="3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5" fillId="3" borderId="2" xfId="0" applyFont="1" applyFill="1" applyBorder="1"/>
    <xf numFmtId="0" fontId="5" fillId="3" borderId="0" xfId="1" applyFont="1" applyFill="1"/>
    <xf numFmtId="0" fontId="4" fillId="2" borderId="1" xfId="0" applyFont="1" applyFill="1" applyBorder="1"/>
    <xf numFmtId="0" fontId="1" fillId="3" borderId="0" xfId="0" applyFont="1" applyFill="1" applyAlignment="1">
      <alignment horizontal="right" vertical="center" wrapText="1"/>
    </xf>
    <xf numFmtId="9" fontId="5" fillId="2" borderId="1" xfId="3" applyFont="1" applyFill="1" applyBorder="1"/>
    <xf numFmtId="0" fontId="0" fillId="2" borderId="1" xfId="0" applyFill="1" applyBorder="1"/>
    <xf numFmtId="0" fontId="5" fillId="0" borderId="1" xfId="0" applyFont="1" applyBorder="1"/>
    <xf numFmtId="0" fontId="5" fillId="0" borderId="0" xfId="0" applyFont="1"/>
    <xf numFmtId="0" fontId="5" fillId="0" borderId="0" xfId="1" applyFont="1" applyAlignment="1">
      <alignment vertical="center"/>
    </xf>
    <xf numFmtId="0" fontId="5" fillId="0" borderId="0" xfId="1" applyFont="1"/>
    <xf numFmtId="0" fontId="5" fillId="0" borderId="0" xfId="0" applyFont="1" applyAlignment="1">
      <alignment vertical="center"/>
    </xf>
    <xf numFmtId="0" fontId="5" fillId="3" borderId="3" xfId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/>
    </xf>
    <xf numFmtId="0" fontId="5" fillId="4" borderId="1" xfId="0" applyFont="1" applyFill="1" applyBorder="1"/>
    <xf numFmtId="0" fontId="4" fillId="2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164" fontId="5" fillId="0" borderId="0" xfId="3" applyNumberFormat="1" applyFont="1" applyFill="1" applyBorder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0" fillId="2" borderId="1" xfId="0" applyFill="1" applyBorder="1" applyAlignment="1">
      <alignment horizontal="center" wrapText="1"/>
    </xf>
    <xf numFmtId="0" fontId="0" fillId="3" borderId="0" xfId="0" applyFill="1"/>
    <xf numFmtId="0" fontId="0" fillId="3" borderId="0" xfId="0" applyFill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165" fontId="0" fillId="3" borderId="1" xfId="2" applyNumberFormat="1" applyFont="1" applyFill="1" applyBorder="1"/>
    <xf numFmtId="0" fontId="0" fillId="3" borderId="1" xfId="0" applyFill="1" applyBorder="1" applyAlignment="1">
      <alignment horizontal="center"/>
    </xf>
    <xf numFmtId="43" fontId="0" fillId="3" borderId="1" xfId="2" applyFont="1" applyFill="1" applyBorder="1" applyAlignment="1">
      <alignment horizontal="right"/>
    </xf>
    <xf numFmtId="165" fontId="0" fillId="3" borderId="1" xfId="0" applyNumberFormat="1" applyFill="1" applyBorder="1"/>
    <xf numFmtId="43" fontId="0" fillId="3" borderId="1" xfId="0" applyNumberFormat="1" applyFill="1" applyBorder="1"/>
    <xf numFmtId="0" fontId="0" fillId="6" borderId="1" xfId="0" applyFill="1" applyBorder="1" applyAlignment="1">
      <alignment horizontal="center"/>
    </xf>
    <xf numFmtId="0" fontId="5" fillId="0" borderId="1" xfId="1" applyFont="1" applyBorder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166" fontId="0" fillId="3" borderId="1" xfId="2" applyNumberFormat="1" applyFont="1" applyFill="1" applyBorder="1"/>
    <xf numFmtId="0" fontId="5" fillId="7" borderId="1" xfId="0" applyFont="1" applyFill="1" applyBorder="1"/>
    <xf numFmtId="0" fontId="5" fillId="7" borderId="1" xfId="1" applyFont="1" applyFill="1" applyBorder="1" applyAlignment="1">
      <alignment vertical="center"/>
    </xf>
    <xf numFmtId="0" fontId="4" fillId="7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7" borderId="1" xfId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5" fillId="7" borderId="0" xfId="0" applyFont="1" applyFill="1"/>
    <xf numFmtId="0" fontId="4" fillId="7" borderId="1" xfId="1" applyFont="1" applyFill="1" applyBorder="1" applyAlignment="1">
      <alignment vertical="center"/>
    </xf>
    <xf numFmtId="167" fontId="0" fillId="3" borderId="0" xfId="0" applyNumberFormat="1" applyFill="1"/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" xfId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43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5" fillId="6" borderId="1" xfId="0" applyFont="1" applyFill="1" applyBorder="1" applyAlignment="1">
      <alignment horizontal="left" wrapText="1"/>
    </xf>
    <xf numFmtId="0" fontId="0" fillId="6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9" fontId="0" fillId="3" borderId="1" xfId="3" applyFont="1" applyFill="1" applyBorder="1" applyAlignment="1">
      <alignment horizontal="center" vertical="center"/>
    </xf>
    <xf numFmtId="9" fontId="0" fillId="3" borderId="0" xfId="0" applyNumberFormat="1" applyFill="1" applyBorder="1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</cellXfs>
  <cellStyles count="4">
    <cellStyle name="Millares" xfId="2" builtinId="3"/>
    <cellStyle name="Normal" xfId="0" builtinId="0"/>
    <cellStyle name="Normal 2" xfId="1" xr:uid="{3B377DD5-45FA-42E7-94D6-D756E79F571A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Puntos</a:t>
            </a:r>
            <a:r>
              <a:rPr lang="es-CO" baseline="0"/>
              <a:t> de Función - Evolución anual de funcionalidades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Resumen!$N$15</c:f>
              <c:strCache>
                <c:ptCount val="1"/>
                <c:pt idx="0">
                  <c:v>Año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Resumen!$O$14</c:f>
              <c:strCache>
                <c:ptCount val="1"/>
                <c:pt idx="0">
                  <c:v>Tamaño de Software</c:v>
                </c:pt>
              </c:strCache>
            </c:strRef>
          </c:cat>
          <c:val>
            <c:numRef>
              <c:f>Resumen!$O$15</c:f>
              <c:numCache>
                <c:formatCode>_(* #,##0.00_);_(* \(#,##0.00\);_(* "-"??_);_(@_)</c:formatCode>
                <c:ptCount val="1"/>
                <c:pt idx="0">
                  <c:v>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A7-4CA6-A04B-EAA7EF51CABF}"/>
            </c:ext>
          </c:extLst>
        </c:ser>
        <c:ser>
          <c:idx val="1"/>
          <c:order val="1"/>
          <c:tx>
            <c:strRef>
              <c:f>Resumen!$N$16</c:f>
              <c:strCache>
                <c:ptCount val="1"/>
                <c:pt idx="0">
                  <c:v>Año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Resumen!$O$14</c:f>
              <c:strCache>
                <c:ptCount val="1"/>
                <c:pt idx="0">
                  <c:v>Tamaño de Software</c:v>
                </c:pt>
              </c:strCache>
            </c:strRef>
          </c:cat>
          <c:val>
            <c:numRef>
              <c:f>Resumen!$O$16</c:f>
              <c:numCache>
                <c:formatCode>_(* #,##0.00_);_(* \(#,##0.00\);_(* "-"??_);_(@_)</c:formatCode>
                <c:ptCount val="1"/>
                <c:pt idx="0">
                  <c:v>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A7-4CA6-A04B-EAA7EF51CABF}"/>
            </c:ext>
          </c:extLst>
        </c:ser>
        <c:ser>
          <c:idx val="2"/>
          <c:order val="2"/>
          <c:tx>
            <c:strRef>
              <c:f>Resumen!$N$17</c:f>
              <c:strCache>
                <c:ptCount val="1"/>
                <c:pt idx="0">
                  <c:v>Año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Resumen!$O$14</c:f>
              <c:strCache>
                <c:ptCount val="1"/>
                <c:pt idx="0">
                  <c:v>Tamaño de Software</c:v>
                </c:pt>
              </c:strCache>
            </c:strRef>
          </c:cat>
          <c:val>
            <c:numRef>
              <c:f>Resumen!$O$17</c:f>
              <c:numCache>
                <c:formatCode>_(* #,##0.00_);_(* \(#,##0.00\);_(* "-"??_);_(@_)</c:formatCode>
                <c:ptCount val="1"/>
                <c:pt idx="0">
                  <c:v>272.5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A7-4CA6-A04B-EAA7EF51CABF}"/>
            </c:ext>
          </c:extLst>
        </c:ser>
        <c:ser>
          <c:idx val="3"/>
          <c:order val="3"/>
          <c:tx>
            <c:strRef>
              <c:f>Resumen!$N$18</c:f>
              <c:strCache>
                <c:ptCount val="1"/>
                <c:pt idx="0">
                  <c:v>Año 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Resumen!$O$14</c:f>
              <c:strCache>
                <c:ptCount val="1"/>
                <c:pt idx="0">
                  <c:v>Tamaño de Software</c:v>
                </c:pt>
              </c:strCache>
            </c:strRef>
          </c:cat>
          <c:val>
            <c:numRef>
              <c:f>Resumen!$O$18</c:f>
              <c:numCache>
                <c:formatCode>_(* #,##0.00_);_(* \(#,##0.00\);_(* "-"??_);_(@_)</c:formatCode>
                <c:ptCount val="1"/>
                <c:pt idx="0">
                  <c:v>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55-4717-BF7E-FA61099B9012}"/>
            </c:ext>
          </c:extLst>
        </c:ser>
        <c:ser>
          <c:idx val="4"/>
          <c:order val="4"/>
          <c:tx>
            <c:strRef>
              <c:f>Resumen!$N$19</c:f>
              <c:strCache>
                <c:ptCount val="1"/>
                <c:pt idx="0">
                  <c:v>Año 2023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Resumen!$O$14</c:f>
              <c:strCache>
                <c:ptCount val="1"/>
                <c:pt idx="0">
                  <c:v>Tamaño de Software</c:v>
                </c:pt>
              </c:strCache>
            </c:strRef>
          </c:cat>
          <c:val>
            <c:numRef>
              <c:f>Resumen!$O$19</c:f>
              <c:numCache>
                <c:formatCode>_(* #,##0.00_);_(* \(#,##0.00\);_(* "-"??_);_(@_)</c:formatCode>
                <c:ptCount val="1"/>
                <c:pt idx="0">
                  <c:v>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DB-4F8E-AC17-033ACA4BA541}"/>
            </c:ext>
          </c:extLst>
        </c:ser>
        <c:ser>
          <c:idx val="5"/>
          <c:order val="5"/>
          <c:tx>
            <c:strRef>
              <c:f>Resumen!$N$20</c:f>
              <c:strCache>
                <c:ptCount val="1"/>
                <c:pt idx="0">
                  <c:v>Año 2024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Resumen!$O$14</c:f>
              <c:strCache>
                <c:ptCount val="1"/>
                <c:pt idx="0">
                  <c:v>Tamaño de Software</c:v>
                </c:pt>
              </c:strCache>
            </c:strRef>
          </c:cat>
          <c:val>
            <c:numRef>
              <c:f>Resumen!$O$20</c:f>
              <c:numCache>
                <c:formatCode>_(* #,##0.00_);_(* \(#,##0.00\);_(* "-"??_);_(@_)</c:formatCode>
                <c:ptCount val="1"/>
                <c:pt idx="0">
                  <c:v>410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DB-4F8E-AC17-033ACA4BA5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03255488"/>
        <c:axId val="1903253408"/>
      </c:barChart>
      <c:catAx>
        <c:axId val="1903255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3253408"/>
        <c:crosses val="autoZero"/>
        <c:auto val="1"/>
        <c:lblAlgn val="ctr"/>
        <c:lblOffset val="100"/>
        <c:noMultiLvlLbl val="0"/>
      </c:catAx>
      <c:valAx>
        <c:axId val="1903253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325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765402</xdr:colOff>
      <xdr:row>26</xdr:row>
      <xdr:rowOff>142874</xdr:rowOff>
    </xdr:from>
    <xdr:to>
      <xdr:col>10</xdr:col>
      <xdr:colOff>447675</xdr:colOff>
      <xdr:row>39</xdr:row>
      <xdr:rowOff>40820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E2CAA4EC-9C74-46E0-9C2F-E5108F8C07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6759F-3BEF-4FC1-94F0-0FBE38F433F8}">
  <dimension ref="A1:AH872"/>
  <sheetViews>
    <sheetView topLeftCell="W1" zoomScaleNormal="100" workbookViewId="0">
      <selection activeCell="AD22" sqref="AD22"/>
    </sheetView>
  </sheetViews>
  <sheetFormatPr baseColWidth="10" defaultColWidth="11.140625" defaultRowHeight="15.75" x14ac:dyDescent="0.25"/>
  <cols>
    <col min="1" max="1" width="8.85546875" style="2" bestFit="1" customWidth="1"/>
    <col min="2" max="2" width="61" style="2" bestFit="1" customWidth="1"/>
    <col min="3" max="3" width="4.42578125" style="2" customWidth="1"/>
    <col min="4" max="4" width="11.140625" style="2"/>
    <col min="5" max="5" width="4.140625" style="2" bestFit="1" customWidth="1"/>
    <col min="6" max="6" width="61.140625" style="2" customWidth="1"/>
    <col min="7" max="7" width="5.5703125" style="2" customWidth="1"/>
    <col min="8" max="8" width="11.140625" style="2"/>
    <col min="9" max="9" width="6" style="2" bestFit="1" customWidth="1"/>
    <col min="10" max="10" width="67.5703125" style="2" bestFit="1" customWidth="1"/>
    <col min="11" max="11" width="6" style="2" bestFit="1" customWidth="1"/>
    <col min="12" max="12" width="11.140625" style="2"/>
    <col min="13" max="13" width="9.42578125" style="2" bestFit="1" customWidth="1"/>
    <col min="14" max="14" width="94.5703125" style="2" bestFit="1" customWidth="1"/>
    <col min="15" max="15" width="6.140625" style="2" customWidth="1"/>
    <col min="16" max="18" width="11.140625" style="2"/>
    <col min="19" max="20" width="12.42578125" style="2" bestFit="1" customWidth="1"/>
    <col min="21" max="21" width="9.42578125" style="2" bestFit="1" customWidth="1"/>
    <col min="22" max="22" width="78" style="2" customWidth="1"/>
    <col min="23" max="23" width="11.140625" style="2"/>
    <col min="24" max="24" width="3.85546875" style="2" customWidth="1"/>
    <col min="25" max="25" width="4" style="27" customWidth="1"/>
    <col min="26" max="26" width="4.85546875" style="2" customWidth="1"/>
    <col min="27" max="27" width="4.140625" style="2" customWidth="1"/>
    <col min="28" max="28" width="3.7109375" style="2" customWidth="1"/>
    <col min="29" max="29" width="9" style="2" bestFit="1" customWidth="1"/>
    <col min="30" max="30" width="59.85546875" style="2" customWidth="1"/>
    <col min="31" max="31" width="10.28515625" style="2" customWidth="1"/>
    <col min="32" max="16384" width="11.140625" style="2"/>
  </cols>
  <sheetData>
    <row r="1" spans="1:31" x14ac:dyDescent="0.25">
      <c r="B1" s="3">
        <v>2019</v>
      </c>
      <c r="F1" s="3">
        <v>2020</v>
      </c>
      <c r="J1" s="3">
        <v>2021</v>
      </c>
      <c r="N1" s="3">
        <v>2022</v>
      </c>
      <c r="V1" s="3" t="s">
        <v>432</v>
      </c>
      <c r="AD1" s="3" t="s">
        <v>433</v>
      </c>
    </row>
    <row r="2" spans="1:31" x14ac:dyDescent="0.25">
      <c r="A2" s="9"/>
      <c r="B2" s="22" t="s">
        <v>213</v>
      </c>
      <c r="C2" s="15" t="s">
        <v>265</v>
      </c>
      <c r="F2" s="22" t="s">
        <v>213</v>
      </c>
      <c r="G2" s="15" t="s">
        <v>265</v>
      </c>
      <c r="J2" s="22" t="s">
        <v>213</v>
      </c>
      <c r="K2" s="15" t="s">
        <v>265</v>
      </c>
      <c r="M2" s="35" t="s">
        <v>374</v>
      </c>
      <c r="N2" s="32" t="s">
        <v>213</v>
      </c>
      <c r="O2" s="32" t="s">
        <v>265</v>
      </c>
      <c r="U2" s="35" t="s">
        <v>374</v>
      </c>
      <c r="V2" s="32" t="s">
        <v>213</v>
      </c>
      <c r="W2" s="32" t="s">
        <v>265</v>
      </c>
      <c r="AC2" s="56" t="s">
        <v>374</v>
      </c>
      <c r="AD2" s="57" t="s">
        <v>213</v>
      </c>
      <c r="AE2" s="57" t="s">
        <v>265</v>
      </c>
    </row>
    <row r="3" spans="1:31" x14ac:dyDescent="0.25">
      <c r="A3" s="23">
        <v>1</v>
      </c>
      <c r="B3" s="7" t="s">
        <v>0</v>
      </c>
      <c r="C3" s="8">
        <v>0.5</v>
      </c>
      <c r="E3" s="2">
        <v>1</v>
      </c>
      <c r="F3" s="4" t="s">
        <v>0</v>
      </c>
      <c r="G3" s="8">
        <v>0.5</v>
      </c>
      <c r="I3" s="2">
        <v>1</v>
      </c>
      <c r="J3" s="5" t="s">
        <v>0</v>
      </c>
      <c r="K3" s="8">
        <v>0.5</v>
      </c>
      <c r="M3" s="8">
        <v>1</v>
      </c>
      <c r="N3" s="8" t="s">
        <v>308</v>
      </c>
      <c r="O3" s="8">
        <v>0.5</v>
      </c>
      <c r="U3" s="8">
        <v>1</v>
      </c>
      <c r="V3" s="8" t="s">
        <v>308</v>
      </c>
      <c r="W3" s="8">
        <v>0.5</v>
      </c>
      <c r="AC3" s="8">
        <v>1</v>
      </c>
      <c r="AD3" s="8" t="s">
        <v>308</v>
      </c>
      <c r="AE3" s="8">
        <v>0.5</v>
      </c>
    </row>
    <row r="4" spans="1:31" x14ac:dyDescent="0.25">
      <c r="A4" s="23">
        <v>2</v>
      </c>
      <c r="B4" s="7" t="s">
        <v>1</v>
      </c>
      <c r="C4" s="8">
        <v>0.5</v>
      </c>
      <c r="E4" s="2">
        <v>2</v>
      </c>
      <c r="F4" s="4" t="s">
        <v>1</v>
      </c>
      <c r="G4" s="8">
        <v>0.5</v>
      </c>
      <c r="I4" s="2">
        <v>2</v>
      </c>
      <c r="J4" s="5" t="s">
        <v>1</v>
      </c>
      <c r="K4" s="8">
        <v>0.5</v>
      </c>
      <c r="M4" s="8">
        <v>2</v>
      </c>
      <c r="N4" s="8" t="s">
        <v>309</v>
      </c>
      <c r="O4" s="8">
        <v>0.5</v>
      </c>
      <c r="U4" s="8">
        <v>2</v>
      </c>
      <c r="V4" s="8" t="s">
        <v>309</v>
      </c>
      <c r="W4" s="8">
        <v>0.5</v>
      </c>
      <c r="AC4" s="8">
        <v>2</v>
      </c>
      <c r="AD4" s="8" t="s">
        <v>309</v>
      </c>
      <c r="AE4" s="8">
        <v>0.5</v>
      </c>
    </row>
    <row r="5" spans="1:31" x14ac:dyDescent="0.25">
      <c r="A5" s="23">
        <v>3</v>
      </c>
      <c r="B5" s="7" t="s">
        <v>3</v>
      </c>
      <c r="C5" s="8">
        <v>0.5</v>
      </c>
      <c r="E5" s="2">
        <v>3</v>
      </c>
      <c r="F5" s="4" t="s">
        <v>3</v>
      </c>
      <c r="G5" s="8">
        <v>0.5</v>
      </c>
      <c r="I5" s="2">
        <v>3</v>
      </c>
      <c r="J5" s="5" t="s">
        <v>3</v>
      </c>
      <c r="K5" s="8">
        <v>0.5</v>
      </c>
      <c r="M5" s="8">
        <v>3</v>
      </c>
      <c r="N5" s="8" t="s">
        <v>3</v>
      </c>
      <c r="O5" s="8">
        <v>0.5</v>
      </c>
      <c r="U5" s="8">
        <v>3</v>
      </c>
      <c r="V5" s="8" t="s">
        <v>3</v>
      </c>
      <c r="W5" s="8">
        <v>0.5</v>
      </c>
      <c r="AC5" s="8">
        <v>3</v>
      </c>
      <c r="AD5" s="8" t="s">
        <v>3</v>
      </c>
      <c r="AE5" s="8">
        <v>0.5</v>
      </c>
    </row>
    <row r="6" spans="1:31" x14ac:dyDescent="0.25">
      <c r="A6" s="23">
        <v>4</v>
      </c>
      <c r="B6" s="7" t="s">
        <v>4</v>
      </c>
      <c r="C6" s="8">
        <v>0.5</v>
      </c>
      <c r="E6" s="2">
        <v>4</v>
      </c>
      <c r="F6" s="4" t="s">
        <v>4</v>
      </c>
      <c r="G6" s="8">
        <v>0.5</v>
      </c>
      <c r="I6" s="2">
        <v>4</v>
      </c>
      <c r="J6" s="5" t="s">
        <v>4</v>
      </c>
      <c r="K6" s="8">
        <v>0.5</v>
      </c>
      <c r="M6" s="8">
        <v>4</v>
      </c>
      <c r="N6" s="8" t="s">
        <v>4</v>
      </c>
      <c r="O6" s="8">
        <v>0.5</v>
      </c>
      <c r="U6" s="8">
        <v>4</v>
      </c>
      <c r="V6" s="8" t="s">
        <v>4</v>
      </c>
      <c r="W6" s="8">
        <v>0.5</v>
      </c>
      <c r="AC6" s="8">
        <v>4</v>
      </c>
      <c r="AD6" s="8" t="s">
        <v>4</v>
      </c>
      <c r="AE6" s="8">
        <v>0.5</v>
      </c>
    </row>
    <row r="7" spans="1:31" x14ac:dyDescent="0.25">
      <c r="A7" s="23">
        <v>5</v>
      </c>
      <c r="B7" s="7" t="s">
        <v>5</v>
      </c>
      <c r="C7" s="8">
        <v>0.5</v>
      </c>
      <c r="E7" s="2">
        <v>5</v>
      </c>
      <c r="F7" s="4" t="s">
        <v>5</v>
      </c>
      <c r="G7" s="8">
        <v>0.5</v>
      </c>
      <c r="I7" s="2">
        <v>5</v>
      </c>
      <c r="J7" s="5" t="s">
        <v>5</v>
      </c>
      <c r="K7" s="8">
        <v>0.5</v>
      </c>
      <c r="M7" s="8">
        <v>5</v>
      </c>
      <c r="N7" s="5" t="s">
        <v>5</v>
      </c>
      <c r="O7" s="8">
        <v>0.5</v>
      </c>
      <c r="P7" s="31"/>
      <c r="U7" s="8">
        <v>5</v>
      </c>
      <c r="V7" s="5" t="s">
        <v>5</v>
      </c>
      <c r="W7" s="8">
        <v>0.5</v>
      </c>
      <c r="AC7" s="8">
        <v>5</v>
      </c>
      <c r="AD7" s="5" t="s">
        <v>5</v>
      </c>
      <c r="AE7" s="8">
        <v>0.5</v>
      </c>
    </row>
    <row r="8" spans="1:31" x14ac:dyDescent="0.25">
      <c r="A8" s="23">
        <v>6</v>
      </c>
      <c r="B8" s="7" t="s">
        <v>6</v>
      </c>
      <c r="C8" s="8">
        <v>0.5</v>
      </c>
      <c r="E8" s="2">
        <v>6</v>
      </c>
      <c r="F8" s="4" t="s">
        <v>6</v>
      </c>
      <c r="G8" s="8">
        <v>0.5</v>
      </c>
      <c r="I8" s="2">
        <v>6</v>
      </c>
      <c r="J8" s="5" t="s">
        <v>6</v>
      </c>
      <c r="K8" s="8">
        <v>0.5</v>
      </c>
      <c r="M8" s="8">
        <v>6</v>
      </c>
      <c r="N8" s="8" t="s">
        <v>6</v>
      </c>
      <c r="O8" s="8">
        <v>0.5</v>
      </c>
      <c r="U8" s="8">
        <v>6</v>
      </c>
      <c r="V8" s="8" t="s">
        <v>6</v>
      </c>
      <c r="W8" s="8">
        <v>0.5</v>
      </c>
      <c r="AC8" s="8">
        <v>6</v>
      </c>
      <c r="AD8" s="8" t="s">
        <v>6</v>
      </c>
      <c r="AE8" s="8">
        <v>0.5</v>
      </c>
    </row>
    <row r="9" spans="1:31" x14ac:dyDescent="0.25">
      <c r="A9" s="23">
        <v>7</v>
      </c>
      <c r="B9" s="7" t="s">
        <v>7</v>
      </c>
      <c r="C9" s="8">
        <v>0.5</v>
      </c>
      <c r="E9" s="2">
        <v>7</v>
      </c>
      <c r="F9" s="4" t="s">
        <v>7</v>
      </c>
      <c r="G9" s="8">
        <v>0.5</v>
      </c>
      <c r="I9" s="2">
        <v>7</v>
      </c>
      <c r="J9" s="5" t="s">
        <v>7</v>
      </c>
      <c r="K9" s="8">
        <v>0.5</v>
      </c>
      <c r="M9" s="8">
        <v>7</v>
      </c>
      <c r="N9" s="8" t="s">
        <v>7</v>
      </c>
      <c r="O9" s="8">
        <v>0.5</v>
      </c>
      <c r="U9" s="8">
        <v>7</v>
      </c>
      <c r="V9" s="8" t="s">
        <v>7</v>
      </c>
      <c r="W9" s="8">
        <v>0.5</v>
      </c>
      <c r="AC9" s="8">
        <v>7</v>
      </c>
      <c r="AD9" s="8" t="s">
        <v>7</v>
      </c>
      <c r="AE9" s="8">
        <v>0.5</v>
      </c>
    </row>
    <row r="10" spans="1:31" x14ac:dyDescent="0.25">
      <c r="A10" s="23">
        <v>8</v>
      </c>
      <c r="B10" s="7" t="s">
        <v>9</v>
      </c>
      <c r="C10" s="8">
        <v>0.5</v>
      </c>
      <c r="E10" s="2">
        <v>8</v>
      </c>
      <c r="F10" s="4" t="s">
        <v>155</v>
      </c>
      <c r="G10" s="8">
        <v>0.5</v>
      </c>
      <c r="I10" s="2">
        <v>8</v>
      </c>
      <c r="J10" s="6" t="s">
        <v>264</v>
      </c>
      <c r="K10" s="8">
        <v>0.5</v>
      </c>
      <c r="M10" s="8">
        <v>8</v>
      </c>
      <c r="N10" s="8" t="s">
        <v>264</v>
      </c>
      <c r="O10" s="8">
        <v>0.5</v>
      </c>
      <c r="U10" s="8">
        <v>8</v>
      </c>
      <c r="V10" s="8" t="s">
        <v>264</v>
      </c>
      <c r="W10" s="8">
        <v>0.5</v>
      </c>
      <c r="AC10" s="8">
        <v>8</v>
      </c>
      <c r="AD10" s="8" t="s">
        <v>264</v>
      </c>
      <c r="AE10" s="8">
        <v>0.5</v>
      </c>
    </row>
    <row r="11" spans="1:31" x14ac:dyDescent="0.25">
      <c r="A11" s="23">
        <v>9</v>
      </c>
      <c r="B11" s="7" t="s">
        <v>10</v>
      </c>
      <c r="C11" s="8">
        <v>0.5</v>
      </c>
      <c r="E11" s="2">
        <v>9</v>
      </c>
      <c r="F11" s="4" t="s">
        <v>156</v>
      </c>
      <c r="G11" s="8">
        <v>0.5</v>
      </c>
      <c r="I11" s="2">
        <v>9</v>
      </c>
      <c r="J11" s="6" t="s">
        <v>263</v>
      </c>
      <c r="K11" s="8">
        <v>0.5</v>
      </c>
      <c r="M11" s="8">
        <v>9</v>
      </c>
      <c r="N11" s="8" t="s">
        <v>263</v>
      </c>
      <c r="O11" s="8">
        <v>0.5</v>
      </c>
      <c r="U11" s="8">
        <v>9</v>
      </c>
      <c r="V11" s="8" t="s">
        <v>263</v>
      </c>
      <c r="W11" s="8">
        <v>0.5</v>
      </c>
      <c r="AC11" s="8">
        <v>9</v>
      </c>
      <c r="AD11" s="8" t="s">
        <v>263</v>
      </c>
      <c r="AE11" s="8">
        <v>0.5</v>
      </c>
    </row>
    <row r="12" spans="1:31" x14ac:dyDescent="0.25">
      <c r="A12" s="23">
        <v>10</v>
      </c>
      <c r="B12" s="7" t="s">
        <v>12</v>
      </c>
      <c r="C12" s="8">
        <v>0.5</v>
      </c>
      <c r="E12" s="2">
        <v>10</v>
      </c>
      <c r="F12" s="4" t="s">
        <v>157</v>
      </c>
      <c r="G12" s="8">
        <v>0.5</v>
      </c>
      <c r="I12" s="2">
        <v>10</v>
      </c>
      <c r="J12" s="6" t="s">
        <v>157</v>
      </c>
      <c r="K12" s="8">
        <v>0.5</v>
      </c>
      <c r="M12" s="8">
        <v>10</v>
      </c>
      <c r="N12" s="8" t="s">
        <v>157</v>
      </c>
      <c r="O12" s="8">
        <v>0.5</v>
      </c>
      <c r="U12" s="8">
        <v>10</v>
      </c>
      <c r="V12" s="2" t="s">
        <v>423</v>
      </c>
      <c r="W12" s="8">
        <v>1</v>
      </c>
      <c r="AC12" s="8">
        <v>10</v>
      </c>
      <c r="AD12" s="2" t="s">
        <v>423</v>
      </c>
      <c r="AE12" s="8">
        <v>1</v>
      </c>
    </row>
    <row r="13" spans="1:31" x14ac:dyDescent="0.25">
      <c r="A13" s="23">
        <v>11</v>
      </c>
      <c r="B13" s="7" t="s">
        <v>13</v>
      </c>
      <c r="C13" s="8">
        <v>0.5</v>
      </c>
      <c r="E13" s="2">
        <v>11</v>
      </c>
      <c r="F13" s="4" t="s">
        <v>9</v>
      </c>
      <c r="G13" s="8">
        <v>0.5</v>
      </c>
      <c r="I13" s="2">
        <v>11</v>
      </c>
      <c r="J13" s="5" t="s">
        <v>9</v>
      </c>
      <c r="K13" s="8">
        <v>0.5</v>
      </c>
      <c r="M13" s="8">
        <v>11</v>
      </c>
      <c r="N13" s="8" t="s">
        <v>9</v>
      </c>
      <c r="O13" s="8">
        <v>0.5</v>
      </c>
      <c r="U13" s="8">
        <v>11</v>
      </c>
      <c r="V13" s="8" t="s">
        <v>157</v>
      </c>
      <c r="W13" s="8">
        <v>0.5</v>
      </c>
      <c r="AC13" s="8">
        <v>11</v>
      </c>
      <c r="AD13" s="8" t="s">
        <v>157</v>
      </c>
      <c r="AE13" s="8">
        <v>0.5</v>
      </c>
    </row>
    <row r="14" spans="1:31" x14ac:dyDescent="0.25">
      <c r="A14" s="23">
        <v>12</v>
      </c>
      <c r="B14" s="7" t="s">
        <v>14</v>
      </c>
      <c r="C14" s="8">
        <v>0.5</v>
      </c>
      <c r="E14" s="2">
        <v>12</v>
      </c>
      <c r="F14" s="4" t="s">
        <v>10</v>
      </c>
      <c r="G14" s="8">
        <v>0.5</v>
      </c>
      <c r="I14" s="2">
        <v>12</v>
      </c>
      <c r="J14" s="5" t="s">
        <v>10</v>
      </c>
      <c r="K14" s="8">
        <v>0.5</v>
      </c>
      <c r="M14" s="8">
        <v>12</v>
      </c>
      <c r="N14" s="8" t="s">
        <v>310</v>
      </c>
      <c r="O14" s="8">
        <v>0.5</v>
      </c>
      <c r="U14" s="8">
        <v>12</v>
      </c>
      <c r="V14" s="8" t="s">
        <v>9</v>
      </c>
      <c r="W14" s="8">
        <v>0.5</v>
      </c>
      <c r="AC14" s="8">
        <v>12</v>
      </c>
      <c r="AD14" s="8" t="s">
        <v>9</v>
      </c>
      <c r="AE14" s="8">
        <v>0.5</v>
      </c>
    </row>
    <row r="15" spans="1:31" x14ac:dyDescent="0.25">
      <c r="A15" s="23">
        <v>13</v>
      </c>
      <c r="B15" s="7" t="s">
        <v>15</v>
      </c>
      <c r="C15" s="8">
        <v>0.5</v>
      </c>
      <c r="E15" s="2">
        <v>13</v>
      </c>
      <c r="F15" s="4" t="s">
        <v>158</v>
      </c>
      <c r="G15" s="8">
        <v>0.5</v>
      </c>
      <c r="I15" s="2">
        <v>13</v>
      </c>
      <c r="J15" s="6" t="s">
        <v>158</v>
      </c>
      <c r="K15" s="8">
        <v>0.5</v>
      </c>
      <c r="M15" s="8">
        <v>13</v>
      </c>
      <c r="N15" s="8" t="s">
        <v>158</v>
      </c>
      <c r="O15" s="8">
        <v>0.5</v>
      </c>
      <c r="U15" s="8">
        <v>13</v>
      </c>
      <c r="V15" s="8" t="s">
        <v>310</v>
      </c>
      <c r="W15" s="8">
        <v>0.5</v>
      </c>
      <c r="AC15" s="8">
        <v>13</v>
      </c>
      <c r="AD15" s="8" t="s">
        <v>310</v>
      </c>
      <c r="AE15" s="8">
        <v>0.5</v>
      </c>
    </row>
    <row r="16" spans="1:31" x14ac:dyDescent="0.25">
      <c r="A16" s="23">
        <v>14</v>
      </c>
      <c r="B16" s="7" t="s">
        <v>17</v>
      </c>
      <c r="C16" s="8">
        <v>0.5</v>
      </c>
      <c r="E16" s="2">
        <v>14</v>
      </c>
      <c r="F16" s="4" t="s">
        <v>12</v>
      </c>
      <c r="G16" s="8">
        <v>0.5</v>
      </c>
      <c r="I16" s="2">
        <v>14</v>
      </c>
      <c r="J16" s="5" t="s">
        <v>12</v>
      </c>
      <c r="K16" s="8">
        <v>0.5</v>
      </c>
      <c r="M16" s="8">
        <v>14</v>
      </c>
      <c r="N16" s="8" t="s">
        <v>311</v>
      </c>
      <c r="O16" s="8">
        <v>0.5</v>
      </c>
      <c r="U16" s="8">
        <v>14</v>
      </c>
      <c r="V16" s="8" t="s">
        <v>158</v>
      </c>
      <c r="W16" s="8">
        <v>0.5</v>
      </c>
      <c r="AC16" s="8">
        <v>14</v>
      </c>
      <c r="AD16" s="8" t="s">
        <v>158</v>
      </c>
      <c r="AE16" s="8">
        <v>0.5</v>
      </c>
    </row>
    <row r="17" spans="1:31" x14ac:dyDescent="0.25">
      <c r="A17" s="23">
        <v>15</v>
      </c>
      <c r="B17" s="7" t="s">
        <v>18</v>
      </c>
      <c r="C17" s="8">
        <v>0.5</v>
      </c>
      <c r="E17" s="2">
        <v>15</v>
      </c>
      <c r="F17" s="4" t="s">
        <v>159</v>
      </c>
      <c r="G17" s="8">
        <v>0.5</v>
      </c>
      <c r="I17" s="2">
        <v>15</v>
      </c>
      <c r="J17" s="6" t="s">
        <v>159</v>
      </c>
      <c r="K17" s="8">
        <v>0.5</v>
      </c>
      <c r="M17" s="8">
        <v>15</v>
      </c>
      <c r="N17" s="8" t="s">
        <v>399</v>
      </c>
      <c r="O17" s="8">
        <v>0</v>
      </c>
      <c r="U17" s="8">
        <v>15</v>
      </c>
      <c r="V17" s="8" t="s">
        <v>311</v>
      </c>
      <c r="W17" s="8">
        <v>0.5</v>
      </c>
      <c r="AC17" s="8">
        <v>15</v>
      </c>
      <c r="AD17" s="8" t="s">
        <v>311</v>
      </c>
      <c r="AE17" s="8">
        <v>0.5</v>
      </c>
    </row>
    <row r="18" spans="1:31" x14ac:dyDescent="0.25">
      <c r="A18" s="23">
        <v>16</v>
      </c>
      <c r="B18" s="7" t="s">
        <v>19</v>
      </c>
      <c r="C18" s="8">
        <v>0.5</v>
      </c>
      <c r="E18" s="2">
        <v>16</v>
      </c>
      <c r="F18" s="4" t="s">
        <v>13</v>
      </c>
      <c r="G18" s="8">
        <v>0.5</v>
      </c>
      <c r="I18" s="2">
        <v>16</v>
      </c>
      <c r="J18" s="5" t="s">
        <v>13</v>
      </c>
      <c r="K18" s="8">
        <v>0.5</v>
      </c>
      <c r="M18" s="8">
        <v>16</v>
      </c>
      <c r="N18" s="8" t="s">
        <v>312</v>
      </c>
      <c r="O18" s="8">
        <v>0.5</v>
      </c>
      <c r="U18" s="8">
        <v>16</v>
      </c>
      <c r="V18" s="8" t="s">
        <v>312</v>
      </c>
      <c r="W18" s="8">
        <v>0.5</v>
      </c>
      <c r="AC18" s="8">
        <v>16</v>
      </c>
      <c r="AD18" s="8" t="s">
        <v>312</v>
      </c>
      <c r="AE18" s="8">
        <v>0.5</v>
      </c>
    </row>
    <row r="19" spans="1:31" x14ac:dyDescent="0.25">
      <c r="A19" s="23">
        <v>17</v>
      </c>
      <c r="B19" s="7" t="s">
        <v>20</v>
      </c>
      <c r="C19" s="8">
        <v>0.5</v>
      </c>
      <c r="E19" s="2">
        <v>17</v>
      </c>
      <c r="F19" s="4" t="s">
        <v>14</v>
      </c>
      <c r="G19" s="8">
        <v>0.5</v>
      </c>
      <c r="I19" s="2">
        <v>17</v>
      </c>
      <c r="J19" s="5" t="s">
        <v>14</v>
      </c>
      <c r="K19" s="8">
        <v>0.5</v>
      </c>
      <c r="M19" s="8">
        <v>17</v>
      </c>
      <c r="N19" s="8" t="s">
        <v>159</v>
      </c>
      <c r="O19" s="8">
        <v>0.5</v>
      </c>
      <c r="U19" s="8">
        <v>17</v>
      </c>
      <c r="V19" s="8" t="s">
        <v>159</v>
      </c>
      <c r="W19" s="8">
        <v>0.5</v>
      </c>
      <c r="AC19" s="8">
        <v>17</v>
      </c>
      <c r="AD19" s="8" t="s">
        <v>159</v>
      </c>
      <c r="AE19" s="8">
        <v>0.5</v>
      </c>
    </row>
    <row r="20" spans="1:31" x14ac:dyDescent="0.25">
      <c r="A20" s="23">
        <v>18</v>
      </c>
      <c r="B20" s="7" t="s">
        <v>21</v>
      </c>
      <c r="C20" s="8">
        <v>0.5</v>
      </c>
      <c r="E20" s="2">
        <v>18</v>
      </c>
      <c r="F20" s="4" t="s">
        <v>15</v>
      </c>
      <c r="G20" s="8">
        <v>0.5</v>
      </c>
      <c r="I20" s="2">
        <v>18</v>
      </c>
      <c r="J20" s="5" t="s">
        <v>15</v>
      </c>
      <c r="K20" s="8">
        <v>0.5</v>
      </c>
      <c r="M20" s="8">
        <v>18</v>
      </c>
      <c r="N20" s="8" t="s">
        <v>13</v>
      </c>
      <c r="O20" s="8">
        <v>0.5</v>
      </c>
      <c r="U20" s="8">
        <v>18</v>
      </c>
      <c r="V20" s="8" t="s">
        <v>13</v>
      </c>
      <c r="W20" s="8">
        <v>0.5</v>
      </c>
      <c r="AC20" s="8">
        <v>18</v>
      </c>
      <c r="AD20" s="8" t="s">
        <v>13</v>
      </c>
      <c r="AE20" s="8">
        <v>0.5</v>
      </c>
    </row>
    <row r="21" spans="1:31" x14ac:dyDescent="0.25">
      <c r="A21" s="23">
        <v>19</v>
      </c>
      <c r="B21" s="7" t="s">
        <v>22</v>
      </c>
      <c r="C21" s="8">
        <v>0.5</v>
      </c>
      <c r="E21" s="2">
        <v>19</v>
      </c>
      <c r="F21" s="4" t="s">
        <v>17</v>
      </c>
      <c r="G21" s="8">
        <v>0.5</v>
      </c>
      <c r="I21" s="2">
        <v>19</v>
      </c>
      <c r="J21" s="5" t="s">
        <v>17</v>
      </c>
      <c r="K21" s="8">
        <v>0.5</v>
      </c>
      <c r="M21" s="8">
        <v>19</v>
      </c>
      <c r="N21" s="8" t="s">
        <v>313</v>
      </c>
      <c r="O21" s="8">
        <v>0.5</v>
      </c>
      <c r="U21" s="8">
        <v>19</v>
      </c>
      <c r="V21" s="8" t="s">
        <v>313</v>
      </c>
      <c r="W21" s="8">
        <v>0.5</v>
      </c>
      <c r="AC21" s="8">
        <v>19</v>
      </c>
      <c r="AD21" s="8" t="s">
        <v>313</v>
      </c>
      <c r="AE21" s="8">
        <v>0.5</v>
      </c>
    </row>
    <row r="22" spans="1:31" x14ac:dyDescent="0.25">
      <c r="A22" s="23">
        <v>20</v>
      </c>
      <c r="B22" s="7" t="s">
        <v>23</v>
      </c>
      <c r="C22" s="8">
        <v>0.5</v>
      </c>
      <c r="E22" s="2">
        <v>20</v>
      </c>
      <c r="F22" s="4" t="s">
        <v>18</v>
      </c>
      <c r="G22" s="8">
        <v>0.5</v>
      </c>
      <c r="I22" s="2">
        <v>20</v>
      </c>
      <c r="J22" s="5" t="s">
        <v>18</v>
      </c>
      <c r="K22" s="8">
        <v>0.5</v>
      </c>
      <c r="M22" s="8">
        <v>20</v>
      </c>
      <c r="N22" s="8" t="s">
        <v>314</v>
      </c>
      <c r="O22" s="8">
        <v>0.5</v>
      </c>
      <c r="U22" s="8">
        <v>20</v>
      </c>
      <c r="V22" s="8" t="s">
        <v>314</v>
      </c>
      <c r="W22" s="8">
        <v>0.5</v>
      </c>
      <c r="AC22" s="8">
        <v>20</v>
      </c>
      <c r="AD22" s="8" t="s">
        <v>314</v>
      </c>
      <c r="AE22" s="8">
        <v>0.5</v>
      </c>
    </row>
    <row r="23" spans="1:31" x14ac:dyDescent="0.25">
      <c r="A23" s="23">
        <v>21</v>
      </c>
      <c r="B23" s="7" t="s">
        <v>24</v>
      </c>
      <c r="C23" s="8">
        <v>0.5</v>
      </c>
      <c r="E23" s="2">
        <v>21</v>
      </c>
      <c r="F23" s="4" t="s">
        <v>19</v>
      </c>
      <c r="G23" s="8">
        <v>0.5</v>
      </c>
      <c r="I23" s="2">
        <v>21</v>
      </c>
      <c r="J23" s="5" t="s">
        <v>19</v>
      </c>
      <c r="K23" s="8">
        <v>0.5</v>
      </c>
      <c r="M23" s="8">
        <v>21</v>
      </c>
      <c r="N23" s="8" t="s">
        <v>17</v>
      </c>
      <c r="O23" s="8">
        <v>0.5</v>
      </c>
      <c r="U23" s="8">
        <v>21</v>
      </c>
      <c r="V23" s="8" t="s">
        <v>17</v>
      </c>
      <c r="W23" s="8">
        <v>0.5</v>
      </c>
      <c r="AC23" s="8">
        <v>21</v>
      </c>
      <c r="AD23" s="8" t="s">
        <v>17</v>
      </c>
      <c r="AE23" s="8">
        <v>0.5</v>
      </c>
    </row>
    <row r="24" spans="1:31" x14ac:dyDescent="0.25">
      <c r="A24" s="23">
        <v>22</v>
      </c>
      <c r="B24" s="7" t="s">
        <v>25</v>
      </c>
      <c r="C24" s="8">
        <v>0.5</v>
      </c>
      <c r="E24" s="2">
        <v>22</v>
      </c>
      <c r="F24" s="4" t="s">
        <v>20</v>
      </c>
      <c r="G24" s="8">
        <v>0.5</v>
      </c>
      <c r="I24" s="2">
        <v>22</v>
      </c>
      <c r="J24" s="5" t="s">
        <v>20</v>
      </c>
      <c r="K24" s="8">
        <v>0.5</v>
      </c>
      <c r="M24" s="8">
        <v>22</v>
      </c>
      <c r="N24" s="8" t="s">
        <v>315</v>
      </c>
      <c r="O24" s="8">
        <v>0.5</v>
      </c>
      <c r="U24" s="8">
        <v>22</v>
      </c>
      <c r="V24" s="8" t="s">
        <v>315</v>
      </c>
      <c r="W24" s="8">
        <v>0.5</v>
      </c>
      <c r="AC24" s="8">
        <v>22</v>
      </c>
      <c r="AD24" s="8" t="s">
        <v>315</v>
      </c>
      <c r="AE24" s="8">
        <v>0.5</v>
      </c>
    </row>
    <row r="25" spans="1:31" x14ac:dyDescent="0.25">
      <c r="A25" s="23">
        <v>23</v>
      </c>
      <c r="B25" s="7" t="s">
        <v>26</v>
      </c>
      <c r="C25" s="8">
        <v>0.5</v>
      </c>
      <c r="E25" s="2">
        <v>23</v>
      </c>
      <c r="F25" s="4" t="s">
        <v>21</v>
      </c>
      <c r="G25" s="8">
        <v>0.5</v>
      </c>
      <c r="I25" s="2">
        <v>23</v>
      </c>
      <c r="J25" s="5" t="s">
        <v>21</v>
      </c>
      <c r="K25" s="8">
        <v>0.5</v>
      </c>
      <c r="M25" s="8">
        <v>23</v>
      </c>
      <c r="N25" s="8" t="s">
        <v>19</v>
      </c>
      <c r="O25" s="8">
        <v>0.5</v>
      </c>
      <c r="U25" s="8">
        <v>23</v>
      </c>
      <c r="V25" s="8" t="s">
        <v>19</v>
      </c>
      <c r="W25" s="8">
        <v>0.5</v>
      </c>
      <c r="AC25" s="8">
        <v>23</v>
      </c>
      <c r="AD25" s="8" t="s">
        <v>19</v>
      </c>
      <c r="AE25" s="8">
        <v>0.5</v>
      </c>
    </row>
    <row r="26" spans="1:31" x14ac:dyDescent="0.25">
      <c r="A26" s="23">
        <v>24</v>
      </c>
      <c r="B26" s="7" t="s">
        <v>27</v>
      </c>
      <c r="C26" s="8">
        <v>0.5</v>
      </c>
      <c r="E26" s="2">
        <v>24</v>
      </c>
      <c r="F26" s="4" t="s">
        <v>22</v>
      </c>
      <c r="G26" s="8">
        <v>0.5</v>
      </c>
      <c r="I26" s="2">
        <v>24</v>
      </c>
      <c r="J26" s="5" t="s">
        <v>22</v>
      </c>
      <c r="K26" s="8">
        <v>0.5</v>
      </c>
      <c r="M26" s="8">
        <v>24</v>
      </c>
      <c r="N26" s="8" t="s">
        <v>316</v>
      </c>
      <c r="O26" s="8">
        <v>0.5</v>
      </c>
      <c r="U26" s="8">
        <v>24</v>
      </c>
      <c r="V26" s="8" t="s">
        <v>316</v>
      </c>
      <c r="W26" s="8">
        <v>0.5</v>
      </c>
      <c r="AC26" s="8">
        <v>24</v>
      </c>
      <c r="AD26" s="8" t="s">
        <v>316</v>
      </c>
      <c r="AE26" s="8">
        <v>0.5</v>
      </c>
    </row>
    <row r="27" spans="1:31" x14ac:dyDescent="0.25">
      <c r="A27" s="23">
        <v>25</v>
      </c>
      <c r="B27" s="7" t="s">
        <v>29</v>
      </c>
      <c r="C27" s="8">
        <v>0.5</v>
      </c>
      <c r="E27" s="2">
        <v>25</v>
      </c>
      <c r="F27" s="4" t="s">
        <v>23</v>
      </c>
      <c r="G27" s="8">
        <v>0.5</v>
      </c>
      <c r="I27" s="2">
        <v>25</v>
      </c>
      <c r="J27" s="5" t="s">
        <v>23</v>
      </c>
      <c r="K27" s="8">
        <v>0.5</v>
      </c>
      <c r="M27" s="8">
        <v>25</v>
      </c>
      <c r="N27" s="8" t="s">
        <v>21</v>
      </c>
      <c r="O27" s="8">
        <v>0.5</v>
      </c>
      <c r="U27" s="8">
        <v>25</v>
      </c>
      <c r="V27" s="8" t="s">
        <v>21</v>
      </c>
      <c r="W27" s="8">
        <v>0.5</v>
      </c>
      <c r="AC27" s="8">
        <v>25</v>
      </c>
      <c r="AD27" s="8" t="s">
        <v>21</v>
      </c>
      <c r="AE27" s="8">
        <v>0.5</v>
      </c>
    </row>
    <row r="28" spans="1:31" x14ac:dyDescent="0.25">
      <c r="A28" s="23">
        <v>26</v>
      </c>
      <c r="B28" s="7" t="s">
        <v>30</v>
      </c>
      <c r="C28" s="8">
        <v>0.5</v>
      </c>
      <c r="E28" s="2">
        <v>26</v>
      </c>
      <c r="F28" s="4" t="s">
        <v>160</v>
      </c>
      <c r="G28" s="8">
        <v>0.5</v>
      </c>
      <c r="I28" s="2">
        <v>26</v>
      </c>
      <c r="J28" s="6" t="s">
        <v>261</v>
      </c>
      <c r="K28" s="8">
        <v>0.5</v>
      </c>
      <c r="M28" s="8">
        <v>26</v>
      </c>
      <c r="N28" s="8" t="s">
        <v>317</v>
      </c>
      <c r="O28" s="8">
        <v>0.5</v>
      </c>
      <c r="U28" s="8">
        <v>26</v>
      </c>
      <c r="V28" s="8" t="s">
        <v>317</v>
      </c>
      <c r="W28" s="8">
        <v>0.5</v>
      </c>
      <c r="AC28" s="8">
        <v>26</v>
      </c>
      <c r="AD28" s="8" t="s">
        <v>317</v>
      </c>
      <c r="AE28" s="8">
        <v>0.5</v>
      </c>
    </row>
    <row r="29" spans="1:31" x14ac:dyDescent="0.25">
      <c r="A29" s="23">
        <v>27</v>
      </c>
      <c r="B29" s="7" t="s">
        <v>31</v>
      </c>
      <c r="C29" s="8">
        <v>0.5</v>
      </c>
      <c r="E29" s="2">
        <v>27</v>
      </c>
      <c r="F29" s="4" t="s">
        <v>25</v>
      </c>
      <c r="G29" s="8">
        <v>0.5</v>
      </c>
      <c r="I29" s="2">
        <v>27</v>
      </c>
      <c r="J29" s="5" t="s">
        <v>25</v>
      </c>
      <c r="K29" s="8">
        <v>0.5</v>
      </c>
      <c r="M29" s="8">
        <v>27</v>
      </c>
      <c r="N29" s="8" t="s">
        <v>318</v>
      </c>
      <c r="O29" s="8">
        <v>0.5</v>
      </c>
      <c r="U29" s="8">
        <v>27</v>
      </c>
      <c r="V29" s="8" t="s">
        <v>318</v>
      </c>
      <c r="W29" s="8">
        <v>0.5</v>
      </c>
      <c r="AC29" s="8">
        <v>27</v>
      </c>
      <c r="AD29" s="8" t="s">
        <v>318</v>
      </c>
      <c r="AE29" s="8">
        <v>0.5</v>
      </c>
    </row>
    <row r="30" spans="1:31" x14ac:dyDescent="0.25">
      <c r="A30" s="23">
        <v>28</v>
      </c>
      <c r="B30" s="7" t="s">
        <v>33</v>
      </c>
      <c r="C30" s="8">
        <v>0.5</v>
      </c>
      <c r="E30" s="2">
        <v>28</v>
      </c>
      <c r="F30" s="4" t="s">
        <v>26</v>
      </c>
      <c r="G30" s="8">
        <v>0.5</v>
      </c>
      <c r="I30" s="2">
        <v>28</v>
      </c>
      <c r="J30" s="5" t="s">
        <v>26</v>
      </c>
      <c r="K30" s="8">
        <v>0.5</v>
      </c>
      <c r="M30" s="8">
        <v>28</v>
      </c>
      <c r="N30" s="8" t="s">
        <v>261</v>
      </c>
      <c r="O30" s="8">
        <v>0.5</v>
      </c>
      <c r="U30" s="8">
        <v>28</v>
      </c>
      <c r="V30" s="8" t="s">
        <v>261</v>
      </c>
      <c r="W30" s="8">
        <v>0.5</v>
      </c>
      <c r="AC30" s="8">
        <v>28</v>
      </c>
      <c r="AD30" s="8" t="s">
        <v>261</v>
      </c>
      <c r="AE30" s="8">
        <v>0.5</v>
      </c>
    </row>
    <row r="31" spans="1:31" x14ac:dyDescent="0.25">
      <c r="A31" s="23">
        <v>29</v>
      </c>
      <c r="B31" s="7" t="s">
        <v>35</v>
      </c>
      <c r="C31" s="8">
        <v>0.5</v>
      </c>
      <c r="E31" s="2">
        <v>29</v>
      </c>
      <c r="F31" s="4" t="s">
        <v>27</v>
      </c>
      <c r="G31" s="8">
        <v>0.5</v>
      </c>
      <c r="I31" s="2">
        <v>29</v>
      </c>
      <c r="J31" s="5" t="s">
        <v>27</v>
      </c>
      <c r="K31" s="8">
        <v>0.5</v>
      </c>
      <c r="M31" s="8">
        <v>29</v>
      </c>
      <c r="N31" s="8" t="s">
        <v>319</v>
      </c>
      <c r="O31" s="8">
        <v>0.5</v>
      </c>
      <c r="U31" s="8">
        <v>29</v>
      </c>
      <c r="V31" s="8" t="s">
        <v>319</v>
      </c>
      <c r="W31" s="8">
        <v>0.5</v>
      </c>
      <c r="AC31" s="8">
        <v>29</v>
      </c>
      <c r="AD31" s="8" t="s">
        <v>319</v>
      </c>
      <c r="AE31" s="8">
        <v>0.5</v>
      </c>
    </row>
    <row r="32" spans="1:31" x14ac:dyDescent="0.25">
      <c r="A32" s="23">
        <v>30</v>
      </c>
      <c r="B32" s="7" t="s">
        <v>34</v>
      </c>
      <c r="C32" s="8">
        <v>0.5</v>
      </c>
      <c r="E32" s="2">
        <v>30</v>
      </c>
      <c r="F32" s="4" t="s">
        <v>29</v>
      </c>
      <c r="G32" s="8">
        <v>0.5</v>
      </c>
      <c r="I32" s="2">
        <v>30</v>
      </c>
      <c r="J32" s="5" t="s">
        <v>29</v>
      </c>
      <c r="K32" s="8">
        <v>0.5</v>
      </c>
      <c r="M32" s="8">
        <v>30</v>
      </c>
      <c r="N32" s="8" t="s">
        <v>320</v>
      </c>
      <c r="O32" s="8">
        <v>0.5</v>
      </c>
      <c r="U32" s="8">
        <v>30</v>
      </c>
      <c r="V32" s="8" t="s">
        <v>320</v>
      </c>
      <c r="W32" s="8">
        <v>0.5</v>
      </c>
      <c r="AC32" s="8">
        <v>30</v>
      </c>
      <c r="AD32" s="8" t="s">
        <v>320</v>
      </c>
      <c r="AE32" s="8">
        <v>0.5</v>
      </c>
    </row>
    <row r="33" spans="1:31" x14ac:dyDescent="0.25">
      <c r="A33" s="23">
        <v>31</v>
      </c>
      <c r="B33" s="7" t="s">
        <v>36</v>
      </c>
      <c r="C33" s="8">
        <v>0.5</v>
      </c>
      <c r="E33" s="2">
        <v>31</v>
      </c>
      <c r="F33" s="4" t="s">
        <v>161</v>
      </c>
      <c r="G33" s="8">
        <v>0.5</v>
      </c>
      <c r="I33" s="2">
        <v>31</v>
      </c>
      <c r="J33" s="5" t="s">
        <v>30</v>
      </c>
      <c r="K33" s="8">
        <v>0.5</v>
      </c>
      <c r="M33" s="8">
        <v>31</v>
      </c>
      <c r="N33" s="8" t="s">
        <v>27</v>
      </c>
      <c r="O33" s="8">
        <v>0.5</v>
      </c>
      <c r="U33" s="8">
        <v>31</v>
      </c>
      <c r="V33" s="8" t="s">
        <v>27</v>
      </c>
      <c r="W33" s="8">
        <v>0.5</v>
      </c>
      <c r="AC33" s="8">
        <v>31</v>
      </c>
      <c r="AD33" s="8" t="s">
        <v>27</v>
      </c>
      <c r="AE33" s="8">
        <v>0.5</v>
      </c>
    </row>
    <row r="34" spans="1:31" x14ac:dyDescent="0.25">
      <c r="A34" s="23">
        <v>32</v>
      </c>
      <c r="B34" s="7" t="s">
        <v>38</v>
      </c>
      <c r="C34" s="8">
        <v>0.5</v>
      </c>
      <c r="E34" s="2">
        <v>32</v>
      </c>
      <c r="F34" s="4" t="s">
        <v>162</v>
      </c>
      <c r="G34" s="8">
        <v>0.5</v>
      </c>
      <c r="I34" s="2">
        <v>32</v>
      </c>
      <c r="J34" s="6" t="s">
        <v>260</v>
      </c>
      <c r="K34" s="8">
        <v>0.5</v>
      </c>
      <c r="M34" s="8">
        <v>32</v>
      </c>
      <c r="N34" s="8" t="s">
        <v>321</v>
      </c>
      <c r="O34" s="8">
        <v>0.5</v>
      </c>
      <c r="U34" s="8">
        <v>32</v>
      </c>
      <c r="V34" s="8" t="s">
        <v>321</v>
      </c>
      <c r="W34" s="8">
        <v>0.5</v>
      </c>
      <c r="AC34" s="8">
        <v>32</v>
      </c>
      <c r="AD34" s="8" t="s">
        <v>321</v>
      </c>
      <c r="AE34" s="8">
        <v>0.5</v>
      </c>
    </row>
    <row r="35" spans="1:31" x14ac:dyDescent="0.25">
      <c r="A35" s="23">
        <v>33</v>
      </c>
      <c r="B35" s="7" t="s">
        <v>39</v>
      </c>
      <c r="C35" s="8">
        <v>0.5</v>
      </c>
      <c r="E35" s="2">
        <v>33</v>
      </c>
      <c r="F35" s="4" t="s">
        <v>31</v>
      </c>
      <c r="G35" s="8">
        <v>0.5</v>
      </c>
      <c r="I35" s="2">
        <v>33</v>
      </c>
      <c r="J35" s="5" t="s">
        <v>31</v>
      </c>
      <c r="K35" s="8">
        <v>0.5</v>
      </c>
      <c r="M35" s="8">
        <v>33</v>
      </c>
      <c r="N35" s="8" t="s">
        <v>322</v>
      </c>
      <c r="O35" s="8">
        <v>0.5</v>
      </c>
      <c r="U35" s="8">
        <v>33</v>
      </c>
      <c r="V35" s="8" t="s">
        <v>322</v>
      </c>
      <c r="W35" s="8">
        <v>0.5</v>
      </c>
      <c r="AC35" s="8">
        <v>33</v>
      </c>
      <c r="AD35" s="8" t="s">
        <v>322</v>
      </c>
      <c r="AE35" s="8">
        <v>0.5</v>
      </c>
    </row>
    <row r="36" spans="1:31" x14ac:dyDescent="0.25">
      <c r="A36" s="23">
        <v>34</v>
      </c>
      <c r="B36" s="7" t="s">
        <v>40</v>
      </c>
      <c r="C36" s="8">
        <v>0.5</v>
      </c>
      <c r="E36" s="2">
        <v>34</v>
      </c>
      <c r="F36" s="4" t="s">
        <v>33</v>
      </c>
      <c r="G36" s="8">
        <v>0.5</v>
      </c>
      <c r="I36" s="2">
        <v>34</v>
      </c>
      <c r="J36" s="5" t="s">
        <v>33</v>
      </c>
      <c r="K36" s="8">
        <v>0.5</v>
      </c>
      <c r="M36" s="8">
        <v>34</v>
      </c>
      <c r="N36" s="8" t="s">
        <v>260</v>
      </c>
      <c r="O36" s="8">
        <v>0.5</v>
      </c>
      <c r="U36" s="8">
        <v>34</v>
      </c>
      <c r="V36" s="8" t="s">
        <v>260</v>
      </c>
      <c r="W36" s="8">
        <v>0.5</v>
      </c>
      <c r="AC36" s="8">
        <v>34</v>
      </c>
      <c r="AD36" s="8" t="s">
        <v>260</v>
      </c>
      <c r="AE36" s="8">
        <v>0.5</v>
      </c>
    </row>
    <row r="37" spans="1:31" x14ac:dyDescent="0.25">
      <c r="A37" s="23">
        <v>35</v>
      </c>
      <c r="B37" s="7" t="s">
        <v>98</v>
      </c>
      <c r="C37" s="8">
        <v>0.5</v>
      </c>
      <c r="E37" s="2">
        <v>35</v>
      </c>
      <c r="F37" s="4" t="s">
        <v>36</v>
      </c>
      <c r="G37" s="8">
        <v>0.5</v>
      </c>
      <c r="I37" s="2">
        <v>35</v>
      </c>
      <c r="J37" s="5" t="s">
        <v>36</v>
      </c>
      <c r="K37" s="8">
        <v>0.5</v>
      </c>
      <c r="M37" s="8">
        <v>35</v>
      </c>
      <c r="N37" s="8" t="s">
        <v>323</v>
      </c>
      <c r="O37" s="8">
        <v>0.5</v>
      </c>
      <c r="U37" s="8">
        <v>35</v>
      </c>
      <c r="V37" s="8" t="s">
        <v>323</v>
      </c>
      <c r="W37" s="8">
        <v>0.5</v>
      </c>
      <c r="AC37" s="8">
        <v>35</v>
      </c>
      <c r="AD37" s="8" t="s">
        <v>323</v>
      </c>
      <c r="AE37" s="8">
        <v>0.5</v>
      </c>
    </row>
    <row r="38" spans="1:31" x14ac:dyDescent="0.25">
      <c r="A38" s="23">
        <v>36</v>
      </c>
      <c r="B38" s="7" t="s">
        <v>41</v>
      </c>
      <c r="C38" s="8">
        <v>0.5</v>
      </c>
      <c r="E38" s="2">
        <v>36</v>
      </c>
      <c r="F38" s="4" t="s">
        <v>163</v>
      </c>
      <c r="G38" s="8">
        <v>0.5</v>
      </c>
      <c r="I38" s="2">
        <v>36</v>
      </c>
      <c r="J38" s="6" t="s">
        <v>259</v>
      </c>
      <c r="K38" s="8">
        <v>0.5</v>
      </c>
      <c r="M38" s="8">
        <v>36</v>
      </c>
      <c r="N38" s="8" t="s">
        <v>324</v>
      </c>
      <c r="O38" s="8">
        <v>0.5</v>
      </c>
      <c r="U38" s="8">
        <v>36</v>
      </c>
      <c r="V38" s="8" t="s">
        <v>324</v>
      </c>
      <c r="W38" s="8">
        <v>0.5</v>
      </c>
      <c r="AC38" s="8">
        <v>36</v>
      </c>
      <c r="AD38" s="8" t="s">
        <v>324</v>
      </c>
      <c r="AE38" s="8">
        <v>0.5</v>
      </c>
    </row>
    <row r="39" spans="1:31" ht="30" x14ac:dyDescent="0.25">
      <c r="A39" s="23">
        <v>37</v>
      </c>
      <c r="B39" s="7" t="s">
        <v>42</v>
      </c>
      <c r="C39" s="8">
        <v>0.5</v>
      </c>
      <c r="E39" s="2">
        <v>37</v>
      </c>
      <c r="F39" s="4" t="s">
        <v>164</v>
      </c>
      <c r="G39" s="8">
        <v>0.5</v>
      </c>
      <c r="I39" s="2">
        <v>37</v>
      </c>
      <c r="J39" s="6" t="s">
        <v>164</v>
      </c>
      <c r="K39" s="8">
        <v>0.5</v>
      </c>
      <c r="M39" s="8">
        <v>37</v>
      </c>
      <c r="N39" s="8" t="s">
        <v>325</v>
      </c>
      <c r="O39" s="8">
        <v>0.5</v>
      </c>
      <c r="U39" s="8">
        <v>37</v>
      </c>
      <c r="V39" s="8" t="s">
        <v>325</v>
      </c>
      <c r="W39" s="8">
        <v>0.5</v>
      </c>
      <c r="AC39" s="8">
        <v>37</v>
      </c>
      <c r="AD39" s="8" t="s">
        <v>325</v>
      </c>
      <c r="AE39" s="8">
        <v>0.5</v>
      </c>
    </row>
    <row r="40" spans="1:31" x14ac:dyDescent="0.25">
      <c r="A40" s="23">
        <v>38</v>
      </c>
      <c r="B40" s="7" t="s">
        <v>44</v>
      </c>
      <c r="C40" s="8">
        <v>0.5</v>
      </c>
      <c r="E40" s="2">
        <v>38</v>
      </c>
      <c r="F40" s="4" t="s">
        <v>165</v>
      </c>
      <c r="G40" s="8">
        <v>0.5</v>
      </c>
      <c r="I40" s="2">
        <v>38</v>
      </c>
      <c r="J40" s="6" t="s">
        <v>258</v>
      </c>
      <c r="K40" s="8">
        <v>0.5</v>
      </c>
      <c r="M40" s="8">
        <v>38</v>
      </c>
      <c r="N40" s="8" t="s">
        <v>259</v>
      </c>
      <c r="O40" s="8">
        <v>0.5</v>
      </c>
      <c r="U40" s="8">
        <v>38</v>
      </c>
      <c r="V40" s="2" t="s">
        <v>424</v>
      </c>
      <c r="W40" s="8">
        <v>1</v>
      </c>
      <c r="AC40" s="8">
        <v>38</v>
      </c>
      <c r="AD40" s="2" t="s">
        <v>424</v>
      </c>
      <c r="AE40" s="8">
        <v>1</v>
      </c>
    </row>
    <row r="41" spans="1:31" ht="14.85" customHeight="1" x14ac:dyDescent="0.25">
      <c r="A41" s="23">
        <v>39</v>
      </c>
      <c r="B41" s="7" t="s">
        <v>46</v>
      </c>
      <c r="C41" s="8">
        <v>0.5</v>
      </c>
      <c r="E41" s="2">
        <v>39</v>
      </c>
      <c r="F41" s="4" t="s">
        <v>166</v>
      </c>
      <c r="G41" s="8">
        <v>0.5</v>
      </c>
      <c r="I41" s="2">
        <v>39</v>
      </c>
      <c r="J41" s="6" t="s">
        <v>257</v>
      </c>
      <c r="K41" s="8">
        <v>0.5</v>
      </c>
      <c r="M41" s="8">
        <v>39</v>
      </c>
      <c r="N41" s="8" t="s">
        <v>164</v>
      </c>
      <c r="O41" s="8">
        <v>0.5</v>
      </c>
      <c r="U41" s="8">
        <v>39</v>
      </c>
      <c r="V41" s="8" t="s">
        <v>259</v>
      </c>
      <c r="W41" s="8">
        <v>0.5</v>
      </c>
      <c r="AC41" s="8">
        <v>39</v>
      </c>
      <c r="AD41" s="8" t="s">
        <v>259</v>
      </c>
      <c r="AE41" s="8">
        <v>0.5</v>
      </c>
    </row>
    <row r="42" spans="1:31" x14ac:dyDescent="0.25">
      <c r="A42" s="23">
        <v>40</v>
      </c>
      <c r="B42" s="7" t="s">
        <v>48</v>
      </c>
      <c r="C42" s="8">
        <v>0.5</v>
      </c>
      <c r="E42" s="2">
        <v>40</v>
      </c>
      <c r="F42" s="4" t="s">
        <v>167</v>
      </c>
      <c r="G42" s="8">
        <v>0.5</v>
      </c>
      <c r="I42" s="2">
        <v>40</v>
      </c>
      <c r="J42" s="6" t="s">
        <v>256</v>
      </c>
      <c r="K42" s="8">
        <v>0.5</v>
      </c>
      <c r="M42" s="8">
        <v>40</v>
      </c>
      <c r="N42" s="8" t="s">
        <v>258</v>
      </c>
      <c r="O42" s="8">
        <v>0.5</v>
      </c>
      <c r="U42" s="8">
        <v>40</v>
      </c>
      <c r="V42" s="8" t="s">
        <v>164</v>
      </c>
      <c r="W42" s="8">
        <v>0.5</v>
      </c>
      <c r="AC42" s="8">
        <v>40</v>
      </c>
      <c r="AD42" s="8" t="s">
        <v>164</v>
      </c>
      <c r="AE42" s="8">
        <v>0.5</v>
      </c>
    </row>
    <row r="43" spans="1:31" ht="12" customHeight="1" x14ac:dyDescent="0.25">
      <c r="A43" s="23">
        <v>41</v>
      </c>
      <c r="B43" s="7" t="s">
        <v>50</v>
      </c>
      <c r="C43" s="8">
        <v>0.5</v>
      </c>
      <c r="E43" s="2">
        <v>41</v>
      </c>
      <c r="F43" s="4" t="s">
        <v>168</v>
      </c>
      <c r="G43" s="8">
        <v>0.5</v>
      </c>
      <c r="I43" s="2">
        <v>41</v>
      </c>
      <c r="J43" s="6" t="s">
        <v>255</v>
      </c>
      <c r="K43" s="8">
        <v>0.5</v>
      </c>
      <c r="M43" s="8">
        <v>41</v>
      </c>
      <c r="N43" s="8" t="s">
        <v>257</v>
      </c>
      <c r="O43" s="8">
        <v>0.5</v>
      </c>
      <c r="U43" s="8">
        <v>41</v>
      </c>
      <c r="V43" s="8" t="s">
        <v>258</v>
      </c>
      <c r="W43" s="8">
        <v>0.5</v>
      </c>
      <c r="AC43" s="8">
        <v>41</v>
      </c>
      <c r="AD43" s="8" t="s">
        <v>258</v>
      </c>
      <c r="AE43" s="8">
        <v>0.5</v>
      </c>
    </row>
    <row r="44" spans="1:31" x14ac:dyDescent="0.25">
      <c r="A44" s="23">
        <v>42</v>
      </c>
      <c r="B44" s="7" t="s">
        <v>52</v>
      </c>
      <c r="C44" s="8">
        <v>0.5</v>
      </c>
      <c r="E44" s="2">
        <v>42</v>
      </c>
      <c r="F44" s="4" t="s">
        <v>169</v>
      </c>
      <c r="G44" s="8">
        <v>0.5</v>
      </c>
      <c r="I44" s="2">
        <v>42</v>
      </c>
      <c r="J44" s="6" t="s">
        <v>254</v>
      </c>
      <c r="K44" s="8">
        <v>0.5</v>
      </c>
      <c r="M44" s="8">
        <v>42</v>
      </c>
      <c r="N44" s="8" t="s">
        <v>256</v>
      </c>
      <c r="O44" s="8">
        <v>0.5</v>
      </c>
      <c r="U44" s="8">
        <v>42</v>
      </c>
      <c r="V44" s="8" t="s">
        <v>257</v>
      </c>
      <c r="W44" s="8">
        <v>0.5</v>
      </c>
      <c r="AC44" s="8">
        <v>42</v>
      </c>
      <c r="AD44" s="8" t="s">
        <v>257</v>
      </c>
      <c r="AE44" s="8">
        <v>0.5</v>
      </c>
    </row>
    <row r="45" spans="1:31" x14ac:dyDescent="0.25">
      <c r="A45" s="23">
        <v>43</v>
      </c>
      <c r="B45" s="7" t="s">
        <v>53</v>
      </c>
      <c r="C45" s="8">
        <v>0.5</v>
      </c>
      <c r="E45" s="2">
        <v>43</v>
      </c>
      <c r="F45" s="4" t="s">
        <v>38</v>
      </c>
      <c r="G45" s="8">
        <v>0.5</v>
      </c>
      <c r="I45" s="2">
        <v>43</v>
      </c>
      <c r="J45" s="5" t="s">
        <v>38</v>
      </c>
      <c r="K45" s="8">
        <v>0.5</v>
      </c>
      <c r="M45" s="8">
        <v>43</v>
      </c>
      <c r="N45" s="8" t="s">
        <v>255</v>
      </c>
      <c r="O45" s="8">
        <v>0.5</v>
      </c>
      <c r="U45" s="8">
        <v>43</v>
      </c>
      <c r="V45" s="8" t="s">
        <v>256</v>
      </c>
      <c r="W45" s="8">
        <v>0.5</v>
      </c>
      <c r="AC45" s="8">
        <v>43</v>
      </c>
      <c r="AD45" s="8" t="s">
        <v>256</v>
      </c>
      <c r="AE45" s="8">
        <v>0.5</v>
      </c>
    </row>
    <row r="46" spans="1:31" x14ac:dyDescent="0.25">
      <c r="A46" s="23">
        <v>44</v>
      </c>
      <c r="B46" s="7" t="s">
        <v>55</v>
      </c>
      <c r="C46" s="8">
        <v>0.5</v>
      </c>
      <c r="E46" s="2">
        <v>44</v>
      </c>
      <c r="F46" s="4" t="s">
        <v>170</v>
      </c>
      <c r="G46" s="8">
        <v>0.5</v>
      </c>
      <c r="I46" s="2">
        <v>44</v>
      </c>
      <c r="J46" s="6" t="s">
        <v>170</v>
      </c>
      <c r="K46" s="8">
        <v>0.5</v>
      </c>
      <c r="M46" s="8">
        <v>44</v>
      </c>
      <c r="N46" s="8" t="s">
        <v>326</v>
      </c>
      <c r="O46" s="8">
        <v>0.5</v>
      </c>
      <c r="U46" s="8">
        <v>44</v>
      </c>
      <c r="V46" s="8" t="s">
        <v>255</v>
      </c>
      <c r="W46" s="8">
        <v>0.5</v>
      </c>
      <c r="AC46" s="8">
        <v>44</v>
      </c>
      <c r="AD46" s="8" t="s">
        <v>255</v>
      </c>
      <c r="AE46" s="8">
        <v>0.5</v>
      </c>
    </row>
    <row r="47" spans="1:31" x14ac:dyDescent="0.25">
      <c r="A47" s="23">
        <v>45</v>
      </c>
      <c r="B47" s="7" t="s">
        <v>57</v>
      </c>
      <c r="C47" s="8">
        <v>0.5</v>
      </c>
      <c r="E47" s="2">
        <v>45</v>
      </c>
      <c r="F47" s="4" t="s">
        <v>39</v>
      </c>
      <c r="G47" s="8">
        <v>0.5</v>
      </c>
      <c r="I47" s="2">
        <v>45</v>
      </c>
      <c r="J47" s="5" t="s">
        <v>39</v>
      </c>
      <c r="K47" s="8">
        <v>0.5</v>
      </c>
      <c r="M47" s="8">
        <v>45</v>
      </c>
      <c r="N47" s="8" t="s">
        <v>254</v>
      </c>
      <c r="O47" s="8">
        <v>0.5</v>
      </c>
      <c r="U47" s="8">
        <v>45</v>
      </c>
      <c r="V47" s="8" t="s">
        <v>326</v>
      </c>
      <c r="W47" s="8">
        <v>0.5</v>
      </c>
      <c r="AC47" s="8">
        <v>45</v>
      </c>
      <c r="AD47" s="8" t="s">
        <v>326</v>
      </c>
      <c r="AE47" s="8">
        <v>0.5</v>
      </c>
    </row>
    <row r="48" spans="1:31" x14ac:dyDescent="0.25">
      <c r="A48" s="23">
        <v>46</v>
      </c>
      <c r="B48" s="7" t="s">
        <v>58</v>
      </c>
      <c r="C48" s="8">
        <v>0.5</v>
      </c>
      <c r="E48" s="2">
        <v>46</v>
      </c>
      <c r="F48" s="4" t="s">
        <v>40</v>
      </c>
      <c r="G48" s="8">
        <v>0.5</v>
      </c>
      <c r="I48" s="2">
        <v>46</v>
      </c>
      <c r="J48" s="5" t="s">
        <v>40</v>
      </c>
      <c r="K48" s="8">
        <v>0.5</v>
      </c>
      <c r="M48" s="8">
        <v>46</v>
      </c>
      <c r="N48" s="8" t="s">
        <v>38</v>
      </c>
      <c r="O48" s="8">
        <v>0.5</v>
      </c>
      <c r="U48" s="8">
        <v>46</v>
      </c>
      <c r="V48" s="8" t="s">
        <v>254</v>
      </c>
      <c r="W48" s="8">
        <v>0.5</v>
      </c>
      <c r="AC48" s="8">
        <v>46</v>
      </c>
      <c r="AD48" s="8" t="s">
        <v>254</v>
      </c>
      <c r="AE48" s="8">
        <v>0.5</v>
      </c>
    </row>
    <row r="49" spans="1:31" x14ac:dyDescent="0.25">
      <c r="A49" s="23">
        <v>47</v>
      </c>
      <c r="B49" s="7" t="s">
        <v>59</v>
      </c>
      <c r="C49" s="8">
        <v>0.5</v>
      </c>
      <c r="E49" s="2">
        <v>47</v>
      </c>
      <c r="F49" s="4" t="s">
        <v>41</v>
      </c>
      <c r="G49" s="8">
        <v>0.5</v>
      </c>
      <c r="I49" s="2">
        <v>47</v>
      </c>
      <c r="J49" s="6" t="s">
        <v>253</v>
      </c>
      <c r="K49" s="8">
        <v>0.5</v>
      </c>
      <c r="M49" s="8">
        <v>47</v>
      </c>
      <c r="N49" s="8" t="s">
        <v>170</v>
      </c>
      <c r="O49" s="8">
        <v>0.5</v>
      </c>
      <c r="U49" s="8">
        <v>47</v>
      </c>
      <c r="V49" s="8" t="s">
        <v>38</v>
      </c>
      <c r="W49" s="8">
        <v>0.5</v>
      </c>
      <c r="AC49" s="8">
        <v>47</v>
      </c>
      <c r="AD49" s="8" t="s">
        <v>38</v>
      </c>
      <c r="AE49" s="8">
        <v>0.5</v>
      </c>
    </row>
    <row r="50" spans="1:31" x14ac:dyDescent="0.25">
      <c r="A50" s="23">
        <v>48</v>
      </c>
      <c r="B50" s="7" t="s">
        <v>60</v>
      </c>
      <c r="C50" s="8">
        <v>0.5</v>
      </c>
      <c r="E50" s="2">
        <v>48</v>
      </c>
      <c r="F50" s="4" t="s">
        <v>42</v>
      </c>
      <c r="G50" s="8">
        <v>0.5</v>
      </c>
      <c r="I50" s="2">
        <v>48</v>
      </c>
      <c r="J50" s="5" t="s">
        <v>41</v>
      </c>
      <c r="K50" s="8">
        <v>0.5</v>
      </c>
      <c r="M50" s="8">
        <v>48</v>
      </c>
      <c r="N50" s="8" t="s">
        <v>327</v>
      </c>
      <c r="O50" s="8">
        <v>0.5</v>
      </c>
      <c r="U50" s="8">
        <v>48</v>
      </c>
      <c r="V50" s="8" t="s">
        <v>170</v>
      </c>
      <c r="W50" s="8">
        <v>0.5</v>
      </c>
      <c r="AC50" s="8">
        <v>48</v>
      </c>
      <c r="AD50" s="8" t="s">
        <v>170</v>
      </c>
      <c r="AE50" s="8">
        <v>0.5</v>
      </c>
    </row>
    <row r="51" spans="1:31" x14ac:dyDescent="0.25">
      <c r="A51" s="23">
        <v>49</v>
      </c>
      <c r="B51" s="7" t="s">
        <v>61</v>
      </c>
      <c r="C51" s="8">
        <v>0.5</v>
      </c>
      <c r="E51" s="2">
        <v>49</v>
      </c>
      <c r="F51" s="4" t="s">
        <v>44</v>
      </c>
      <c r="G51" s="8">
        <v>0.5</v>
      </c>
      <c r="I51" s="2">
        <v>49</v>
      </c>
      <c r="J51" s="5" t="s">
        <v>42</v>
      </c>
      <c r="K51" s="8">
        <v>0.5</v>
      </c>
      <c r="M51" s="8">
        <v>49</v>
      </c>
      <c r="N51" s="8" t="s">
        <v>328</v>
      </c>
      <c r="O51" s="8">
        <v>0.5</v>
      </c>
      <c r="U51" s="8">
        <v>49</v>
      </c>
      <c r="V51" s="8" t="s">
        <v>327</v>
      </c>
      <c r="W51" s="8">
        <v>0.5</v>
      </c>
      <c r="AC51" s="8">
        <v>49</v>
      </c>
      <c r="AD51" s="8" t="s">
        <v>327</v>
      </c>
      <c r="AE51" s="8">
        <v>0.5</v>
      </c>
    </row>
    <row r="52" spans="1:31" x14ac:dyDescent="0.25">
      <c r="A52" s="23">
        <v>50</v>
      </c>
      <c r="B52" s="7" t="s">
        <v>63</v>
      </c>
      <c r="C52" s="8">
        <v>0.5</v>
      </c>
      <c r="E52" s="2">
        <v>50</v>
      </c>
      <c r="F52" s="4" t="s">
        <v>46</v>
      </c>
      <c r="G52" s="8">
        <v>0.5</v>
      </c>
      <c r="I52" s="2">
        <v>50</v>
      </c>
      <c r="J52" s="5" t="s">
        <v>44</v>
      </c>
      <c r="K52" s="8">
        <v>0.5</v>
      </c>
      <c r="M52" s="8">
        <v>50</v>
      </c>
      <c r="N52" s="8" t="s">
        <v>331</v>
      </c>
      <c r="O52" s="8">
        <v>0</v>
      </c>
      <c r="U52" s="8">
        <v>50</v>
      </c>
      <c r="V52" s="8" t="s">
        <v>328</v>
      </c>
      <c r="W52" s="8">
        <v>0.5</v>
      </c>
      <c r="AC52" s="8">
        <v>50</v>
      </c>
      <c r="AD52" s="8" t="s">
        <v>328</v>
      </c>
      <c r="AE52" s="8">
        <v>0.5</v>
      </c>
    </row>
    <row r="53" spans="1:31" x14ac:dyDescent="0.25">
      <c r="A53" s="23">
        <v>51</v>
      </c>
      <c r="B53" s="7" t="s">
        <v>64</v>
      </c>
      <c r="C53" s="8">
        <v>0.5</v>
      </c>
      <c r="E53" s="2">
        <v>51</v>
      </c>
      <c r="F53" s="4" t="s">
        <v>48</v>
      </c>
      <c r="G53" s="8">
        <v>0.5</v>
      </c>
      <c r="I53" s="2">
        <v>51</v>
      </c>
      <c r="J53" s="5" t="s">
        <v>46</v>
      </c>
      <c r="K53" s="8">
        <v>0.5</v>
      </c>
      <c r="M53" s="8">
        <v>51</v>
      </c>
      <c r="N53" s="8" t="s">
        <v>41</v>
      </c>
      <c r="O53" s="8">
        <v>0.5</v>
      </c>
      <c r="U53" s="8">
        <v>51</v>
      </c>
      <c r="V53" s="8" t="s">
        <v>41</v>
      </c>
      <c r="W53" s="8">
        <v>0.5</v>
      </c>
      <c r="AC53" s="8">
        <v>51</v>
      </c>
      <c r="AD53" s="8" t="s">
        <v>41</v>
      </c>
      <c r="AE53" s="8">
        <v>0.5</v>
      </c>
    </row>
    <row r="54" spans="1:31" x14ac:dyDescent="0.25">
      <c r="A54" s="23">
        <v>52</v>
      </c>
      <c r="B54" s="7" t="s">
        <v>66</v>
      </c>
      <c r="C54" s="8">
        <v>0.5</v>
      </c>
      <c r="E54" s="2">
        <v>52</v>
      </c>
      <c r="F54" s="4" t="s">
        <v>50</v>
      </c>
      <c r="G54" s="8">
        <v>0.5</v>
      </c>
      <c r="I54" s="2">
        <v>52</v>
      </c>
      <c r="J54" s="5" t="s">
        <v>48</v>
      </c>
      <c r="K54" s="8">
        <v>0.5</v>
      </c>
      <c r="M54" s="8">
        <v>52</v>
      </c>
      <c r="N54" s="8" t="s">
        <v>329</v>
      </c>
      <c r="O54" s="8">
        <v>0.5</v>
      </c>
      <c r="U54" s="8">
        <v>52</v>
      </c>
      <c r="V54" s="8" t="s">
        <v>329</v>
      </c>
      <c r="W54" s="8">
        <v>0.5</v>
      </c>
      <c r="AC54" s="8">
        <v>52</v>
      </c>
      <c r="AD54" s="8" t="s">
        <v>329</v>
      </c>
      <c r="AE54" s="8">
        <v>0.5</v>
      </c>
    </row>
    <row r="55" spans="1:31" x14ac:dyDescent="0.25">
      <c r="A55" s="23">
        <v>53</v>
      </c>
      <c r="B55" s="7" t="s">
        <v>68</v>
      </c>
      <c r="C55" s="8">
        <v>0.5</v>
      </c>
      <c r="E55" s="2">
        <v>53</v>
      </c>
      <c r="F55" s="4" t="s">
        <v>52</v>
      </c>
      <c r="G55" s="8">
        <v>0.5</v>
      </c>
      <c r="I55" s="2">
        <v>53</v>
      </c>
      <c r="J55" s="5" t="s">
        <v>50</v>
      </c>
      <c r="K55" s="8">
        <v>0.5</v>
      </c>
      <c r="M55" s="8">
        <v>53</v>
      </c>
      <c r="N55" s="8" t="s">
        <v>330</v>
      </c>
      <c r="O55" s="8">
        <v>0.5</v>
      </c>
      <c r="U55" s="8">
        <v>53</v>
      </c>
      <c r="V55" s="8" t="s">
        <v>330</v>
      </c>
      <c r="W55" s="8">
        <v>0.5</v>
      </c>
      <c r="AC55" s="8">
        <v>53</v>
      </c>
      <c r="AD55" s="8" t="s">
        <v>330</v>
      </c>
      <c r="AE55" s="8">
        <v>0.5</v>
      </c>
    </row>
    <row r="56" spans="1:31" x14ac:dyDescent="0.25">
      <c r="A56" s="23">
        <v>54</v>
      </c>
      <c r="B56" s="7" t="s">
        <v>69</v>
      </c>
      <c r="C56" s="8">
        <v>0.5</v>
      </c>
      <c r="E56" s="2">
        <v>54</v>
      </c>
      <c r="F56" s="4" t="s">
        <v>53</v>
      </c>
      <c r="G56" s="8">
        <v>0.5</v>
      </c>
      <c r="I56" s="2">
        <v>54</v>
      </c>
      <c r="J56" s="5" t="s">
        <v>52</v>
      </c>
      <c r="K56" s="8">
        <v>0.5</v>
      </c>
      <c r="M56" s="8">
        <v>54</v>
      </c>
      <c r="N56" s="8" t="s">
        <v>332</v>
      </c>
      <c r="O56" s="8">
        <v>0.5</v>
      </c>
      <c r="U56" s="8">
        <v>54</v>
      </c>
      <c r="V56" s="8" t="s">
        <v>332</v>
      </c>
      <c r="W56" s="8">
        <v>0.5</v>
      </c>
      <c r="AC56" s="8">
        <v>54</v>
      </c>
      <c r="AD56" s="8" t="s">
        <v>332</v>
      </c>
      <c r="AE56" s="8">
        <v>0.5</v>
      </c>
    </row>
    <row r="57" spans="1:31" x14ac:dyDescent="0.25">
      <c r="A57" s="23">
        <v>55</v>
      </c>
      <c r="B57" s="7" t="s">
        <v>70</v>
      </c>
      <c r="C57" s="8">
        <v>0.5</v>
      </c>
      <c r="E57" s="2">
        <v>55</v>
      </c>
      <c r="F57" s="4" t="s">
        <v>55</v>
      </c>
      <c r="G57" s="8">
        <v>0.5</v>
      </c>
      <c r="I57" s="2">
        <v>55</v>
      </c>
      <c r="J57" s="5" t="s">
        <v>53</v>
      </c>
      <c r="K57" s="8">
        <v>0.5</v>
      </c>
      <c r="M57" s="8">
        <v>55</v>
      </c>
      <c r="N57" s="8" t="s">
        <v>333</v>
      </c>
      <c r="O57" s="8">
        <v>0.5</v>
      </c>
      <c r="U57" s="8">
        <v>55</v>
      </c>
      <c r="V57" s="8" t="s">
        <v>333</v>
      </c>
      <c r="W57" s="8">
        <v>0.5</v>
      </c>
      <c r="AC57" s="8">
        <v>55</v>
      </c>
      <c r="AD57" s="8" t="s">
        <v>333</v>
      </c>
      <c r="AE57" s="8">
        <v>0.5</v>
      </c>
    </row>
    <row r="58" spans="1:31" x14ac:dyDescent="0.25">
      <c r="A58" s="23">
        <v>56</v>
      </c>
      <c r="B58" s="7" t="s">
        <v>72</v>
      </c>
      <c r="C58" s="8">
        <v>0.5</v>
      </c>
      <c r="E58" s="2">
        <v>56</v>
      </c>
      <c r="F58" s="4" t="s">
        <v>171</v>
      </c>
      <c r="G58" s="8">
        <v>0.5</v>
      </c>
      <c r="I58" s="2">
        <v>56</v>
      </c>
      <c r="J58" s="5" t="s">
        <v>55</v>
      </c>
      <c r="K58" s="8">
        <v>0.5</v>
      </c>
      <c r="M58" s="8">
        <v>56</v>
      </c>
      <c r="N58" s="8" t="s">
        <v>334</v>
      </c>
      <c r="O58" s="8">
        <v>0.5</v>
      </c>
      <c r="U58" s="8">
        <v>56</v>
      </c>
      <c r="V58" s="8" t="s">
        <v>334</v>
      </c>
      <c r="W58" s="8">
        <v>0.5</v>
      </c>
      <c r="AC58" s="8">
        <v>56</v>
      </c>
      <c r="AD58" s="8" t="s">
        <v>334</v>
      </c>
      <c r="AE58" s="8">
        <v>0.5</v>
      </c>
    </row>
    <row r="59" spans="1:31" x14ac:dyDescent="0.25">
      <c r="A59" s="23">
        <v>57</v>
      </c>
      <c r="B59" s="7" t="s">
        <v>74</v>
      </c>
      <c r="C59" s="8">
        <v>0.5</v>
      </c>
      <c r="E59" s="2">
        <v>57</v>
      </c>
      <c r="F59" s="4" t="s">
        <v>57</v>
      </c>
      <c r="G59" s="8">
        <v>0.5</v>
      </c>
      <c r="I59" s="2">
        <v>57</v>
      </c>
      <c r="J59" s="6" t="s">
        <v>171</v>
      </c>
      <c r="K59" s="8">
        <v>0.5</v>
      </c>
      <c r="M59" s="8">
        <v>57</v>
      </c>
      <c r="N59" s="8" t="s">
        <v>335</v>
      </c>
      <c r="O59" s="8">
        <v>0.5</v>
      </c>
      <c r="U59" s="8">
        <v>57</v>
      </c>
      <c r="V59" s="8" t="s">
        <v>335</v>
      </c>
      <c r="W59" s="8">
        <v>0.5</v>
      </c>
      <c r="AC59" s="8">
        <v>57</v>
      </c>
      <c r="AD59" s="8" t="s">
        <v>335</v>
      </c>
      <c r="AE59" s="8">
        <v>0.5</v>
      </c>
    </row>
    <row r="60" spans="1:31" x14ac:dyDescent="0.25">
      <c r="A60" s="23">
        <v>58</v>
      </c>
      <c r="B60" s="7" t="s">
        <v>75</v>
      </c>
      <c r="C60" s="8">
        <v>0.5</v>
      </c>
      <c r="E60" s="2">
        <v>58</v>
      </c>
      <c r="F60" s="4" t="s">
        <v>58</v>
      </c>
      <c r="G60" s="8">
        <v>0.5</v>
      </c>
      <c r="I60" s="2">
        <v>58</v>
      </c>
      <c r="J60" s="5" t="s">
        <v>57</v>
      </c>
      <c r="K60" s="8">
        <v>0.5</v>
      </c>
      <c r="M60" s="8">
        <v>58</v>
      </c>
      <c r="N60" s="8" t="s">
        <v>336</v>
      </c>
      <c r="O60" s="8">
        <v>0.5</v>
      </c>
      <c r="U60" s="8">
        <v>58</v>
      </c>
      <c r="V60" s="8" t="s">
        <v>336</v>
      </c>
      <c r="W60" s="8">
        <v>0.5</v>
      </c>
      <c r="AC60" s="8">
        <v>58</v>
      </c>
      <c r="AD60" s="8" t="s">
        <v>336</v>
      </c>
      <c r="AE60" s="8">
        <v>0.5</v>
      </c>
    </row>
    <row r="61" spans="1:31" x14ac:dyDescent="0.25">
      <c r="A61" s="23">
        <v>59</v>
      </c>
      <c r="B61" s="7" t="s">
        <v>76</v>
      </c>
      <c r="C61" s="8">
        <v>0.5</v>
      </c>
      <c r="E61" s="2">
        <v>59</v>
      </c>
      <c r="F61" s="4" t="s">
        <v>172</v>
      </c>
      <c r="G61" s="8">
        <v>0.5</v>
      </c>
      <c r="I61" s="2">
        <v>59</v>
      </c>
      <c r="J61" s="5" t="s">
        <v>58</v>
      </c>
      <c r="K61" s="8">
        <v>0.5</v>
      </c>
      <c r="M61" s="8">
        <v>59</v>
      </c>
      <c r="N61" s="8" t="s">
        <v>55</v>
      </c>
      <c r="O61" s="8">
        <v>0.5</v>
      </c>
      <c r="U61" s="8">
        <v>59</v>
      </c>
      <c r="V61" s="8" t="s">
        <v>55</v>
      </c>
      <c r="W61" s="8">
        <v>0.5</v>
      </c>
      <c r="AC61" s="8">
        <v>59</v>
      </c>
      <c r="AD61" s="8" t="s">
        <v>55</v>
      </c>
      <c r="AE61" s="8">
        <v>0.5</v>
      </c>
    </row>
    <row r="62" spans="1:31" x14ac:dyDescent="0.25">
      <c r="A62" s="23">
        <v>60</v>
      </c>
      <c r="B62" s="7" t="s">
        <v>78</v>
      </c>
      <c r="C62" s="8">
        <v>0.5</v>
      </c>
      <c r="E62" s="2">
        <v>60</v>
      </c>
      <c r="F62" s="4" t="s">
        <v>59</v>
      </c>
      <c r="G62" s="8">
        <v>0.5</v>
      </c>
      <c r="I62" s="2">
        <v>60</v>
      </c>
      <c r="J62" s="6" t="s">
        <v>172</v>
      </c>
      <c r="K62" s="8">
        <v>0.5</v>
      </c>
      <c r="M62" s="8">
        <v>60</v>
      </c>
      <c r="N62" s="8" t="s">
        <v>171</v>
      </c>
      <c r="O62" s="8">
        <v>0.5</v>
      </c>
      <c r="U62" s="8">
        <v>60</v>
      </c>
      <c r="V62" s="2" t="s">
        <v>425</v>
      </c>
      <c r="W62" s="8">
        <v>0.5</v>
      </c>
      <c r="AC62" s="8">
        <v>60</v>
      </c>
      <c r="AD62" s="2" t="s">
        <v>425</v>
      </c>
      <c r="AE62" s="8">
        <v>0.5</v>
      </c>
    </row>
    <row r="63" spans="1:31" x14ac:dyDescent="0.25">
      <c r="A63" s="23">
        <v>61</v>
      </c>
      <c r="B63" s="7" t="s">
        <v>79</v>
      </c>
      <c r="C63" s="8">
        <v>0.5</v>
      </c>
      <c r="E63" s="2">
        <v>61</v>
      </c>
      <c r="F63" s="4" t="s">
        <v>60</v>
      </c>
      <c r="G63" s="8">
        <v>0.5</v>
      </c>
      <c r="I63" s="2">
        <v>61</v>
      </c>
      <c r="J63" s="5" t="s">
        <v>59</v>
      </c>
      <c r="K63" s="8">
        <v>0.5</v>
      </c>
      <c r="M63" s="8">
        <v>61</v>
      </c>
      <c r="N63" s="8" t="s">
        <v>337</v>
      </c>
      <c r="O63" s="8">
        <v>0.5</v>
      </c>
      <c r="U63" s="8">
        <v>61</v>
      </c>
      <c r="V63" s="8" t="s">
        <v>171</v>
      </c>
      <c r="W63" s="8">
        <v>0.5</v>
      </c>
      <c r="AC63" s="8">
        <v>61</v>
      </c>
      <c r="AD63" s="8" t="s">
        <v>171</v>
      </c>
      <c r="AE63" s="8">
        <v>0.5</v>
      </c>
    </row>
    <row r="64" spans="1:31" x14ac:dyDescent="0.25">
      <c r="A64" s="23">
        <v>62</v>
      </c>
      <c r="B64" s="7" t="s">
        <v>80</v>
      </c>
      <c r="C64" s="8">
        <v>0.5</v>
      </c>
      <c r="E64" s="2">
        <v>62</v>
      </c>
      <c r="F64" s="4" t="s">
        <v>61</v>
      </c>
      <c r="G64" s="8">
        <v>0.5</v>
      </c>
      <c r="I64" s="2">
        <v>62</v>
      </c>
      <c r="J64" s="5" t="s">
        <v>60</v>
      </c>
      <c r="K64" s="8">
        <v>0.5</v>
      </c>
      <c r="M64" s="8">
        <v>62</v>
      </c>
      <c r="N64" s="8" t="s">
        <v>58</v>
      </c>
      <c r="O64" s="8">
        <v>0.5</v>
      </c>
      <c r="U64" s="8">
        <v>62</v>
      </c>
      <c r="V64" s="8" t="s">
        <v>337</v>
      </c>
      <c r="W64" s="8">
        <v>0.5</v>
      </c>
      <c r="AC64" s="8">
        <v>62</v>
      </c>
      <c r="AD64" s="8" t="s">
        <v>337</v>
      </c>
      <c r="AE64" s="8">
        <v>0.5</v>
      </c>
    </row>
    <row r="65" spans="1:31" x14ac:dyDescent="0.25">
      <c r="A65" s="23">
        <v>63</v>
      </c>
      <c r="B65" s="7" t="s">
        <v>81</v>
      </c>
      <c r="C65" s="8">
        <v>0.5</v>
      </c>
      <c r="E65" s="2">
        <v>63</v>
      </c>
      <c r="F65" s="4" t="s">
        <v>63</v>
      </c>
      <c r="G65" s="8">
        <v>0.5</v>
      </c>
      <c r="I65" s="2">
        <v>63</v>
      </c>
      <c r="J65" s="5" t="s">
        <v>61</v>
      </c>
      <c r="K65" s="8">
        <v>0.5</v>
      </c>
      <c r="M65" s="8">
        <v>63</v>
      </c>
      <c r="N65" s="8" t="s">
        <v>172</v>
      </c>
      <c r="O65" s="8">
        <v>0.5</v>
      </c>
      <c r="U65" s="8">
        <v>63</v>
      </c>
      <c r="V65" s="8" t="s">
        <v>58</v>
      </c>
      <c r="W65" s="8">
        <v>0.5</v>
      </c>
      <c r="AC65" s="8">
        <v>63</v>
      </c>
      <c r="AD65" s="8" t="s">
        <v>58</v>
      </c>
      <c r="AE65" s="8">
        <v>0.5</v>
      </c>
    </row>
    <row r="66" spans="1:31" x14ac:dyDescent="0.25">
      <c r="A66" s="23">
        <v>64</v>
      </c>
      <c r="B66" s="7" t="s">
        <v>82</v>
      </c>
      <c r="C66" s="8">
        <v>0.5</v>
      </c>
      <c r="E66" s="2">
        <v>64</v>
      </c>
      <c r="F66" s="4" t="s">
        <v>64</v>
      </c>
      <c r="G66" s="8">
        <v>0.5</v>
      </c>
      <c r="I66" s="2">
        <v>64</v>
      </c>
      <c r="J66" s="5" t="s">
        <v>63</v>
      </c>
      <c r="K66" s="8">
        <v>0.5</v>
      </c>
      <c r="M66" s="8">
        <v>64</v>
      </c>
      <c r="N66" s="8" t="s">
        <v>338</v>
      </c>
      <c r="O66" s="8">
        <v>0.5</v>
      </c>
      <c r="U66" s="8">
        <v>64</v>
      </c>
      <c r="V66" s="8" t="s">
        <v>172</v>
      </c>
      <c r="W66" s="8">
        <v>0.5</v>
      </c>
      <c r="AC66" s="8">
        <v>64</v>
      </c>
      <c r="AD66" s="8" t="s">
        <v>172</v>
      </c>
      <c r="AE66" s="8">
        <v>0.5</v>
      </c>
    </row>
    <row r="67" spans="1:31" x14ac:dyDescent="0.25">
      <c r="A67" s="23">
        <v>65</v>
      </c>
      <c r="B67" s="7" t="s">
        <v>83</v>
      </c>
      <c r="C67" s="8">
        <v>0.5</v>
      </c>
      <c r="E67" s="2">
        <v>65</v>
      </c>
      <c r="F67" s="4" t="s">
        <v>66</v>
      </c>
      <c r="G67" s="8">
        <v>0.5</v>
      </c>
      <c r="I67" s="2">
        <v>65</v>
      </c>
      <c r="J67" s="5" t="s">
        <v>64</v>
      </c>
      <c r="K67" s="8">
        <v>0.5</v>
      </c>
      <c r="M67" s="8">
        <v>65</v>
      </c>
      <c r="N67" s="8" t="s">
        <v>60</v>
      </c>
      <c r="O67" s="8">
        <v>0.5</v>
      </c>
      <c r="U67" s="8">
        <v>65</v>
      </c>
      <c r="V67" s="8" t="s">
        <v>338</v>
      </c>
      <c r="W67" s="8">
        <v>0.5</v>
      </c>
      <c r="AC67" s="8">
        <v>65</v>
      </c>
      <c r="AD67" s="8" t="s">
        <v>338</v>
      </c>
      <c r="AE67" s="8">
        <v>0.5</v>
      </c>
    </row>
    <row r="68" spans="1:31" x14ac:dyDescent="0.25">
      <c r="A68" s="23">
        <v>66</v>
      </c>
      <c r="B68" s="7" t="s">
        <v>84</v>
      </c>
      <c r="C68" s="8">
        <v>0.5</v>
      </c>
      <c r="E68" s="2">
        <v>66</v>
      </c>
      <c r="F68" s="4" t="s">
        <v>69</v>
      </c>
      <c r="G68" s="8">
        <v>0.5</v>
      </c>
      <c r="I68" s="2">
        <v>66</v>
      </c>
      <c r="J68" s="5" t="s">
        <v>66</v>
      </c>
      <c r="K68" s="8">
        <v>0.5</v>
      </c>
      <c r="M68" s="8">
        <v>66</v>
      </c>
      <c r="N68" s="8" t="s">
        <v>339</v>
      </c>
      <c r="O68" s="8">
        <v>0.5</v>
      </c>
      <c r="U68" s="8">
        <v>66</v>
      </c>
      <c r="V68" s="8" t="s">
        <v>60</v>
      </c>
      <c r="W68" s="8">
        <v>0.5</v>
      </c>
      <c r="AC68" s="8">
        <v>66</v>
      </c>
      <c r="AD68" s="8" t="s">
        <v>60</v>
      </c>
      <c r="AE68" s="8">
        <v>0.5</v>
      </c>
    </row>
    <row r="69" spans="1:31" x14ac:dyDescent="0.25">
      <c r="A69" s="23">
        <v>67</v>
      </c>
      <c r="B69" s="7" t="s">
        <v>85</v>
      </c>
      <c r="C69" s="8">
        <v>0.5</v>
      </c>
      <c r="E69" s="2">
        <v>67</v>
      </c>
      <c r="F69" s="4" t="s">
        <v>70</v>
      </c>
      <c r="G69" s="8">
        <v>0.5</v>
      </c>
      <c r="I69" s="2">
        <v>67</v>
      </c>
      <c r="J69" s="5" t="s">
        <v>69</v>
      </c>
      <c r="K69" s="8">
        <v>0.5</v>
      </c>
      <c r="M69" s="8">
        <v>67</v>
      </c>
      <c r="N69" s="8" t="s">
        <v>63</v>
      </c>
      <c r="O69" s="8">
        <v>0.5</v>
      </c>
      <c r="U69" s="8">
        <v>67</v>
      </c>
      <c r="V69" s="8" t="s">
        <v>339</v>
      </c>
      <c r="W69" s="8">
        <v>0.5</v>
      </c>
      <c r="AC69" s="8">
        <v>67</v>
      </c>
      <c r="AD69" s="8" t="s">
        <v>339</v>
      </c>
      <c r="AE69" s="8">
        <v>0.5</v>
      </c>
    </row>
    <row r="70" spans="1:31" x14ac:dyDescent="0.25">
      <c r="A70" s="23">
        <v>68</v>
      </c>
      <c r="B70" s="7" t="s">
        <v>87</v>
      </c>
      <c r="C70" s="8">
        <v>0.5</v>
      </c>
      <c r="E70" s="2">
        <v>68</v>
      </c>
      <c r="F70" s="4" t="s">
        <v>72</v>
      </c>
      <c r="G70" s="8">
        <v>0.5</v>
      </c>
      <c r="I70" s="2">
        <v>68</v>
      </c>
      <c r="J70" s="5" t="s">
        <v>70</v>
      </c>
      <c r="K70" s="8">
        <v>0.5</v>
      </c>
      <c r="M70" s="8">
        <v>68</v>
      </c>
      <c r="N70" s="8" t="s">
        <v>340</v>
      </c>
      <c r="O70" s="8">
        <v>0.5</v>
      </c>
      <c r="U70" s="8">
        <v>68</v>
      </c>
      <c r="V70" s="8" t="s">
        <v>63</v>
      </c>
      <c r="W70" s="8">
        <v>0.5</v>
      </c>
      <c r="AC70" s="8">
        <v>68</v>
      </c>
      <c r="AD70" s="8" t="s">
        <v>63</v>
      </c>
      <c r="AE70" s="8">
        <v>0.5</v>
      </c>
    </row>
    <row r="71" spans="1:31" x14ac:dyDescent="0.25">
      <c r="A71" s="23">
        <v>69</v>
      </c>
      <c r="B71" s="7" t="s">
        <v>88</v>
      </c>
      <c r="C71" s="8">
        <v>0.5</v>
      </c>
      <c r="E71" s="2">
        <v>69</v>
      </c>
      <c r="F71" s="4" t="s">
        <v>74</v>
      </c>
      <c r="G71" s="8">
        <v>0.5</v>
      </c>
      <c r="I71" s="2">
        <v>69</v>
      </c>
      <c r="J71" s="5" t="s">
        <v>72</v>
      </c>
      <c r="K71" s="8">
        <v>0.5</v>
      </c>
      <c r="M71" s="8">
        <v>69</v>
      </c>
      <c r="N71" s="8" t="s">
        <v>66</v>
      </c>
      <c r="O71" s="8">
        <v>0.5</v>
      </c>
      <c r="U71" s="8">
        <v>69</v>
      </c>
      <c r="V71" s="8" t="s">
        <v>340</v>
      </c>
      <c r="W71" s="8">
        <v>0.5</v>
      </c>
      <c r="AC71" s="8">
        <v>69</v>
      </c>
      <c r="AD71" s="8" t="s">
        <v>340</v>
      </c>
      <c r="AE71" s="8">
        <v>0.5</v>
      </c>
    </row>
    <row r="72" spans="1:31" x14ac:dyDescent="0.25">
      <c r="A72" s="23">
        <v>70</v>
      </c>
      <c r="B72" s="7" t="s">
        <v>90</v>
      </c>
      <c r="C72" s="8">
        <v>0.5</v>
      </c>
      <c r="E72" s="2">
        <v>70</v>
      </c>
      <c r="F72" s="4" t="s">
        <v>75</v>
      </c>
      <c r="G72" s="8">
        <v>0.5</v>
      </c>
      <c r="I72" s="2">
        <v>70</v>
      </c>
      <c r="J72" s="5" t="s">
        <v>74</v>
      </c>
      <c r="K72" s="8">
        <v>0.5</v>
      </c>
      <c r="M72" s="8">
        <v>70</v>
      </c>
      <c r="N72" s="8" t="s">
        <v>341</v>
      </c>
      <c r="O72" s="8">
        <v>0.5</v>
      </c>
      <c r="U72" s="8">
        <v>70</v>
      </c>
      <c r="V72" s="8" t="s">
        <v>66</v>
      </c>
      <c r="W72" s="8">
        <v>0.5</v>
      </c>
      <c r="AC72" s="8">
        <v>70</v>
      </c>
      <c r="AD72" s="8" t="s">
        <v>66</v>
      </c>
      <c r="AE72" s="8">
        <v>0.5</v>
      </c>
    </row>
    <row r="73" spans="1:31" x14ac:dyDescent="0.25">
      <c r="A73" s="23">
        <v>71</v>
      </c>
      <c r="B73" s="7" t="s">
        <v>91</v>
      </c>
      <c r="C73" s="8">
        <v>0.5</v>
      </c>
      <c r="E73" s="2">
        <v>71</v>
      </c>
      <c r="F73" s="4" t="s">
        <v>76</v>
      </c>
      <c r="G73" s="8">
        <v>0.5</v>
      </c>
      <c r="I73" s="2">
        <v>71</v>
      </c>
      <c r="J73" s="5" t="s">
        <v>75</v>
      </c>
      <c r="K73" s="8">
        <v>0.5</v>
      </c>
      <c r="M73" s="8">
        <v>71</v>
      </c>
      <c r="N73" s="8" t="s">
        <v>342</v>
      </c>
      <c r="O73" s="8">
        <v>0.5</v>
      </c>
      <c r="U73" s="8">
        <v>71</v>
      </c>
      <c r="V73" s="2" t="s">
        <v>426</v>
      </c>
      <c r="W73" s="8">
        <v>0.5</v>
      </c>
      <c r="AC73" s="8">
        <v>71</v>
      </c>
      <c r="AD73" s="2" t="s">
        <v>426</v>
      </c>
      <c r="AE73" s="8">
        <v>0.5</v>
      </c>
    </row>
    <row r="74" spans="1:31" x14ac:dyDescent="0.25">
      <c r="A74" s="23">
        <v>72</v>
      </c>
      <c r="B74" s="7" t="s">
        <v>92</v>
      </c>
      <c r="C74" s="8">
        <v>0.5</v>
      </c>
      <c r="E74" s="2">
        <v>72</v>
      </c>
      <c r="F74" s="4" t="s">
        <v>78</v>
      </c>
      <c r="G74" s="8">
        <v>0.5</v>
      </c>
      <c r="I74" s="2">
        <v>72</v>
      </c>
      <c r="J74" s="6" t="s">
        <v>251</v>
      </c>
      <c r="K74" s="8">
        <v>0.5</v>
      </c>
      <c r="M74" s="8">
        <v>72</v>
      </c>
      <c r="N74" s="8" t="s">
        <v>343</v>
      </c>
      <c r="O74" s="8">
        <v>0.5</v>
      </c>
      <c r="U74" s="8">
        <v>72</v>
      </c>
      <c r="V74" s="8" t="s">
        <v>341</v>
      </c>
      <c r="W74" s="8">
        <v>0.5</v>
      </c>
      <c r="AC74" s="8">
        <v>72</v>
      </c>
      <c r="AD74" s="8" t="s">
        <v>341</v>
      </c>
      <c r="AE74" s="8">
        <v>0.5</v>
      </c>
    </row>
    <row r="75" spans="1:31" x14ac:dyDescent="0.25">
      <c r="A75" s="23">
        <v>73</v>
      </c>
      <c r="B75" s="7" t="s">
        <v>94</v>
      </c>
      <c r="C75" s="8">
        <v>0.5</v>
      </c>
      <c r="E75" s="2">
        <v>73</v>
      </c>
      <c r="F75" s="4" t="s">
        <v>79</v>
      </c>
      <c r="G75" s="8">
        <v>0.5</v>
      </c>
      <c r="I75" s="2">
        <v>73</v>
      </c>
      <c r="J75" s="6" t="s">
        <v>249</v>
      </c>
      <c r="K75" s="8">
        <v>0.5</v>
      </c>
      <c r="M75" s="8">
        <v>73</v>
      </c>
      <c r="N75" s="8" t="s">
        <v>344</v>
      </c>
      <c r="O75" s="8">
        <v>0.5</v>
      </c>
      <c r="U75" s="8">
        <v>73</v>
      </c>
      <c r="V75" s="8" t="s">
        <v>342</v>
      </c>
      <c r="W75" s="8">
        <v>0.5</v>
      </c>
      <c r="AC75" s="8">
        <v>73</v>
      </c>
      <c r="AD75" s="8" t="s">
        <v>342</v>
      </c>
      <c r="AE75" s="8">
        <v>0.5</v>
      </c>
    </row>
    <row r="76" spans="1:31" x14ac:dyDescent="0.25">
      <c r="A76" s="23">
        <v>74</v>
      </c>
      <c r="B76" s="7" t="s">
        <v>96</v>
      </c>
      <c r="C76" s="8">
        <v>0.5</v>
      </c>
      <c r="E76" s="2">
        <v>74</v>
      </c>
      <c r="F76" s="4" t="s">
        <v>80</v>
      </c>
      <c r="G76" s="8">
        <v>0.5</v>
      </c>
      <c r="I76" s="2">
        <v>74</v>
      </c>
      <c r="J76" s="5" t="s">
        <v>78</v>
      </c>
      <c r="K76" s="8">
        <v>0.5</v>
      </c>
      <c r="M76" s="8">
        <v>74</v>
      </c>
      <c r="N76" s="8" t="s">
        <v>345</v>
      </c>
      <c r="O76" s="8">
        <v>0.5</v>
      </c>
      <c r="U76" s="8">
        <v>74</v>
      </c>
      <c r="V76" s="8" t="s">
        <v>343</v>
      </c>
      <c r="W76" s="8">
        <v>0.5</v>
      </c>
      <c r="AC76" s="8">
        <v>74</v>
      </c>
      <c r="AD76" s="8" t="s">
        <v>343</v>
      </c>
      <c r="AE76" s="8">
        <v>0.5</v>
      </c>
    </row>
    <row r="77" spans="1:31" x14ac:dyDescent="0.25">
      <c r="E77" s="2">
        <v>75</v>
      </c>
      <c r="F77" s="4" t="s">
        <v>81</v>
      </c>
      <c r="G77" s="8">
        <v>0.5</v>
      </c>
      <c r="I77" s="2">
        <v>75</v>
      </c>
      <c r="J77" s="5" t="s">
        <v>79</v>
      </c>
      <c r="K77" s="8">
        <v>0.5</v>
      </c>
      <c r="M77" s="8">
        <v>75</v>
      </c>
      <c r="N77" s="8" t="s">
        <v>74</v>
      </c>
      <c r="O77" s="8">
        <v>0.5</v>
      </c>
      <c r="U77" s="8">
        <v>75</v>
      </c>
      <c r="V77" s="8" t="s">
        <v>344</v>
      </c>
      <c r="W77" s="8">
        <v>0.5</v>
      </c>
      <c r="AC77" s="8">
        <v>75</v>
      </c>
      <c r="AD77" s="8" t="s">
        <v>344</v>
      </c>
      <c r="AE77" s="8">
        <v>0.5</v>
      </c>
    </row>
    <row r="78" spans="1:31" x14ac:dyDescent="0.25">
      <c r="E78" s="2">
        <v>76</v>
      </c>
      <c r="F78" s="4" t="s">
        <v>82</v>
      </c>
      <c r="G78" s="8">
        <v>0.5</v>
      </c>
      <c r="I78" s="2">
        <v>76</v>
      </c>
      <c r="J78" s="5" t="s">
        <v>80</v>
      </c>
      <c r="K78" s="8">
        <v>0.5</v>
      </c>
      <c r="M78" s="8">
        <v>76</v>
      </c>
      <c r="N78" s="8" t="s">
        <v>75</v>
      </c>
      <c r="O78" s="8">
        <v>0.5</v>
      </c>
      <c r="U78" s="8">
        <v>76</v>
      </c>
      <c r="V78" s="8" t="s">
        <v>345</v>
      </c>
      <c r="W78" s="8">
        <v>0.5</v>
      </c>
      <c r="AC78" s="8">
        <v>76</v>
      </c>
      <c r="AD78" s="8" t="s">
        <v>345</v>
      </c>
      <c r="AE78" s="8">
        <v>0.5</v>
      </c>
    </row>
    <row r="79" spans="1:31" x14ac:dyDescent="0.25">
      <c r="E79" s="2">
        <v>77</v>
      </c>
      <c r="F79" s="4" t="s">
        <v>83</v>
      </c>
      <c r="G79" s="8">
        <v>0.5</v>
      </c>
      <c r="I79" s="2">
        <v>77</v>
      </c>
      <c r="J79" s="5" t="s">
        <v>81</v>
      </c>
      <c r="K79" s="8">
        <v>0.5</v>
      </c>
      <c r="M79" s="8">
        <v>77</v>
      </c>
      <c r="N79" s="8" t="s">
        <v>251</v>
      </c>
      <c r="O79" s="8">
        <v>0.5</v>
      </c>
      <c r="U79" s="8">
        <v>77</v>
      </c>
      <c r="V79" s="8" t="s">
        <v>74</v>
      </c>
      <c r="W79" s="8">
        <v>0.5</v>
      </c>
      <c r="AC79" s="8">
        <v>77</v>
      </c>
      <c r="AD79" s="8" t="s">
        <v>74</v>
      </c>
      <c r="AE79" s="8">
        <v>0.5</v>
      </c>
    </row>
    <row r="80" spans="1:31" x14ac:dyDescent="0.25">
      <c r="E80" s="2">
        <v>78</v>
      </c>
      <c r="F80" s="4" t="s">
        <v>84</v>
      </c>
      <c r="G80" s="8">
        <v>0.5</v>
      </c>
      <c r="I80" s="2">
        <v>78</v>
      </c>
      <c r="J80" s="5" t="s">
        <v>82</v>
      </c>
      <c r="K80" s="8">
        <v>0.5</v>
      </c>
      <c r="M80" s="8">
        <v>78</v>
      </c>
      <c r="N80" s="8" t="s">
        <v>249</v>
      </c>
      <c r="O80" s="8">
        <v>0.5</v>
      </c>
      <c r="U80" s="8">
        <v>78</v>
      </c>
      <c r="V80" s="8" t="s">
        <v>75</v>
      </c>
      <c r="W80" s="8">
        <v>0.5</v>
      </c>
      <c r="AC80" s="8">
        <v>78</v>
      </c>
      <c r="AD80" s="8" t="s">
        <v>75</v>
      </c>
      <c r="AE80" s="8">
        <v>0.5</v>
      </c>
    </row>
    <row r="81" spans="1:31" x14ac:dyDescent="0.25">
      <c r="E81" s="2">
        <v>79</v>
      </c>
      <c r="F81" s="4" t="s">
        <v>85</v>
      </c>
      <c r="G81" s="8">
        <v>0.5</v>
      </c>
      <c r="I81" s="2">
        <v>79</v>
      </c>
      <c r="J81" s="5" t="s">
        <v>83</v>
      </c>
      <c r="K81" s="8">
        <v>0.5</v>
      </c>
      <c r="M81" s="8">
        <v>79</v>
      </c>
      <c r="N81" s="5" t="s">
        <v>78</v>
      </c>
      <c r="O81" s="8">
        <v>0.5</v>
      </c>
      <c r="P81" s="31"/>
      <c r="U81" s="8">
        <v>80</v>
      </c>
      <c r="V81" s="8" t="s">
        <v>249</v>
      </c>
      <c r="W81" s="8">
        <v>0.5</v>
      </c>
      <c r="AC81" s="8">
        <v>80</v>
      </c>
      <c r="AD81" s="8" t="s">
        <v>249</v>
      </c>
      <c r="AE81" s="8">
        <v>0.5</v>
      </c>
    </row>
    <row r="82" spans="1:31" x14ac:dyDescent="0.25">
      <c r="E82" s="2">
        <v>80</v>
      </c>
      <c r="F82" s="4" t="s">
        <v>87</v>
      </c>
      <c r="G82" s="8">
        <v>0.5</v>
      </c>
      <c r="I82" s="2">
        <v>80</v>
      </c>
      <c r="J82" s="5" t="s">
        <v>84</v>
      </c>
      <c r="K82" s="8">
        <v>0.5</v>
      </c>
      <c r="M82" s="8">
        <v>80</v>
      </c>
      <c r="N82" s="8" t="s">
        <v>346</v>
      </c>
      <c r="O82" s="8">
        <v>0.5</v>
      </c>
      <c r="U82" s="8">
        <v>81</v>
      </c>
      <c r="V82" s="5" t="s">
        <v>78</v>
      </c>
      <c r="W82" s="8">
        <v>0.5</v>
      </c>
      <c r="AC82" s="8">
        <v>81</v>
      </c>
      <c r="AD82" s="5" t="s">
        <v>78</v>
      </c>
      <c r="AE82" s="8">
        <v>0.5</v>
      </c>
    </row>
    <row r="83" spans="1:31" x14ac:dyDescent="0.25">
      <c r="E83" s="2">
        <v>81</v>
      </c>
      <c r="F83" s="4" t="s">
        <v>88</v>
      </c>
      <c r="G83" s="8">
        <v>0.5</v>
      </c>
      <c r="I83" s="2">
        <v>81</v>
      </c>
      <c r="J83" s="5" t="s">
        <v>85</v>
      </c>
      <c r="K83" s="8">
        <v>0.5</v>
      </c>
      <c r="M83" s="8">
        <v>81</v>
      </c>
      <c r="N83" s="8" t="s">
        <v>80</v>
      </c>
      <c r="O83" s="8">
        <v>0.5</v>
      </c>
      <c r="U83" s="8">
        <v>82</v>
      </c>
      <c r="V83" s="8" t="s">
        <v>346</v>
      </c>
      <c r="W83" s="8">
        <v>0.5</v>
      </c>
      <c r="AC83" s="8">
        <v>82</v>
      </c>
      <c r="AD83" s="8" t="s">
        <v>346</v>
      </c>
      <c r="AE83" s="8">
        <v>0.5</v>
      </c>
    </row>
    <row r="84" spans="1:31" x14ac:dyDescent="0.25">
      <c r="E84" s="2">
        <v>82</v>
      </c>
      <c r="F84" s="4" t="s">
        <v>90</v>
      </c>
      <c r="G84" s="8">
        <v>0.5</v>
      </c>
      <c r="I84" s="2">
        <v>82</v>
      </c>
      <c r="J84" s="5" t="s">
        <v>87</v>
      </c>
      <c r="K84" s="8">
        <v>0.5</v>
      </c>
      <c r="M84" s="8">
        <v>82</v>
      </c>
      <c r="N84" s="8" t="s">
        <v>347</v>
      </c>
      <c r="O84" s="8">
        <v>0.5</v>
      </c>
      <c r="U84" s="8">
        <v>83</v>
      </c>
      <c r="V84" s="2" t="s">
        <v>427</v>
      </c>
      <c r="W84" s="8">
        <v>0.5</v>
      </c>
      <c r="AC84" s="8">
        <v>83</v>
      </c>
      <c r="AD84" s="2" t="s">
        <v>427</v>
      </c>
      <c r="AE84" s="8">
        <v>0.5</v>
      </c>
    </row>
    <row r="85" spans="1:31" x14ac:dyDescent="0.25">
      <c r="E85" s="2">
        <v>83</v>
      </c>
      <c r="F85" s="4" t="s">
        <v>91</v>
      </c>
      <c r="G85" s="8">
        <v>0.5</v>
      </c>
      <c r="I85" s="2">
        <v>83</v>
      </c>
      <c r="J85" s="6" t="s">
        <v>247</v>
      </c>
      <c r="K85" s="8">
        <v>0.5</v>
      </c>
      <c r="M85" s="8">
        <v>83</v>
      </c>
      <c r="N85" s="8" t="s">
        <v>348</v>
      </c>
      <c r="O85" s="8">
        <v>0.5</v>
      </c>
      <c r="U85" s="8">
        <v>84</v>
      </c>
      <c r="V85" s="8" t="s">
        <v>80</v>
      </c>
      <c r="W85" s="8">
        <v>0.5</v>
      </c>
      <c r="AC85" s="8">
        <v>84</v>
      </c>
      <c r="AD85" s="8" t="s">
        <v>80</v>
      </c>
      <c r="AE85" s="8">
        <v>0.5</v>
      </c>
    </row>
    <row r="86" spans="1:31" x14ac:dyDescent="0.25">
      <c r="E86" s="2">
        <v>84</v>
      </c>
      <c r="F86" s="4" t="s">
        <v>92</v>
      </c>
      <c r="G86" s="8">
        <v>0.5</v>
      </c>
      <c r="I86" s="2">
        <v>84</v>
      </c>
      <c r="J86" s="5" t="s">
        <v>88</v>
      </c>
      <c r="K86" s="8">
        <v>0.5</v>
      </c>
      <c r="M86" s="8">
        <v>84</v>
      </c>
      <c r="N86" s="8" t="s">
        <v>349</v>
      </c>
      <c r="O86" s="8">
        <v>0.5</v>
      </c>
      <c r="U86" s="8">
        <v>85</v>
      </c>
      <c r="V86" s="8" t="s">
        <v>347</v>
      </c>
      <c r="W86" s="8">
        <v>0.5</v>
      </c>
      <c r="AC86" s="8">
        <v>85</v>
      </c>
      <c r="AD86" s="8" t="s">
        <v>347</v>
      </c>
      <c r="AE86" s="8">
        <v>0.5</v>
      </c>
    </row>
    <row r="87" spans="1:31" x14ac:dyDescent="0.25">
      <c r="E87" s="2">
        <v>85</v>
      </c>
      <c r="F87" s="4" t="s">
        <v>94</v>
      </c>
      <c r="G87" s="8">
        <v>0.5</v>
      </c>
      <c r="I87" s="2">
        <v>85</v>
      </c>
      <c r="J87" s="5" t="s">
        <v>90</v>
      </c>
      <c r="K87" s="8">
        <v>0.5</v>
      </c>
      <c r="M87" s="8">
        <v>85</v>
      </c>
      <c r="N87" s="8" t="s">
        <v>350</v>
      </c>
      <c r="O87" s="8">
        <v>0.5</v>
      </c>
      <c r="U87" s="8">
        <v>86</v>
      </c>
      <c r="V87" s="8" t="s">
        <v>348</v>
      </c>
      <c r="W87" s="8">
        <v>0.5</v>
      </c>
      <c r="AC87" s="8">
        <v>86</v>
      </c>
      <c r="AD87" s="8" t="s">
        <v>348</v>
      </c>
      <c r="AE87" s="8">
        <v>0.5</v>
      </c>
    </row>
    <row r="88" spans="1:31" x14ac:dyDescent="0.25">
      <c r="E88" s="2">
        <v>86</v>
      </c>
      <c r="F88" s="4" t="s">
        <v>96</v>
      </c>
      <c r="G88" s="8">
        <v>0.5</v>
      </c>
      <c r="I88" s="2">
        <v>86</v>
      </c>
      <c r="J88" s="5" t="s">
        <v>91</v>
      </c>
      <c r="K88" s="8">
        <v>0.5</v>
      </c>
      <c r="M88" s="8">
        <v>86</v>
      </c>
      <c r="N88" s="5" t="s">
        <v>85</v>
      </c>
      <c r="O88" s="8">
        <v>0.5</v>
      </c>
      <c r="P88" s="31"/>
      <c r="U88" s="8">
        <v>87</v>
      </c>
      <c r="V88" s="8" t="s">
        <v>349</v>
      </c>
      <c r="W88" s="8">
        <v>0.5</v>
      </c>
      <c r="AC88" s="8">
        <v>87</v>
      </c>
      <c r="AD88" s="8" t="s">
        <v>349</v>
      </c>
      <c r="AE88" s="8">
        <v>0.5</v>
      </c>
    </row>
    <row r="89" spans="1:31" x14ac:dyDescent="0.25">
      <c r="I89" s="2">
        <v>87</v>
      </c>
      <c r="J89" s="6" t="s">
        <v>246</v>
      </c>
      <c r="K89" s="8">
        <v>0.5</v>
      </c>
      <c r="M89" s="8">
        <v>87</v>
      </c>
      <c r="N89" s="8" t="s">
        <v>351</v>
      </c>
      <c r="O89" s="8">
        <v>0.5</v>
      </c>
      <c r="U89" s="8">
        <v>88</v>
      </c>
      <c r="V89" s="8" t="s">
        <v>350</v>
      </c>
      <c r="W89" s="8">
        <v>0.5</v>
      </c>
      <c r="AC89" s="8">
        <v>88</v>
      </c>
      <c r="AD89" s="8" t="s">
        <v>350</v>
      </c>
      <c r="AE89" s="8">
        <v>0.5</v>
      </c>
    </row>
    <row r="90" spans="1:31" x14ac:dyDescent="0.25">
      <c r="I90" s="2">
        <v>88</v>
      </c>
      <c r="J90" s="5" t="s">
        <v>92</v>
      </c>
      <c r="K90" s="8">
        <v>0.5</v>
      </c>
      <c r="M90" s="8">
        <v>88</v>
      </c>
      <c r="N90" s="8" t="s">
        <v>247</v>
      </c>
      <c r="O90" s="8">
        <v>0.5</v>
      </c>
      <c r="U90" s="8">
        <v>89</v>
      </c>
      <c r="V90" s="5" t="s">
        <v>85</v>
      </c>
      <c r="W90" s="8">
        <v>0.5</v>
      </c>
      <c r="AC90" s="8">
        <v>89</v>
      </c>
      <c r="AD90" s="5" t="s">
        <v>85</v>
      </c>
      <c r="AE90" s="8">
        <v>0.5</v>
      </c>
    </row>
    <row r="91" spans="1:31" x14ac:dyDescent="0.25">
      <c r="I91" s="2">
        <v>89</v>
      </c>
      <c r="J91" s="5" t="s">
        <v>94</v>
      </c>
      <c r="K91" s="8">
        <v>0.5</v>
      </c>
      <c r="M91" s="8">
        <v>89</v>
      </c>
      <c r="N91" s="8" t="s">
        <v>352</v>
      </c>
      <c r="O91" s="8">
        <v>0.5</v>
      </c>
      <c r="U91" s="8">
        <v>90</v>
      </c>
      <c r="V91" s="8" t="s">
        <v>351</v>
      </c>
      <c r="W91" s="8">
        <v>0.5</v>
      </c>
      <c r="AC91" s="8">
        <v>90</v>
      </c>
      <c r="AD91" s="8" t="s">
        <v>351</v>
      </c>
      <c r="AE91" s="8">
        <v>0.5</v>
      </c>
    </row>
    <row r="92" spans="1:31" x14ac:dyDescent="0.25">
      <c r="I92" s="2">
        <v>90</v>
      </c>
      <c r="J92" s="5" t="s">
        <v>96</v>
      </c>
      <c r="K92" s="8">
        <v>0.5</v>
      </c>
      <c r="M92" s="8">
        <v>90</v>
      </c>
      <c r="N92" s="8" t="s">
        <v>353</v>
      </c>
      <c r="O92" s="8">
        <v>0.5</v>
      </c>
      <c r="U92" s="8">
        <v>91</v>
      </c>
      <c r="V92" s="8" t="s">
        <v>247</v>
      </c>
      <c r="W92" s="8">
        <v>0.5</v>
      </c>
      <c r="AC92" s="8">
        <v>91</v>
      </c>
      <c r="AD92" s="8" t="s">
        <v>247</v>
      </c>
      <c r="AE92" s="8">
        <v>0.5</v>
      </c>
    </row>
    <row r="93" spans="1:31" x14ac:dyDescent="0.25">
      <c r="I93" s="2">
        <v>91</v>
      </c>
      <c r="J93" s="6" t="s">
        <v>245</v>
      </c>
      <c r="K93" s="8">
        <v>0.5</v>
      </c>
      <c r="M93" s="8">
        <v>91</v>
      </c>
      <c r="N93" s="8" t="s">
        <v>354</v>
      </c>
      <c r="O93" s="8">
        <v>0.5</v>
      </c>
      <c r="U93" s="8">
        <v>92</v>
      </c>
      <c r="V93" s="8" t="s">
        <v>352</v>
      </c>
      <c r="W93" s="8">
        <v>0.5</v>
      </c>
      <c r="AC93" s="8">
        <v>92</v>
      </c>
      <c r="AD93" s="8" t="s">
        <v>352</v>
      </c>
      <c r="AE93" s="8">
        <v>0.5</v>
      </c>
    </row>
    <row r="94" spans="1:31" x14ac:dyDescent="0.25">
      <c r="M94" s="8">
        <v>92</v>
      </c>
      <c r="N94" s="8" t="s">
        <v>246</v>
      </c>
      <c r="O94" s="8">
        <v>0</v>
      </c>
      <c r="U94" s="8">
        <v>93</v>
      </c>
      <c r="V94" s="8" t="s">
        <v>353</v>
      </c>
      <c r="W94" s="8">
        <v>0.5</v>
      </c>
      <c r="AC94" s="8">
        <v>93</v>
      </c>
      <c r="AD94" s="8" t="s">
        <v>353</v>
      </c>
      <c r="AE94" s="8">
        <v>0.5</v>
      </c>
    </row>
    <row r="95" spans="1:31" x14ac:dyDescent="0.25">
      <c r="B95" s="22" t="s">
        <v>268</v>
      </c>
      <c r="C95" s="15" t="s">
        <v>265</v>
      </c>
      <c r="F95" s="22" t="s">
        <v>268</v>
      </c>
      <c r="G95" s="17" t="s">
        <v>265</v>
      </c>
      <c r="J95" s="18" t="s">
        <v>268</v>
      </c>
      <c r="K95" s="17" t="s">
        <v>265</v>
      </c>
      <c r="M95" s="8">
        <v>93</v>
      </c>
      <c r="N95" s="8" t="s">
        <v>355</v>
      </c>
      <c r="O95" s="8">
        <v>0.5</v>
      </c>
      <c r="U95" s="8">
        <v>94</v>
      </c>
      <c r="V95" s="8" t="s">
        <v>354</v>
      </c>
      <c r="W95" s="8">
        <v>0.5</v>
      </c>
      <c r="AC95" s="8">
        <v>94</v>
      </c>
      <c r="AD95" s="8" t="s">
        <v>354</v>
      </c>
      <c r="AE95" s="8">
        <v>0.5</v>
      </c>
    </row>
    <row r="96" spans="1:31" x14ac:dyDescent="0.25">
      <c r="A96" s="2">
        <v>1</v>
      </c>
      <c r="B96" s="7" t="s">
        <v>2</v>
      </c>
      <c r="C96" s="8">
        <v>0.5</v>
      </c>
      <c r="E96" s="2">
        <v>1</v>
      </c>
      <c r="F96" s="4" t="s">
        <v>2</v>
      </c>
      <c r="G96" s="8">
        <v>0.5</v>
      </c>
      <c r="I96" s="2">
        <v>1</v>
      </c>
      <c r="J96" s="5" t="s">
        <v>2</v>
      </c>
      <c r="K96" s="8">
        <v>0.5</v>
      </c>
      <c r="M96" s="8">
        <v>94</v>
      </c>
      <c r="N96" s="8" t="s">
        <v>356</v>
      </c>
      <c r="O96" s="8">
        <v>0.5</v>
      </c>
      <c r="U96" s="8">
        <v>95</v>
      </c>
      <c r="V96" s="8" t="s">
        <v>355</v>
      </c>
      <c r="W96" s="8">
        <v>0.5</v>
      </c>
      <c r="AC96" s="8">
        <v>95</v>
      </c>
      <c r="AD96" s="8" t="s">
        <v>355</v>
      </c>
      <c r="AE96" s="8">
        <v>0.5</v>
      </c>
    </row>
    <row r="97" spans="1:31" x14ac:dyDescent="0.25">
      <c r="A97" s="2">
        <v>2</v>
      </c>
      <c r="B97" s="7" t="s">
        <v>0</v>
      </c>
      <c r="C97" s="8">
        <v>0.5</v>
      </c>
      <c r="E97" s="2">
        <v>2</v>
      </c>
      <c r="F97" s="4" t="s">
        <v>0</v>
      </c>
      <c r="G97" s="8">
        <v>0.5</v>
      </c>
      <c r="I97" s="2">
        <v>2</v>
      </c>
      <c r="J97" s="5" t="s">
        <v>0</v>
      </c>
      <c r="K97" s="8">
        <v>0.5</v>
      </c>
      <c r="M97" s="8">
        <v>95</v>
      </c>
      <c r="N97" s="8" t="s">
        <v>357</v>
      </c>
      <c r="O97" s="8">
        <v>0.5</v>
      </c>
      <c r="U97" s="8">
        <v>96</v>
      </c>
      <c r="V97" s="8" t="s">
        <v>356</v>
      </c>
      <c r="W97" s="8">
        <v>0.5</v>
      </c>
      <c r="AC97" s="8">
        <v>96</v>
      </c>
      <c r="AD97" s="8" t="s">
        <v>356</v>
      </c>
      <c r="AE97" s="8">
        <v>0.5</v>
      </c>
    </row>
    <row r="98" spans="1:31" x14ac:dyDescent="0.25">
      <c r="A98" s="2">
        <v>3</v>
      </c>
      <c r="B98" s="7" t="s">
        <v>6</v>
      </c>
      <c r="C98" s="8">
        <v>0.5</v>
      </c>
      <c r="E98" s="2">
        <v>3</v>
      </c>
      <c r="F98" s="4" t="s">
        <v>6</v>
      </c>
      <c r="G98" s="8">
        <v>0.5</v>
      </c>
      <c r="I98" s="2">
        <v>3</v>
      </c>
      <c r="J98" s="6" t="s">
        <v>250</v>
      </c>
      <c r="K98" s="8">
        <v>0.5</v>
      </c>
      <c r="M98" s="8">
        <v>96</v>
      </c>
      <c r="N98" s="8" t="s">
        <v>245</v>
      </c>
      <c r="O98" s="8">
        <v>0.5</v>
      </c>
      <c r="U98" s="8">
        <v>97</v>
      </c>
      <c r="V98" s="8" t="s">
        <v>357</v>
      </c>
      <c r="W98" s="8">
        <v>0.5</v>
      </c>
      <c r="AC98" s="8">
        <v>97</v>
      </c>
      <c r="AD98" s="8" t="s">
        <v>357</v>
      </c>
      <c r="AE98" s="8">
        <v>0.5</v>
      </c>
    </row>
    <row r="99" spans="1:31" x14ac:dyDescent="0.25">
      <c r="A99" s="2">
        <v>4</v>
      </c>
      <c r="B99" s="7" t="s">
        <v>8</v>
      </c>
      <c r="C99" s="8">
        <v>0.5</v>
      </c>
      <c r="E99" s="2">
        <v>4</v>
      </c>
      <c r="F99" s="4" t="s">
        <v>8</v>
      </c>
      <c r="G99" s="8">
        <v>0.5</v>
      </c>
      <c r="I99" s="2">
        <v>4</v>
      </c>
      <c r="J99" s="6" t="s">
        <v>6</v>
      </c>
      <c r="K99" s="8">
        <v>0.5</v>
      </c>
      <c r="M99" s="27"/>
      <c r="N99" s="28"/>
      <c r="O99" s="27"/>
      <c r="P99" s="27"/>
      <c r="U99" s="8">
        <v>98</v>
      </c>
      <c r="V99" s="8" t="s">
        <v>245</v>
      </c>
      <c r="W99" s="8">
        <v>0.5</v>
      </c>
      <c r="AC99" s="8">
        <v>98</v>
      </c>
      <c r="AD99" s="8" t="s">
        <v>245</v>
      </c>
      <c r="AE99" s="8">
        <v>0.5</v>
      </c>
    </row>
    <row r="100" spans="1:31" x14ac:dyDescent="0.25">
      <c r="A100" s="2">
        <v>5</v>
      </c>
      <c r="B100" s="7" t="s">
        <v>9</v>
      </c>
      <c r="C100" s="8">
        <v>0.5</v>
      </c>
      <c r="E100" s="2">
        <v>5</v>
      </c>
      <c r="F100" s="4" t="s">
        <v>9</v>
      </c>
      <c r="G100" s="8">
        <v>0.5</v>
      </c>
      <c r="I100" s="2">
        <v>5</v>
      </c>
      <c r="J100" s="5" t="s">
        <v>8</v>
      </c>
      <c r="K100" s="8">
        <v>0.5</v>
      </c>
      <c r="M100" s="35" t="s">
        <v>374</v>
      </c>
      <c r="N100" s="34" t="s">
        <v>268</v>
      </c>
      <c r="O100" s="17" t="s">
        <v>265</v>
      </c>
      <c r="P100" s="27"/>
      <c r="U100" s="27"/>
      <c r="V100" s="28"/>
      <c r="W100" s="27"/>
      <c r="AC100" s="54">
        <v>99</v>
      </c>
      <c r="AD100" s="54" t="s">
        <v>439</v>
      </c>
      <c r="AE100" s="54">
        <v>9</v>
      </c>
    </row>
    <row r="101" spans="1:31" x14ac:dyDescent="0.25">
      <c r="A101" s="2">
        <v>6</v>
      </c>
      <c r="B101" s="7" t="s">
        <v>11</v>
      </c>
      <c r="C101" s="8">
        <v>0.5</v>
      </c>
      <c r="E101" s="2">
        <v>6</v>
      </c>
      <c r="F101" s="4" t="s">
        <v>11</v>
      </c>
      <c r="G101" s="8">
        <v>0.5</v>
      </c>
      <c r="I101" s="2">
        <v>6</v>
      </c>
      <c r="J101" s="5" t="s">
        <v>9</v>
      </c>
      <c r="K101" s="8">
        <v>0.5</v>
      </c>
      <c r="M101" s="8">
        <v>1</v>
      </c>
      <c r="N101" s="8" t="s">
        <v>2</v>
      </c>
      <c r="O101" s="8">
        <v>0.5</v>
      </c>
      <c r="P101" s="27"/>
      <c r="U101" s="35" t="s">
        <v>374</v>
      </c>
      <c r="V101" s="34" t="s">
        <v>268</v>
      </c>
      <c r="W101" s="17" t="s">
        <v>265</v>
      </c>
      <c r="AC101" s="27"/>
      <c r="AD101" s="28"/>
      <c r="AE101" s="27"/>
    </row>
    <row r="102" spans="1:31" x14ac:dyDescent="0.25">
      <c r="A102" s="2">
        <v>7</v>
      </c>
      <c r="B102" s="7" t="s">
        <v>12</v>
      </c>
      <c r="C102" s="8">
        <v>0.5</v>
      </c>
      <c r="E102" s="2">
        <v>7</v>
      </c>
      <c r="F102" s="4" t="s">
        <v>158</v>
      </c>
      <c r="G102" s="8">
        <v>0.5</v>
      </c>
      <c r="I102" s="2">
        <v>7</v>
      </c>
      <c r="J102" s="5" t="s">
        <v>11</v>
      </c>
      <c r="K102" s="8">
        <v>0.5</v>
      </c>
      <c r="M102" s="8">
        <v>2</v>
      </c>
      <c r="N102" s="8" t="s">
        <v>0</v>
      </c>
      <c r="O102" s="8">
        <v>0.5</v>
      </c>
      <c r="P102" s="27"/>
      <c r="U102" s="26">
        <v>1</v>
      </c>
      <c r="V102" s="26" t="s">
        <v>2</v>
      </c>
      <c r="W102" s="26">
        <v>0.5</v>
      </c>
      <c r="AC102" s="56" t="s">
        <v>374</v>
      </c>
      <c r="AD102" s="58" t="s">
        <v>268</v>
      </c>
      <c r="AE102" s="59" t="s">
        <v>265</v>
      </c>
    </row>
    <row r="103" spans="1:31" x14ac:dyDescent="0.25">
      <c r="A103" s="2">
        <v>8</v>
      </c>
      <c r="B103" s="7" t="s">
        <v>13</v>
      </c>
      <c r="C103" s="8">
        <v>0.5</v>
      </c>
      <c r="E103" s="2">
        <v>8</v>
      </c>
      <c r="F103" s="4" t="s">
        <v>12</v>
      </c>
      <c r="G103" s="8">
        <v>0.5</v>
      </c>
      <c r="I103" s="2">
        <v>8</v>
      </c>
      <c r="J103" s="6" t="s">
        <v>262</v>
      </c>
      <c r="K103" s="8">
        <v>0.5</v>
      </c>
      <c r="M103" s="8">
        <v>3</v>
      </c>
      <c r="N103" s="8" t="s">
        <v>250</v>
      </c>
      <c r="O103" s="8">
        <v>0.5</v>
      </c>
      <c r="P103" s="27"/>
      <c r="U103" s="26">
        <v>2</v>
      </c>
      <c r="V103" s="26" t="s">
        <v>0</v>
      </c>
      <c r="W103" s="26">
        <v>0.5</v>
      </c>
      <c r="AC103" s="26">
        <v>1</v>
      </c>
      <c r="AD103" s="26" t="s">
        <v>2</v>
      </c>
      <c r="AE103" s="26">
        <v>0.5</v>
      </c>
    </row>
    <row r="104" spans="1:31" x14ac:dyDescent="0.25">
      <c r="A104" s="2">
        <v>9</v>
      </c>
      <c r="B104" s="7" t="s">
        <v>14</v>
      </c>
      <c r="C104" s="8">
        <v>0.5</v>
      </c>
      <c r="E104" s="2">
        <v>9</v>
      </c>
      <c r="F104" s="4" t="s">
        <v>13</v>
      </c>
      <c r="G104" s="8">
        <v>0.5</v>
      </c>
      <c r="I104" s="2">
        <v>9</v>
      </c>
      <c r="J104" s="5" t="s">
        <v>12</v>
      </c>
      <c r="K104" s="8">
        <v>0.5</v>
      </c>
      <c r="M104" s="8">
        <v>4</v>
      </c>
      <c r="N104" s="8" t="s">
        <v>6</v>
      </c>
      <c r="O104" s="8">
        <v>0.5</v>
      </c>
      <c r="P104" s="27"/>
      <c r="U104" s="26">
        <v>3</v>
      </c>
      <c r="V104" s="26" t="s">
        <v>250</v>
      </c>
      <c r="W104" s="26">
        <v>0.5</v>
      </c>
      <c r="AC104" s="26">
        <v>2</v>
      </c>
      <c r="AD104" s="26" t="s">
        <v>0</v>
      </c>
      <c r="AE104" s="26">
        <v>0.5</v>
      </c>
    </row>
    <row r="105" spans="1:31" x14ac:dyDescent="0.25">
      <c r="A105" s="2">
        <v>10</v>
      </c>
      <c r="B105" s="7" t="s">
        <v>16</v>
      </c>
      <c r="C105" s="8">
        <v>0.5</v>
      </c>
      <c r="E105" s="2">
        <v>10</v>
      </c>
      <c r="F105" s="4" t="s">
        <v>14</v>
      </c>
      <c r="G105" s="8">
        <v>0.5</v>
      </c>
      <c r="I105" s="2">
        <v>10</v>
      </c>
      <c r="J105" s="5" t="s">
        <v>13</v>
      </c>
      <c r="K105" s="8">
        <v>0.5</v>
      </c>
      <c r="M105" s="8">
        <v>5</v>
      </c>
      <c r="N105" s="8" t="s">
        <v>8</v>
      </c>
      <c r="O105" s="8">
        <v>0.5</v>
      </c>
      <c r="P105" s="27"/>
      <c r="U105" s="26">
        <v>4</v>
      </c>
      <c r="V105" s="26" t="s">
        <v>6</v>
      </c>
      <c r="W105" s="26">
        <v>0.5</v>
      </c>
      <c r="AC105" s="26">
        <v>3</v>
      </c>
      <c r="AD105" s="26" t="s">
        <v>250</v>
      </c>
      <c r="AE105" s="26">
        <v>0.5</v>
      </c>
    </row>
    <row r="106" spans="1:31" x14ac:dyDescent="0.25">
      <c r="A106" s="2">
        <v>11</v>
      </c>
      <c r="B106" s="7" t="s">
        <v>17</v>
      </c>
      <c r="C106" s="8">
        <v>0.5</v>
      </c>
      <c r="E106" s="2">
        <v>11</v>
      </c>
      <c r="F106" s="4" t="s">
        <v>16</v>
      </c>
      <c r="G106" s="8">
        <v>0.5</v>
      </c>
      <c r="I106" s="2">
        <v>11</v>
      </c>
      <c r="J106" s="5" t="s">
        <v>14</v>
      </c>
      <c r="K106" s="8">
        <v>0.5</v>
      </c>
      <c r="M106" s="8">
        <v>6</v>
      </c>
      <c r="N106" s="8" t="s">
        <v>9</v>
      </c>
      <c r="O106" s="8">
        <v>0.5</v>
      </c>
      <c r="P106" s="27"/>
      <c r="U106" s="26">
        <v>5</v>
      </c>
      <c r="V106" s="26" t="s">
        <v>8</v>
      </c>
      <c r="W106" s="26">
        <v>0.5</v>
      </c>
      <c r="AC106" s="26">
        <v>4</v>
      </c>
      <c r="AD106" s="26" t="s">
        <v>6</v>
      </c>
      <c r="AE106" s="26">
        <v>0.5</v>
      </c>
    </row>
    <row r="107" spans="1:31" x14ac:dyDescent="0.25">
      <c r="A107" s="2">
        <v>12</v>
      </c>
      <c r="B107" s="7" t="s">
        <v>18</v>
      </c>
      <c r="C107" s="8">
        <v>0.5</v>
      </c>
      <c r="E107" s="2">
        <v>12</v>
      </c>
      <c r="F107" s="4" t="s">
        <v>17</v>
      </c>
      <c r="G107" s="8">
        <v>0.5</v>
      </c>
      <c r="I107" s="2">
        <v>12</v>
      </c>
      <c r="J107" s="5" t="s">
        <v>16</v>
      </c>
      <c r="K107" s="8">
        <v>0.5</v>
      </c>
      <c r="M107" s="8">
        <v>7</v>
      </c>
      <c r="N107" s="8" t="s">
        <v>11</v>
      </c>
      <c r="O107" s="8">
        <v>0.5</v>
      </c>
      <c r="P107" s="27"/>
      <c r="U107" s="26">
        <v>6</v>
      </c>
      <c r="V107" s="26" t="s">
        <v>9</v>
      </c>
      <c r="W107" s="26">
        <v>0.5</v>
      </c>
      <c r="AC107" s="26">
        <v>5</v>
      </c>
      <c r="AD107" s="26" t="s">
        <v>8</v>
      </c>
      <c r="AE107" s="26">
        <v>0.5</v>
      </c>
    </row>
    <row r="108" spans="1:31" x14ac:dyDescent="0.25">
      <c r="A108" s="2">
        <v>13</v>
      </c>
      <c r="B108" s="7" t="s">
        <v>71</v>
      </c>
      <c r="C108" s="8">
        <v>0.5</v>
      </c>
      <c r="E108" s="2">
        <v>13</v>
      </c>
      <c r="F108" s="4" t="s">
        <v>18</v>
      </c>
      <c r="G108" s="8">
        <v>0.5</v>
      </c>
      <c r="I108" s="2">
        <v>13</v>
      </c>
      <c r="J108" s="5" t="s">
        <v>17</v>
      </c>
      <c r="K108" s="8">
        <v>0.5</v>
      </c>
      <c r="M108" s="8">
        <v>8</v>
      </c>
      <c r="N108" s="8" t="s">
        <v>262</v>
      </c>
      <c r="O108" s="8">
        <v>0.5</v>
      </c>
      <c r="P108" s="27"/>
      <c r="U108" s="26">
        <v>7</v>
      </c>
      <c r="V108" s="26" t="s">
        <v>11</v>
      </c>
      <c r="W108" s="26">
        <v>0.5</v>
      </c>
      <c r="AC108" s="26">
        <v>6</v>
      </c>
      <c r="AD108" s="26" t="s">
        <v>9</v>
      </c>
      <c r="AE108" s="26">
        <v>0.5</v>
      </c>
    </row>
    <row r="109" spans="1:31" x14ac:dyDescent="0.25">
      <c r="A109" s="2">
        <v>14</v>
      </c>
      <c r="B109" s="7" t="s">
        <v>73</v>
      </c>
      <c r="C109" s="8">
        <v>0.5</v>
      </c>
      <c r="E109" s="2">
        <v>14</v>
      </c>
      <c r="F109" s="4" t="s">
        <v>71</v>
      </c>
      <c r="G109" s="8">
        <v>0.5</v>
      </c>
      <c r="I109" s="2">
        <v>14</v>
      </c>
      <c r="J109" s="5" t="s">
        <v>18</v>
      </c>
      <c r="K109" s="8">
        <v>0.5</v>
      </c>
      <c r="M109" s="8">
        <v>9</v>
      </c>
      <c r="N109" s="8" t="s">
        <v>358</v>
      </c>
      <c r="O109" s="8">
        <v>0.5</v>
      </c>
      <c r="P109" s="27"/>
      <c r="U109" s="26">
        <v>8</v>
      </c>
      <c r="V109" s="26" t="s">
        <v>262</v>
      </c>
      <c r="W109" s="26">
        <v>0.5</v>
      </c>
      <c r="AC109" s="26">
        <v>7</v>
      </c>
      <c r="AD109" s="26" t="s">
        <v>11</v>
      </c>
      <c r="AE109" s="26">
        <v>0.5</v>
      </c>
    </row>
    <row r="110" spans="1:31" x14ac:dyDescent="0.25">
      <c r="A110" s="2">
        <v>15</v>
      </c>
      <c r="B110" s="7" t="s">
        <v>19</v>
      </c>
      <c r="C110" s="8">
        <v>0.5</v>
      </c>
      <c r="E110" s="2">
        <v>15</v>
      </c>
      <c r="F110" s="4" t="s">
        <v>73</v>
      </c>
      <c r="G110" s="8">
        <v>0.5</v>
      </c>
      <c r="I110" s="2">
        <v>15</v>
      </c>
      <c r="J110" s="5" t="s">
        <v>71</v>
      </c>
      <c r="K110" s="8">
        <v>0.5</v>
      </c>
      <c r="M110" s="8">
        <v>10</v>
      </c>
      <c r="N110" s="8" t="s">
        <v>359</v>
      </c>
      <c r="O110" s="8">
        <v>0</v>
      </c>
      <c r="P110" s="27"/>
      <c r="U110" s="26">
        <v>9</v>
      </c>
      <c r="V110" s="26" t="s">
        <v>311</v>
      </c>
      <c r="W110" s="26">
        <v>0.5</v>
      </c>
      <c r="AC110" s="26">
        <v>8</v>
      </c>
      <c r="AD110" s="26" t="s">
        <v>262</v>
      </c>
      <c r="AE110" s="26">
        <v>0.5</v>
      </c>
    </row>
    <row r="111" spans="1:31" x14ac:dyDescent="0.25">
      <c r="A111" s="2">
        <v>16</v>
      </c>
      <c r="B111" s="7" t="s">
        <v>21</v>
      </c>
      <c r="C111" s="8">
        <v>0.5</v>
      </c>
      <c r="E111" s="2">
        <v>16</v>
      </c>
      <c r="F111" s="4" t="s">
        <v>19</v>
      </c>
      <c r="G111" s="8">
        <v>0.5</v>
      </c>
      <c r="I111" s="2">
        <v>16</v>
      </c>
      <c r="J111" s="5" t="s">
        <v>73</v>
      </c>
      <c r="K111" s="8">
        <v>0.5</v>
      </c>
      <c r="M111" s="8">
        <v>11</v>
      </c>
      <c r="N111" s="5" t="s">
        <v>12</v>
      </c>
      <c r="O111" s="8">
        <v>0.5</v>
      </c>
      <c r="P111" s="27"/>
      <c r="U111" s="26">
        <v>10</v>
      </c>
      <c r="V111" s="50" t="s">
        <v>12</v>
      </c>
      <c r="W111" s="26">
        <v>0.5</v>
      </c>
      <c r="AC111" s="26">
        <v>9</v>
      </c>
      <c r="AD111" s="26" t="s">
        <v>311</v>
      </c>
      <c r="AE111" s="26">
        <v>0.5</v>
      </c>
    </row>
    <row r="112" spans="1:31" x14ac:dyDescent="0.25">
      <c r="A112" s="2">
        <v>17</v>
      </c>
      <c r="B112" s="7" t="s">
        <v>22</v>
      </c>
      <c r="C112" s="8">
        <v>0.5</v>
      </c>
      <c r="E112" s="2">
        <v>17</v>
      </c>
      <c r="F112" s="4" t="s">
        <v>21</v>
      </c>
      <c r="G112" s="8">
        <v>0.5</v>
      </c>
      <c r="I112" s="2">
        <v>17</v>
      </c>
      <c r="J112" s="5" t="s">
        <v>19</v>
      </c>
      <c r="K112" s="8">
        <v>0.5</v>
      </c>
      <c r="M112" s="8">
        <v>12</v>
      </c>
      <c r="N112" s="8" t="s">
        <v>13</v>
      </c>
      <c r="O112" s="8">
        <v>0.5</v>
      </c>
      <c r="P112" s="27"/>
      <c r="U112" s="26">
        <v>11</v>
      </c>
      <c r="V112" s="26" t="s">
        <v>430</v>
      </c>
      <c r="W112" s="26">
        <v>0.5</v>
      </c>
      <c r="AC112" s="26">
        <v>10</v>
      </c>
      <c r="AD112" s="50" t="s">
        <v>12</v>
      </c>
      <c r="AE112" s="26">
        <v>0.5</v>
      </c>
    </row>
    <row r="113" spans="1:31" x14ac:dyDescent="0.25">
      <c r="A113" s="2">
        <v>18</v>
      </c>
      <c r="B113" s="7" t="s">
        <v>23</v>
      </c>
      <c r="C113" s="8">
        <v>0.5</v>
      </c>
      <c r="E113" s="2">
        <v>18</v>
      </c>
      <c r="F113" s="4" t="s">
        <v>22</v>
      </c>
      <c r="G113" s="8">
        <v>0.5</v>
      </c>
      <c r="I113" s="2">
        <v>18</v>
      </c>
      <c r="J113" s="5" t="s">
        <v>21</v>
      </c>
      <c r="K113" s="8">
        <v>0.5</v>
      </c>
      <c r="M113" s="8">
        <v>13</v>
      </c>
      <c r="N113" s="8" t="s">
        <v>14</v>
      </c>
      <c r="O113" s="8">
        <v>0.5</v>
      </c>
      <c r="P113" s="27"/>
      <c r="U113" s="26">
        <v>12</v>
      </c>
      <c r="V113" s="26" t="s">
        <v>147</v>
      </c>
      <c r="W113" s="26">
        <v>0.5</v>
      </c>
      <c r="AC113" s="26">
        <v>11</v>
      </c>
      <c r="AD113" s="26" t="s">
        <v>430</v>
      </c>
      <c r="AE113" s="26">
        <v>0.5</v>
      </c>
    </row>
    <row r="114" spans="1:31" x14ac:dyDescent="0.25">
      <c r="A114" s="2">
        <v>19</v>
      </c>
      <c r="B114" s="7" t="s">
        <v>25</v>
      </c>
      <c r="C114" s="8">
        <v>0.5</v>
      </c>
      <c r="E114" s="2">
        <v>19</v>
      </c>
      <c r="F114" s="4" t="s">
        <v>23</v>
      </c>
      <c r="G114" s="8">
        <v>0.5</v>
      </c>
      <c r="I114" s="2">
        <v>19</v>
      </c>
      <c r="J114" s="5" t="s">
        <v>22</v>
      </c>
      <c r="K114" s="8">
        <v>0.5</v>
      </c>
      <c r="M114" s="8">
        <v>14</v>
      </c>
      <c r="N114" s="8" t="s">
        <v>16</v>
      </c>
      <c r="O114" s="8">
        <v>0.5</v>
      </c>
      <c r="P114" s="27"/>
      <c r="U114" s="26">
        <v>13</v>
      </c>
      <c r="V114" s="26" t="s">
        <v>143</v>
      </c>
      <c r="W114" s="26">
        <v>0.5</v>
      </c>
      <c r="AC114" s="26">
        <v>12</v>
      </c>
      <c r="AD114" s="26" t="s">
        <v>147</v>
      </c>
      <c r="AE114" s="26">
        <v>0.5</v>
      </c>
    </row>
    <row r="115" spans="1:31" x14ac:dyDescent="0.25">
      <c r="A115" s="2">
        <v>20</v>
      </c>
      <c r="B115" s="7" t="s">
        <v>26</v>
      </c>
      <c r="C115" s="8">
        <v>0.5</v>
      </c>
      <c r="E115" s="2">
        <v>20</v>
      </c>
      <c r="F115" s="4" t="s">
        <v>160</v>
      </c>
      <c r="G115" s="8">
        <v>0.5</v>
      </c>
      <c r="I115" s="2">
        <v>20</v>
      </c>
      <c r="J115" s="5" t="s">
        <v>23</v>
      </c>
      <c r="K115" s="8">
        <v>0.5</v>
      </c>
      <c r="M115" s="8">
        <v>15</v>
      </c>
      <c r="N115" s="8" t="s">
        <v>17</v>
      </c>
      <c r="O115" s="8">
        <v>0.5</v>
      </c>
      <c r="P115" s="27"/>
      <c r="U115" s="26">
        <v>14</v>
      </c>
      <c r="V115" s="26" t="s">
        <v>363</v>
      </c>
      <c r="W115" s="26">
        <v>0.5</v>
      </c>
      <c r="AC115" s="26">
        <v>13</v>
      </c>
      <c r="AD115" s="26" t="s">
        <v>143</v>
      </c>
      <c r="AE115" s="26">
        <v>0.5</v>
      </c>
    </row>
    <row r="116" spans="1:31" x14ac:dyDescent="0.25">
      <c r="A116" s="2">
        <v>21</v>
      </c>
      <c r="B116" s="7" t="s">
        <v>37</v>
      </c>
      <c r="C116" s="8">
        <v>0.5</v>
      </c>
      <c r="E116" s="2">
        <v>21</v>
      </c>
      <c r="F116" s="4" t="s">
        <v>25</v>
      </c>
      <c r="G116" s="8">
        <v>0.5</v>
      </c>
      <c r="I116" s="2">
        <v>21</v>
      </c>
      <c r="J116" s="6" t="s">
        <v>261</v>
      </c>
      <c r="K116" s="8">
        <v>0.5</v>
      </c>
      <c r="M116" s="8">
        <v>16</v>
      </c>
      <c r="N116" s="8" t="s">
        <v>18</v>
      </c>
      <c r="O116" s="8">
        <v>0.5</v>
      </c>
      <c r="P116" s="27"/>
      <c r="U116" s="26">
        <v>15</v>
      </c>
      <c r="V116" s="26" t="s">
        <v>13</v>
      </c>
      <c r="W116" s="26">
        <v>0.5</v>
      </c>
      <c r="AC116" s="26">
        <v>14</v>
      </c>
      <c r="AD116" s="26" t="s">
        <v>363</v>
      </c>
      <c r="AE116" s="26">
        <v>0.5</v>
      </c>
    </row>
    <row r="117" spans="1:31" x14ac:dyDescent="0.25">
      <c r="A117" s="2">
        <v>22</v>
      </c>
      <c r="B117" s="7" t="s">
        <v>29</v>
      </c>
      <c r="C117" s="8">
        <v>0.5</v>
      </c>
      <c r="E117" s="2">
        <v>22</v>
      </c>
      <c r="F117" s="4" t="s">
        <v>26</v>
      </c>
      <c r="G117" s="8">
        <v>0.5</v>
      </c>
      <c r="I117" s="2">
        <v>22</v>
      </c>
      <c r="J117" s="5" t="s">
        <v>25</v>
      </c>
      <c r="K117" s="8">
        <v>0.5</v>
      </c>
      <c r="M117" s="8">
        <v>17</v>
      </c>
      <c r="N117" s="8" t="s">
        <v>71</v>
      </c>
      <c r="O117" s="8">
        <v>0.5</v>
      </c>
      <c r="P117" s="27"/>
      <c r="U117" s="26">
        <v>16</v>
      </c>
      <c r="V117" s="26" t="s">
        <v>14</v>
      </c>
      <c r="W117" s="26">
        <v>0.5</v>
      </c>
      <c r="AC117" s="26">
        <v>15</v>
      </c>
      <c r="AD117" s="26" t="s">
        <v>13</v>
      </c>
      <c r="AE117" s="26">
        <v>0.5</v>
      </c>
    </row>
    <row r="118" spans="1:31" x14ac:dyDescent="0.25">
      <c r="A118" s="2">
        <v>23</v>
      </c>
      <c r="B118" s="7" t="s">
        <v>28</v>
      </c>
      <c r="C118" s="8">
        <v>0.5</v>
      </c>
      <c r="E118" s="2">
        <v>23</v>
      </c>
      <c r="F118" s="4" t="s">
        <v>37</v>
      </c>
      <c r="G118" s="8">
        <v>0.5</v>
      </c>
      <c r="I118" s="2">
        <v>23</v>
      </c>
      <c r="J118" s="5" t="s">
        <v>26</v>
      </c>
      <c r="K118" s="8">
        <v>0.5</v>
      </c>
      <c r="M118" s="8">
        <v>18</v>
      </c>
      <c r="N118" s="8" t="s">
        <v>73</v>
      </c>
      <c r="O118" s="8">
        <v>0.5</v>
      </c>
      <c r="P118" s="27"/>
      <c r="U118" s="26">
        <v>17</v>
      </c>
      <c r="V118" s="26" t="s">
        <v>16</v>
      </c>
      <c r="W118" s="26">
        <v>0.5</v>
      </c>
      <c r="AC118" s="26">
        <v>16</v>
      </c>
      <c r="AD118" s="26" t="s">
        <v>14</v>
      </c>
      <c r="AE118" s="26">
        <v>0.5</v>
      </c>
    </row>
    <row r="119" spans="1:31" x14ac:dyDescent="0.25">
      <c r="A119" s="2">
        <v>24</v>
      </c>
      <c r="B119" s="7" t="s">
        <v>33</v>
      </c>
      <c r="C119" s="8">
        <v>0.5</v>
      </c>
      <c r="E119" s="2">
        <v>24</v>
      </c>
      <c r="F119" s="4" t="s">
        <v>29</v>
      </c>
      <c r="G119" s="8">
        <v>0.5</v>
      </c>
      <c r="I119" s="2">
        <v>24</v>
      </c>
      <c r="J119" s="5" t="s">
        <v>37</v>
      </c>
      <c r="K119" s="8">
        <v>0.5</v>
      </c>
      <c r="M119" s="8">
        <v>19</v>
      </c>
      <c r="N119" s="8" t="s">
        <v>19</v>
      </c>
      <c r="O119" s="8">
        <v>0.5</v>
      </c>
      <c r="P119" s="27"/>
      <c r="U119" s="26">
        <v>18</v>
      </c>
      <c r="V119" s="26" t="s">
        <v>17</v>
      </c>
      <c r="W119" s="26">
        <v>0.5</v>
      </c>
      <c r="AC119" s="26">
        <v>17</v>
      </c>
      <c r="AD119" s="26" t="s">
        <v>16</v>
      </c>
      <c r="AE119" s="26">
        <v>0.5</v>
      </c>
    </row>
    <row r="120" spans="1:31" x14ac:dyDescent="0.25">
      <c r="A120" s="2">
        <v>25</v>
      </c>
      <c r="B120" s="7" t="s">
        <v>38</v>
      </c>
      <c r="C120" s="8">
        <v>0.5</v>
      </c>
      <c r="E120" s="2">
        <v>25</v>
      </c>
      <c r="F120" s="4" t="s">
        <v>162</v>
      </c>
      <c r="G120" s="8">
        <v>0.5</v>
      </c>
      <c r="I120" s="2">
        <v>25</v>
      </c>
      <c r="J120" s="5" t="s">
        <v>29</v>
      </c>
      <c r="K120" s="8">
        <v>0.5</v>
      </c>
      <c r="M120" s="8">
        <v>20</v>
      </c>
      <c r="N120" s="8" t="s">
        <v>21</v>
      </c>
      <c r="O120" s="8">
        <v>0.5</v>
      </c>
      <c r="P120" s="27"/>
      <c r="U120" s="26">
        <v>19</v>
      </c>
      <c r="V120" s="26" t="s">
        <v>18</v>
      </c>
      <c r="W120" s="26">
        <v>0.5</v>
      </c>
      <c r="AC120" s="26">
        <v>18</v>
      </c>
      <c r="AD120" s="26" t="s">
        <v>17</v>
      </c>
      <c r="AE120" s="26">
        <v>0.5</v>
      </c>
    </row>
    <row r="121" spans="1:31" x14ac:dyDescent="0.25">
      <c r="A121" s="2">
        <v>26</v>
      </c>
      <c r="B121" s="7" t="s">
        <v>39</v>
      </c>
      <c r="C121" s="8">
        <v>0.5</v>
      </c>
      <c r="E121" s="2">
        <v>26</v>
      </c>
      <c r="F121" s="4" t="s">
        <v>28</v>
      </c>
      <c r="G121" s="8">
        <v>0.5</v>
      </c>
      <c r="I121" s="2">
        <v>26</v>
      </c>
      <c r="J121" s="5" t="s">
        <v>28</v>
      </c>
      <c r="K121" s="8">
        <v>0.5</v>
      </c>
      <c r="M121" s="8">
        <v>21</v>
      </c>
      <c r="N121" s="8" t="s">
        <v>22</v>
      </c>
      <c r="O121" s="8">
        <v>0.5</v>
      </c>
      <c r="P121" s="27"/>
      <c r="U121" s="26">
        <v>20</v>
      </c>
      <c r="V121" s="26" t="s">
        <v>71</v>
      </c>
      <c r="W121" s="26">
        <v>0.5</v>
      </c>
      <c r="AC121" s="26">
        <v>19</v>
      </c>
      <c r="AD121" s="26" t="s">
        <v>18</v>
      </c>
      <c r="AE121" s="26">
        <v>0.5</v>
      </c>
    </row>
    <row r="122" spans="1:31" x14ac:dyDescent="0.25">
      <c r="A122" s="2">
        <v>27</v>
      </c>
      <c r="B122" s="7" t="s">
        <v>47</v>
      </c>
      <c r="C122" s="8">
        <v>0.5</v>
      </c>
      <c r="E122" s="2">
        <v>27</v>
      </c>
      <c r="F122" s="4" t="s">
        <v>33</v>
      </c>
      <c r="G122" s="8">
        <v>0.5</v>
      </c>
      <c r="I122" s="2">
        <v>27</v>
      </c>
      <c r="J122" s="5" t="s">
        <v>33</v>
      </c>
      <c r="K122" s="8">
        <v>0.5</v>
      </c>
      <c r="M122" s="8">
        <v>22</v>
      </c>
      <c r="N122" s="8" t="s">
        <v>23</v>
      </c>
      <c r="O122" s="8">
        <v>0.5</v>
      </c>
      <c r="P122" s="27"/>
      <c r="U122" s="26">
        <v>21</v>
      </c>
      <c r="V122" s="26" t="s">
        <v>73</v>
      </c>
      <c r="W122" s="26">
        <v>0.5</v>
      </c>
      <c r="Y122" s="51"/>
      <c r="AC122" s="26">
        <v>20</v>
      </c>
      <c r="AD122" s="26" t="s">
        <v>71</v>
      </c>
      <c r="AE122" s="26">
        <v>0.5</v>
      </c>
    </row>
    <row r="123" spans="1:31" x14ac:dyDescent="0.25">
      <c r="A123" s="2">
        <v>28</v>
      </c>
      <c r="B123" s="7" t="s">
        <v>51</v>
      </c>
      <c r="C123" s="8">
        <v>0.5</v>
      </c>
      <c r="E123" s="2">
        <v>28</v>
      </c>
      <c r="F123" s="4" t="s">
        <v>163</v>
      </c>
      <c r="G123" s="8">
        <v>0.5</v>
      </c>
      <c r="I123" s="2">
        <v>28</v>
      </c>
      <c r="J123" s="6" t="s">
        <v>163</v>
      </c>
      <c r="K123" s="8">
        <v>0.5</v>
      </c>
      <c r="M123" s="8">
        <v>23</v>
      </c>
      <c r="N123" s="8" t="s">
        <v>261</v>
      </c>
      <c r="O123" s="8">
        <v>0.5</v>
      </c>
      <c r="P123" s="27"/>
      <c r="U123" s="26">
        <v>22</v>
      </c>
      <c r="V123" s="26" t="s">
        <v>19</v>
      </c>
      <c r="W123" s="26">
        <v>0.5</v>
      </c>
      <c r="AC123" s="26">
        <v>21</v>
      </c>
      <c r="AD123" s="26" t="s">
        <v>73</v>
      </c>
      <c r="AE123" s="26">
        <v>0.5</v>
      </c>
    </row>
    <row r="124" spans="1:31" x14ac:dyDescent="0.25">
      <c r="A124" s="2">
        <v>29</v>
      </c>
      <c r="B124" s="7" t="s">
        <v>43</v>
      </c>
      <c r="C124" s="8">
        <v>0.5</v>
      </c>
      <c r="E124" s="2">
        <v>29</v>
      </c>
      <c r="F124" s="4" t="s">
        <v>164</v>
      </c>
      <c r="G124" s="8">
        <v>0.5</v>
      </c>
      <c r="I124" s="2">
        <v>29</v>
      </c>
      <c r="J124" s="6" t="s">
        <v>164</v>
      </c>
      <c r="K124" s="8">
        <v>0.5</v>
      </c>
      <c r="M124" s="8">
        <v>24</v>
      </c>
      <c r="N124" s="8" t="s">
        <v>25</v>
      </c>
      <c r="O124" s="8">
        <v>0.5</v>
      </c>
      <c r="P124" s="27"/>
      <c r="U124" s="26">
        <v>23</v>
      </c>
      <c r="V124" s="26" t="s">
        <v>21</v>
      </c>
      <c r="W124" s="26">
        <v>0.5</v>
      </c>
      <c r="Y124" s="51"/>
      <c r="AC124" s="26">
        <v>22</v>
      </c>
      <c r="AD124" s="26" t="s">
        <v>19</v>
      </c>
      <c r="AE124" s="26">
        <v>0.5</v>
      </c>
    </row>
    <row r="125" spans="1:31" x14ac:dyDescent="0.25">
      <c r="A125" s="2">
        <v>30</v>
      </c>
      <c r="B125" s="7" t="s">
        <v>45</v>
      </c>
      <c r="C125" s="8">
        <v>0.5</v>
      </c>
      <c r="E125" s="2">
        <v>30</v>
      </c>
      <c r="F125" s="4" t="s">
        <v>165</v>
      </c>
      <c r="G125" s="8">
        <v>0.5</v>
      </c>
      <c r="I125" s="2">
        <v>30</v>
      </c>
      <c r="J125" s="6" t="s">
        <v>165</v>
      </c>
      <c r="K125" s="8">
        <v>0.5</v>
      </c>
      <c r="M125" s="8">
        <v>25</v>
      </c>
      <c r="N125" s="8" t="s">
        <v>26</v>
      </c>
      <c r="O125" s="8">
        <v>0.5</v>
      </c>
      <c r="P125" s="27"/>
      <c r="U125" s="26">
        <v>24</v>
      </c>
      <c r="V125" s="26" t="s">
        <v>22</v>
      </c>
      <c r="W125" s="26">
        <v>0.5</v>
      </c>
      <c r="AC125" s="26">
        <v>23</v>
      </c>
      <c r="AD125" s="26" t="s">
        <v>21</v>
      </c>
      <c r="AE125" s="26">
        <v>0.5</v>
      </c>
    </row>
    <row r="126" spans="1:31" x14ac:dyDescent="0.25">
      <c r="A126" s="2">
        <v>31</v>
      </c>
      <c r="B126" s="7" t="s">
        <v>41</v>
      </c>
      <c r="C126" s="8">
        <v>0.5</v>
      </c>
      <c r="E126" s="2">
        <v>31</v>
      </c>
      <c r="F126" s="4" t="s">
        <v>166</v>
      </c>
      <c r="G126" s="8">
        <v>0.5</v>
      </c>
      <c r="I126" s="2">
        <v>31</v>
      </c>
      <c r="J126" s="6" t="s">
        <v>166</v>
      </c>
      <c r="K126" s="8">
        <v>0.5</v>
      </c>
      <c r="M126" s="8">
        <v>26</v>
      </c>
      <c r="N126" s="8" t="s">
        <v>37</v>
      </c>
      <c r="O126" s="8">
        <v>0.5</v>
      </c>
      <c r="P126" s="27"/>
      <c r="U126" s="26">
        <v>25</v>
      </c>
      <c r="V126" s="26" t="s">
        <v>23</v>
      </c>
      <c r="W126" s="26">
        <v>0.5</v>
      </c>
      <c r="AC126" s="26">
        <v>24</v>
      </c>
      <c r="AD126" s="26" t="s">
        <v>22</v>
      </c>
      <c r="AE126" s="26">
        <v>0.5</v>
      </c>
    </row>
    <row r="127" spans="1:31" x14ac:dyDescent="0.25">
      <c r="A127" s="2">
        <v>32</v>
      </c>
      <c r="B127" s="7" t="s">
        <v>49</v>
      </c>
      <c r="C127" s="8">
        <v>0.5</v>
      </c>
      <c r="E127" s="2">
        <v>32</v>
      </c>
      <c r="F127" s="4" t="s">
        <v>167</v>
      </c>
      <c r="G127" s="8">
        <v>0.5</v>
      </c>
      <c r="I127" s="2">
        <v>32</v>
      </c>
      <c r="J127" s="6" t="s">
        <v>167</v>
      </c>
      <c r="K127" s="8">
        <v>0.5</v>
      </c>
      <c r="M127" s="8">
        <v>27</v>
      </c>
      <c r="N127" s="8" t="s">
        <v>29</v>
      </c>
      <c r="O127" s="8">
        <v>0.5</v>
      </c>
      <c r="P127" s="27"/>
      <c r="U127" s="26">
        <v>26</v>
      </c>
      <c r="V127" s="26" t="s">
        <v>261</v>
      </c>
      <c r="W127" s="26">
        <v>0.5</v>
      </c>
      <c r="AC127" s="26">
        <v>25</v>
      </c>
      <c r="AD127" s="26" t="s">
        <v>23</v>
      </c>
      <c r="AE127" s="26">
        <v>0.5</v>
      </c>
    </row>
    <row r="128" spans="1:31" x14ac:dyDescent="0.25">
      <c r="A128" s="2">
        <v>33</v>
      </c>
      <c r="B128" s="7" t="s">
        <v>54</v>
      </c>
      <c r="C128" s="8">
        <v>0.5</v>
      </c>
      <c r="E128" s="2">
        <v>33</v>
      </c>
      <c r="F128" s="4" t="s">
        <v>168</v>
      </c>
      <c r="G128" s="8">
        <v>0.5</v>
      </c>
      <c r="I128" s="2">
        <v>33</v>
      </c>
      <c r="J128" s="6" t="s">
        <v>168</v>
      </c>
      <c r="K128" s="8">
        <v>0.5</v>
      </c>
      <c r="M128" s="8">
        <v>28</v>
      </c>
      <c r="N128" s="8" t="s">
        <v>31</v>
      </c>
      <c r="O128" s="8">
        <v>0.5</v>
      </c>
      <c r="P128" s="27"/>
      <c r="U128" s="26">
        <v>27</v>
      </c>
      <c r="V128" s="26" t="s">
        <v>25</v>
      </c>
      <c r="W128" s="26">
        <v>0.5</v>
      </c>
      <c r="AC128" s="26">
        <v>26</v>
      </c>
      <c r="AD128" s="26" t="s">
        <v>261</v>
      </c>
      <c r="AE128" s="26">
        <v>0.5</v>
      </c>
    </row>
    <row r="129" spans="1:31" x14ac:dyDescent="0.25">
      <c r="A129" s="2">
        <v>34</v>
      </c>
      <c r="B129" s="7" t="s">
        <v>56</v>
      </c>
      <c r="C129" s="8">
        <v>0.5</v>
      </c>
      <c r="E129" s="2">
        <v>34</v>
      </c>
      <c r="F129" s="4" t="s">
        <v>169</v>
      </c>
      <c r="G129" s="8">
        <v>0.5</v>
      </c>
      <c r="I129" s="2">
        <v>34</v>
      </c>
      <c r="J129" s="6" t="s">
        <v>169</v>
      </c>
      <c r="K129" s="8">
        <v>0.5</v>
      </c>
      <c r="M129" s="8">
        <v>29</v>
      </c>
      <c r="N129" s="8" t="s">
        <v>28</v>
      </c>
      <c r="O129" s="8">
        <v>0.5</v>
      </c>
      <c r="P129" s="27"/>
      <c r="U129" s="26">
        <v>28</v>
      </c>
      <c r="V129" s="26" t="s">
        <v>26</v>
      </c>
      <c r="W129" s="26">
        <v>0.5</v>
      </c>
      <c r="AC129" s="26">
        <v>27</v>
      </c>
      <c r="AD129" s="26" t="s">
        <v>25</v>
      </c>
      <c r="AE129" s="26">
        <v>0.5</v>
      </c>
    </row>
    <row r="130" spans="1:31" x14ac:dyDescent="0.25">
      <c r="A130" s="2">
        <v>35</v>
      </c>
      <c r="B130" s="7" t="s">
        <v>58</v>
      </c>
      <c r="C130" s="8">
        <v>0.5</v>
      </c>
      <c r="E130" s="2">
        <v>35</v>
      </c>
      <c r="F130" s="4" t="s">
        <v>38</v>
      </c>
      <c r="G130" s="8">
        <v>0.5</v>
      </c>
      <c r="I130" s="2">
        <v>35</v>
      </c>
      <c r="J130" s="6" t="s">
        <v>38</v>
      </c>
      <c r="K130" s="8">
        <v>0.5</v>
      </c>
      <c r="M130" s="8">
        <v>30</v>
      </c>
      <c r="N130" s="8" t="s">
        <v>33</v>
      </c>
      <c r="O130" s="8">
        <v>0.5</v>
      </c>
      <c r="P130" s="27"/>
      <c r="U130" s="26">
        <v>29</v>
      </c>
      <c r="V130" s="26" t="s">
        <v>37</v>
      </c>
      <c r="W130" s="26">
        <v>0.5</v>
      </c>
      <c r="AC130" s="26">
        <v>28</v>
      </c>
      <c r="AD130" s="26" t="s">
        <v>26</v>
      </c>
      <c r="AE130" s="26">
        <v>0.5</v>
      </c>
    </row>
    <row r="131" spans="1:31" x14ac:dyDescent="0.25">
      <c r="A131" s="2">
        <v>36</v>
      </c>
      <c r="B131" s="7" t="s">
        <v>65</v>
      </c>
      <c r="C131" s="8">
        <v>0.5</v>
      </c>
      <c r="E131" s="2">
        <v>36</v>
      </c>
      <c r="F131" s="4" t="s">
        <v>170</v>
      </c>
      <c r="G131" s="8">
        <v>0.5</v>
      </c>
      <c r="I131" s="2">
        <v>36</v>
      </c>
      <c r="J131" s="5" t="s">
        <v>39</v>
      </c>
      <c r="K131" s="8">
        <v>0.5</v>
      </c>
      <c r="M131" s="8">
        <v>31</v>
      </c>
      <c r="N131" s="8" t="s">
        <v>163</v>
      </c>
      <c r="O131" s="8">
        <v>0.5</v>
      </c>
      <c r="P131" s="27"/>
      <c r="U131" s="26">
        <v>30</v>
      </c>
      <c r="V131" s="26" t="s">
        <v>29</v>
      </c>
      <c r="W131" s="26">
        <v>0.5</v>
      </c>
      <c r="AC131" s="26">
        <v>29</v>
      </c>
      <c r="AD131" s="26" t="s">
        <v>37</v>
      </c>
      <c r="AE131" s="26">
        <v>0.5</v>
      </c>
    </row>
    <row r="132" spans="1:31" x14ac:dyDescent="0.25">
      <c r="A132" s="2">
        <v>37</v>
      </c>
      <c r="B132" s="7" t="s">
        <v>67</v>
      </c>
      <c r="C132" s="8">
        <v>0.5</v>
      </c>
      <c r="E132" s="2">
        <v>37</v>
      </c>
      <c r="F132" s="4" t="s">
        <v>39</v>
      </c>
      <c r="G132" s="8">
        <v>0.5</v>
      </c>
      <c r="I132" s="2">
        <v>37</v>
      </c>
      <c r="J132" s="5" t="s">
        <v>47</v>
      </c>
      <c r="K132" s="8">
        <v>0.5</v>
      </c>
      <c r="M132" s="8">
        <v>32</v>
      </c>
      <c r="N132" s="8" t="s">
        <v>164</v>
      </c>
      <c r="O132" s="8">
        <v>0.5</v>
      </c>
      <c r="P132" s="27"/>
      <c r="U132" s="26">
        <v>31</v>
      </c>
      <c r="V132" s="26" t="s">
        <v>31</v>
      </c>
      <c r="W132" s="26">
        <v>0.5</v>
      </c>
      <c r="AC132" s="26">
        <v>30</v>
      </c>
      <c r="AD132" s="26" t="s">
        <v>29</v>
      </c>
      <c r="AE132" s="26">
        <v>0.5</v>
      </c>
    </row>
    <row r="133" spans="1:31" x14ac:dyDescent="0.25">
      <c r="A133" s="2">
        <v>38</v>
      </c>
      <c r="B133" s="7" t="s">
        <v>59</v>
      </c>
      <c r="C133" s="8">
        <v>0.5</v>
      </c>
      <c r="E133" s="2">
        <v>38</v>
      </c>
      <c r="F133" s="4" t="s">
        <v>47</v>
      </c>
      <c r="G133" s="8">
        <v>0.5</v>
      </c>
      <c r="I133" s="2">
        <v>38</v>
      </c>
      <c r="J133" s="5" t="s">
        <v>51</v>
      </c>
      <c r="K133" s="8">
        <v>0.5</v>
      </c>
      <c r="M133" s="8">
        <v>33</v>
      </c>
      <c r="N133" s="8" t="s">
        <v>165</v>
      </c>
      <c r="O133" s="8">
        <v>0.5</v>
      </c>
      <c r="P133" s="27"/>
      <c r="U133" s="26">
        <v>32</v>
      </c>
      <c r="V133" s="26" t="s">
        <v>28</v>
      </c>
      <c r="W133" s="26">
        <v>0.5</v>
      </c>
      <c r="AC133" s="26">
        <v>31</v>
      </c>
      <c r="AD133" s="26" t="s">
        <v>31</v>
      </c>
      <c r="AE133" s="26">
        <v>0.5</v>
      </c>
    </row>
    <row r="134" spans="1:31" x14ac:dyDescent="0.25">
      <c r="A134" s="2">
        <v>39</v>
      </c>
      <c r="B134" s="7" t="s">
        <v>60</v>
      </c>
      <c r="C134" s="8">
        <v>0.5</v>
      </c>
      <c r="E134" s="2">
        <v>39</v>
      </c>
      <c r="F134" s="4" t="s">
        <v>51</v>
      </c>
      <c r="G134" s="8">
        <v>0.5</v>
      </c>
      <c r="I134" s="2">
        <v>39</v>
      </c>
      <c r="J134" s="5" t="s">
        <v>43</v>
      </c>
      <c r="K134" s="8">
        <v>0.5</v>
      </c>
      <c r="M134" s="8">
        <v>34</v>
      </c>
      <c r="N134" s="8" t="s">
        <v>166</v>
      </c>
      <c r="O134" s="8">
        <v>0.5</v>
      </c>
      <c r="P134" s="27"/>
      <c r="U134" s="26">
        <v>33</v>
      </c>
      <c r="V134" s="26" t="s">
        <v>33</v>
      </c>
      <c r="W134" s="26">
        <v>0.5</v>
      </c>
      <c r="AC134" s="26">
        <v>32</v>
      </c>
      <c r="AD134" s="26" t="s">
        <v>28</v>
      </c>
      <c r="AE134" s="26">
        <v>0.5</v>
      </c>
    </row>
    <row r="135" spans="1:31" x14ac:dyDescent="0.25">
      <c r="A135" s="2">
        <v>40</v>
      </c>
      <c r="B135" s="7" t="s">
        <v>63</v>
      </c>
      <c r="C135" s="8">
        <v>0.5</v>
      </c>
      <c r="E135" s="2">
        <v>40</v>
      </c>
      <c r="F135" s="4" t="s">
        <v>43</v>
      </c>
      <c r="G135" s="8">
        <v>0.5</v>
      </c>
      <c r="I135" s="2">
        <v>40</v>
      </c>
      <c r="J135" s="5" t="s">
        <v>45</v>
      </c>
      <c r="K135" s="8">
        <v>0.5</v>
      </c>
      <c r="M135" s="8">
        <v>35</v>
      </c>
      <c r="N135" s="8" t="s">
        <v>167</v>
      </c>
      <c r="O135" s="8">
        <v>0.5</v>
      </c>
      <c r="P135" s="27"/>
      <c r="U135" s="26">
        <v>34</v>
      </c>
      <c r="V135" s="26" t="s">
        <v>163</v>
      </c>
      <c r="W135" s="26">
        <v>0.5</v>
      </c>
      <c r="AC135" s="26">
        <v>33</v>
      </c>
      <c r="AD135" s="26" t="s">
        <v>33</v>
      </c>
      <c r="AE135" s="26">
        <v>0.5</v>
      </c>
    </row>
    <row r="136" spans="1:31" x14ac:dyDescent="0.25">
      <c r="A136" s="2">
        <v>41</v>
      </c>
      <c r="B136" s="7" t="s">
        <v>62</v>
      </c>
      <c r="C136" s="8">
        <v>0.5</v>
      </c>
      <c r="E136" s="2">
        <v>41</v>
      </c>
      <c r="F136" s="4" t="s">
        <v>45</v>
      </c>
      <c r="G136" s="8">
        <v>0.5</v>
      </c>
      <c r="I136" s="2">
        <v>41</v>
      </c>
      <c r="J136" s="5" t="s">
        <v>41</v>
      </c>
      <c r="K136" s="8">
        <v>0.5</v>
      </c>
      <c r="M136" s="8">
        <v>36</v>
      </c>
      <c r="N136" s="8" t="s">
        <v>168</v>
      </c>
      <c r="O136" s="8">
        <v>0.5</v>
      </c>
      <c r="P136" s="27"/>
      <c r="U136" s="26">
        <v>35</v>
      </c>
      <c r="V136" s="26" t="s">
        <v>164</v>
      </c>
      <c r="W136" s="26">
        <v>0.5</v>
      </c>
      <c r="AC136" s="26">
        <v>34</v>
      </c>
      <c r="AD136" s="26" t="s">
        <v>163</v>
      </c>
      <c r="AE136" s="26">
        <v>0.5</v>
      </c>
    </row>
    <row r="137" spans="1:31" x14ac:dyDescent="0.25">
      <c r="A137" s="2">
        <v>42</v>
      </c>
      <c r="B137" s="7" t="s">
        <v>69</v>
      </c>
      <c r="C137" s="8">
        <v>0.5</v>
      </c>
      <c r="E137" s="2">
        <v>42</v>
      </c>
      <c r="F137" s="4" t="s">
        <v>41</v>
      </c>
      <c r="G137" s="8">
        <v>0.5</v>
      </c>
      <c r="I137" s="2">
        <v>42</v>
      </c>
      <c r="J137" s="6" t="s">
        <v>252</v>
      </c>
      <c r="K137" s="8">
        <v>0.5</v>
      </c>
      <c r="M137" s="8">
        <v>37</v>
      </c>
      <c r="N137" s="8" t="s">
        <v>368</v>
      </c>
      <c r="O137" s="8">
        <v>0.5</v>
      </c>
      <c r="P137" s="27"/>
      <c r="U137" s="26">
        <v>36</v>
      </c>
      <c r="V137" s="26" t="s">
        <v>165</v>
      </c>
      <c r="W137" s="26">
        <v>0.5</v>
      </c>
      <c r="AC137" s="26">
        <v>35</v>
      </c>
      <c r="AD137" s="26" t="s">
        <v>164</v>
      </c>
      <c r="AE137" s="26">
        <v>0.5</v>
      </c>
    </row>
    <row r="138" spans="1:31" x14ac:dyDescent="0.25">
      <c r="A138" s="2">
        <v>43</v>
      </c>
      <c r="B138" s="7" t="s">
        <v>74</v>
      </c>
      <c r="C138" s="8">
        <v>0.5</v>
      </c>
      <c r="E138" s="2">
        <v>43</v>
      </c>
      <c r="F138" s="4" t="s">
        <v>49</v>
      </c>
      <c r="G138" s="8">
        <v>0.5</v>
      </c>
      <c r="I138" s="2">
        <v>43</v>
      </c>
      <c r="J138" s="5" t="s">
        <v>49</v>
      </c>
      <c r="K138" s="8">
        <v>0.5</v>
      </c>
      <c r="M138" s="8">
        <v>38</v>
      </c>
      <c r="N138" s="8" t="s">
        <v>169</v>
      </c>
      <c r="O138" s="8">
        <v>0.5</v>
      </c>
      <c r="P138" s="27"/>
      <c r="U138" s="26">
        <v>37</v>
      </c>
      <c r="V138" s="26" t="s">
        <v>166</v>
      </c>
      <c r="W138" s="26">
        <v>0.5</v>
      </c>
      <c r="AC138" s="26">
        <v>36</v>
      </c>
      <c r="AD138" s="26" t="s">
        <v>165</v>
      </c>
      <c r="AE138" s="26">
        <v>0.5</v>
      </c>
    </row>
    <row r="139" spans="1:31" x14ac:dyDescent="0.25">
      <c r="A139" s="2">
        <v>44</v>
      </c>
      <c r="B139" s="7" t="s">
        <v>79</v>
      </c>
      <c r="C139" s="8">
        <v>0.5</v>
      </c>
      <c r="E139" s="2">
        <v>44</v>
      </c>
      <c r="F139" s="4" t="s">
        <v>54</v>
      </c>
      <c r="G139" s="8">
        <v>0.5</v>
      </c>
      <c r="I139" s="2">
        <v>44</v>
      </c>
      <c r="J139" s="5" t="s">
        <v>54</v>
      </c>
      <c r="K139" s="8">
        <v>0.5</v>
      </c>
      <c r="M139" s="8">
        <v>39</v>
      </c>
      <c r="N139" s="8" t="s">
        <v>38</v>
      </c>
      <c r="O139" s="8">
        <v>0.5</v>
      </c>
      <c r="P139" s="27"/>
      <c r="U139" s="26">
        <v>38</v>
      </c>
      <c r="V139" s="26" t="s">
        <v>167</v>
      </c>
      <c r="W139" s="26">
        <v>0.5</v>
      </c>
      <c r="AC139" s="26">
        <v>37</v>
      </c>
      <c r="AD139" s="26" t="s">
        <v>166</v>
      </c>
      <c r="AE139" s="26">
        <v>0.5</v>
      </c>
    </row>
    <row r="140" spans="1:31" x14ac:dyDescent="0.25">
      <c r="A140" s="2">
        <v>45</v>
      </c>
      <c r="B140" s="7" t="s">
        <v>80</v>
      </c>
      <c r="C140" s="8">
        <v>0.5</v>
      </c>
      <c r="E140" s="2">
        <v>45</v>
      </c>
      <c r="F140" s="4" t="s">
        <v>56</v>
      </c>
      <c r="G140" s="8">
        <v>0.5</v>
      </c>
      <c r="I140" s="2">
        <v>45</v>
      </c>
      <c r="J140" s="5" t="s">
        <v>56</v>
      </c>
      <c r="K140" s="8">
        <v>0.5</v>
      </c>
      <c r="M140" s="8">
        <v>40</v>
      </c>
      <c r="N140" s="8" t="s">
        <v>39</v>
      </c>
      <c r="O140" s="8">
        <v>0.5</v>
      </c>
      <c r="P140" s="27"/>
      <c r="U140" s="26">
        <v>39</v>
      </c>
      <c r="V140" s="26" t="s">
        <v>168</v>
      </c>
      <c r="W140" s="26">
        <v>0.5</v>
      </c>
      <c r="AC140" s="26">
        <v>38</v>
      </c>
      <c r="AD140" s="26" t="s">
        <v>167</v>
      </c>
      <c r="AE140" s="26">
        <v>0.5</v>
      </c>
    </row>
    <row r="141" spans="1:31" x14ac:dyDescent="0.25">
      <c r="A141" s="2">
        <v>46</v>
      </c>
      <c r="B141" s="7" t="s">
        <v>82</v>
      </c>
      <c r="C141" s="8">
        <v>0.5</v>
      </c>
      <c r="E141" s="2">
        <v>46</v>
      </c>
      <c r="F141" s="4" t="s">
        <v>58</v>
      </c>
      <c r="G141" s="8">
        <v>0.5</v>
      </c>
      <c r="I141" s="2">
        <v>46</v>
      </c>
      <c r="J141" s="5" t="s">
        <v>58</v>
      </c>
      <c r="K141" s="8">
        <v>0.5</v>
      </c>
      <c r="M141" s="8">
        <v>41</v>
      </c>
      <c r="N141" s="8" t="s">
        <v>47</v>
      </c>
      <c r="O141" s="8">
        <v>0.5</v>
      </c>
      <c r="P141" s="27"/>
      <c r="U141" s="26">
        <v>40</v>
      </c>
      <c r="V141" s="26" t="s">
        <v>368</v>
      </c>
      <c r="W141" s="26">
        <v>0.5</v>
      </c>
      <c r="AC141" s="26">
        <v>39</v>
      </c>
      <c r="AD141" s="26" t="s">
        <v>168</v>
      </c>
      <c r="AE141" s="26">
        <v>0.5</v>
      </c>
    </row>
    <row r="142" spans="1:31" x14ac:dyDescent="0.25">
      <c r="A142" s="2">
        <v>47</v>
      </c>
      <c r="B142" s="7" t="s">
        <v>83</v>
      </c>
      <c r="C142" s="8">
        <v>0.5</v>
      </c>
      <c r="E142" s="2">
        <v>47</v>
      </c>
      <c r="F142" s="4" t="s">
        <v>172</v>
      </c>
      <c r="G142" s="8">
        <v>0.5</v>
      </c>
      <c r="I142" s="2">
        <v>47</v>
      </c>
      <c r="J142" s="5" t="s">
        <v>65</v>
      </c>
      <c r="K142" s="8">
        <v>0.5</v>
      </c>
      <c r="M142" s="8">
        <v>42</v>
      </c>
      <c r="N142" s="8" t="s">
        <v>51</v>
      </c>
      <c r="O142" s="8">
        <v>0.5</v>
      </c>
      <c r="P142" s="27"/>
      <c r="U142" s="26">
        <v>41</v>
      </c>
      <c r="V142" s="26" t="s">
        <v>169</v>
      </c>
      <c r="W142" s="26">
        <v>0.5</v>
      </c>
      <c r="AC142" s="26">
        <v>40</v>
      </c>
      <c r="AD142" s="26" t="s">
        <v>368</v>
      </c>
      <c r="AE142" s="26">
        <v>0.5</v>
      </c>
    </row>
    <row r="143" spans="1:31" x14ac:dyDescent="0.25">
      <c r="A143" s="2">
        <v>48</v>
      </c>
      <c r="B143" s="7" t="s">
        <v>84</v>
      </c>
      <c r="C143" s="8">
        <v>0.5</v>
      </c>
      <c r="E143" s="2">
        <v>48</v>
      </c>
      <c r="F143" s="4" t="s">
        <v>65</v>
      </c>
      <c r="G143" s="8">
        <v>0.5</v>
      </c>
      <c r="I143" s="2">
        <v>48</v>
      </c>
      <c r="J143" s="5" t="s">
        <v>67</v>
      </c>
      <c r="K143" s="8">
        <v>0.5</v>
      </c>
      <c r="M143" s="8">
        <v>43</v>
      </c>
      <c r="N143" s="8" t="s">
        <v>43</v>
      </c>
      <c r="O143" s="8">
        <v>0.5</v>
      </c>
      <c r="P143" s="27"/>
      <c r="U143" s="26">
        <v>42</v>
      </c>
      <c r="V143" s="26" t="s">
        <v>38</v>
      </c>
      <c r="W143" s="26">
        <v>0.5</v>
      </c>
      <c r="AC143" s="26">
        <v>41</v>
      </c>
      <c r="AD143" s="26" t="s">
        <v>169</v>
      </c>
      <c r="AE143" s="26">
        <v>0.5</v>
      </c>
    </row>
    <row r="144" spans="1:31" x14ac:dyDescent="0.25">
      <c r="A144" s="2">
        <v>49</v>
      </c>
      <c r="B144" s="7" t="s">
        <v>77</v>
      </c>
      <c r="C144" s="8">
        <v>0.5</v>
      </c>
      <c r="E144" s="2">
        <v>49</v>
      </c>
      <c r="F144" s="4" t="s">
        <v>67</v>
      </c>
      <c r="G144" s="8">
        <v>0.5</v>
      </c>
      <c r="I144" s="2">
        <v>49</v>
      </c>
      <c r="J144" s="5" t="s">
        <v>59</v>
      </c>
      <c r="K144" s="8">
        <v>0.5</v>
      </c>
      <c r="M144" s="8">
        <v>44</v>
      </c>
      <c r="N144" s="8" t="s">
        <v>45</v>
      </c>
      <c r="O144" s="8">
        <v>0.5</v>
      </c>
      <c r="P144" s="27"/>
      <c r="U144" s="26">
        <v>43</v>
      </c>
      <c r="V144" s="26" t="s">
        <v>39</v>
      </c>
      <c r="W144" s="26">
        <v>0.5</v>
      </c>
      <c r="AC144" s="26">
        <v>42</v>
      </c>
      <c r="AD144" s="26" t="s">
        <v>38</v>
      </c>
      <c r="AE144" s="26">
        <v>0.5</v>
      </c>
    </row>
    <row r="145" spans="1:31" x14ac:dyDescent="0.25">
      <c r="A145" s="2">
        <v>50</v>
      </c>
      <c r="B145" s="7" t="s">
        <v>86</v>
      </c>
      <c r="C145" s="8">
        <v>0.5</v>
      </c>
      <c r="E145" s="2">
        <v>50</v>
      </c>
      <c r="F145" s="4" t="s">
        <v>59</v>
      </c>
      <c r="G145" s="8">
        <v>0.5</v>
      </c>
      <c r="I145" s="2">
        <v>50</v>
      </c>
      <c r="J145" s="5" t="s">
        <v>60</v>
      </c>
      <c r="K145" s="8">
        <v>0.5</v>
      </c>
      <c r="M145" s="8">
        <v>45</v>
      </c>
      <c r="N145" s="8" t="s">
        <v>41</v>
      </c>
      <c r="O145" s="8">
        <v>0.5</v>
      </c>
      <c r="P145" s="27"/>
      <c r="U145" s="26">
        <v>44</v>
      </c>
      <c r="V145" s="26" t="s">
        <v>47</v>
      </c>
      <c r="W145" s="26">
        <v>0.5</v>
      </c>
      <c r="AC145" s="26">
        <v>43</v>
      </c>
      <c r="AD145" s="26" t="s">
        <v>39</v>
      </c>
      <c r="AE145" s="26">
        <v>0.5</v>
      </c>
    </row>
    <row r="146" spans="1:31" x14ac:dyDescent="0.25">
      <c r="A146" s="2">
        <v>51</v>
      </c>
      <c r="B146" s="7" t="s">
        <v>87</v>
      </c>
      <c r="C146" s="8">
        <v>0.5</v>
      </c>
      <c r="E146" s="2">
        <v>51</v>
      </c>
      <c r="F146" s="4" t="s">
        <v>60</v>
      </c>
      <c r="G146" s="8">
        <v>0.5</v>
      </c>
      <c r="I146" s="2">
        <v>51</v>
      </c>
      <c r="J146" s="5" t="s">
        <v>63</v>
      </c>
      <c r="K146" s="8">
        <v>0.5</v>
      </c>
      <c r="M146" s="8">
        <v>46</v>
      </c>
      <c r="N146" s="8" t="s">
        <v>331</v>
      </c>
      <c r="O146" s="8">
        <v>0</v>
      </c>
      <c r="P146" s="27"/>
      <c r="U146" s="26">
        <v>45</v>
      </c>
      <c r="V146" s="26" t="s">
        <v>51</v>
      </c>
      <c r="W146" s="26">
        <v>0.5</v>
      </c>
      <c r="AC146" s="26">
        <v>44</v>
      </c>
      <c r="AD146" s="26" t="s">
        <v>47</v>
      </c>
      <c r="AE146" s="26">
        <v>0.5</v>
      </c>
    </row>
    <row r="147" spans="1:31" x14ac:dyDescent="0.25">
      <c r="A147" s="2">
        <v>52</v>
      </c>
      <c r="B147" s="7" t="s">
        <v>89</v>
      </c>
      <c r="C147" s="8">
        <v>0.5</v>
      </c>
      <c r="E147" s="2">
        <v>52</v>
      </c>
      <c r="F147" s="4" t="s">
        <v>63</v>
      </c>
      <c r="G147" s="8">
        <v>0.5</v>
      </c>
      <c r="I147" s="2">
        <v>52</v>
      </c>
      <c r="J147" s="5" t="s">
        <v>62</v>
      </c>
      <c r="K147" s="8">
        <v>0.5</v>
      </c>
      <c r="M147" s="8">
        <v>47</v>
      </c>
      <c r="N147" s="8" t="s">
        <v>49</v>
      </c>
      <c r="O147" s="8">
        <v>0.5</v>
      </c>
      <c r="P147" s="27"/>
      <c r="U147" s="26">
        <v>46</v>
      </c>
      <c r="V147" s="26" t="s">
        <v>43</v>
      </c>
      <c r="W147" s="26">
        <v>0.5</v>
      </c>
      <c r="AC147" s="26">
        <v>45</v>
      </c>
      <c r="AD147" s="26" t="s">
        <v>51</v>
      </c>
      <c r="AE147" s="26">
        <v>0.5</v>
      </c>
    </row>
    <row r="148" spans="1:31" x14ac:dyDescent="0.25">
      <c r="A148" s="2">
        <v>53</v>
      </c>
      <c r="B148" s="7" t="s">
        <v>32</v>
      </c>
      <c r="C148" s="8">
        <v>0.5</v>
      </c>
      <c r="E148" s="2">
        <v>53</v>
      </c>
      <c r="F148" s="4" t="s">
        <v>62</v>
      </c>
      <c r="G148" s="8">
        <v>0.5</v>
      </c>
      <c r="I148" s="2">
        <v>53</v>
      </c>
      <c r="J148" s="5" t="s">
        <v>69</v>
      </c>
      <c r="K148" s="8">
        <v>0.5</v>
      </c>
      <c r="M148" s="8">
        <v>48</v>
      </c>
      <c r="N148" s="8" t="s">
        <v>335</v>
      </c>
      <c r="O148" s="8">
        <v>0.5</v>
      </c>
      <c r="P148" s="27"/>
      <c r="U148" s="26">
        <v>47</v>
      </c>
      <c r="V148" s="26" t="s">
        <v>45</v>
      </c>
      <c r="W148" s="26">
        <v>0.5</v>
      </c>
      <c r="AC148" s="26">
        <v>46</v>
      </c>
      <c r="AD148" s="26" t="s">
        <v>43</v>
      </c>
      <c r="AE148" s="26">
        <v>0.5</v>
      </c>
    </row>
    <row r="149" spans="1:31" x14ac:dyDescent="0.25">
      <c r="A149" s="2">
        <v>54</v>
      </c>
      <c r="B149" s="7" t="s">
        <v>90</v>
      </c>
      <c r="C149" s="8">
        <v>0.5</v>
      </c>
      <c r="E149" s="2">
        <v>54</v>
      </c>
      <c r="F149" s="4" t="s">
        <v>69</v>
      </c>
      <c r="G149" s="8">
        <v>0.5</v>
      </c>
      <c r="I149" s="2">
        <v>54</v>
      </c>
      <c r="J149" s="5" t="s">
        <v>74</v>
      </c>
      <c r="K149" s="8">
        <v>0.5</v>
      </c>
      <c r="M149" s="8">
        <v>49</v>
      </c>
      <c r="N149" s="8" t="s">
        <v>54</v>
      </c>
      <c r="O149" s="8">
        <v>0.5</v>
      </c>
      <c r="P149" s="27"/>
      <c r="U149" s="26">
        <v>48</v>
      </c>
      <c r="V149" s="26" t="s">
        <v>41</v>
      </c>
      <c r="W149" s="26">
        <v>0.5</v>
      </c>
      <c r="AC149" s="26">
        <v>47</v>
      </c>
      <c r="AD149" s="26" t="s">
        <v>45</v>
      </c>
      <c r="AE149" s="26">
        <v>0.5</v>
      </c>
    </row>
    <row r="150" spans="1:31" x14ac:dyDescent="0.25">
      <c r="A150" s="2">
        <v>55</v>
      </c>
      <c r="B150" s="7" t="s">
        <v>91</v>
      </c>
      <c r="C150" s="8">
        <v>0.5</v>
      </c>
      <c r="E150" s="2">
        <v>55</v>
      </c>
      <c r="F150" s="4" t="s">
        <v>74</v>
      </c>
      <c r="G150" s="8">
        <v>0.5</v>
      </c>
      <c r="I150" s="2">
        <v>55</v>
      </c>
      <c r="J150" s="5" t="s">
        <v>79</v>
      </c>
      <c r="K150" s="8">
        <v>0.5</v>
      </c>
      <c r="M150" s="8">
        <v>50</v>
      </c>
      <c r="N150" s="5" t="s">
        <v>56</v>
      </c>
      <c r="O150" s="8">
        <v>0.5</v>
      </c>
      <c r="P150" s="27"/>
      <c r="U150" s="26">
        <v>49</v>
      </c>
      <c r="V150" s="27" t="s">
        <v>49</v>
      </c>
      <c r="W150" s="26">
        <v>0.5</v>
      </c>
      <c r="AC150" s="26">
        <v>48</v>
      </c>
      <c r="AD150" s="26" t="s">
        <v>41</v>
      </c>
      <c r="AE150" s="26">
        <v>0.5</v>
      </c>
    </row>
    <row r="151" spans="1:31" x14ac:dyDescent="0.25">
      <c r="A151" s="2">
        <v>56</v>
      </c>
      <c r="B151" s="7" t="s">
        <v>93</v>
      </c>
      <c r="C151" s="8">
        <v>0.5</v>
      </c>
      <c r="E151" s="2">
        <v>56</v>
      </c>
      <c r="F151" s="4" t="s">
        <v>79</v>
      </c>
      <c r="G151" s="8">
        <v>0.5</v>
      </c>
      <c r="I151" s="2">
        <v>56</v>
      </c>
      <c r="J151" s="5" t="s">
        <v>80</v>
      </c>
      <c r="K151" s="8">
        <v>0.5</v>
      </c>
      <c r="M151" s="8">
        <v>51</v>
      </c>
      <c r="N151" s="8" t="s">
        <v>58</v>
      </c>
      <c r="O151" s="8">
        <v>0.5</v>
      </c>
      <c r="P151" s="27"/>
      <c r="U151" s="26">
        <v>50</v>
      </c>
      <c r="V151" s="26" t="s">
        <v>335</v>
      </c>
      <c r="W151" s="26">
        <v>0.5</v>
      </c>
      <c r="AC151" s="26">
        <v>49</v>
      </c>
      <c r="AD151" s="27" t="s">
        <v>49</v>
      </c>
      <c r="AE151" s="26">
        <v>0.5</v>
      </c>
    </row>
    <row r="152" spans="1:31" x14ac:dyDescent="0.25">
      <c r="A152" s="2">
        <v>57</v>
      </c>
      <c r="B152" s="7" t="s">
        <v>95</v>
      </c>
      <c r="C152" s="8">
        <v>0.5</v>
      </c>
      <c r="E152" s="2">
        <v>57</v>
      </c>
      <c r="F152" s="4" t="s">
        <v>80</v>
      </c>
      <c r="G152" s="8">
        <v>0.5</v>
      </c>
      <c r="I152" s="2">
        <v>57</v>
      </c>
      <c r="J152" s="5" t="s">
        <v>82</v>
      </c>
      <c r="K152" s="8">
        <v>0.5</v>
      </c>
      <c r="M152" s="8">
        <v>52</v>
      </c>
      <c r="N152" s="5" t="s">
        <v>65</v>
      </c>
      <c r="O152" s="8">
        <v>0.5</v>
      </c>
      <c r="P152" s="27"/>
      <c r="U152" s="26">
        <v>51</v>
      </c>
      <c r="V152" s="26" t="s">
        <v>54</v>
      </c>
      <c r="W152" s="26">
        <v>0.5</v>
      </c>
      <c r="AC152" s="26">
        <v>50</v>
      </c>
      <c r="AD152" s="26" t="s">
        <v>335</v>
      </c>
      <c r="AE152" s="26">
        <v>0.5</v>
      </c>
    </row>
    <row r="153" spans="1:31" x14ac:dyDescent="0.25">
      <c r="A153" s="2">
        <v>58</v>
      </c>
      <c r="B153" s="7" t="s">
        <v>97</v>
      </c>
      <c r="C153" s="8">
        <v>0.5</v>
      </c>
      <c r="E153" s="2">
        <v>58</v>
      </c>
      <c r="F153" s="4" t="s">
        <v>82</v>
      </c>
      <c r="G153" s="8">
        <v>0.5</v>
      </c>
      <c r="I153" s="2">
        <v>58</v>
      </c>
      <c r="J153" s="5" t="s">
        <v>83</v>
      </c>
      <c r="K153" s="8">
        <v>0.5</v>
      </c>
      <c r="M153" s="8">
        <v>53</v>
      </c>
      <c r="N153" s="5" t="s">
        <v>67</v>
      </c>
      <c r="O153" s="8">
        <v>0.5</v>
      </c>
      <c r="P153" s="27"/>
      <c r="U153" s="26">
        <v>52</v>
      </c>
      <c r="V153" s="50" t="s">
        <v>56</v>
      </c>
      <c r="W153" s="26">
        <v>0.5</v>
      </c>
      <c r="AC153" s="26">
        <v>51</v>
      </c>
      <c r="AD153" s="26" t="s">
        <v>54</v>
      </c>
      <c r="AE153" s="26">
        <v>0.5</v>
      </c>
    </row>
    <row r="154" spans="1:31" x14ac:dyDescent="0.25">
      <c r="B154" s="9"/>
      <c r="E154" s="2">
        <v>59</v>
      </c>
      <c r="F154" s="4" t="s">
        <v>83</v>
      </c>
      <c r="G154" s="8">
        <v>0.5</v>
      </c>
      <c r="I154" s="2">
        <v>59</v>
      </c>
      <c r="J154" s="5" t="s">
        <v>84</v>
      </c>
      <c r="K154" s="8">
        <v>0.5</v>
      </c>
      <c r="M154" s="8">
        <v>54</v>
      </c>
      <c r="N154" s="8" t="s">
        <v>59</v>
      </c>
      <c r="O154" s="8">
        <v>0.5</v>
      </c>
      <c r="P154" s="27"/>
      <c r="U154" s="26">
        <v>53</v>
      </c>
      <c r="V154" s="26" t="s">
        <v>58</v>
      </c>
      <c r="W154" s="26">
        <v>0.5</v>
      </c>
      <c r="AC154" s="26">
        <v>52</v>
      </c>
      <c r="AD154" s="50" t="s">
        <v>56</v>
      </c>
      <c r="AE154" s="26">
        <v>0.5</v>
      </c>
    </row>
    <row r="155" spans="1:31" x14ac:dyDescent="0.25">
      <c r="B155" s="9"/>
      <c r="E155" s="2">
        <v>60</v>
      </c>
      <c r="F155" s="4" t="s">
        <v>84</v>
      </c>
      <c r="G155" s="8">
        <v>0.5</v>
      </c>
      <c r="I155" s="2">
        <v>60</v>
      </c>
      <c r="J155" s="5" t="s">
        <v>86</v>
      </c>
      <c r="K155" s="8">
        <v>0.5</v>
      </c>
      <c r="M155" s="8">
        <v>55</v>
      </c>
      <c r="N155" s="8" t="s">
        <v>60</v>
      </c>
      <c r="O155" s="8">
        <v>0.5</v>
      </c>
      <c r="P155" s="27"/>
      <c r="U155" s="26">
        <v>54</v>
      </c>
      <c r="V155" s="50" t="s">
        <v>65</v>
      </c>
      <c r="W155" s="26">
        <v>0.5</v>
      </c>
      <c r="AC155" s="26">
        <v>53</v>
      </c>
      <c r="AD155" s="26" t="s">
        <v>58</v>
      </c>
      <c r="AE155" s="26">
        <v>0.5</v>
      </c>
    </row>
    <row r="156" spans="1:31" x14ac:dyDescent="0.25">
      <c r="B156" s="9"/>
      <c r="E156" s="2">
        <v>61</v>
      </c>
      <c r="F156" s="4" t="s">
        <v>86</v>
      </c>
      <c r="G156" s="8">
        <v>0.5</v>
      </c>
      <c r="I156" s="2">
        <v>61</v>
      </c>
      <c r="J156" s="5" t="s">
        <v>87</v>
      </c>
      <c r="K156" s="8">
        <v>0.5</v>
      </c>
      <c r="M156" s="8">
        <v>56</v>
      </c>
      <c r="N156" s="8" t="s">
        <v>63</v>
      </c>
      <c r="O156" s="8">
        <v>0.5</v>
      </c>
      <c r="P156" s="27"/>
      <c r="U156" s="26">
        <v>55</v>
      </c>
      <c r="V156" s="50" t="s">
        <v>67</v>
      </c>
      <c r="W156" s="26">
        <v>0.5</v>
      </c>
      <c r="AC156" s="26">
        <v>54</v>
      </c>
      <c r="AD156" s="50" t="s">
        <v>65</v>
      </c>
      <c r="AE156" s="26">
        <v>0.5</v>
      </c>
    </row>
    <row r="157" spans="1:31" x14ac:dyDescent="0.25">
      <c r="B157" s="9"/>
      <c r="E157" s="2">
        <v>62</v>
      </c>
      <c r="F157" s="4" t="s">
        <v>87</v>
      </c>
      <c r="G157" s="8">
        <v>0.5</v>
      </c>
      <c r="I157" s="2">
        <v>62</v>
      </c>
      <c r="J157" s="5" t="s">
        <v>89</v>
      </c>
      <c r="K157" s="8">
        <v>0.5</v>
      </c>
      <c r="M157" s="8">
        <v>57</v>
      </c>
      <c r="N157" s="8" t="s">
        <v>62</v>
      </c>
      <c r="O157" s="8">
        <v>0.5</v>
      </c>
      <c r="P157" s="27"/>
      <c r="U157" s="26">
        <v>56</v>
      </c>
      <c r="V157" s="26" t="s">
        <v>59</v>
      </c>
      <c r="W157" s="26">
        <v>0.5</v>
      </c>
      <c r="AC157" s="26">
        <v>55</v>
      </c>
      <c r="AD157" s="50" t="s">
        <v>67</v>
      </c>
      <c r="AE157" s="26">
        <v>0.5</v>
      </c>
    </row>
    <row r="158" spans="1:31" x14ac:dyDescent="0.25">
      <c r="B158" s="9"/>
      <c r="E158" s="2">
        <v>63</v>
      </c>
      <c r="F158" s="4" t="s">
        <v>89</v>
      </c>
      <c r="G158" s="8">
        <v>0.5</v>
      </c>
      <c r="I158" s="2">
        <v>63</v>
      </c>
      <c r="J158" s="5" t="s">
        <v>32</v>
      </c>
      <c r="K158" s="8">
        <v>0.5</v>
      </c>
      <c r="M158" s="8">
        <v>58</v>
      </c>
      <c r="N158" s="8" t="s">
        <v>341</v>
      </c>
      <c r="O158" s="8">
        <v>0.5</v>
      </c>
      <c r="P158" s="27"/>
      <c r="U158" s="26">
        <v>57</v>
      </c>
      <c r="V158" s="26" t="s">
        <v>60</v>
      </c>
      <c r="W158" s="26">
        <v>0.5</v>
      </c>
      <c r="AC158" s="26">
        <v>56</v>
      </c>
      <c r="AD158" s="26" t="s">
        <v>59</v>
      </c>
      <c r="AE158" s="26">
        <v>0.5</v>
      </c>
    </row>
    <row r="159" spans="1:31" x14ac:dyDescent="0.25">
      <c r="B159" s="9"/>
      <c r="E159" s="2">
        <v>64</v>
      </c>
      <c r="F159" s="4" t="s">
        <v>32</v>
      </c>
      <c r="G159" s="8">
        <v>0.5</v>
      </c>
      <c r="I159" s="2">
        <v>64</v>
      </c>
      <c r="J159" s="5" t="s">
        <v>90</v>
      </c>
      <c r="K159" s="8">
        <v>0.5</v>
      </c>
      <c r="M159" s="8">
        <v>59</v>
      </c>
      <c r="N159" s="8" t="s">
        <v>69</v>
      </c>
      <c r="O159" s="8">
        <v>0.5</v>
      </c>
      <c r="P159" s="27"/>
      <c r="U159" s="26">
        <v>58</v>
      </c>
      <c r="V159" s="26" t="s">
        <v>63</v>
      </c>
      <c r="W159" s="26">
        <v>0.5</v>
      </c>
      <c r="AC159" s="26">
        <v>57</v>
      </c>
      <c r="AD159" s="26" t="s">
        <v>60</v>
      </c>
      <c r="AE159" s="26">
        <v>0.5</v>
      </c>
    </row>
    <row r="160" spans="1:31" x14ac:dyDescent="0.25">
      <c r="B160" s="9"/>
      <c r="E160" s="2">
        <v>65</v>
      </c>
      <c r="F160" s="4" t="s">
        <v>90</v>
      </c>
      <c r="G160" s="8">
        <v>0.5</v>
      </c>
      <c r="I160" s="2">
        <v>65</v>
      </c>
      <c r="J160" s="6" t="s">
        <v>248</v>
      </c>
      <c r="K160" s="8">
        <v>0.5</v>
      </c>
      <c r="M160" s="8">
        <v>60</v>
      </c>
      <c r="N160" s="8" t="s">
        <v>74</v>
      </c>
      <c r="O160" s="8">
        <v>0.5</v>
      </c>
      <c r="P160" s="27"/>
      <c r="U160" s="26">
        <v>59</v>
      </c>
      <c r="V160" s="26" t="s">
        <v>62</v>
      </c>
      <c r="W160" s="26">
        <v>0.5</v>
      </c>
      <c r="AC160" s="26">
        <v>58</v>
      </c>
      <c r="AD160" s="26" t="s">
        <v>63</v>
      </c>
      <c r="AE160" s="26">
        <v>0.5</v>
      </c>
    </row>
    <row r="161" spans="1:31" x14ac:dyDescent="0.25">
      <c r="B161" s="9"/>
      <c r="E161" s="2">
        <v>66</v>
      </c>
      <c r="F161" s="4" t="s">
        <v>91</v>
      </c>
      <c r="G161" s="8">
        <v>0.5</v>
      </c>
      <c r="I161" s="2">
        <v>66</v>
      </c>
      <c r="J161" s="5" t="s">
        <v>91</v>
      </c>
      <c r="K161" s="8">
        <v>0.5</v>
      </c>
      <c r="M161" s="8">
        <v>61</v>
      </c>
      <c r="N161" s="8" t="s">
        <v>79</v>
      </c>
      <c r="O161" s="8">
        <v>0.5</v>
      </c>
      <c r="P161" s="27"/>
      <c r="U161" s="26">
        <v>60</v>
      </c>
      <c r="V161" s="26" t="s">
        <v>341</v>
      </c>
      <c r="W161" s="26">
        <v>0.5</v>
      </c>
      <c r="AC161" s="26">
        <v>59</v>
      </c>
      <c r="AD161" s="26" t="s">
        <v>62</v>
      </c>
      <c r="AE161" s="26">
        <v>0.5</v>
      </c>
    </row>
    <row r="162" spans="1:31" x14ac:dyDescent="0.25">
      <c r="B162" s="9"/>
      <c r="E162" s="2">
        <v>67</v>
      </c>
      <c r="F162" s="4" t="s">
        <v>93</v>
      </c>
      <c r="G162" s="8">
        <v>0.5</v>
      </c>
      <c r="I162" s="2">
        <v>67</v>
      </c>
      <c r="J162" s="6" t="s">
        <v>246</v>
      </c>
      <c r="K162" s="8">
        <v>0.5</v>
      </c>
      <c r="M162" s="8">
        <v>62</v>
      </c>
      <c r="N162" s="8" t="s">
        <v>80</v>
      </c>
      <c r="O162" s="8">
        <v>0.5</v>
      </c>
      <c r="P162" s="27"/>
      <c r="U162" s="26">
        <v>61</v>
      </c>
      <c r="V162" s="26" t="s">
        <v>69</v>
      </c>
      <c r="W162" s="26">
        <v>0.5</v>
      </c>
      <c r="AC162" s="26">
        <v>60</v>
      </c>
      <c r="AD162" s="26" t="s">
        <v>341</v>
      </c>
      <c r="AE162" s="26">
        <v>0.5</v>
      </c>
    </row>
    <row r="163" spans="1:31" x14ac:dyDescent="0.25">
      <c r="B163" s="9"/>
      <c r="E163" s="2">
        <v>68</v>
      </c>
      <c r="F163" s="4" t="s">
        <v>95</v>
      </c>
      <c r="G163" s="8">
        <v>0.5</v>
      </c>
      <c r="I163" s="2">
        <v>68</v>
      </c>
      <c r="J163" s="5" t="s">
        <v>93</v>
      </c>
      <c r="K163" s="8">
        <v>0.5</v>
      </c>
      <c r="M163" s="8">
        <v>63</v>
      </c>
      <c r="N163" s="8" t="s">
        <v>82</v>
      </c>
      <c r="O163" s="8">
        <v>0.5</v>
      </c>
      <c r="P163" s="27"/>
      <c r="U163" s="26">
        <v>62</v>
      </c>
      <c r="V163" s="26" t="s">
        <v>74</v>
      </c>
      <c r="W163" s="26">
        <v>0.5</v>
      </c>
      <c r="AC163" s="26">
        <v>61</v>
      </c>
      <c r="AD163" s="26" t="s">
        <v>69</v>
      </c>
      <c r="AE163" s="26">
        <v>0.5</v>
      </c>
    </row>
    <row r="164" spans="1:31" x14ac:dyDescent="0.25">
      <c r="B164" s="9"/>
      <c r="E164" s="2">
        <v>69</v>
      </c>
      <c r="F164" s="4" t="s">
        <v>97</v>
      </c>
      <c r="G164" s="8">
        <v>0.5</v>
      </c>
      <c r="I164" s="2">
        <v>69</v>
      </c>
      <c r="J164" s="5" t="s">
        <v>95</v>
      </c>
      <c r="K164" s="8">
        <v>0.5</v>
      </c>
      <c r="M164" s="8">
        <v>64</v>
      </c>
      <c r="N164" s="8" t="s">
        <v>83</v>
      </c>
      <c r="O164" s="8">
        <v>0.5</v>
      </c>
      <c r="P164" s="27"/>
      <c r="U164" s="26">
        <v>63</v>
      </c>
      <c r="V164" s="26" t="s">
        <v>79</v>
      </c>
      <c r="W164" s="26">
        <v>0.5</v>
      </c>
      <c r="AC164" s="26">
        <v>62</v>
      </c>
      <c r="AD164" s="26" t="s">
        <v>74</v>
      </c>
      <c r="AE164" s="26">
        <v>0.5</v>
      </c>
    </row>
    <row r="165" spans="1:31" x14ac:dyDescent="0.25">
      <c r="B165" s="9"/>
      <c r="F165" s="21"/>
      <c r="I165" s="2">
        <v>70</v>
      </c>
      <c r="J165" s="5" t="s">
        <v>97</v>
      </c>
      <c r="K165" s="8">
        <v>0.5</v>
      </c>
      <c r="M165" s="8">
        <v>65</v>
      </c>
      <c r="N165" s="8" t="s">
        <v>84</v>
      </c>
      <c r="O165" s="8">
        <v>0.5</v>
      </c>
      <c r="P165" s="27"/>
      <c r="U165" s="26">
        <v>64</v>
      </c>
      <c r="V165" s="26" t="s">
        <v>80</v>
      </c>
      <c r="W165" s="26">
        <v>0.5</v>
      </c>
      <c r="AC165" s="26">
        <v>63</v>
      </c>
      <c r="AD165" s="26" t="s">
        <v>79</v>
      </c>
      <c r="AE165" s="26">
        <v>0.5</v>
      </c>
    </row>
    <row r="166" spans="1:31" x14ac:dyDescent="0.25">
      <c r="B166" s="9"/>
      <c r="I166" s="2">
        <v>71</v>
      </c>
      <c r="J166" s="6" t="s">
        <v>245</v>
      </c>
      <c r="K166" s="8">
        <v>0.5</v>
      </c>
      <c r="M166" s="8">
        <v>66</v>
      </c>
      <c r="N166" s="8" t="s">
        <v>86</v>
      </c>
      <c r="O166" s="8">
        <v>0.5</v>
      </c>
      <c r="P166" s="27"/>
      <c r="U166" s="26">
        <v>65</v>
      </c>
      <c r="V166" s="26" t="s">
        <v>82</v>
      </c>
      <c r="W166" s="26">
        <v>0.5</v>
      </c>
      <c r="AC166" s="26">
        <v>64</v>
      </c>
      <c r="AD166" s="26" t="s">
        <v>80</v>
      </c>
      <c r="AE166" s="26">
        <v>0.5</v>
      </c>
    </row>
    <row r="167" spans="1:31" x14ac:dyDescent="0.25">
      <c r="B167" s="9"/>
      <c r="M167" s="8">
        <v>67</v>
      </c>
      <c r="N167" s="8" t="s">
        <v>87</v>
      </c>
      <c r="O167" s="8">
        <v>0.5</v>
      </c>
      <c r="P167" s="27"/>
      <c r="U167" s="26">
        <v>66</v>
      </c>
      <c r="V167" s="26" t="s">
        <v>83</v>
      </c>
      <c r="W167" s="26">
        <v>0.5</v>
      </c>
      <c r="AC167" s="26">
        <v>65</v>
      </c>
      <c r="AD167" s="26" t="s">
        <v>82</v>
      </c>
      <c r="AE167" s="26">
        <v>0.5</v>
      </c>
    </row>
    <row r="168" spans="1:31" x14ac:dyDescent="0.25">
      <c r="B168" s="16" t="s">
        <v>111</v>
      </c>
      <c r="C168" s="17" t="s">
        <v>265</v>
      </c>
      <c r="F168" s="16" t="s">
        <v>111</v>
      </c>
      <c r="G168" s="17" t="s">
        <v>265</v>
      </c>
      <c r="J168" s="18" t="s">
        <v>223</v>
      </c>
      <c r="K168" s="17" t="s">
        <v>265</v>
      </c>
      <c r="M168" s="8">
        <v>68</v>
      </c>
      <c r="N168" s="8" t="s">
        <v>370</v>
      </c>
      <c r="O168" s="8">
        <v>0.5</v>
      </c>
      <c r="P168" s="27"/>
      <c r="U168" s="26">
        <v>67</v>
      </c>
      <c r="V168" s="26" t="s">
        <v>84</v>
      </c>
      <c r="W168" s="26">
        <v>0.5</v>
      </c>
      <c r="AC168" s="26">
        <v>66</v>
      </c>
      <c r="AD168" s="26" t="s">
        <v>83</v>
      </c>
      <c r="AE168" s="26">
        <v>0.5</v>
      </c>
    </row>
    <row r="169" spans="1:31" x14ac:dyDescent="0.25">
      <c r="A169" s="2">
        <v>1</v>
      </c>
      <c r="B169" s="7" t="s">
        <v>113</v>
      </c>
      <c r="C169" s="8">
        <v>1</v>
      </c>
      <c r="E169" s="2">
        <v>1</v>
      </c>
      <c r="F169" s="4" t="s">
        <v>6</v>
      </c>
      <c r="G169" s="8">
        <v>1</v>
      </c>
      <c r="I169" s="2">
        <v>1</v>
      </c>
      <c r="J169" s="10" t="s">
        <v>113</v>
      </c>
      <c r="K169" s="8">
        <v>1</v>
      </c>
      <c r="M169" s="8">
        <v>69</v>
      </c>
      <c r="N169" s="8" t="s">
        <v>247</v>
      </c>
      <c r="O169" s="8">
        <v>0.5</v>
      </c>
      <c r="P169" s="27"/>
      <c r="U169" s="26">
        <v>68</v>
      </c>
      <c r="V169" s="26" t="s">
        <v>86</v>
      </c>
      <c r="W169" s="26">
        <v>0.5</v>
      </c>
      <c r="AC169" s="26">
        <v>67</v>
      </c>
      <c r="AD169" s="26" t="s">
        <v>84</v>
      </c>
      <c r="AE169" s="26">
        <v>0.5</v>
      </c>
    </row>
    <row r="170" spans="1:31" x14ac:dyDescent="0.25">
      <c r="A170" s="2">
        <v>2</v>
      </c>
      <c r="B170" s="7" t="s">
        <v>115</v>
      </c>
      <c r="C170" s="8">
        <v>1</v>
      </c>
      <c r="E170" s="2">
        <v>2</v>
      </c>
      <c r="F170" s="4" t="s">
        <v>177</v>
      </c>
      <c r="G170" s="8">
        <v>1</v>
      </c>
      <c r="I170" s="2">
        <v>2</v>
      </c>
      <c r="J170" s="10" t="s">
        <v>177</v>
      </c>
      <c r="K170" s="8">
        <v>1</v>
      </c>
      <c r="M170" s="8">
        <v>70</v>
      </c>
      <c r="N170" s="8" t="s">
        <v>89</v>
      </c>
      <c r="O170" s="8">
        <v>0.5</v>
      </c>
      <c r="P170" s="27"/>
      <c r="U170" s="26">
        <v>69</v>
      </c>
      <c r="V170" s="26" t="s">
        <v>87</v>
      </c>
      <c r="W170" s="26">
        <v>0.5</v>
      </c>
      <c r="AC170" s="26">
        <v>68</v>
      </c>
      <c r="AD170" s="26" t="s">
        <v>86</v>
      </c>
      <c r="AE170" s="26">
        <v>0.5</v>
      </c>
    </row>
    <row r="171" spans="1:31" x14ac:dyDescent="0.25">
      <c r="A171" s="2">
        <v>3</v>
      </c>
      <c r="B171" s="7" t="s">
        <v>117</v>
      </c>
      <c r="C171" s="8">
        <v>1</v>
      </c>
      <c r="E171" s="2">
        <v>3</v>
      </c>
      <c r="F171" s="4" t="s">
        <v>14</v>
      </c>
      <c r="G171" s="8">
        <v>1</v>
      </c>
      <c r="I171" s="2">
        <v>3</v>
      </c>
      <c r="J171" s="10" t="s">
        <v>14</v>
      </c>
      <c r="K171" s="8">
        <v>1</v>
      </c>
      <c r="M171" s="8">
        <v>71</v>
      </c>
      <c r="N171" s="8" t="s">
        <v>90</v>
      </c>
      <c r="O171" s="8">
        <v>0.5</v>
      </c>
      <c r="P171" s="27"/>
      <c r="U171" s="26">
        <v>70</v>
      </c>
      <c r="V171" s="26" t="s">
        <v>370</v>
      </c>
      <c r="W171" s="26">
        <v>0.5</v>
      </c>
      <c r="AC171" s="26">
        <v>69</v>
      </c>
      <c r="AD171" s="26" t="s">
        <v>87</v>
      </c>
      <c r="AE171" s="26">
        <v>0.5</v>
      </c>
    </row>
    <row r="172" spans="1:31" x14ac:dyDescent="0.25">
      <c r="A172" s="2">
        <v>4</v>
      </c>
      <c r="B172" s="7" t="s">
        <v>38</v>
      </c>
      <c r="C172" s="8">
        <v>1</v>
      </c>
      <c r="E172" s="2">
        <v>4</v>
      </c>
      <c r="F172" s="4" t="s">
        <v>21</v>
      </c>
      <c r="G172" s="8">
        <v>1</v>
      </c>
      <c r="I172" s="2">
        <v>4</v>
      </c>
      <c r="J172" s="10" t="s">
        <v>21</v>
      </c>
      <c r="K172" s="8">
        <v>1</v>
      </c>
      <c r="M172" s="8">
        <v>72</v>
      </c>
      <c r="N172" s="8" t="s">
        <v>248</v>
      </c>
      <c r="O172" s="8">
        <v>0.5</v>
      </c>
      <c r="P172" s="27"/>
      <c r="U172" s="26">
        <v>71</v>
      </c>
      <c r="V172" s="26" t="s">
        <v>247</v>
      </c>
      <c r="W172" s="26">
        <v>0.5</v>
      </c>
      <c r="AC172" s="26">
        <v>70</v>
      </c>
      <c r="AD172" s="26" t="s">
        <v>370</v>
      </c>
      <c r="AE172" s="26">
        <v>0.5</v>
      </c>
    </row>
    <row r="173" spans="1:31" x14ac:dyDescent="0.25">
      <c r="A173" s="2">
        <v>5</v>
      </c>
      <c r="B173" s="7" t="s">
        <v>128</v>
      </c>
      <c r="C173" s="8">
        <v>1</v>
      </c>
      <c r="E173" s="2">
        <v>5</v>
      </c>
      <c r="F173" s="4" t="s">
        <v>179</v>
      </c>
      <c r="G173" s="8">
        <v>1</v>
      </c>
      <c r="I173" s="2">
        <v>5</v>
      </c>
      <c r="J173" s="10" t="s">
        <v>179</v>
      </c>
      <c r="K173" s="8">
        <v>1</v>
      </c>
      <c r="M173" s="8">
        <v>73</v>
      </c>
      <c r="N173" s="8" t="s">
        <v>91</v>
      </c>
      <c r="O173" s="8">
        <v>0.5</v>
      </c>
      <c r="P173" s="27"/>
      <c r="U173" s="26">
        <v>72</v>
      </c>
      <c r="V173" s="26" t="s">
        <v>89</v>
      </c>
      <c r="W173" s="26">
        <v>0.5</v>
      </c>
      <c r="AC173" s="26">
        <v>71</v>
      </c>
      <c r="AD173" s="26" t="s">
        <v>247</v>
      </c>
      <c r="AE173" s="26">
        <v>0.5</v>
      </c>
    </row>
    <row r="174" spans="1:31" x14ac:dyDescent="0.25">
      <c r="A174" s="2">
        <v>6</v>
      </c>
      <c r="B174" s="7" t="s">
        <v>121</v>
      </c>
      <c r="C174" s="8">
        <v>1</v>
      </c>
      <c r="E174" s="2">
        <v>6</v>
      </c>
      <c r="F174" s="4" t="s">
        <v>180</v>
      </c>
      <c r="G174" s="8">
        <v>1</v>
      </c>
      <c r="I174" s="2">
        <v>6</v>
      </c>
      <c r="J174" s="10" t="s">
        <v>180</v>
      </c>
      <c r="K174" s="8">
        <v>1</v>
      </c>
      <c r="M174" s="8">
        <v>74</v>
      </c>
      <c r="N174" s="8" t="s">
        <v>246</v>
      </c>
      <c r="O174" s="8">
        <v>0</v>
      </c>
      <c r="P174" s="27"/>
      <c r="U174" s="26">
        <v>73</v>
      </c>
      <c r="V174" s="26" t="s">
        <v>90</v>
      </c>
      <c r="W174" s="26">
        <v>0.5</v>
      </c>
      <c r="AC174" s="26">
        <v>72</v>
      </c>
      <c r="AD174" s="26" t="s">
        <v>89</v>
      </c>
      <c r="AE174" s="26">
        <v>0.5</v>
      </c>
    </row>
    <row r="175" spans="1:31" x14ac:dyDescent="0.25">
      <c r="A175" s="2">
        <v>7</v>
      </c>
      <c r="B175" s="7" t="s">
        <v>54</v>
      </c>
      <c r="C175" s="8">
        <v>1</v>
      </c>
      <c r="E175" s="2">
        <v>7</v>
      </c>
      <c r="F175" s="4" t="s">
        <v>117</v>
      </c>
      <c r="G175" s="8">
        <v>1</v>
      </c>
      <c r="I175" s="2">
        <v>7</v>
      </c>
      <c r="J175" s="10" t="s">
        <v>117</v>
      </c>
      <c r="K175" s="8">
        <v>1</v>
      </c>
      <c r="M175" s="8">
        <v>75</v>
      </c>
      <c r="N175" s="8" t="s">
        <v>93</v>
      </c>
      <c r="O175" s="8">
        <v>0.5</v>
      </c>
      <c r="P175" s="27"/>
      <c r="U175" s="26">
        <v>74</v>
      </c>
      <c r="V175" s="26" t="s">
        <v>248</v>
      </c>
      <c r="W175" s="26">
        <v>0.5</v>
      </c>
      <c r="AC175" s="26">
        <v>73</v>
      </c>
      <c r="AD175" s="26" t="s">
        <v>90</v>
      </c>
      <c r="AE175" s="26">
        <v>0.5</v>
      </c>
    </row>
    <row r="176" spans="1:31" x14ac:dyDescent="0.25">
      <c r="A176" s="2">
        <v>8</v>
      </c>
      <c r="B176" s="7" t="s">
        <v>58</v>
      </c>
      <c r="C176" s="8">
        <v>1</v>
      </c>
      <c r="E176" s="2">
        <v>8</v>
      </c>
      <c r="F176" s="4" t="s">
        <v>38</v>
      </c>
      <c r="G176" s="8">
        <v>1</v>
      </c>
      <c r="I176" s="2">
        <v>8</v>
      </c>
      <c r="J176" s="10" t="s">
        <v>38</v>
      </c>
      <c r="K176" s="8">
        <v>1</v>
      </c>
      <c r="M176" s="8">
        <v>76</v>
      </c>
      <c r="N176" s="8" t="s">
        <v>95</v>
      </c>
      <c r="O176" s="8">
        <v>0.5</v>
      </c>
      <c r="P176" s="27"/>
      <c r="U176" s="26">
        <v>75</v>
      </c>
      <c r="V176" s="26" t="s">
        <v>91</v>
      </c>
      <c r="W176" s="26">
        <v>0.5</v>
      </c>
      <c r="AC176" s="26">
        <v>74</v>
      </c>
      <c r="AD176" s="26" t="s">
        <v>248</v>
      </c>
      <c r="AE176" s="26">
        <v>0.5</v>
      </c>
    </row>
    <row r="177" spans="1:31" x14ac:dyDescent="0.25">
      <c r="A177" s="2">
        <v>9</v>
      </c>
      <c r="B177" s="7" t="s">
        <v>124</v>
      </c>
      <c r="C177" s="8">
        <v>1</v>
      </c>
      <c r="E177" s="2">
        <v>9</v>
      </c>
      <c r="F177" s="4" t="s">
        <v>40</v>
      </c>
      <c r="G177" s="8">
        <v>1</v>
      </c>
      <c r="I177" s="2">
        <v>9</v>
      </c>
      <c r="J177" s="10" t="s">
        <v>40</v>
      </c>
      <c r="K177" s="8">
        <v>1</v>
      </c>
      <c r="M177" s="8">
        <v>77</v>
      </c>
      <c r="N177" s="8" t="s">
        <v>97</v>
      </c>
      <c r="O177" s="8">
        <v>0.5</v>
      </c>
      <c r="P177" s="27"/>
      <c r="U177" s="26">
        <v>76</v>
      </c>
      <c r="V177" s="26" t="s">
        <v>93</v>
      </c>
      <c r="W177" s="26">
        <v>0.5</v>
      </c>
      <c r="AC177" s="26">
        <v>75</v>
      </c>
      <c r="AD177" s="26" t="s">
        <v>91</v>
      </c>
      <c r="AE177" s="26">
        <v>0.5</v>
      </c>
    </row>
    <row r="178" spans="1:31" x14ac:dyDescent="0.25">
      <c r="A178" s="2">
        <v>10</v>
      </c>
      <c r="B178" s="7" t="s">
        <v>126</v>
      </c>
      <c r="C178" s="8">
        <v>1</v>
      </c>
      <c r="E178" s="2">
        <v>10</v>
      </c>
      <c r="F178" s="4" t="s">
        <v>121</v>
      </c>
      <c r="G178" s="8">
        <v>1</v>
      </c>
      <c r="I178" s="2">
        <v>10</v>
      </c>
      <c r="J178" s="10" t="s">
        <v>121</v>
      </c>
      <c r="K178" s="8">
        <v>1</v>
      </c>
      <c r="M178" s="8">
        <v>78</v>
      </c>
      <c r="N178" s="8" t="s">
        <v>245</v>
      </c>
      <c r="O178" s="8">
        <v>0.5</v>
      </c>
      <c r="U178" s="26">
        <v>77</v>
      </c>
      <c r="V178" s="26" t="s">
        <v>95</v>
      </c>
      <c r="W178" s="26">
        <v>0.5</v>
      </c>
      <c r="AC178" s="26">
        <v>76</v>
      </c>
      <c r="AD178" s="26" t="s">
        <v>93</v>
      </c>
      <c r="AE178" s="26">
        <v>0.5</v>
      </c>
    </row>
    <row r="179" spans="1:31" x14ac:dyDescent="0.25">
      <c r="E179" s="2">
        <v>11</v>
      </c>
      <c r="F179" s="4" t="s">
        <v>185</v>
      </c>
      <c r="G179" s="8">
        <v>1</v>
      </c>
      <c r="I179" s="2">
        <v>11</v>
      </c>
      <c r="J179" s="10" t="s">
        <v>185</v>
      </c>
      <c r="K179" s="8">
        <v>1</v>
      </c>
      <c r="M179" s="27"/>
      <c r="N179" s="21"/>
      <c r="U179" s="26">
        <v>78</v>
      </c>
      <c r="V179" s="26" t="s">
        <v>97</v>
      </c>
      <c r="W179" s="26">
        <v>0.5</v>
      </c>
      <c r="AC179" s="26">
        <v>77</v>
      </c>
      <c r="AD179" s="26" t="s">
        <v>95</v>
      </c>
      <c r="AE179" s="26">
        <v>0.5</v>
      </c>
    </row>
    <row r="180" spans="1:31" x14ac:dyDescent="0.25">
      <c r="E180" s="2">
        <v>12</v>
      </c>
      <c r="F180" s="4" t="s">
        <v>57</v>
      </c>
      <c r="G180" s="8">
        <v>1</v>
      </c>
      <c r="I180" s="2">
        <v>12</v>
      </c>
      <c r="J180" s="10" t="s">
        <v>57</v>
      </c>
      <c r="K180" s="8">
        <v>1</v>
      </c>
      <c r="M180" s="35" t="s">
        <v>374</v>
      </c>
      <c r="N180" s="34" t="s">
        <v>375</v>
      </c>
      <c r="O180" s="17" t="s">
        <v>265</v>
      </c>
      <c r="P180" s="27"/>
      <c r="U180" s="26">
        <v>79</v>
      </c>
      <c r="V180" s="26" t="s">
        <v>245</v>
      </c>
      <c r="W180" s="26">
        <v>0.5</v>
      </c>
      <c r="AC180" s="26">
        <v>78</v>
      </c>
      <c r="AD180" s="26" t="s">
        <v>97</v>
      </c>
      <c r="AE180" s="26">
        <v>0.5</v>
      </c>
    </row>
    <row r="181" spans="1:31" x14ac:dyDescent="0.25">
      <c r="E181" s="2">
        <v>13</v>
      </c>
      <c r="F181" s="4" t="s">
        <v>58</v>
      </c>
      <c r="G181" s="8">
        <v>1</v>
      </c>
      <c r="I181" s="2">
        <v>13</v>
      </c>
      <c r="J181" s="10" t="s">
        <v>58</v>
      </c>
      <c r="K181" s="8">
        <v>1</v>
      </c>
      <c r="M181" s="8">
        <v>1</v>
      </c>
      <c r="N181" s="10" t="s">
        <v>113</v>
      </c>
      <c r="O181" s="8">
        <v>1</v>
      </c>
      <c r="P181" s="27"/>
      <c r="U181" s="27"/>
      <c r="V181" s="21"/>
      <c r="AC181" s="26">
        <v>79</v>
      </c>
      <c r="AD181" s="26" t="s">
        <v>245</v>
      </c>
      <c r="AE181" s="26">
        <v>0.5</v>
      </c>
    </row>
    <row r="182" spans="1:31" x14ac:dyDescent="0.25">
      <c r="E182" s="2">
        <v>14</v>
      </c>
      <c r="F182" s="4" t="s">
        <v>189</v>
      </c>
      <c r="G182" s="8">
        <v>1</v>
      </c>
      <c r="I182" s="2">
        <v>14</v>
      </c>
      <c r="J182" s="10" t="s">
        <v>189</v>
      </c>
      <c r="K182" s="8">
        <v>1</v>
      </c>
      <c r="M182" s="8">
        <v>2</v>
      </c>
      <c r="N182" s="10" t="s">
        <v>177</v>
      </c>
      <c r="O182" s="8">
        <v>1</v>
      </c>
      <c r="P182" s="27"/>
      <c r="U182" s="35" t="s">
        <v>374</v>
      </c>
      <c r="V182" s="34" t="s">
        <v>375</v>
      </c>
      <c r="W182" s="17" t="s">
        <v>265</v>
      </c>
      <c r="AC182" s="27"/>
      <c r="AD182" s="21"/>
    </row>
    <row r="183" spans="1:31" x14ac:dyDescent="0.25">
      <c r="E183" s="2">
        <v>15</v>
      </c>
      <c r="F183" s="4" t="s">
        <v>191</v>
      </c>
      <c r="G183" s="8">
        <v>1</v>
      </c>
      <c r="I183" s="2">
        <v>15</v>
      </c>
      <c r="J183" s="10" t="s">
        <v>191</v>
      </c>
      <c r="K183" s="8">
        <v>1</v>
      </c>
      <c r="M183" s="8">
        <v>3</v>
      </c>
      <c r="N183" s="10" t="s">
        <v>14</v>
      </c>
      <c r="O183" s="8">
        <v>1</v>
      </c>
      <c r="P183" s="27"/>
      <c r="U183" s="8">
        <v>1</v>
      </c>
      <c r="V183" s="10" t="s">
        <v>113</v>
      </c>
      <c r="W183" s="8">
        <v>1</v>
      </c>
      <c r="AC183" s="56" t="s">
        <v>374</v>
      </c>
      <c r="AD183" s="58" t="s">
        <v>375</v>
      </c>
      <c r="AE183" s="59" t="s">
        <v>265</v>
      </c>
    </row>
    <row r="184" spans="1:31" x14ac:dyDescent="0.25">
      <c r="E184" s="2">
        <v>16</v>
      </c>
      <c r="F184" s="4" t="s">
        <v>192</v>
      </c>
      <c r="G184" s="8">
        <v>1</v>
      </c>
      <c r="I184" s="2">
        <v>16</v>
      </c>
      <c r="J184" s="10" t="s">
        <v>192</v>
      </c>
      <c r="K184" s="8">
        <v>1</v>
      </c>
      <c r="M184" s="8">
        <v>4</v>
      </c>
      <c r="N184" s="10" t="s">
        <v>21</v>
      </c>
      <c r="O184" s="8">
        <v>1</v>
      </c>
      <c r="P184" s="27"/>
      <c r="U184" s="8">
        <v>2</v>
      </c>
      <c r="V184" s="10" t="s">
        <v>177</v>
      </c>
      <c r="W184" s="8">
        <v>1</v>
      </c>
      <c r="AC184" s="8">
        <v>1</v>
      </c>
      <c r="AD184" s="10" t="s">
        <v>113</v>
      </c>
      <c r="AE184" s="8">
        <v>1</v>
      </c>
    </row>
    <row r="185" spans="1:31" x14ac:dyDescent="0.25">
      <c r="E185" s="2">
        <v>17</v>
      </c>
      <c r="F185" s="4" t="s">
        <v>193</v>
      </c>
      <c r="G185" s="8">
        <v>1</v>
      </c>
      <c r="I185" s="2">
        <v>17</v>
      </c>
      <c r="J185" s="10" t="s">
        <v>193</v>
      </c>
      <c r="K185" s="8">
        <v>1</v>
      </c>
      <c r="M185" s="8">
        <v>5</v>
      </c>
      <c r="N185" s="10" t="s">
        <v>179</v>
      </c>
      <c r="O185" s="8">
        <v>1</v>
      </c>
      <c r="P185" s="27"/>
      <c r="U185" s="8">
        <v>3</v>
      </c>
      <c r="V185" s="10" t="s">
        <v>14</v>
      </c>
      <c r="W185" s="8">
        <v>1</v>
      </c>
      <c r="AC185" s="8">
        <v>2</v>
      </c>
      <c r="AD185" s="10" t="s">
        <v>177</v>
      </c>
      <c r="AE185" s="8">
        <v>1</v>
      </c>
    </row>
    <row r="186" spans="1:31" x14ac:dyDescent="0.25">
      <c r="E186" s="2">
        <v>18</v>
      </c>
      <c r="F186" s="4" t="s">
        <v>194</v>
      </c>
      <c r="G186" s="8">
        <v>1</v>
      </c>
      <c r="I186" s="2">
        <v>18</v>
      </c>
      <c r="J186" s="10" t="s">
        <v>194</v>
      </c>
      <c r="K186" s="8">
        <v>1</v>
      </c>
      <c r="M186" s="8">
        <v>6</v>
      </c>
      <c r="N186" s="10" t="s">
        <v>180</v>
      </c>
      <c r="O186" s="8">
        <v>1</v>
      </c>
      <c r="P186" s="27"/>
      <c r="U186" s="8">
        <v>4</v>
      </c>
      <c r="V186" s="10" t="s">
        <v>21</v>
      </c>
      <c r="W186" s="8">
        <v>1</v>
      </c>
      <c r="AC186" s="8">
        <v>3</v>
      </c>
      <c r="AD186" s="10" t="s">
        <v>14</v>
      </c>
      <c r="AE186" s="8">
        <v>1</v>
      </c>
    </row>
    <row r="187" spans="1:31" x14ac:dyDescent="0.25">
      <c r="E187" s="2">
        <v>19</v>
      </c>
      <c r="F187" s="4" t="s">
        <v>195</v>
      </c>
      <c r="G187" s="8">
        <v>1</v>
      </c>
      <c r="I187" s="2">
        <v>19</v>
      </c>
      <c r="J187" s="10" t="s">
        <v>195</v>
      </c>
      <c r="K187" s="8">
        <v>1</v>
      </c>
      <c r="M187" s="8">
        <v>7</v>
      </c>
      <c r="N187" s="10" t="s">
        <v>117</v>
      </c>
      <c r="O187" s="8">
        <v>1</v>
      </c>
      <c r="P187" s="27"/>
      <c r="U187" s="8">
        <v>5</v>
      </c>
      <c r="V187" s="10" t="s">
        <v>179</v>
      </c>
      <c r="W187" s="8">
        <v>1</v>
      </c>
      <c r="AC187" s="8">
        <v>4</v>
      </c>
      <c r="AD187" s="10" t="s">
        <v>21</v>
      </c>
      <c r="AE187" s="8">
        <v>1</v>
      </c>
    </row>
    <row r="188" spans="1:31" x14ac:dyDescent="0.25">
      <c r="E188" s="2">
        <v>20</v>
      </c>
      <c r="F188" s="4" t="s">
        <v>124</v>
      </c>
      <c r="G188" s="8">
        <v>1</v>
      </c>
      <c r="I188" s="2">
        <v>20</v>
      </c>
      <c r="J188" s="10" t="s">
        <v>124</v>
      </c>
      <c r="K188" s="8">
        <v>1</v>
      </c>
      <c r="M188" s="8">
        <v>8</v>
      </c>
      <c r="N188" s="10" t="s">
        <v>38</v>
      </c>
      <c r="O188" s="8">
        <v>1</v>
      </c>
      <c r="P188" s="27"/>
      <c r="U188" s="8">
        <v>6</v>
      </c>
      <c r="V188" s="10" t="s">
        <v>180</v>
      </c>
      <c r="W188" s="8">
        <v>1</v>
      </c>
      <c r="AC188" s="8">
        <v>5</v>
      </c>
      <c r="AD188" s="10" t="s">
        <v>179</v>
      </c>
      <c r="AE188" s="8">
        <v>1</v>
      </c>
    </row>
    <row r="189" spans="1:31" x14ac:dyDescent="0.25">
      <c r="E189" s="2">
        <v>21</v>
      </c>
      <c r="F189" s="4" t="s">
        <v>196</v>
      </c>
      <c r="G189" s="8">
        <v>1</v>
      </c>
      <c r="I189" s="2">
        <v>21</v>
      </c>
      <c r="J189" s="10" t="s">
        <v>196</v>
      </c>
      <c r="K189" s="8">
        <v>1</v>
      </c>
      <c r="M189" s="8">
        <v>9</v>
      </c>
      <c r="N189" s="10" t="s">
        <v>40</v>
      </c>
      <c r="O189" s="8">
        <v>1</v>
      </c>
      <c r="P189" s="27"/>
      <c r="U189" s="8">
        <v>7</v>
      </c>
      <c r="V189" s="10" t="s">
        <v>117</v>
      </c>
      <c r="W189" s="8">
        <v>1</v>
      </c>
      <c r="AC189" s="8">
        <v>6</v>
      </c>
      <c r="AD189" s="10" t="s">
        <v>180</v>
      </c>
      <c r="AE189" s="8">
        <v>1</v>
      </c>
    </row>
    <row r="190" spans="1:31" x14ac:dyDescent="0.25">
      <c r="E190" s="2">
        <v>22</v>
      </c>
      <c r="F190" s="4" t="s">
        <v>81</v>
      </c>
      <c r="G190" s="8">
        <v>1</v>
      </c>
      <c r="I190" s="2">
        <v>22</v>
      </c>
      <c r="J190" s="10" t="s">
        <v>81</v>
      </c>
      <c r="K190" s="8">
        <v>1</v>
      </c>
      <c r="M190" s="8">
        <v>10</v>
      </c>
      <c r="N190" s="10" t="s">
        <v>121</v>
      </c>
      <c r="O190" s="8">
        <v>1</v>
      </c>
      <c r="P190" s="27"/>
      <c r="Q190" s="10"/>
      <c r="U190" s="8">
        <v>8</v>
      </c>
      <c r="V190" s="10" t="s">
        <v>38</v>
      </c>
      <c r="W190" s="8">
        <v>1</v>
      </c>
      <c r="AC190" s="8">
        <v>7</v>
      </c>
      <c r="AD190" s="10" t="s">
        <v>117</v>
      </c>
      <c r="AE190" s="8">
        <v>1</v>
      </c>
    </row>
    <row r="191" spans="1:31" x14ac:dyDescent="0.25">
      <c r="E191" s="2">
        <v>23</v>
      </c>
      <c r="F191" s="4" t="s">
        <v>88</v>
      </c>
      <c r="G191" s="8">
        <v>1</v>
      </c>
      <c r="I191" s="2">
        <v>23</v>
      </c>
      <c r="J191" s="10" t="s">
        <v>88</v>
      </c>
      <c r="K191" s="8">
        <v>1</v>
      </c>
      <c r="M191" s="8">
        <v>11</v>
      </c>
      <c r="N191" s="10" t="s">
        <v>185</v>
      </c>
      <c r="O191" s="8">
        <v>1</v>
      </c>
      <c r="P191" s="27"/>
      <c r="Q191" s="10"/>
      <c r="U191" s="8">
        <v>9</v>
      </c>
      <c r="V191" s="10" t="s">
        <v>40</v>
      </c>
      <c r="W191" s="8">
        <v>1</v>
      </c>
      <c r="AC191" s="8">
        <v>8</v>
      </c>
      <c r="AD191" s="10" t="s">
        <v>38</v>
      </c>
      <c r="AE191" s="8">
        <v>1</v>
      </c>
    </row>
    <row r="192" spans="1:31" x14ac:dyDescent="0.25">
      <c r="E192" s="2">
        <v>24</v>
      </c>
      <c r="F192" s="4" t="s">
        <v>126</v>
      </c>
      <c r="G192" s="8">
        <v>1</v>
      </c>
      <c r="I192" s="2">
        <v>24</v>
      </c>
      <c r="J192" s="10" t="s">
        <v>126</v>
      </c>
      <c r="K192" s="8">
        <v>1</v>
      </c>
      <c r="M192" s="8">
        <v>12</v>
      </c>
      <c r="N192" s="10" t="s">
        <v>57</v>
      </c>
      <c r="O192" s="8">
        <v>1</v>
      </c>
      <c r="P192" s="27"/>
      <c r="U192" s="8">
        <v>10</v>
      </c>
      <c r="V192" s="10" t="s">
        <v>121</v>
      </c>
      <c r="W192" s="8">
        <v>1</v>
      </c>
      <c r="AC192" s="8">
        <v>9</v>
      </c>
      <c r="AD192" s="10" t="s">
        <v>40</v>
      </c>
      <c r="AE192" s="8">
        <v>1</v>
      </c>
    </row>
    <row r="193" spans="1:31" x14ac:dyDescent="0.25">
      <c r="M193" s="8">
        <v>13</v>
      </c>
      <c r="N193" s="10" t="s">
        <v>58</v>
      </c>
      <c r="O193" s="8">
        <v>1</v>
      </c>
      <c r="P193" s="27"/>
      <c r="U193" s="8">
        <v>11</v>
      </c>
      <c r="V193" s="10" t="s">
        <v>185</v>
      </c>
      <c r="W193" s="8">
        <v>1</v>
      </c>
      <c r="AC193" s="8">
        <v>10</v>
      </c>
      <c r="AD193" s="10" t="s">
        <v>121</v>
      </c>
      <c r="AE193" s="8">
        <v>1</v>
      </c>
    </row>
    <row r="194" spans="1:31" x14ac:dyDescent="0.25">
      <c r="M194" s="8">
        <v>14</v>
      </c>
      <c r="N194" s="10" t="s">
        <v>189</v>
      </c>
      <c r="O194" s="8">
        <v>1</v>
      </c>
      <c r="P194" s="27"/>
      <c r="U194" s="8">
        <v>12</v>
      </c>
      <c r="V194" s="10" t="s">
        <v>57</v>
      </c>
      <c r="W194" s="8">
        <v>1</v>
      </c>
      <c r="AC194" s="8">
        <v>11</v>
      </c>
      <c r="AD194" s="10" t="s">
        <v>185</v>
      </c>
      <c r="AE194" s="8">
        <v>1</v>
      </c>
    </row>
    <row r="195" spans="1:31" x14ac:dyDescent="0.25">
      <c r="B195" s="16" t="s">
        <v>99</v>
      </c>
      <c r="C195" s="17" t="s">
        <v>265</v>
      </c>
      <c r="F195" s="16" t="s">
        <v>99</v>
      </c>
      <c r="G195" s="17" t="s">
        <v>265</v>
      </c>
      <c r="J195" s="18" t="s">
        <v>272</v>
      </c>
      <c r="K195" s="17" t="s">
        <v>265</v>
      </c>
      <c r="M195" s="8">
        <v>15</v>
      </c>
      <c r="N195" s="10" t="s">
        <v>191</v>
      </c>
      <c r="O195" s="8">
        <v>1</v>
      </c>
      <c r="P195" s="27"/>
      <c r="U195" s="8">
        <v>13</v>
      </c>
      <c r="V195" s="10" t="s">
        <v>58</v>
      </c>
      <c r="W195" s="8">
        <v>1</v>
      </c>
      <c r="AC195" s="8">
        <v>12</v>
      </c>
      <c r="AD195" s="10" t="s">
        <v>57</v>
      </c>
      <c r="AE195" s="8">
        <v>1</v>
      </c>
    </row>
    <row r="196" spans="1:31" x14ac:dyDescent="0.25">
      <c r="A196" s="2">
        <v>1</v>
      </c>
      <c r="B196" s="7" t="s">
        <v>101</v>
      </c>
      <c r="C196" s="8">
        <v>0.5</v>
      </c>
      <c r="E196" s="2">
        <v>1</v>
      </c>
      <c r="F196" s="4" t="s">
        <v>101</v>
      </c>
      <c r="G196" s="8">
        <v>0.5</v>
      </c>
      <c r="I196" s="2">
        <v>1</v>
      </c>
      <c r="J196" s="6" t="s">
        <v>101</v>
      </c>
      <c r="K196" s="8">
        <v>0.5</v>
      </c>
      <c r="M196" s="8">
        <v>16</v>
      </c>
      <c r="N196" s="10" t="s">
        <v>192</v>
      </c>
      <c r="O196" s="8">
        <v>1</v>
      </c>
      <c r="P196" s="27"/>
      <c r="U196" s="8">
        <v>14</v>
      </c>
      <c r="V196" s="10" t="s">
        <v>189</v>
      </c>
      <c r="W196" s="8">
        <v>1</v>
      </c>
      <c r="AC196" s="8">
        <v>13</v>
      </c>
      <c r="AD196" s="10" t="s">
        <v>58</v>
      </c>
      <c r="AE196" s="8">
        <v>1</v>
      </c>
    </row>
    <row r="197" spans="1:31" x14ac:dyDescent="0.25">
      <c r="A197" s="2">
        <v>2</v>
      </c>
      <c r="B197" s="7" t="s">
        <v>102</v>
      </c>
      <c r="C197" s="8">
        <v>0.5</v>
      </c>
      <c r="E197" s="2">
        <v>2</v>
      </c>
      <c r="F197" s="4" t="s">
        <v>102</v>
      </c>
      <c r="G197" s="8">
        <v>0.5</v>
      </c>
      <c r="I197" s="2">
        <v>2</v>
      </c>
      <c r="J197" s="6" t="s">
        <v>102</v>
      </c>
      <c r="K197" s="8">
        <v>0.5</v>
      </c>
      <c r="M197" s="8">
        <v>17</v>
      </c>
      <c r="N197" s="10" t="s">
        <v>193</v>
      </c>
      <c r="O197" s="8">
        <v>1</v>
      </c>
      <c r="P197" s="27"/>
      <c r="U197" s="8">
        <v>15</v>
      </c>
      <c r="V197" s="10" t="s">
        <v>191</v>
      </c>
      <c r="W197" s="8">
        <v>1</v>
      </c>
      <c r="AC197" s="8">
        <v>14</v>
      </c>
      <c r="AD197" s="10" t="s">
        <v>189</v>
      </c>
      <c r="AE197" s="8">
        <v>1</v>
      </c>
    </row>
    <row r="198" spans="1:31" x14ac:dyDescent="0.25">
      <c r="A198" s="2">
        <v>3</v>
      </c>
      <c r="B198" s="7" t="s">
        <v>103</v>
      </c>
      <c r="C198" s="8">
        <v>0.5</v>
      </c>
      <c r="E198" s="2">
        <v>3</v>
      </c>
      <c r="F198" s="4" t="s">
        <v>103</v>
      </c>
      <c r="G198" s="8">
        <v>0.5</v>
      </c>
      <c r="I198" s="2">
        <v>3</v>
      </c>
      <c r="J198" s="6" t="s">
        <v>103</v>
      </c>
      <c r="K198" s="8">
        <v>0.5</v>
      </c>
      <c r="M198" s="8">
        <v>18</v>
      </c>
      <c r="N198" s="10" t="s">
        <v>194</v>
      </c>
      <c r="O198" s="8">
        <v>1</v>
      </c>
      <c r="P198" s="27"/>
      <c r="U198" s="8">
        <v>16</v>
      </c>
      <c r="V198" s="10" t="s">
        <v>192</v>
      </c>
      <c r="W198" s="8">
        <v>1</v>
      </c>
      <c r="AC198" s="8">
        <v>15</v>
      </c>
      <c r="AD198" s="10" t="s">
        <v>191</v>
      </c>
      <c r="AE198" s="8">
        <v>1</v>
      </c>
    </row>
    <row r="199" spans="1:31" x14ac:dyDescent="0.25">
      <c r="A199" s="2">
        <v>4</v>
      </c>
      <c r="B199" s="7" t="s">
        <v>104</v>
      </c>
      <c r="C199" s="8">
        <v>0.5</v>
      </c>
      <c r="E199" s="2">
        <v>4</v>
      </c>
      <c r="F199" s="4" t="s">
        <v>104</v>
      </c>
      <c r="G199" s="8">
        <v>0.5</v>
      </c>
      <c r="I199" s="2">
        <v>4</v>
      </c>
      <c r="J199" s="6" t="s">
        <v>104</v>
      </c>
      <c r="K199" s="8">
        <v>0.5</v>
      </c>
      <c r="M199" s="8">
        <v>19</v>
      </c>
      <c r="N199" s="10" t="s">
        <v>195</v>
      </c>
      <c r="O199" s="8">
        <v>1</v>
      </c>
      <c r="P199" s="27"/>
      <c r="U199" s="8">
        <v>17</v>
      </c>
      <c r="V199" s="10" t="s">
        <v>193</v>
      </c>
      <c r="W199" s="8">
        <v>1</v>
      </c>
      <c r="AC199" s="8">
        <v>16</v>
      </c>
      <c r="AD199" s="10" t="s">
        <v>192</v>
      </c>
      <c r="AE199" s="8">
        <v>1</v>
      </c>
    </row>
    <row r="200" spans="1:31" x14ac:dyDescent="0.25">
      <c r="A200" s="2">
        <v>5</v>
      </c>
      <c r="B200" s="7" t="s">
        <v>105</v>
      </c>
      <c r="C200" s="8">
        <v>0.5</v>
      </c>
      <c r="E200" s="2">
        <v>5</v>
      </c>
      <c r="F200" s="4" t="s">
        <v>105</v>
      </c>
      <c r="G200" s="8">
        <v>0.5</v>
      </c>
      <c r="I200" s="2">
        <v>5</v>
      </c>
      <c r="J200" s="6" t="s">
        <v>105</v>
      </c>
      <c r="K200" s="8">
        <v>0.5</v>
      </c>
      <c r="M200" s="8">
        <v>20</v>
      </c>
      <c r="N200" s="10" t="s">
        <v>124</v>
      </c>
      <c r="O200" s="8">
        <v>1</v>
      </c>
      <c r="P200" s="27"/>
      <c r="U200" s="8">
        <v>18</v>
      </c>
      <c r="V200" s="10" t="s">
        <v>194</v>
      </c>
      <c r="W200" s="8">
        <v>1</v>
      </c>
      <c r="AC200" s="8">
        <v>17</v>
      </c>
      <c r="AD200" s="10" t="s">
        <v>193</v>
      </c>
      <c r="AE200" s="8">
        <v>1</v>
      </c>
    </row>
    <row r="201" spans="1:31" x14ac:dyDescent="0.25">
      <c r="A201" s="2">
        <v>6</v>
      </c>
      <c r="B201" s="7" t="s">
        <v>106</v>
      </c>
      <c r="C201" s="8">
        <v>0.5</v>
      </c>
      <c r="E201" s="2">
        <v>6</v>
      </c>
      <c r="F201" s="4" t="s">
        <v>106</v>
      </c>
      <c r="G201" s="8">
        <v>0.5</v>
      </c>
      <c r="I201" s="2">
        <v>6</v>
      </c>
      <c r="J201" s="6" t="s">
        <v>106</v>
      </c>
      <c r="K201" s="8">
        <v>0.5</v>
      </c>
      <c r="M201" s="8">
        <v>21</v>
      </c>
      <c r="N201" s="10" t="s">
        <v>196</v>
      </c>
      <c r="O201" s="8">
        <v>1</v>
      </c>
      <c r="P201" s="27"/>
      <c r="U201" s="8">
        <v>19</v>
      </c>
      <c r="V201" s="10" t="s">
        <v>195</v>
      </c>
      <c r="W201" s="8">
        <v>1</v>
      </c>
      <c r="AC201" s="8">
        <v>18</v>
      </c>
      <c r="AD201" s="10" t="s">
        <v>194</v>
      </c>
      <c r="AE201" s="8">
        <v>1</v>
      </c>
    </row>
    <row r="202" spans="1:31" x14ac:dyDescent="0.25">
      <c r="A202" s="2">
        <v>7</v>
      </c>
      <c r="B202" s="7" t="s">
        <v>107</v>
      </c>
      <c r="C202" s="8">
        <v>0.5</v>
      </c>
      <c r="E202" s="2">
        <v>7</v>
      </c>
      <c r="F202" s="4" t="s">
        <v>107</v>
      </c>
      <c r="G202" s="8">
        <v>0.5</v>
      </c>
      <c r="I202" s="2">
        <v>7</v>
      </c>
      <c r="J202" s="6" t="s">
        <v>107</v>
      </c>
      <c r="K202" s="8">
        <v>0.5</v>
      </c>
      <c r="M202" s="8">
        <v>22</v>
      </c>
      <c r="N202" s="10" t="s">
        <v>81</v>
      </c>
      <c r="O202" s="8">
        <v>1</v>
      </c>
      <c r="P202" s="27"/>
      <c r="U202" s="8">
        <v>20</v>
      </c>
      <c r="V202" s="10" t="s">
        <v>124</v>
      </c>
      <c r="W202" s="8">
        <v>1</v>
      </c>
      <c r="AC202" s="8">
        <v>19</v>
      </c>
      <c r="AD202" s="10" t="s">
        <v>195</v>
      </c>
      <c r="AE202" s="8">
        <v>1</v>
      </c>
    </row>
    <row r="203" spans="1:31" x14ac:dyDescent="0.25">
      <c r="A203" s="2">
        <v>8</v>
      </c>
      <c r="B203" s="7" t="s">
        <v>108</v>
      </c>
      <c r="C203" s="8">
        <v>0.5</v>
      </c>
      <c r="E203" s="2">
        <v>8</v>
      </c>
      <c r="F203" s="4" t="s">
        <v>108</v>
      </c>
      <c r="G203" s="8">
        <v>0.5</v>
      </c>
      <c r="I203" s="2">
        <v>8</v>
      </c>
      <c r="J203" s="6" t="s">
        <v>108</v>
      </c>
      <c r="K203" s="8">
        <v>0.5</v>
      </c>
      <c r="M203" s="8">
        <v>23</v>
      </c>
      <c r="N203" s="10" t="s">
        <v>88</v>
      </c>
      <c r="O203" s="8">
        <v>1</v>
      </c>
      <c r="P203" s="27"/>
      <c r="U203" s="8">
        <v>21</v>
      </c>
      <c r="V203" s="10" t="s">
        <v>196</v>
      </c>
      <c r="W203" s="8">
        <v>1</v>
      </c>
      <c r="AC203" s="8">
        <v>20</v>
      </c>
      <c r="AD203" s="10" t="s">
        <v>124</v>
      </c>
      <c r="AE203" s="8">
        <v>1</v>
      </c>
    </row>
    <row r="204" spans="1:31" x14ac:dyDescent="0.25">
      <c r="A204" s="2">
        <v>9</v>
      </c>
      <c r="B204" s="7" t="s">
        <v>100</v>
      </c>
      <c r="C204" s="8">
        <v>0.5</v>
      </c>
      <c r="E204" s="2">
        <v>9</v>
      </c>
      <c r="F204" s="4" t="s">
        <v>100</v>
      </c>
      <c r="G204" s="8">
        <v>0.5</v>
      </c>
      <c r="I204" s="2">
        <v>9</v>
      </c>
      <c r="J204" s="6" t="s">
        <v>100</v>
      </c>
      <c r="K204" s="8">
        <v>0.5</v>
      </c>
      <c r="M204" s="8">
        <v>24</v>
      </c>
      <c r="N204" s="10" t="s">
        <v>126</v>
      </c>
      <c r="O204" s="8">
        <v>1</v>
      </c>
      <c r="U204" s="8">
        <v>22</v>
      </c>
      <c r="V204" s="10" t="s">
        <v>81</v>
      </c>
      <c r="W204" s="8">
        <v>1</v>
      </c>
      <c r="AC204" s="8">
        <v>21</v>
      </c>
      <c r="AD204" s="10" t="s">
        <v>196</v>
      </c>
      <c r="AE204" s="8">
        <v>1</v>
      </c>
    </row>
    <row r="205" spans="1:31" x14ac:dyDescent="0.25">
      <c r="E205" s="2">
        <v>10</v>
      </c>
      <c r="F205" s="4" t="s">
        <v>174</v>
      </c>
      <c r="G205" s="8">
        <v>0.5</v>
      </c>
      <c r="I205" s="2">
        <v>10</v>
      </c>
      <c r="J205" s="6" t="s">
        <v>174</v>
      </c>
      <c r="K205" s="8">
        <v>0.5</v>
      </c>
      <c r="M205" s="27"/>
      <c r="N205" s="29"/>
      <c r="O205" s="27"/>
      <c r="U205" s="8">
        <v>23</v>
      </c>
      <c r="V205" s="10" t="s">
        <v>88</v>
      </c>
      <c r="W205" s="8">
        <v>1</v>
      </c>
      <c r="AC205" s="8">
        <v>22</v>
      </c>
      <c r="AD205" s="10" t="s">
        <v>81</v>
      </c>
      <c r="AE205" s="8">
        <v>1</v>
      </c>
    </row>
    <row r="206" spans="1:31" x14ac:dyDescent="0.25">
      <c r="E206" s="2">
        <v>11</v>
      </c>
      <c r="F206" s="4" t="s">
        <v>173</v>
      </c>
      <c r="G206" s="8">
        <v>0.5</v>
      </c>
      <c r="I206" s="2">
        <v>11</v>
      </c>
      <c r="J206" s="6" t="s">
        <v>173</v>
      </c>
      <c r="K206" s="8">
        <v>0.5</v>
      </c>
      <c r="M206" s="35" t="s">
        <v>374</v>
      </c>
      <c r="N206" s="34" t="s">
        <v>272</v>
      </c>
      <c r="O206" s="17" t="s">
        <v>265</v>
      </c>
      <c r="U206" s="8">
        <v>24</v>
      </c>
      <c r="V206" s="10" t="s">
        <v>126</v>
      </c>
      <c r="W206" s="8">
        <v>1</v>
      </c>
      <c r="AC206" s="8">
        <v>23</v>
      </c>
      <c r="AD206" s="10" t="s">
        <v>88</v>
      </c>
      <c r="AE206" s="8">
        <v>1</v>
      </c>
    </row>
    <row r="207" spans="1:31" x14ac:dyDescent="0.25">
      <c r="M207" s="8">
        <v>1</v>
      </c>
      <c r="N207" s="6" t="s">
        <v>101</v>
      </c>
      <c r="O207" s="8">
        <v>0.5</v>
      </c>
      <c r="P207" s="27"/>
      <c r="U207" s="27"/>
      <c r="V207" s="29"/>
      <c r="W207" s="27"/>
      <c r="AC207" s="8">
        <v>24</v>
      </c>
      <c r="AD207" s="10" t="s">
        <v>126</v>
      </c>
      <c r="AE207" s="8">
        <v>1</v>
      </c>
    </row>
    <row r="208" spans="1:31" x14ac:dyDescent="0.25">
      <c r="B208" s="19" t="s">
        <v>109</v>
      </c>
      <c r="C208" s="17" t="s">
        <v>265</v>
      </c>
      <c r="F208" s="16" t="s">
        <v>109</v>
      </c>
      <c r="G208" s="17" t="s">
        <v>265</v>
      </c>
      <c r="J208" s="18" t="s">
        <v>109</v>
      </c>
      <c r="K208" s="17" t="s">
        <v>265</v>
      </c>
      <c r="M208" s="8">
        <v>2</v>
      </c>
      <c r="N208" s="6" t="s">
        <v>102</v>
      </c>
      <c r="O208" s="8">
        <v>0.5</v>
      </c>
      <c r="P208" s="27"/>
      <c r="U208" s="35" t="s">
        <v>374</v>
      </c>
      <c r="V208" s="34" t="s">
        <v>272</v>
      </c>
      <c r="W208" s="17" t="s">
        <v>265</v>
      </c>
      <c r="AC208" s="27"/>
      <c r="AD208" s="29"/>
      <c r="AE208" s="27"/>
    </row>
    <row r="209" spans="1:31" x14ac:dyDescent="0.25">
      <c r="A209" s="2">
        <v>1</v>
      </c>
      <c r="B209" s="7" t="s">
        <v>131</v>
      </c>
      <c r="C209" s="8">
        <v>1</v>
      </c>
      <c r="E209" s="2">
        <v>1</v>
      </c>
      <c r="F209" s="4" t="s">
        <v>131</v>
      </c>
      <c r="G209" s="8">
        <v>1</v>
      </c>
      <c r="I209" s="2">
        <v>1</v>
      </c>
      <c r="J209" s="4" t="s">
        <v>131</v>
      </c>
      <c r="K209" s="8">
        <v>1</v>
      </c>
      <c r="M209" s="8">
        <v>3</v>
      </c>
      <c r="N209" s="6" t="s">
        <v>103</v>
      </c>
      <c r="O209" s="8">
        <v>0.5</v>
      </c>
      <c r="P209" s="27"/>
      <c r="U209" s="8">
        <v>1</v>
      </c>
      <c r="V209" s="6" t="s">
        <v>101</v>
      </c>
      <c r="W209" s="8">
        <v>0.5</v>
      </c>
      <c r="AC209" s="56" t="s">
        <v>374</v>
      </c>
      <c r="AD209" s="58" t="s">
        <v>272</v>
      </c>
      <c r="AE209" s="59" t="s">
        <v>265</v>
      </c>
    </row>
    <row r="210" spans="1:31" x14ac:dyDescent="0.25">
      <c r="A210" s="2">
        <v>2</v>
      </c>
      <c r="B210" s="7" t="s">
        <v>133</v>
      </c>
      <c r="C210" s="8">
        <v>1</v>
      </c>
      <c r="E210" s="2">
        <v>2</v>
      </c>
      <c r="F210" s="4" t="s">
        <v>133</v>
      </c>
      <c r="G210" s="8">
        <v>1</v>
      </c>
      <c r="I210" s="2">
        <v>2</v>
      </c>
      <c r="J210" s="4" t="s">
        <v>133</v>
      </c>
      <c r="K210" s="8">
        <v>1</v>
      </c>
      <c r="M210" s="8">
        <v>4</v>
      </c>
      <c r="N210" s="6" t="s">
        <v>104</v>
      </c>
      <c r="O210" s="8">
        <v>0.5</v>
      </c>
      <c r="P210" s="27"/>
      <c r="U210" s="8">
        <v>2</v>
      </c>
      <c r="V210" s="6" t="s">
        <v>102</v>
      </c>
      <c r="W210" s="8">
        <v>0.5</v>
      </c>
      <c r="AC210" s="8">
        <v>1</v>
      </c>
      <c r="AD210" s="6" t="s">
        <v>101</v>
      </c>
      <c r="AE210" s="8">
        <v>0.5</v>
      </c>
    </row>
    <row r="211" spans="1:31" x14ac:dyDescent="0.25">
      <c r="A211" s="2">
        <v>3</v>
      </c>
      <c r="B211" s="7" t="s">
        <v>135</v>
      </c>
      <c r="C211" s="8">
        <v>1</v>
      </c>
      <c r="E211" s="2">
        <v>3</v>
      </c>
      <c r="F211" s="4" t="s">
        <v>135</v>
      </c>
      <c r="G211" s="8">
        <v>1</v>
      </c>
      <c r="I211" s="2">
        <v>3</v>
      </c>
      <c r="J211" s="4" t="s">
        <v>135</v>
      </c>
      <c r="K211" s="8">
        <v>1</v>
      </c>
      <c r="M211" s="8">
        <v>5</v>
      </c>
      <c r="N211" s="6" t="s">
        <v>105</v>
      </c>
      <c r="O211" s="8">
        <v>0.5</v>
      </c>
      <c r="P211" s="27"/>
      <c r="U211" s="8">
        <v>3</v>
      </c>
      <c r="V211" s="6" t="s">
        <v>103</v>
      </c>
      <c r="W211" s="8">
        <v>0.5</v>
      </c>
      <c r="AC211" s="8">
        <v>2</v>
      </c>
      <c r="AD211" s="6" t="s">
        <v>102</v>
      </c>
      <c r="AE211" s="8">
        <v>0.5</v>
      </c>
    </row>
    <row r="212" spans="1:31" x14ac:dyDescent="0.25">
      <c r="A212" s="2">
        <v>4</v>
      </c>
      <c r="B212" s="7" t="s">
        <v>120</v>
      </c>
      <c r="C212" s="8">
        <v>1</v>
      </c>
      <c r="E212" s="2">
        <v>4</v>
      </c>
      <c r="F212" s="4" t="s">
        <v>120</v>
      </c>
      <c r="G212" s="8">
        <v>1</v>
      </c>
      <c r="I212" s="2">
        <v>4</v>
      </c>
      <c r="J212" s="4" t="s">
        <v>120</v>
      </c>
      <c r="K212" s="8">
        <v>1</v>
      </c>
      <c r="M212" s="8">
        <v>6</v>
      </c>
      <c r="N212" s="6" t="s">
        <v>106</v>
      </c>
      <c r="O212" s="8">
        <v>0.5</v>
      </c>
      <c r="P212" s="27"/>
      <c r="U212" s="8">
        <v>4</v>
      </c>
      <c r="V212" s="6" t="s">
        <v>104</v>
      </c>
      <c r="W212" s="8">
        <v>0.5</v>
      </c>
      <c r="AC212" s="8">
        <v>3</v>
      </c>
      <c r="AD212" s="6" t="s">
        <v>103</v>
      </c>
      <c r="AE212" s="8">
        <v>0.5</v>
      </c>
    </row>
    <row r="213" spans="1:31" x14ac:dyDescent="0.25">
      <c r="A213" s="2">
        <v>5</v>
      </c>
      <c r="B213" s="7" t="s">
        <v>122</v>
      </c>
      <c r="C213" s="8">
        <v>1</v>
      </c>
      <c r="E213" s="2">
        <v>5</v>
      </c>
      <c r="F213" s="4" t="s">
        <v>122</v>
      </c>
      <c r="G213" s="8">
        <v>1</v>
      </c>
      <c r="I213" s="2">
        <v>5</v>
      </c>
      <c r="J213" s="4" t="s">
        <v>122</v>
      </c>
      <c r="K213" s="8">
        <v>1</v>
      </c>
      <c r="M213" s="8">
        <v>7</v>
      </c>
      <c r="N213" s="6" t="s">
        <v>107</v>
      </c>
      <c r="O213" s="8">
        <v>0.5</v>
      </c>
      <c r="P213" s="27"/>
      <c r="U213" s="8">
        <v>5</v>
      </c>
      <c r="V213" s="6" t="s">
        <v>105</v>
      </c>
      <c r="W213" s="8">
        <v>0.5</v>
      </c>
      <c r="AC213" s="8">
        <v>4</v>
      </c>
      <c r="AD213" s="6" t="s">
        <v>104</v>
      </c>
      <c r="AE213" s="8">
        <v>0.5</v>
      </c>
    </row>
    <row r="214" spans="1:31" x14ac:dyDescent="0.25">
      <c r="A214" s="2">
        <v>6</v>
      </c>
      <c r="B214" s="7" t="s">
        <v>123</v>
      </c>
      <c r="C214" s="8">
        <v>1</v>
      </c>
      <c r="E214" s="2">
        <v>6</v>
      </c>
      <c r="F214" s="4" t="s">
        <v>123</v>
      </c>
      <c r="G214" s="8">
        <v>1</v>
      </c>
      <c r="I214" s="2">
        <v>6</v>
      </c>
      <c r="J214" s="6" t="s">
        <v>123</v>
      </c>
      <c r="K214" s="8">
        <v>1</v>
      </c>
      <c r="M214" s="8">
        <v>8</v>
      </c>
      <c r="N214" s="6" t="s">
        <v>108</v>
      </c>
      <c r="O214" s="8">
        <v>0.5</v>
      </c>
      <c r="P214" s="27"/>
      <c r="U214" s="8">
        <v>6</v>
      </c>
      <c r="V214" s="6" t="s">
        <v>106</v>
      </c>
      <c r="W214" s="8">
        <v>0.5</v>
      </c>
      <c r="Y214" s="51"/>
      <c r="AC214" s="8">
        <v>5</v>
      </c>
      <c r="AD214" s="6" t="s">
        <v>105</v>
      </c>
      <c r="AE214" s="8">
        <v>0.5</v>
      </c>
    </row>
    <row r="215" spans="1:31" x14ac:dyDescent="0.25">
      <c r="A215" s="2">
        <v>7</v>
      </c>
      <c r="B215" s="7" t="s">
        <v>125</v>
      </c>
      <c r="C215" s="8">
        <v>1</v>
      </c>
      <c r="E215" s="2">
        <v>7</v>
      </c>
      <c r="F215" s="4" t="s">
        <v>125</v>
      </c>
      <c r="G215" s="8">
        <v>1</v>
      </c>
      <c r="I215" s="2">
        <v>7</v>
      </c>
      <c r="J215" s="6" t="s">
        <v>244</v>
      </c>
      <c r="K215" s="8">
        <v>1</v>
      </c>
      <c r="M215" s="8">
        <v>9</v>
      </c>
      <c r="N215" s="6" t="s">
        <v>100</v>
      </c>
      <c r="O215" s="8">
        <v>0.5</v>
      </c>
      <c r="P215" s="27"/>
      <c r="U215" s="8">
        <v>7</v>
      </c>
      <c r="V215" s="6" t="s">
        <v>107</v>
      </c>
      <c r="W215" s="8">
        <v>0.5</v>
      </c>
      <c r="Y215" s="51"/>
      <c r="AC215" s="8">
        <v>6</v>
      </c>
      <c r="AD215" s="6" t="s">
        <v>106</v>
      </c>
      <c r="AE215" s="8">
        <v>0.5</v>
      </c>
    </row>
    <row r="216" spans="1:31" x14ac:dyDescent="0.25">
      <c r="A216" s="2">
        <v>8</v>
      </c>
      <c r="B216" s="7" t="s">
        <v>127</v>
      </c>
      <c r="C216" s="8">
        <v>1</v>
      </c>
      <c r="E216" s="2">
        <v>8</v>
      </c>
      <c r="F216" s="4" t="s">
        <v>127</v>
      </c>
      <c r="G216" s="8">
        <v>1</v>
      </c>
      <c r="I216" s="2">
        <v>8</v>
      </c>
      <c r="J216" s="6" t="s">
        <v>125</v>
      </c>
      <c r="K216" s="8">
        <v>1</v>
      </c>
      <c r="M216" s="8">
        <v>10</v>
      </c>
      <c r="N216" s="6" t="s">
        <v>174</v>
      </c>
      <c r="O216" s="8">
        <v>0.5</v>
      </c>
      <c r="P216" s="27"/>
      <c r="U216" s="8">
        <v>8</v>
      </c>
      <c r="V216" s="6" t="s">
        <v>108</v>
      </c>
      <c r="W216" s="8">
        <v>0.5</v>
      </c>
      <c r="AC216" s="8">
        <v>7</v>
      </c>
      <c r="AD216" s="6" t="s">
        <v>107</v>
      </c>
      <c r="AE216" s="8">
        <v>0.5</v>
      </c>
    </row>
    <row r="217" spans="1:31" x14ac:dyDescent="0.25">
      <c r="A217" s="2">
        <v>9</v>
      </c>
      <c r="B217" s="7" t="s">
        <v>129</v>
      </c>
      <c r="C217" s="8">
        <v>1</v>
      </c>
      <c r="E217" s="2">
        <v>9</v>
      </c>
      <c r="F217" s="4" t="s">
        <v>129</v>
      </c>
      <c r="G217" s="8">
        <v>1</v>
      </c>
      <c r="I217" s="2">
        <v>9</v>
      </c>
      <c r="J217" s="6" t="s">
        <v>127</v>
      </c>
      <c r="K217" s="8">
        <v>1</v>
      </c>
      <c r="M217" s="8">
        <v>11</v>
      </c>
      <c r="N217" s="6" t="s">
        <v>173</v>
      </c>
      <c r="O217" s="8">
        <v>0.5</v>
      </c>
      <c r="P217" s="27"/>
      <c r="U217" s="8">
        <v>9</v>
      </c>
      <c r="V217" s="6" t="s">
        <v>100</v>
      </c>
      <c r="W217" s="8">
        <v>0.5</v>
      </c>
      <c r="AC217" s="8">
        <v>8</v>
      </c>
      <c r="AD217" s="6" t="s">
        <v>108</v>
      </c>
      <c r="AE217" s="8">
        <v>0.5</v>
      </c>
    </row>
    <row r="218" spans="1:31" x14ac:dyDescent="0.25">
      <c r="A218" s="2">
        <v>10</v>
      </c>
      <c r="B218" s="7" t="s">
        <v>137</v>
      </c>
      <c r="C218" s="8">
        <v>1</v>
      </c>
      <c r="E218" s="2">
        <v>10</v>
      </c>
      <c r="F218" s="4" t="s">
        <v>137</v>
      </c>
      <c r="G218" s="8">
        <v>1</v>
      </c>
      <c r="I218" s="2">
        <v>10</v>
      </c>
      <c r="J218" s="6" t="s">
        <v>129</v>
      </c>
      <c r="K218" s="8">
        <v>1</v>
      </c>
      <c r="M218" s="8">
        <v>12</v>
      </c>
      <c r="N218" s="8" t="s">
        <v>371</v>
      </c>
      <c r="O218" s="8">
        <v>0.5</v>
      </c>
      <c r="P218" s="27"/>
      <c r="U218" s="8">
        <v>10</v>
      </c>
      <c r="V218" s="6" t="s">
        <v>174</v>
      </c>
      <c r="W218" s="8">
        <v>0.5</v>
      </c>
      <c r="AC218" s="8">
        <v>9</v>
      </c>
      <c r="AD218" s="6" t="s">
        <v>100</v>
      </c>
      <c r="AE218" s="8">
        <v>0.5</v>
      </c>
    </row>
    <row r="219" spans="1:31" x14ac:dyDescent="0.25">
      <c r="A219" s="2">
        <v>11</v>
      </c>
      <c r="B219" s="7" t="s">
        <v>139</v>
      </c>
      <c r="C219" s="8">
        <v>1</v>
      </c>
      <c r="E219" s="2">
        <v>11</v>
      </c>
      <c r="F219" s="4" t="s">
        <v>139</v>
      </c>
      <c r="G219" s="8">
        <v>1</v>
      </c>
      <c r="I219" s="2">
        <v>11</v>
      </c>
      <c r="J219" s="6" t="s">
        <v>137</v>
      </c>
      <c r="K219" s="8">
        <v>1</v>
      </c>
      <c r="M219" s="27"/>
      <c r="N219" s="29"/>
      <c r="O219" s="27"/>
      <c r="P219" s="27"/>
      <c r="U219" s="8">
        <v>11</v>
      </c>
      <c r="V219" s="6" t="s">
        <v>173</v>
      </c>
      <c r="W219" s="8">
        <v>0.5</v>
      </c>
      <c r="AC219" s="8">
        <v>10</v>
      </c>
      <c r="AD219" s="6" t="s">
        <v>174</v>
      </c>
      <c r="AE219" s="8">
        <v>0.5</v>
      </c>
    </row>
    <row r="220" spans="1:31" x14ac:dyDescent="0.25">
      <c r="A220" s="2">
        <v>12</v>
      </c>
      <c r="B220" s="7" t="s">
        <v>112</v>
      </c>
      <c r="C220" s="8">
        <v>1</v>
      </c>
      <c r="E220" s="2">
        <v>12</v>
      </c>
      <c r="F220" s="4" t="s">
        <v>112</v>
      </c>
      <c r="G220" s="8">
        <v>1</v>
      </c>
      <c r="I220" s="2">
        <v>12</v>
      </c>
      <c r="J220" s="6" t="s">
        <v>139</v>
      </c>
      <c r="K220" s="8">
        <v>1</v>
      </c>
      <c r="M220" s="35" t="s">
        <v>374</v>
      </c>
      <c r="N220" s="34" t="s">
        <v>109</v>
      </c>
      <c r="O220" s="17" t="s">
        <v>265</v>
      </c>
      <c r="P220" s="27"/>
      <c r="U220" s="8">
        <v>12</v>
      </c>
      <c r="V220" s="8" t="s">
        <v>371</v>
      </c>
      <c r="W220" s="8">
        <v>0.5</v>
      </c>
      <c r="AC220" s="8">
        <v>11</v>
      </c>
      <c r="AD220" s="6" t="s">
        <v>173</v>
      </c>
      <c r="AE220" s="8">
        <v>0.5</v>
      </c>
    </row>
    <row r="221" spans="1:31" x14ac:dyDescent="0.25">
      <c r="A221" s="2">
        <v>13</v>
      </c>
      <c r="B221" s="7" t="s">
        <v>110</v>
      </c>
      <c r="C221" s="8">
        <v>1</v>
      </c>
      <c r="E221" s="2">
        <v>13</v>
      </c>
      <c r="F221" s="4" t="s">
        <v>110</v>
      </c>
      <c r="G221" s="8">
        <v>1</v>
      </c>
      <c r="I221" s="2">
        <v>13</v>
      </c>
      <c r="J221" s="6" t="s">
        <v>112</v>
      </c>
      <c r="K221" s="8">
        <v>1</v>
      </c>
      <c r="M221" s="8">
        <v>1</v>
      </c>
      <c r="N221" s="8" t="s">
        <v>131</v>
      </c>
      <c r="O221" s="8">
        <v>1</v>
      </c>
      <c r="P221" s="27"/>
      <c r="U221" s="27"/>
      <c r="V221" s="29"/>
      <c r="W221" s="27"/>
      <c r="AC221" s="8">
        <v>12</v>
      </c>
      <c r="AD221" s="8" t="s">
        <v>371</v>
      </c>
      <c r="AE221" s="8">
        <v>0.5</v>
      </c>
    </row>
    <row r="222" spans="1:31" x14ac:dyDescent="0.25">
      <c r="A222" s="2">
        <v>14</v>
      </c>
      <c r="B222" s="7" t="s">
        <v>116</v>
      </c>
      <c r="C222" s="8">
        <v>1</v>
      </c>
      <c r="E222" s="2">
        <v>14</v>
      </c>
      <c r="F222" s="4" t="s">
        <v>116</v>
      </c>
      <c r="G222" s="8">
        <v>1</v>
      </c>
      <c r="I222" s="2">
        <v>14</v>
      </c>
      <c r="J222" s="6" t="s">
        <v>110</v>
      </c>
      <c r="K222" s="8">
        <v>1</v>
      </c>
      <c r="M222" s="8">
        <v>2</v>
      </c>
      <c r="N222" s="8" t="s">
        <v>135</v>
      </c>
      <c r="O222" s="8">
        <v>1</v>
      </c>
      <c r="P222" s="27"/>
      <c r="U222" s="35" t="s">
        <v>374</v>
      </c>
      <c r="V222" s="34" t="s">
        <v>109</v>
      </c>
      <c r="W222" s="17" t="s">
        <v>265</v>
      </c>
      <c r="AC222" s="27"/>
      <c r="AD222" s="29"/>
      <c r="AE222" s="27"/>
    </row>
    <row r="223" spans="1:31" x14ac:dyDescent="0.25">
      <c r="A223" s="2">
        <v>15</v>
      </c>
      <c r="B223" s="7" t="s">
        <v>118</v>
      </c>
      <c r="C223" s="8">
        <v>1</v>
      </c>
      <c r="E223" s="2">
        <v>15</v>
      </c>
      <c r="F223" s="4" t="s">
        <v>118</v>
      </c>
      <c r="G223" s="8">
        <v>1</v>
      </c>
      <c r="I223" s="2">
        <v>15</v>
      </c>
      <c r="J223" s="6" t="s">
        <v>116</v>
      </c>
      <c r="K223" s="8">
        <v>1</v>
      </c>
      <c r="M223" s="8">
        <v>3</v>
      </c>
      <c r="N223" s="8" t="s">
        <v>123</v>
      </c>
      <c r="O223" s="8">
        <v>1</v>
      </c>
      <c r="P223" s="27"/>
      <c r="U223" s="26">
        <v>1</v>
      </c>
      <c r="V223" s="26" t="s">
        <v>131</v>
      </c>
      <c r="W223" s="26">
        <v>1</v>
      </c>
      <c r="AC223" s="56" t="s">
        <v>374</v>
      </c>
      <c r="AD223" s="58" t="s">
        <v>109</v>
      </c>
      <c r="AE223" s="59" t="s">
        <v>265</v>
      </c>
    </row>
    <row r="224" spans="1:31" x14ac:dyDescent="0.25">
      <c r="A224" s="2">
        <v>16</v>
      </c>
      <c r="B224" s="7" t="s">
        <v>119</v>
      </c>
      <c r="C224" s="8">
        <v>1</v>
      </c>
      <c r="E224" s="2">
        <v>16</v>
      </c>
      <c r="F224" s="4" t="s">
        <v>119</v>
      </c>
      <c r="G224" s="8">
        <v>1</v>
      </c>
      <c r="I224" s="2">
        <v>16</v>
      </c>
      <c r="J224" s="6" t="s">
        <v>118</v>
      </c>
      <c r="K224" s="8">
        <v>1</v>
      </c>
      <c r="M224" s="8">
        <v>4</v>
      </c>
      <c r="N224" s="8" t="s">
        <v>244</v>
      </c>
      <c r="O224" s="8">
        <v>1</v>
      </c>
      <c r="P224" s="27"/>
      <c r="U224" s="26">
        <v>2</v>
      </c>
      <c r="V224" s="26" t="s">
        <v>135</v>
      </c>
      <c r="W224" s="26">
        <v>1</v>
      </c>
      <c r="AC224" s="26">
        <v>1</v>
      </c>
      <c r="AD224" s="26" t="s">
        <v>131</v>
      </c>
      <c r="AE224" s="26">
        <v>1</v>
      </c>
    </row>
    <row r="225" spans="1:31" x14ac:dyDescent="0.25">
      <c r="A225" s="2">
        <v>17</v>
      </c>
      <c r="B225" s="7" t="s">
        <v>141</v>
      </c>
      <c r="C225" s="8">
        <v>1</v>
      </c>
      <c r="E225" s="2">
        <v>17</v>
      </c>
      <c r="F225" s="4" t="s">
        <v>178</v>
      </c>
      <c r="G225" s="8">
        <v>1</v>
      </c>
      <c r="I225" s="2">
        <v>17</v>
      </c>
      <c r="J225" s="6" t="s">
        <v>119</v>
      </c>
      <c r="K225" s="8">
        <v>1</v>
      </c>
      <c r="M225" s="8">
        <v>5</v>
      </c>
      <c r="N225" s="8" t="s">
        <v>125</v>
      </c>
      <c r="O225" s="8">
        <v>1</v>
      </c>
      <c r="P225" s="27"/>
      <c r="U225" s="26">
        <v>3</v>
      </c>
      <c r="V225" s="26" t="s">
        <v>123</v>
      </c>
      <c r="W225" s="26">
        <v>1</v>
      </c>
      <c r="AC225" s="26">
        <v>2</v>
      </c>
      <c r="AD225" s="26" t="s">
        <v>135</v>
      </c>
      <c r="AE225" s="26">
        <v>1</v>
      </c>
    </row>
    <row r="226" spans="1:31" x14ac:dyDescent="0.25">
      <c r="A226" s="2">
        <v>18</v>
      </c>
      <c r="B226" s="7" t="s">
        <v>114</v>
      </c>
      <c r="C226" s="8">
        <v>1</v>
      </c>
      <c r="E226" s="2">
        <v>18</v>
      </c>
      <c r="F226" s="4" t="s">
        <v>114</v>
      </c>
      <c r="G226" s="8">
        <v>1</v>
      </c>
      <c r="I226" s="2">
        <v>18</v>
      </c>
      <c r="J226" s="6" t="s">
        <v>242</v>
      </c>
      <c r="K226" s="8">
        <v>1</v>
      </c>
      <c r="M226" s="8">
        <v>6</v>
      </c>
      <c r="N226" s="8" t="s">
        <v>127</v>
      </c>
      <c r="O226" s="8">
        <v>1</v>
      </c>
      <c r="P226" s="27"/>
      <c r="U226" s="26">
        <v>4</v>
      </c>
      <c r="V226" s="26" t="s">
        <v>244</v>
      </c>
      <c r="W226" s="26">
        <v>1</v>
      </c>
      <c r="AC226" s="26">
        <v>3</v>
      </c>
      <c r="AD226" s="26" t="s">
        <v>123</v>
      </c>
      <c r="AE226" s="26">
        <v>1</v>
      </c>
    </row>
    <row r="227" spans="1:31" x14ac:dyDescent="0.25">
      <c r="I227" s="2">
        <v>19</v>
      </c>
      <c r="J227" s="4" t="s">
        <v>114</v>
      </c>
      <c r="K227" s="8">
        <v>1</v>
      </c>
      <c r="M227" s="8">
        <v>7</v>
      </c>
      <c r="N227" s="8" t="s">
        <v>129</v>
      </c>
      <c r="O227" s="8">
        <v>1</v>
      </c>
      <c r="P227" s="27"/>
      <c r="U227" s="26">
        <v>5</v>
      </c>
      <c r="V227" s="26" t="s">
        <v>125</v>
      </c>
      <c r="W227" s="26">
        <v>1</v>
      </c>
      <c r="AC227" s="26">
        <v>4</v>
      </c>
      <c r="AD227" s="26" t="s">
        <v>244</v>
      </c>
      <c r="AE227" s="26">
        <v>1</v>
      </c>
    </row>
    <row r="228" spans="1:31" x14ac:dyDescent="0.25">
      <c r="M228" s="8">
        <v>8</v>
      </c>
      <c r="N228" s="8" t="s">
        <v>137</v>
      </c>
      <c r="O228" s="8">
        <v>1</v>
      </c>
      <c r="P228" s="27"/>
      <c r="U228" s="26">
        <v>6</v>
      </c>
      <c r="V228" s="26" t="s">
        <v>127</v>
      </c>
      <c r="W228" s="26">
        <v>1</v>
      </c>
      <c r="AC228" s="26">
        <v>5</v>
      </c>
      <c r="AD228" s="26" t="s">
        <v>125</v>
      </c>
      <c r="AE228" s="26">
        <v>1</v>
      </c>
    </row>
    <row r="229" spans="1:31" x14ac:dyDescent="0.25">
      <c r="B229" s="16" t="s">
        <v>181</v>
      </c>
      <c r="C229" s="17" t="s">
        <v>265</v>
      </c>
      <c r="F229" s="16" t="s">
        <v>181</v>
      </c>
      <c r="G229" s="17" t="s">
        <v>265</v>
      </c>
      <c r="J229" s="18" t="s">
        <v>181</v>
      </c>
      <c r="K229" s="17" t="s">
        <v>265</v>
      </c>
      <c r="M229" s="8">
        <v>9</v>
      </c>
      <c r="N229" s="8" t="s">
        <v>139</v>
      </c>
      <c r="O229" s="8">
        <v>1</v>
      </c>
      <c r="P229" s="27"/>
      <c r="U229" s="26">
        <v>7</v>
      </c>
      <c r="V229" s="26" t="s">
        <v>129</v>
      </c>
      <c r="W229" s="26">
        <v>1</v>
      </c>
      <c r="AC229" s="26">
        <v>6</v>
      </c>
      <c r="AD229" s="26" t="s">
        <v>127</v>
      </c>
      <c r="AE229" s="26">
        <v>1</v>
      </c>
    </row>
    <row r="230" spans="1:31" x14ac:dyDescent="0.25">
      <c r="A230" s="2">
        <v>1</v>
      </c>
      <c r="B230" s="7" t="s">
        <v>144</v>
      </c>
      <c r="C230" s="8">
        <v>0.5</v>
      </c>
      <c r="E230" s="2">
        <v>1</v>
      </c>
      <c r="F230" s="4" t="s">
        <v>182</v>
      </c>
      <c r="G230" s="8">
        <v>0.5</v>
      </c>
      <c r="I230" s="2">
        <v>1</v>
      </c>
      <c r="J230" s="6" t="s">
        <v>182</v>
      </c>
      <c r="K230" s="8">
        <v>0.5</v>
      </c>
      <c r="M230" s="8">
        <v>10</v>
      </c>
      <c r="N230" s="8" t="s">
        <v>112</v>
      </c>
      <c r="O230" s="8">
        <v>1</v>
      </c>
      <c r="P230" s="27"/>
      <c r="U230" s="26">
        <v>8</v>
      </c>
      <c r="V230" s="26" t="s">
        <v>137</v>
      </c>
      <c r="W230" s="26">
        <v>1</v>
      </c>
      <c r="AC230" s="26">
        <v>7</v>
      </c>
      <c r="AD230" s="26" t="s">
        <v>129</v>
      </c>
      <c r="AE230" s="26">
        <v>1</v>
      </c>
    </row>
    <row r="231" spans="1:31" x14ac:dyDescent="0.25">
      <c r="A231" s="2">
        <v>2</v>
      </c>
      <c r="B231" s="7" t="s">
        <v>146</v>
      </c>
      <c r="C231" s="8">
        <v>0.5</v>
      </c>
      <c r="E231" s="2">
        <v>2</v>
      </c>
      <c r="F231" s="4" t="s">
        <v>144</v>
      </c>
      <c r="G231" s="8">
        <v>0.5</v>
      </c>
      <c r="I231" s="2">
        <v>2</v>
      </c>
      <c r="J231" s="6" t="s">
        <v>235</v>
      </c>
      <c r="K231" s="8">
        <v>0.5</v>
      </c>
      <c r="M231" s="8">
        <v>11</v>
      </c>
      <c r="N231" s="8" t="s">
        <v>110</v>
      </c>
      <c r="O231" s="8">
        <v>1</v>
      </c>
      <c r="P231" s="27"/>
      <c r="U231" s="26">
        <v>9</v>
      </c>
      <c r="V231" s="26" t="s">
        <v>139</v>
      </c>
      <c r="W231" s="26">
        <v>1</v>
      </c>
      <c r="AC231" s="26">
        <v>8</v>
      </c>
      <c r="AD231" s="26" t="s">
        <v>137</v>
      </c>
      <c r="AE231" s="26">
        <v>1</v>
      </c>
    </row>
    <row r="232" spans="1:31" x14ac:dyDescent="0.25">
      <c r="E232" s="2">
        <v>3</v>
      </c>
      <c r="F232" s="4" t="s">
        <v>176</v>
      </c>
      <c r="G232" s="8">
        <v>0.5</v>
      </c>
      <c r="I232" s="2">
        <v>3</v>
      </c>
      <c r="J232" s="6" t="s">
        <v>231</v>
      </c>
      <c r="K232" s="8">
        <v>0.5</v>
      </c>
      <c r="M232" s="8">
        <v>12</v>
      </c>
      <c r="N232" s="8" t="s">
        <v>116</v>
      </c>
      <c r="O232" s="8">
        <v>1</v>
      </c>
      <c r="P232" s="27"/>
      <c r="U232" s="26">
        <v>10</v>
      </c>
      <c r="V232" s="26" t="s">
        <v>112</v>
      </c>
      <c r="W232" s="26">
        <v>1</v>
      </c>
      <c r="AC232" s="26">
        <v>9</v>
      </c>
      <c r="AD232" s="26" t="s">
        <v>139</v>
      </c>
      <c r="AE232" s="26">
        <v>1</v>
      </c>
    </row>
    <row r="233" spans="1:31" x14ac:dyDescent="0.25">
      <c r="E233" s="2">
        <v>4</v>
      </c>
      <c r="F233" s="4" t="s">
        <v>183</v>
      </c>
      <c r="G233" s="8">
        <v>0.5</v>
      </c>
      <c r="I233" s="2">
        <v>4</v>
      </c>
      <c r="J233" s="6" t="s">
        <v>234</v>
      </c>
      <c r="K233" s="8">
        <v>0.5</v>
      </c>
      <c r="M233" s="8">
        <v>13</v>
      </c>
      <c r="N233" s="8" t="s">
        <v>118</v>
      </c>
      <c r="O233" s="8">
        <v>1</v>
      </c>
      <c r="P233" s="27"/>
      <c r="U233" s="26">
        <v>11</v>
      </c>
      <c r="V233" s="26" t="s">
        <v>110</v>
      </c>
      <c r="W233" s="26">
        <v>1</v>
      </c>
      <c r="AC233" s="26">
        <v>10</v>
      </c>
      <c r="AD233" s="26" t="s">
        <v>112</v>
      </c>
      <c r="AE233" s="26">
        <v>1</v>
      </c>
    </row>
    <row r="234" spans="1:31" x14ac:dyDescent="0.25">
      <c r="E234" s="2">
        <v>5</v>
      </c>
      <c r="F234" s="4" t="s">
        <v>184</v>
      </c>
      <c r="G234" s="8">
        <v>0.5</v>
      </c>
      <c r="I234" s="2">
        <v>5</v>
      </c>
      <c r="J234" s="6" t="s">
        <v>233</v>
      </c>
      <c r="K234" s="8">
        <v>0.5</v>
      </c>
      <c r="M234" s="8">
        <v>14</v>
      </c>
      <c r="N234" s="8" t="s">
        <v>119</v>
      </c>
      <c r="O234" s="8">
        <v>1</v>
      </c>
      <c r="P234" s="27"/>
      <c r="U234" s="26">
        <v>12</v>
      </c>
      <c r="V234" s="26" t="s">
        <v>116</v>
      </c>
      <c r="W234" s="26">
        <v>1</v>
      </c>
      <c r="AC234" s="26">
        <v>11</v>
      </c>
      <c r="AD234" s="26" t="s">
        <v>110</v>
      </c>
      <c r="AE234" s="26">
        <v>1</v>
      </c>
    </row>
    <row r="235" spans="1:31" x14ac:dyDescent="0.25">
      <c r="E235" s="2">
        <v>6</v>
      </c>
      <c r="F235" s="4" t="s">
        <v>186</v>
      </c>
      <c r="G235" s="8">
        <v>0.5</v>
      </c>
      <c r="I235" s="2">
        <v>6</v>
      </c>
      <c r="J235" s="6" t="s">
        <v>176</v>
      </c>
      <c r="K235" s="8">
        <v>0.5</v>
      </c>
      <c r="M235" s="8">
        <v>15</v>
      </c>
      <c r="N235" s="8" t="s">
        <v>242</v>
      </c>
      <c r="O235" s="8">
        <v>1</v>
      </c>
      <c r="U235" s="26">
        <v>13</v>
      </c>
      <c r="V235" s="26" t="s">
        <v>118</v>
      </c>
      <c r="W235" s="26">
        <v>1</v>
      </c>
      <c r="AC235" s="26">
        <v>12</v>
      </c>
      <c r="AD235" s="26" t="s">
        <v>116</v>
      </c>
      <c r="AE235" s="26">
        <v>1</v>
      </c>
    </row>
    <row r="236" spans="1:31" x14ac:dyDescent="0.25">
      <c r="E236" s="2">
        <v>7</v>
      </c>
      <c r="F236" s="4" t="s">
        <v>187</v>
      </c>
      <c r="G236" s="8">
        <v>0.5</v>
      </c>
      <c r="I236" s="2">
        <v>7</v>
      </c>
      <c r="J236" s="6" t="s">
        <v>183</v>
      </c>
      <c r="K236" s="8">
        <v>0.5</v>
      </c>
      <c r="N236" s="21"/>
      <c r="U236" s="26">
        <v>14</v>
      </c>
      <c r="V236" s="26" t="s">
        <v>119</v>
      </c>
      <c r="W236" s="26">
        <v>1</v>
      </c>
      <c r="AC236" s="26">
        <v>13</v>
      </c>
      <c r="AD236" s="26" t="s">
        <v>118</v>
      </c>
      <c r="AE236" s="26">
        <v>1</v>
      </c>
    </row>
    <row r="237" spans="1:31" x14ac:dyDescent="0.25">
      <c r="E237" s="2">
        <v>8</v>
      </c>
      <c r="F237" s="4" t="s">
        <v>188</v>
      </c>
      <c r="G237" s="8">
        <v>0.5</v>
      </c>
      <c r="I237" s="2">
        <v>8</v>
      </c>
      <c r="J237" s="6" t="s">
        <v>237</v>
      </c>
      <c r="K237" s="8">
        <v>0.5</v>
      </c>
      <c r="N237" s="21"/>
      <c r="U237" s="26">
        <v>15</v>
      </c>
      <c r="V237" s="26" t="s">
        <v>242</v>
      </c>
      <c r="W237" s="26">
        <v>1</v>
      </c>
      <c r="AC237" s="26">
        <v>14</v>
      </c>
      <c r="AD237" s="26" t="s">
        <v>119</v>
      </c>
      <c r="AE237" s="26">
        <v>1</v>
      </c>
    </row>
    <row r="238" spans="1:31" x14ac:dyDescent="0.25">
      <c r="E238" s="2">
        <v>9</v>
      </c>
      <c r="F238" s="4" t="s">
        <v>190</v>
      </c>
      <c r="G238" s="8">
        <v>0.5</v>
      </c>
      <c r="I238" s="2">
        <v>9</v>
      </c>
      <c r="J238" s="6" t="s">
        <v>241</v>
      </c>
      <c r="K238" s="8">
        <v>0.5</v>
      </c>
      <c r="M238" s="35" t="s">
        <v>374</v>
      </c>
      <c r="N238" s="34" t="s">
        <v>373</v>
      </c>
      <c r="O238" s="17" t="s">
        <v>265</v>
      </c>
      <c r="V238" s="21"/>
      <c r="AC238" s="26">
        <v>15</v>
      </c>
      <c r="AD238" s="26" t="s">
        <v>242</v>
      </c>
      <c r="AE238" s="26">
        <v>1</v>
      </c>
    </row>
    <row r="239" spans="1:31" x14ac:dyDescent="0.25">
      <c r="E239" s="2">
        <v>10</v>
      </c>
      <c r="F239" s="5" t="s">
        <v>146</v>
      </c>
      <c r="G239" s="8">
        <v>0.5</v>
      </c>
      <c r="I239" s="2">
        <v>10</v>
      </c>
      <c r="J239" s="6" t="s">
        <v>239</v>
      </c>
      <c r="K239" s="8">
        <v>0.5</v>
      </c>
      <c r="M239" s="8">
        <v>1</v>
      </c>
      <c r="N239" s="8" t="s">
        <v>372</v>
      </c>
      <c r="O239" s="8">
        <v>0.5</v>
      </c>
      <c r="P239" s="27"/>
      <c r="V239" s="21"/>
      <c r="AD239" s="21"/>
    </row>
    <row r="240" spans="1:31" x14ac:dyDescent="0.25">
      <c r="I240" s="2">
        <v>11</v>
      </c>
      <c r="J240" s="6" t="s">
        <v>238</v>
      </c>
      <c r="K240" s="8">
        <v>0.5</v>
      </c>
      <c r="M240" s="26">
        <v>2</v>
      </c>
      <c r="N240" s="8" t="s">
        <v>360</v>
      </c>
      <c r="O240" s="8">
        <v>0.5</v>
      </c>
      <c r="P240" s="27"/>
      <c r="U240" s="35" t="s">
        <v>374</v>
      </c>
      <c r="V240" s="34" t="s">
        <v>373</v>
      </c>
      <c r="W240" s="17" t="s">
        <v>265</v>
      </c>
      <c r="AD240" s="21"/>
    </row>
    <row r="241" spans="1:31" x14ac:dyDescent="0.25">
      <c r="I241" s="2">
        <v>12</v>
      </c>
      <c r="J241" s="6" t="s">
        <v>232</v>
      </c>
      <c r="K241" s="8">
        <v>0.5</v>
      </c>
      <c r="M241" s="8">
        <v>3</v>
      </c>
      <c r="N241" s="8" t="s">
        <v>361</v>
      </c>
      <c r="O241" s="8">
        <v>0.5</v>
      </c>
      <c r="U241" s="26">
        <v>1</v>
      </c>
      <c r="V241" s="26" t="s">
        <v>372</v>
      </c>
      <c r="W241" s="26">
        <v>0.5</v>
      </c>
      <c r="AC241" s="56" t="s">
        <v>374</v>
      </c>
      <c r="AD241" s="58" t="s">
        <v>373</v>
      </c>
      <c r="AE241" s="59" t="s">
        <v>265</v>
      </c>
    </row>
    <row r="242" spans="1:31" x14ac:dyDescent="0.25">
      <c r="I242" s="2">
        <v>13</v>
      </c>
      <c r="J242" s="6" t="s">
        <v>190</v>
      </c>
      <c r="K242" s="8">
        <v>0.5</v>
      </c>
      <c r="M242" s="26">
        <v>4</v>
      </c>
      <c r="N242" s="8" t="s">
        <v>362</v>
      </c>
      <c r="O242" s="8">
        <v>0.5</v>
      </c>
      <c r="U242" s="26">
        <v>2</v>
      </c>
      <c r="V242" s="26" t="s">
        <v>358</v>
      </c>
      <c r="W242" s="26">
        <v>0.5</v>
      </c>
      <c r="AC242" s="26">
        <v>1</v>
      </c>
      <c r="AD242" s="26" t="s">
        <v>372</v>
      </c>
      <c r="AE242" s="26">
        <v>0.5</v>
      </c>
    </row>
    <row r="243" spans="1:31" x14ac:dyDescent="0.25">
      <c r="I243" s="2">
        <v>14</v>
      </c>
      <c r="J243" s="5" t="s">
        <v>146</v>
      </c>
      <c r="K243" s="8">
        <v>0.5</v>
      </c>
      <c r="M243" s="8">
        <v>5</v>
      </c>
      <c r="N243" s="8" t="s">
        <v>234</v>
      </c>
      <c r="O243" s="8">
        <v>1</v>
      </c>
      <c r="U243" s="26">
        <v>3</v>
      </c>
      <c r="V243" s="26" t="s">
        <v>359</v>
      </c>
      <c r="W243" s="26">
        <v>0.5</v>
      </c>
      <c r="AC243" s="26">
        <v>2</v>
      </c>
      <c r="AD243" s="26" t="s">
        <v>358</v>
      </c>
      <c r="AE243" s="26">
        <v>0.5</v>
      </c>
    </row>
    <row r="244" spans="1:31" x14ac:dyDescent="0.25">
      <c r="M244" s="26">
        <v>6</v>
      </c>
      <c r="N244" s="8" t="s">
        <v>233</v>
      </c>
      <c r="O244" s="8">
        <v>1</v>
      </c>
      <c r="U244" s="26">
        <v>4</v>
      </c>
      <c r="V244" s="26" t="s">
        <v>428</v>
      </c>
      <c r="W244" s="26">
        <v>0.5</v>
      </c>
      <c r="AC244" s="26">
        <v>3</v>
      </c>
      <c r="AD244" s="26" t="s">
        <v>359</v>
      </c>
      <c r="AE244" s="26">
        <v>0.5</v>
      </c>
    </row>
    <row r="245" spans="1:31" x14ac:dyDescent="0.25">
      <c r="B245" s="16" t="s">
        <v>130</v>
      </c>
      <c r="C245" s="17" t="s">
        <v>265</v>
      </c>
      <c r="J245" s="18" t="s">
        <v>130</v>
      </c>
      <c r="K245" s="17" t="s">
        <v>265</v>
      </c>
      <c r="M245" s="8">
        <v>7</v>
      </c>
      <c r="N245" s="8" t="s">
        <v>365</v>
      </c>
      <c r="O245" s="8">
        <v>1</v>
      </c>
      <c r="U245" s="26">
        <v>5</v>
      </c>
      <c r="V245" s="26" t="s">
        <v>429</v>
      </c>
      <c r="W245" s="26">
        <v>0.5</v>
      </c>
      <c r="AC245" s="26">
        <v>4</v>
      </c>
      <c r="AD245" s="26" t="s">
        <v>428</v>
      </c>
      <c r="AE245" s="26">
        <v>0.5</v>
      </c>
    </row>
    <row r="246" spans="1:31" x14ac:dyDescent="0.25">
      <c r="A246" s="2">
        <v>1</v>
      </c>
      <c r="B246" s="7" t="s">
        <v>138</v>
      </c>
      <c r="C246" s="8">
        <v>0.5</v>
      </c>
      <c r="I246" s="2">
        <v>1</v>
      </c>
      <c r="J246" s="6" t="s">
        <v>227</v>
      </c>
      <c r="K246" s="8">
        <v>0.5</v>
      </c>
      <c r="M246" s="26">
        <v>8</v>
      </c>
      <c r="N246" s="8" t="s">
        <v>366</v>
      </c>
      <c r="O246" s="8">
        <v>1</v>
      </c>
      <c r="U246" s="26">
        <v>6</v>
      </c>
      <c r="V246" s="26" t="s">
        <v>360</v>
      </c>
      <c r="W246" s="26">
        <v>0.5</v>
      </c>
      <c r="AC246" s="26">
        <v>5</v>
      </c>
      <c r="AD246" s="26" t="s">
        <v>429</v>
      </c>
      <c r="AE246" s="26">
        <v>0.5</v>
      </c>
    </row>
    <row r="247" spans="1:31" x14ac:dyDescent="0.25">
      <c r="A247" s="2">
        <v>2</v>
      </c>
      <c r="B247" s="7" t="s">
        <v>140</v>
      </c>
      <c r="C247" s="8">
        <v>0.5</v>
      </c>
      <c r="I247" s="2">
        <v>2</v>
      </c>
      <c r="J247" s="6" t="s">
        <v>221</v>
      </c>
      <c r="K247" s="8">
        <v>0.5</v>
      </c>
      <c r="M247" s="8">
        <v>9</v>
      </c>
      <c r="N247" s="8" t="s">
        <v>367</v>
      </c>
      <c r="O247" s="8">
        <v>3</v>
      </c>
      <c r="U247" s="26">
        <v>7</v>
      </c>
      <c r="V247" s="26" t="s">
        <v>361</v>
      </c>
      <c r="W247" s="26">
        <v>0.5</v>
      </c>
      <c r="AC247" s="26">
        <v>6</v>
      </c>
      <c r="AD247" s="26" t="s">
        <v>360</v>
      </c>
      <c r="AE247" s="26">
        <v>0.5</v>
      </c>
    </row>
    <row r="248" spans="1:31" x14ac:dyDescent="0.25">
      <c r="A248" s="2">
        <v>3</v>
      </c>
      <c r="B248" s="7" t="s">
        <v>142</v>
      </c>
      <c r="C248" s="8">
        <v>0.5</v>
      </c>
      <c r="I248" s="2">
        <v>3</v>
      </c>
      <c r="J248" s="6" t="s">
        <v>222</v>
      </c>
      <c r="K248" s="8">
        <v>0.5</v>
      </c>
      <c r="M248" s="26">
        <v>10</v>
      </c>
      <c r="N248" s="8" t="s">
        <v>409</v>
      </c>
      <c r="O248" s="8">
        <v>1</v>
      </c>
      <c r="U248" s="26">
        <v>8</v>
      </c>
      <c r="V248" s="26" t="s">
        <v>362</v>
      </c>
      <c r="W248" s="26">
        <v>0.5</v>
      </c>
      <c r="AC248" s="26">
        <v>7</v>
      </c>
      <c r="AD248" s="26" t="s">
        <v>361</v>
      </c>
      <c r="AE248" s="26">
        <v>0.5</v>
      </c>
    </row>
    <row r="249" spans="1:31" x14ac:dyDescent="0.25">
      <c r="A249" s="2">
        <v>4</v>
      </c>
      <c r="B249" s="7" t="s">
        <v>147</v>
      </c>
      <c r="C249" s="8">
        <v>0.5</v>
      </c>
      <c r="I249" s="2">
        <v>4</v>
      </c>
      <c r="J249" s="6" t="s">
        <v>224</v>
      </c>
      <c r="K249" s="8">
        <v>0.5</v>
      </c>
      <c r="M249" s="8">
        <v>11</v>
      </c>
      <c r="N249" s="8" t="s">
        <v>369</v>
      </c>
      <c r="O249" s="8">
        <v>1</v>
      </c>
      <c r="U249" s="26">
        <v>9</v>
      </c>
      <c r="V249" s="26" t="s">
        <v>234</v>
      </c>
      <c r="W249" s="26">
        <v>1</v>
      </c>
      <c r="AC249" s="26">
        <v>8</v>
      </c>
      <c r="AD249" s="26" t="s">
        <v>362</v>
      </c>
      <c r="AE249" s="26">
        <v>0.5</v>
      </c>
    </row>
    <row r="250" spans="1:31" x14ac:dyDescent="0.25">
      <c r="A250" s="2">
        <v>5</v>
      </c>
      <c r="B250" s="7" t="s">
        <v>145</v>
      </c>
      <c r="C250" s="8">
        <v>0.5</v>
      </c>
      <c r="I250" s="2">
        <v>5</v>
      </c>
      <c r="J250" s="6" t="s">
        <v>226</v>
      </c>
      <c r="K250" s="8">
        <v>0.5</v>
      </c>
      <c r="M250" s="26">
        <v>12</v>
      </c>
      <c r="N250" s="8" t="s">
        <v>398</v>
      </c>
      <c r="O250" s="8">
        <v>4</v>
      </c>
      <c r="U250" s="26">
        <v>10</v>
      </c>
      <c r="V250" s="26" t="s">
        <v>233</v>
      </c>
      <c r="W250" s="26">
        <v>1</v>
      </c>
      <c r="AC250" s="26">
        <v>9</v>
      </c>
      <c r="AD250" s="26" t="s">
        <v>234</v>
      </c>
      <c r="AE250" s="26">
        <v>1</v>
      </c>
    </row>
    <row r="251" spans="1:31" x14ac:dyDescent="0.25">
      <c r="A251" s="2">
        <v>6</v>
      </c>
      <c r="B251" s="7" t="s">
        <v>143</v>
      </c>
      <c r="C251" s="8">
        <v>0.5</v>
      </c>
      <c r="I251" s="2">
        <v>6</v>
      </c>
      <c r="J251" s="6" t="s">
        <v>229</v>
      </c>
      <c r="K251" s="8">
        <v>0.5</v>
      </c>
      <c r="U251" s="26">
        <v>11</v>
      </c>
      <c r="V251" s="26" t="s">
        <v>365</v>
      </c>
      <c r="W251" s="26">
        <v>1</v>
      </c>
      <c r="AC251" s="26">
        <v>10</v>
      </c>
      <c r="AD251" s="26" t="s">
        <v>233</v>
      </c>
      <c r="AE251" s="26">
        <v>1</v>
      </c>
    </row>
    <row r="252" spans="1:31" x14ac:dyDescent="0.25">
      <c r="A252" s="2">
        <v>7</v>
      </c>
      <c r="B252" s="7" t="s">
        <v>132</v>
      </c>
      <c r="C252" s="8">
        <v>0.5</v>
      </c>
      <c r="I252" s="2">
        <v>7</v>
      </c>
      <c r="J252" s="6" t="s">
        <v>228</v>
      </c>
      <c r="K252" s="8">
        <v>0.5</v>
      </c>
      <c r="M252" s="35" t="s">
        <v>374</v>
      </c>
      <c r="N252" s="34" t="s">
        <v>181</v>
      </c>
      <c r="O252" s="17" t="s">
        <v>265</v>
      </c>
      <c r="U252" s="26">
        <v>12</v>
      </c>
      <c r="V252" s="27" t="s">
        <v>366</v>
      </c>
      <c r="W252" s="26">
        <v>1</v>
      </c>
      <c r="AC252" s="26">
        <v>11</v>
      </c>
      <c r="AD252" s="26" t="s">
        <v>365</v>
      </c>
      <c r="AE252" s="26">
        <v>1</v>
      </c>
    </row>
    <row r="253" spans="1:31" x14ac:dyDescent="0.25">
      <c r="A253" s="2">
        <v>8</v>
      </c>
      <c r="B253" s="7" t="s">
        <v>134</v>
      </c>
      <c r="C253" s="8">
        <v>0.5</v>
      </c>
      <c r="I253" s="2">
        <v>8</v>
      </c>
      <c r="J253" s="6" t="s">
        <v>225</v>
      </c>
      <c r="K253" s="8">
        <v>0.5</v>
      </c>
      <c r="M253" s="8">
        <v>1</v>
      </c>
      <c r="N253" s="6" t="s">
        <v>182</v>
      </c>
      <c r="O253" s="8">
        <v>0.5</v>
      </c>
      <c r="U253" s="26">
        <v>13</v>
      </c>
      <c r="V253" s="27" t="s">
        <v>367</v>
      </c>
      <c r="W253" s="26">
        <v>3</v>
      </c>
      <c r="AC253" s="26">
        <v>12</v>
      </c>
      <c r="AD253" s="27" t="s">
        <v>366</v>
      </c>
      <c r="AE253" s="26">
        <v>1</v>
      </c>
    </row>
    <row r="254" spans="1:31" x14ac:dyDescent="0.25">
      <c r="A254" s="2">
        <v>9</v>
      </c>
      <c r="B254" s="7" t="s">
        <v>136</v>
      </c>
      <c r="C254" s="8">
        <v>0.5</v>
      </c>
      <c r="M254" s="8">
        <v>2</v>
      </c>
      <c r="N254" s="6" t="s">
        <v>235</v>
      </c>
      <c r="O254" s="8">
        <v>0.5</v>
      </c>
      <c r="U254" s="26">
        <v>14</v>
      </c>
      <c r="V254" s="27" t="s">
        <v>424</v>
      </c>
      <c r="W254" s="26">
        <v>1</v>
      </c>
      <c r="AC254" s="26">
        <v>13</v>
      </c>
      <c r="AD254" s="27" t="s">
        <v>367</v>
      </c>
      <c r="AE254" s="26">
        <v>3</v>
      </c>
    </row>
    <row r="255" spans="1:31" x14ac:dyDescent="0.25">
      <c r="M255" s="8">
        <v>3</v>
      </c>
      <c r="N255" s="6" t="s">
        <v>176</v>
      </c>
      <c r="O255" s="8">
        <v>0.5</v>
      </c>
      <c r="P255" s="27"/>
      <c r="U255" s="26">
        <v>15</v>
      </c>
      <c r="V255" s="27" t="s">
        <v>331</v>
      </c>
      <c r="W255" s="26">
        <v>0.5</v>
      </c>
      <c r="AC255" s="26">
        <v>14</v>
      </c>
      <c r="AD255" s="27" t="s">
        <v>424</v>
      </c>
      <c r="AE255" s="26">
        <v>1</v>
      </c>
    </row>
    <row r="256" spans="1:31" x14ac:dyDescent="0.25">
      <c r="B256" s="16" t="s">
        <v>200</v>
      </c>
      <c r="C256" s="17" t="s">
        <v>265</v>
      </c>
      <c r="F256" s="16" t="s">
        <v>200</v>
      </c>
      <c r="G256" s="17" t="s">
        <v>265</v>
      </c>
      <c r="J256" s="18" t="s">
        <v>270</v>
      </c>
      <c r="K256" s="17" t="s">
        <v>265</v>
      </c>
      <c r="M256" s="8">
        <v>4</v>
      </c>
      <c r="N256" s="8" t="s">
        <v>364</v>
      </c>
      <c r="O256" s="8">
        <v>0.5</v>
      </c>
      <c r="P256" s="27"/>
      <c r="U256" s="26">
        <v>16</v>
      </c>
      <c r="V256" s="27" t="s">
        <v>409</v>
      </c>
      <c r="W256" s="26">
        <v>1</v>
      </c>
      <c r="AC256" s="26">
        <v>15</v>
      </c>
      <c r="AD256" s="27" t="s">
        <v>331</v>
      </c>
      <c r="AE256" s="26">
        <v>0.5</v>
      </c>
    </row>
    <row r="257" spans="1:31" x14ac:dyDescent="0.25">
      <c r="A257" s="2">
        <v>1</v>
      </c>
      <c r="B257" s="7" t="s">
        <v>154</v>
      </c>
      <c r="C257" s="8">
        <v>5</v>
      </c>
      <c r="E257" s="2">
        <v>1</v>
      </c>
      <c r="F257" s="4" t="s">
        <v>210</v>
      </c>
      <c r="G257" s="11">
        <v>2</v>
      </c>
      <c r="I257" s="2">
        <v>1</v>
      </c>
      <c r="J257" s="5" t="s">
        <v>153</v>
      </c>
      <c r="K257" s="5">
        <v>2</v>
      </c>
      <c r="M257" s="8">
        <v>5</v>
      </c>
      <c r="N257" s="6" t="s">
        <v>183</v>
      </c>
      <c r="O257" s="8">
        <v>0.5</v>
      </c>
      <c r="P257" s="27"/>
      <c r="U257" s="26">
        <v>17</v>
      </c>
      <c r="V257" s="26" t="s">
        <v>369</v>
      </c>
      <c r="W257" s="26">
        <v>1</v>
      </c>
      <c r="AC257" s="26">
        <v>16</v>
      </c>
      <c r="AD257" s="27" t="s">
        <v>409</v>
      </c>
      <c r="AE257" s="26">
        <v>1</v>
      </c>
    </row>
    <row r="258" spans="1:31" x14ac:dyDescent="0.25">
      <c r="A258" s="2">
        <v>2</v>
      </c>
      <c r="B258" s="7" t="s">
        <v>149</v>
      </c>
      <c r="C258" s="8">
        <v>4</v>
      </c>
      <c r="E258" s="2">
        <v>2</v>
      </c>
      <c r="F258" s="4" t="s">
        <v>209</v>
      </c>
      <c r="G258" s="11">
        <v>2</v>
      </c>
      <c r="I258" s="2">
        <v>2</v>
      </c>
      <c r="J258" s="5" t="s">
        <v>151</v>
      </c>
      <c r="K258" s="5">
        <v>2</v>
      </c>
      <c r="M258" s="8">
        <v>6</v>
      </c>
      <c r="N258" s="6" t="s">
        <v>237</v>
      </c>
      <c r="O258" s="8">
        <v>0.5</v>
      </c>
      <c r="P258" s="27"/>
      <c r="U258" s="26">
        <v>18</v>
      </c>
      <c r="V258" s="26" t="s">
        <v>398</v>
      </c>
      <c r="W258" s="26">
        <v>4</v>
      </c>
      <c r="AC258" s="26">
        <v>17</v>
      </c>
      <c r="AD258" s="26" t="s">
        <v>369</v>
      </c>
      <c r="AE258" s="26">
        <v>1</v>
      </c>
    </row>
    <row r="259" spans="1:31" x14ac:dyDescent="0.25">
      <c r="A259" s="2">
        <v>3</v>
      </c>
      <c r="B259" s="7" t="s">
        <v>153</v>
      </c>
      <c r="C259" s="8">
        <v>2</v>
      </c>
      <c r="E259" s="2">
        <v>3</v>
      </c>
      <c r="F259" s="4" t="s">
        <v>205</v>
      </c>
      <c r="G259" s="11">
        <v>1</v>
      </c>
      <c r="I259" s="2">
        <v>3</v>
      </c>
      <c r="J259" s="6" t="s">
        <v>293</v>
      </c>
      <c r="K259" s="5">
        <v>4</v>
      </c>
      <c r="M259" s="8">
        <v>7</v>
      </c>
      <c r="N259" s="6" t="s">
        <v>241</v>
      </c>
      <c r="O259" s="8">
        <v>0.5</v>
      </c>
      <c r="P259" s="27"/>
      <c r="AC259" s="26">
        <v>18</v>
      </c>
      <c r="AD259" s="26" t="s">
        <v>398</v>
      </c>
      <c r="AE259" s="26">
        <v>4</v>
      </c>
    </row>
    <row r="260" spans="1:31" x14ac:dyDescent="0.25">
      <c r="A260" s="2">
        <v>4</v>
      </c>
      <c r="B260" s="7" t="s">
        <v>151</v>
      </c>
      <c r="C260" s="8">
        <v>2</v>
      </c>
      <c r="E260" s="2">
        <v>4</v>
      </c>
      <c r="F260" s="4" t="s">
        <v>204</v>
      </c>
      <c r="G260" s="11">
        <v>1</v>
      </c>
      <c r="I260" s="2">
        <v>4</v>
      </c>
      <c r="J260" s="6" t="s">
        <v>219</v>
      </c>
      <c r="K260" s="5">
        <v>1</v>
      </c>
      <c r="M260" s="8">
        <v>8</v>
      </c>
      <c r="N260" s="6" t="s">
        <v>239</v>
      </c>
      <c r="O260" s="8">
        <v>0.5</v>
      </c>
      <c r="P260" s="27"/>
      <c r="U260" s="35" t="s">
        <v>374</v>
      </c>
      <c r="V260" s="34" t="s">
        <v>181</v>
      </c>
      <c r="W260" s="17" t="s">
        <v>265</v>
      </c>
    </row>
    <row r="261" spans="1:31" x14ac:dyDescent="0.25">
      <c r="A261" s="2">
        <v>5</v>
      </c>
      <c r="B261" s="8" t="s">
        <v>287</v>
      </c>
      <c r="C261" s="8">
        <v>1</v>
      </c>
      <c r="E261" s="2">
        <v>5</v>
      </c>
      <c r="F261" s="4" t="s">
        <v>207</v>
      </c>
      <c r="G261" s="11">
        <v>3</v>
      </c>
      <c r="I261" s="2">
        <v>5</v>
      </c>
      <c r="J261" s="6" t="s">
        <v>204</v>
      </c>
      <c r="K261" s="5">
        <v>2</v>
      </c>
      <c r="M261" s="8">
        <v>9</v>
      </c>
      <c r="N261" s="6" t="s">
        <v>238</v>
      </c>
      <c r="O261" s="8">
        <v>0.5</v>
      </c>
      <c r="P261" s="27"/>
      <c r="U261" s="8">
        <v>1</v>
      </c>
      <c r="V261" s="6" t="s">
        <v>182</v>
      </c>
      <c r="W261" s="8">
        <v>0.5</v>
      </c>
      <c r="AC261" s="35" t="s">
        <v>374</v>
      </c>
      <c r="AD261" s="34" t="s">
        <v>181</v>
      </c>
      <c r="AE261" s="17" t="s">
        <v>265</v>
      </c>
    </row>
    <row r="262" spans="1:31" x14ac:dyDescent="0.25">
      <c r="A262" s="2">
        <v>6</v>
      </c>
      <c r="B262" s="4" t="s">
        <v>199</v>
      </c>
      <c r="C262" s="8">
        <v>5</v>
      </c>
      <c r="E262" s="2">
        <v>6</v>
      </c>
      <c r="F262" s="4" t="s">
        <v>208</v>
      </c>
      <c r="G262" s="11">
        <v>3</v>
      </c>
      <c r="I262" s="2">
        <v>6</v>
      </c>
      <c r="J262" s="6" t="s">
        <v>218</v>
      </c>
      <c r="K262" s="5">
        <v>2</v>
      </c>
      <c r="M262" s="8">
        <v>10</v>
      </c>
      <c r="N262" s="6" t="s">
        <v>232</v>
      </c>
      <c r="O262" s="8">
        <v>0.5</v>
      </c>
      <c r="P262" s="27"/>
      <c r="U262" s="8">
        <v>2</v>
      </c>
      <c r="V262" s="6" t="s">
        <v>235</v>
      </c>
      <c r="W262" s="8">
        <v>0.5</v>
      </c>
      <c r="AC262" s="8">
        <v>1</v>
      </c>
      <c r="AD262" s="6" t="s">
        <v>182</v>
      </c>
      <c r="AE262" s="8">
        <v>0.5</v>
      </c>
    </row>
    <row r="263" spans="1:31" x14ac:dyDescent="0.25">
      <c r="A263" s="2">
        <v>7</v>
      </c>
      <c r="B263" s="7" t="s">
        <v>152</v>
      </c>
      <c r="C263" s="8">
        <v>5</v>
      </c>
      <c r="E263" s="2">
        <v>7</v>
      </c>
      <c r="F263" s="4" t="s">
        <v>206</v>
      </c>
      <c r="G263" s="11">
        <v>8</v>
      </c>
      <c r="I263" s="2">
        <v>7</v>
      </c>
      <c r="J263" s="6" t="s">
        <v>214</v>
      </c>
      <c r="K263" s="5">
        <v>5</v>
      </c>
      <c r="M263" s="8">
        <v>11</v>
      </c>
      <c r="N263" s="6" t="s">
        <v>190</v>
      </c>
      <c r="O263" s="8">
        <v>0.5</v>
      </c>
      <c r="P263" s="27"/>
      <c r="U263" s="8">
        <v>3</v>
      </c>
      <c r="V263" s="6" t="s">
        <v>176</v>
      </c>
      <c r="W263" s="8">
        <v>0.5</v>
      </c>
      <c r="AC263" s="8">
        <v>2</v>
      </c>
      <c r="AD263" s="6" t="s">
        <v>235</v>
      </c>
      <c r="AE263" s="8">
        <v>0.5</v>
      </c>
    </row>
    <row r="264" spans="1:31" x14ac:dyDescent="0.25">
      <c r="A264" s="2">
        <v>8</v>
      </c>
      <c r="B264" s="8" t="s">
        <v>300</v>
      </c>
      <c r="C264" s="8">
        <v>10</v>
      </c>
      <c r="E264" s="2">
        <v>8</v>
      </c>
      <c r="F264" s="4" t="s">
        <v>211</v>
      </c>
      <c r="G264" s="11">
        <v>1</v>
      </c>
      <c r="I264" s="2">
        <v>8</v>
      </c>
      <c r="J264" s="6" t="s">
        <v>217</v>
      </c>
      <c r="K264" s="5">
        <v>1</v>
      </c>
      <c r="M264" s="8">
        <v>12</v>
      </c>
      <c r="N264" s="5" t="s">
        <v>146</v>
      </c>
      <c r="O264" s="8">
        <v>0.5</v>
      </c>
      <c r="P264" s="27"/>
      <c r="U264" s="8">
        <v>4</v>
      </c>
      <c r="V264" s="8" t="s">
        <v>364</v>
      </c>
      <c r="W264" s="8">
        <v>0.5</v>
      </c>
      <c r="AC264" s="8">
        <v>3</v>
      </c>
      <c r="AD264" s="6" t="s">
        <v>176</v>
      </c>
      <c r="AE264" s="8">
        <v>0.5</v>
      </c>
    </row>
    <row r="265" spans="1:31" x14ac:dyDescent="0.25">
      <c r="A265" s="2">
        <v>9</v>
      </c>
      <c r="B265" s="7" t="s">
        <v>150</v>
      </c>
      <c r="C265" s="8">
        <v>3</v>
      </c>
      <c r="E265" s="2">
        <v>9</v>
      </c>
      <c r="F265" s="4" t="s">
        <v>202</v>
      </c>
      <c r="G265" s="11">
        <v>1</v>
      </c>
      <c r="I265" s="2">
        <v>9</v>
      </c>
      <c r="J265" s="6" t="s">
        <v>215</v>
      </c>
      <c r="K265" s="5">
        <v>1</v>
      </c>
      <c r="N265" s="28"/>
      <c r="P265" s="27"/>
      <c r="U265" s="8">
        <v>5</v>
      </c>
      <c r="V265" s="6" t="s">
        <v>183</v>
      </c>
      <c r="W265" s="8">
        <v>0.5</v>
      </c>
      <c r="AC265" s="8">
        <v>4</v>
      </c>
      <c r="AD265" s="8" t="s">
        <v>364</v>
      </c>
      <c r="AE265" s="8">
        <v>0.5</v>
      </c>
    </row>
    <row r="266" spans="1:31" x14ac:dyDescent="0.25">
      <c r="A266" s="2">
        <v>10</v>
      </c>
      <c r="B266" s="7" t="s">
        <v>148</v>
      </c>
      <c r="C266" s="8">
        <v>1</v>
      </c>
      <c r="I266" s="2">
        <v>10</v>
      </c>
      <c r="J266" s="6" t="s">
        <v>216</v>
      </c>
      <c r="K266" s="5">
        <v>1</v>
      </c>
      <c r="M266" s="35" t="s">
        <v>374</v>
      </c>
      <c r="N266" s="34" t="s">
        <v>130</v>
      </c>
      <c r="O266" s="17" t="s">
        <v>265</v>
      </c>
      <c r="P266" s="27"/>
      <c r="Q266" s="2" t="s">
        <v>397</v>
      </c>
      <c r="U266" s="8">
        <v>6</v>
      </c>
      <c r="V266" s="6" t="s">
        <v>237</v>
      </c>
      <c r="W266" s="8">
        <v>0.5</v>
      </c>
      <c r="AC266" s="8">
        <v>5</v>
      </c>
      <c r="AD266" s="6" t="s">
        <v>183</v>
      </c>
      <c r="AE266" s="8">
        <v>0.5</v>
      </c>
    </row>
    <row r="267" spans="1:31" x14ac:dyDescent="0.25">
      <c r="I267" s="2">
        <v>11</v>
      </c>
      <c r="J267" s="4" t="s">
        <v>211</v>
      </c>
      <c r="K267" s="11">
        <v>1</v>
      </c>
      <c r="M267" s="8">
        <v>1</v>
      </c>
      <c r="N267" s="6" t="s">
        <v>227</v>
      </c>
      <c r="O267" s="8">
        <v>0.5</v>
      </c>
      <c r="P267" s="27"/>
      <c r="Q267" s="2" t="s">
        <v>138</v>
      </c>
      <c r="U267" s="8">
        <v>7</v>
      </c>
      <c r="V267" s="6" t="s">
        <v>241</v>
      </c>
      <c r="W267" s="8">
        <v>1</v>
      </c>
      <c r="AC267" s="8">
        <v>6</v>
      </c>
      <c r="AD267" s="6" t="s">
        <v>237</v>
      </c>
      <c r="AE267" s="8">
        <v>0.5</v>
      </c>
    </row>
    <row r="268" spans="1:31" x14ac:dyDescent="0.25">
      <c r="I268" s="2">
        <v>12</v>
      </c>
      <c r="J268" s="6" t="s">
        <v>220</v>
      </c>
      <c r="K268" s="5">
        <v>1</v>
      </c>
      <c r="M268" s="8">
        <v>2</v>
      </c>
      <c r="N268" s="6" t="s">
        <v>221</v>
      </c>
      <c r="O268" s="8">
        <v>0.5</v>
      </c>
      <c r="P268" s="27"/>
      <c r="Q268" s="2" t="s">
        <v>140</v>
      </c>
      <c r="U268" s="8">
        <v>8</v>
      </c>
      <c r="V268" s="6" t="s">
        <v>239</v>
      </c>
      <c r="W268" s="8">
        <v>0.5</v>
      </c>
      <c r="AC268" s="8">
        <v>7</v>
      </c>
      <c r="AD268" s="6" t="s">
        <v>241</v>
      </c>
      <c r="AE268" s="8">
        <v>1</v>
      </c>
    </row>
    <row r="269" spans="1:31" x14ac:dyDescent="0.25">
      <c r="I269" s="2">
        <v>13</v>
      </c>
      <c r="J269" s="4" t="s">
        <v>207</v>
      </c>
      <c r="K269" s="11">
        <v>3</v>
      </c>
      <c r="M269" s="8">
        <v>3</v>
      </c>
      <c r="N269" s="6" t="s">
        <v>222</v>
      </c>
      <c r="O269" s="8">
        <v>0.5</v>
      </c>
      <c r="P269" s="27"/>
      <c r="Q269" s="2" t="s">
        <v>142</v>
      </c>
      <c r="U269" s="8">
        <v>9</v>
      </c>
      <c r="V269" s="6" t="s">
        <v>238</v>
      </c>
      <c r="W269" s="8">
        <v>0.5</v>
      </c>
      <c r="AC269" s="8">
        <v>8</v>
      </c>
      <c r="AD269" s="6" t="s">
        <v>239</v>
      </c>
      <c r="AE269" s="8">
        <v>0.5</v>
      </c>
    </row>
    <row r="270" spans="1:31" x14ac:dyDescent="0.25">
      <c r="I270" s="2">
        <v>14</v>
      </c>
      <c r="J270" s="4" t="s">
        <v>208</v>
      </c>
      <c r="K270" s="11">
        <v>3</v>
      </c>
      <c r="M270" s="8">
        <v>4</v>
      </c>
      <c r="N270" s="6" t="s">
        <v>224</v>
      </c>
      <c r="O270" s="8">
        <v>0.5</v>
      </c>
      <c r="P270" s="27"/>
      <c r="Q270" s="2" t="s">
        <v>147</v>
      </c>
      <c r="U270" s="8">
        <v>10</v>
      </c>
      <c r="V270" s="6" t="s">
        <v>232</v>
      </c>
      <c r="W270" s="8">
        <v>0.5</v>
      </c>
      <c r="AC270" s="8">
        <v>9</v>
      </c>
      <c r="AD270" s="6" t="s">
        <v>238</v>
      </c>
      <c r="AE270" s="8">
        <v>0.5</v>
      </c>
    </row>
    <row r="271" spans="1:31" x14ac:dyDescent="0.25">
      <c r="M271" s="8">
        <v>5</v>
      </c>
      <c r="N271" s="6" t="s">
        <v>226</v>
      </c>
      <c r="O271" s="8">
        <v>0.5</v>
      </c>
      <c r="P271" s="27"/>
      <c r="Q271" s="2" t="s">
        <v>143</v>
      </c>
      <c r="U271" s="8">
        <v>11</v>
      </c>
      <c r="V271" s="6" t="s">
        <v>190</v>
      </c>
      <c r="W271" s="8">
        <v>0.5</v>
      </c>
      <c r="AC271" s="8">
        <v>10</v>
      </c>
      <c r="AD271" s="6" t="s">
        <v>232</v>
      </c>
      <c r="AE271" s="8">
        <v>0.5</v>
      </c>
    </row>
    <row r="272" spans="1:31" x14ac:dyDescent="0.25">
      <c r="F272" s="18" t="s">
        <v>278</v>
      </c>
      <c r="G272" s="17" t="s">
        <v>265</v>
      </c>
      <c r="J272" s="18" t="s">
        <v>278</v>
      </c>
      <c r="K272" s="17" t="s">
        <v>265</v>
      </c>
      <c r="M272" s="8">
        <v>6</v>
      </c>
      <c r="N272" s="6" t="s">
        <v>229</v>
      </c>
      <c r="O272" s="8">
        <v>0.5</v>
      </c>
      <c r="P272" s="27"/>
      <c r="Q272" s="2" t="s">
        <v>363</v>
      </c>
      <c r="U272" s="8">
        <v>12</v>
      </c>
      <c r="V272" s="5" t="s">
        <v>146</v>
      </c>
      <c r="W272" s="8">
        <v>0.5</v>
      </c>
      <c r="AC272" s="8">
        <v>11</v>
      </c>
      <c r="AD272" s="6" t="s">
        <v>190</v>
      </c>
      <c r="AE272" s="8">
        <v>0.5</v>
      </c>
    </row>
    <row r="273" spans="5:34" x14ac:dyDescent="0.25">
      <c r="E273" s="2">
        <v>1</v>
      </c>
      <c r="F273" s="8" t="s">
        <v>280</v>
      </c>
      <c r="G273" s="8">
        <v>1</v>
      </c>
      <c r="I273" s="2">
        <v>1</v>
      </c>
      <c r="J273" s="8" t="s">
        <v>280</v>
      </c>
      <c r="K273" s="8">
        <v>1</v>
      </c>
      <c r="M273" s="8">
        <v>7</v>
      </c>
      <c r="N273" s="6" t="s">
        <v>228</v>
      </c>
      <c r="O273" s="8">
        <v>0.5</v>
      </c>
      <c r="Q273" s="2" t="s">
        <v>132</v>
      </c>
      <c r="V273" s="28"/>
      <c r="AC273" s="8">
        <v>12</v>
      </c>
      <c r="AD273" s="5" t="s">
        <v>146</v>
      </c>
      <c r="AE273" s="8">
        <v>0.5</v>
      </c>
    </row>
    <row r="274" spans="5:34" x14ac:dyDescent="0.25">
      <c r="E274" s="2">
        <v>2</v>
      </c>
      <c r="F274" s="8" t="s">
        <v>175</v>
      </c>
      <c r="G274" s="8">
        <v>1</v>
      </c>
      <c r="I274" s="2">
        <v>2</v>
      </c>
      <c r="J274" s="8" t="s">
        <v>282</v>
      </c>
      <c r="K274" s="8">
        <v>2</v>
      </c>
      <c r="M274" s="8">
        <v>8</v>
      </c>
      <c r="N274" s="6" t="s">
        <v>225</v>
      </c>
      <c r="O274" s="8">
        <v>0.5</v>
      </c>
      <c r="Q274" s="2" t="s">
        <v>134</v>
      </c>
      <c r="U274" s="35" t="s">
        <v>374</v>
      </c>
      <c r="V274" s="34" t="s">
        <v>130</v>
      </c>
      <c r="W274" s="17" t="s">
        <v>265</v>
      </c>
      <c r="AD274" s="28"/>
    </row>
    <row r="275" spans="5:34" x14ac:dyDescent="0.25">
      <c r="E275" s="2">
        <v>3</v>
      </c>
      <c r="F275" s="8" t="s">
        <v>287</v>
      </c>
      <c r="G275" s="8">
        <v>1</v>
      </c>
      <c r="I275" s="2">
        <v>3</v>
      </c>
      <c r="J275" s="8" t="s">
        <v>283</v>
      </c>
      <c r="K275" s="8">
        <v>1</v>
      </c>
      <c r="M275" s="27"/>
      <c r="N275" s="30"/>
      <c r="O275" s="27"/>
      <c r="Q275" s="2" t="s">
        <v>136</v>
      </c>
      <c r="U275" s="8">
        <v>1</v>
      </c>
      <c r="V275" s="6" t="s">
        <v>227</v>
      </c>
      <c r="W275" s="8">
        <v>0.5</v>
      </c>
      <c r="AC275" s="56" t="s">
        <v>374</v>
      </c>
      <c r="AD275" s="58" t="s">
        <v>130</v>
      </c>
      <c r="AE275" s="59" t="s">
        <v>265</v>
      </c>
    </row>
    <row r="276" spans="5:34" x14ac:dyDescent="0.25">
      <c r="E276" s="2">
        <v>4</v>
      </c>
      <c r="F276" s="4" t="s">
        <v>197</v>
      </c>
      <c r="G276" s="8">
        <v>5</v>
      </c>
      <c r="I276" s="2">
        <v>4</v>
      </c>
      <c r="J276" s="8" t="s">
        <v>286</v>
      </c>
      <c r="K276" s="8">
        <v>1</v>
      </c>
      <c r="N276" s="18" t="s">
        <v>270</v>
      </c>
      <c r="O276" s="17" t="s">
        <v>265</v>
      </c>
      <c r="Q276" s="12"/>
      <c r="R276" s="12"/>
      <c r="U276" s="8">
        <v>2</v>
      </c>
      <c r="V276" s="6" t="s">
        <v>221</v>
      </c>
      <c r="W276" s="8">
        <v>0.5</v>
      </c>
      <c r="AC276" s="8">
        <v>1</v>
      </c>
      <c r="AD276" s="6" t="s">
        <v>227</v>
      </c>
      <c r="AE276" s="8">
        <v>0.5</v>
      </c>
    </row>
    <row r="277" spans="5:34" x14ac:dyDescent="0.25">
      <c r="E277" s="2">
        <v>5</v>
      </c>
      <c r="F277" s="4" t="s">
        <v>296</v>
      </c>
      <c r="G277" s="8">
        <v>5</v>
      </c>
      <c r="I277" s="2">
        <v>5</v>
      </c>
      <c r="J277" s="8" t="s">
        <v>175</v>
      </c>
      <c r="K277" s="8">
        <v>1</v>
      </c>
      <c r="M277" s="2">
        <v>1</v>
      </c>
      <c r="N277" s="5" t="s">
        <v>153</v>
      </c>
      <c r="O277" s="5">
        <v>2</v>
      </c>
      <c r="U277" s="8">
        <v>3</v>
      </c>
      <c r="V277" s="6" t="s">
        <v>222</v>
      </c>
      <c r="W277" s="8">
        <v>0.5</v>
      </c>
      <c r="AC277" s="8">
        <v>2</v>
      </c>
      <c r="AD277" s="6" t="s">
        <v>221</v>
      </c>
      <c r="AE277" s="8">
        <v>0.5</v>
      </c>
    </row>
    <row r="278" spans="5:34" x14ac:dyDescent="0.25">
      <c r="E278" s="2">
        <v>6</v>
      </c>
      <c r="F278" s="4" t="s">
        <v>198</v>
      </c>
      <c r="G278" s="8">
        <v>3</v>
      </c>
      <c r="I278" s="2">
        <v>6</v>
      </c>
      <c r="J278" s="8" t="s">
        <v>288</v>
      </c>
      <c r="K278" s="8">
        <v>1</v>
      </c>
      <c r="M278" s="2">
        <v>2</v>
      </c>
      <c r="N278" s="5" t="s">
        <v>151</v>
      </c>
      <c r="O278" s="5">
        <v>2</v>
      </c>
      <c r="P278" s="27"/>
      <c r="U278" s="8">
        <v>4</v>
      </c>
      <c r="V278" s="6" t="s">
        <v>224</v>
      </c>
      <c r="W278" s="8">
        <v>0.5</v>
      </c>
      <c r="AC278" s="8">
        <v>3</v>
      </c>
      <c r="AD278" s="6" t="s">
        <v>222</v>
      </c>
      <c r="AE278" s="8">
        <v>0.5</v>
      </c>
    </row>
    <row r="279" spans="5:34" x14ac:dyDescent="0.25">
      <c r="E279" s="2">
        <v>7</v>
      </c>
      <c r="F279" s="4" t="s">
        <v>199</v>
      </c>
      <c r="G279" s="8">
        <v>5</v>
      </c>
      <c r="I279" s="2">
        <v>7</v>
      </c>
      <c r="J279" s="8" t="s">
        <v>243</v>
      </c>
      <c r="K279" s="8">
        <v>1</v>
      </c>
      <c r="M279" s="2">
        <v>3</v>
      </c>
      <c r="N279" s="6" t="s">
        <v>293</v>
      </c>
      <c r="O279" s="5">
        <v>4</v>
      </c>
      <c r="P279" s="27"/>
      <c r="U279" s="8">
        <v>5</v>
      </c>
      <c r="V279" s="6" t="s">
        <v>226</v>
      </c>
      <c r="W279" s="8">
        <v>0.5</v>
      </c>
      <c r="AC279" s="8">
        <v>4</v>
      </c>
      <c r="AD279" s="6" t="s">
        <v>224</v>
      </c>
      <c r="AE279" s="8">
        <v>0.5</v>
      </c>
    </row>
    <row r="280" spans="5:34" x14ac:dyDescent="0.25">
      <c r="E280" s="2">
        <v>8</v>
      </c>
      <c r="F280" s="4" t="s">
        <v>297</v>
      </c>
      <c r="G280" s="8">
        <v>5</v>
      </c>
      <c r="I280" s="2">
        <v>8</v>
      </c>
      <c r="J280" s="8" t="s">
        <v>285</v>
      </c>
      <c r="K280" s="8">
        <v>1</v>
      </c>
      <c r="M280" s="2">
        <v>4</v>
      </c>
      <c r="N280" s="6" t="s">
        <v>219</v>
      </c>
      <c r="O280" s="5">
        <v>1</v>
      </c>
      <c r="P280" s="27"/>
      <c r="U280" s="8">
        <v>6</v>
      </c>
      <c r="V280" s="6" t="s">
        <v>229</v>
      </c>
      <c r="W280" s="8">
        <v>0.5</v>
      </c>
      <c r="AC280" s="8">
        <v>5</v>
      </c>
      <c r="AD280" s="6" t="s">
        <v>226</v>
      </c>
      <c r="AE280" s="8">
        <v>0.5</v>
      </c>
    </row>
    <row r="281" spans="5:34" x14ac:dyDescent="0.25">
      <c r="E281" s="2">
        <v>9</v>
      </c>
      <c r="F281" s="4" t="s">
        <v>298</v>
      </c>
      <c r="G281" s="8">
        <v>6</v>
      </c>
      <c r="I281" s="2">
        <v>9</v>
      </c>
      <c r="J281" s="8" t="s">
        <v>287</v>
      </c>
      <c r="K281" s="8">
        <v>1</v>
      </c>
      <c r="M281" s="2">
        <v>5</v>
      </c>
      <c r="N281" s="6" t="s">
        <v>204</v>
      </c>
      <c r="O281" s="5">
        <v>2</v>
      </c>
      <c r="U281" s="8">
        <v>7</v>
      </c>
      <c r="V281" s="6" t="s">
        <v>228</v>
      </c>
      <c r="W281" s="8">
        <v>0.5</v>
      </c>
      <c r="AC281" s="8">
        <v>6</v>
      </c>
      <c r="AD281" s="6" t="s">
        <v>229</v>
      </c>
      <c r="AE281" s="8">
        <v>0.5</v>
      </c>
    </row>
    <row r="282" spans="5:34" x14ac:dyDescent="0.25">
      <c r="E282" s="2">
        <v>10</v>
      </c>
      <c r="F282" s="4" t="s">
        <v>299</v>
      </c>
      <c r="G282" s="8">
        <v>4</v>
      </c>
      <c r="I282" s="2">
        <v>10</v>
      </c>
      <c r="J282" s="4" t="s">
        <v>206</v>
      </c>
      <c r="K282" s="11">
        <v>8</v>
      </c>
      <c r="M282" s="2">
        <v>6</v>
      </c>
      <c r="N282" s="6" t="s">
        <v>218</v>
      </c>
      <c r="O282" s="5">
        <v>2</v>
      </c>
      <c r="S282" s="12"/>
      <c r="U282" s="8">
        <v>8</v>
      </c>
      <c r="V282" s="6" t="s">
        <v>225</v>
      </c>
      <c r="W282" s="8">
        <v>0.5</v>
      </c>
      <c r="AC282" s="8">
        <v>7</v>
      </c>
      <c r="AD282" s="6" t="s">
        <v>228</v>
      </c>
      <c r="AE282" s="8">
        <v>0.5</v>
      </c>
    </row>
    <row r="283" spans="5:34" x14ac:dyDescent="0.25">
      <c r="E283" s="2">
        <v>11</v>
      </c>
      <c r="F283" s="4" t="s">
        <v>201</v>
      </c>
      <c r="G283" s="8">
        <v>10</v>
      </c>
      <c r="I283" s="2">
        <v>11</v>
      </c>
      <c r="J283" s="5" t="s">
        <v>279</v>
      </c>
      <c r="K283" s="5">
        <v>9</v>
      </c>
      <c r="M283" s="2">
        <v>8</v>
      </c>
      <c r="N283" s="6" t="s">
        <v>217</v>
      </c>
      <c r="O283" s="5">
        <v>1</v>
      </c>
      <c r="P283" s="27"/>
      <c r="U283" s="27"/>
      <c r="V283" s="30"/>
      <c r="W283" s="27"/>
      <c r="AC283" s="8">
        <v>8</v>
      </c>
      <c r="AD283" s="6" t="s">
        <v>225</v>
      </c>
      <c r="AE283" s="8">
        <v>0.5</v>
      </c>
    </row>
    <row r="284" spans="5:34" x14ac:dyDescent="0.25">
      <c r="E284" s="2">
        <v>12</v>
      </c>
      <c r="F284" s="4" t="s">
        <v>203</v>
      </c>
      <c r="G284" s="8">
        <v>3</v>
      </c>
      <c r="I284" s="2">
        <v>12</v>
      </c>
      <c r="J284" s="8" t="s">
        <v>275</v>
      </c>
      <c r="K284" s="8">
        <v>3</v>
      </c>
      <c r="M284" s="2">
        <v>9</v>
      </c>
      <c r="N284" s="6" t="s">
        <v>215</v>
      </c>
      <c r="O284" s="5">
        <v>1</v>
      </c>
      <c r="P284" s="27"/>
      <c r="V284" s="18" t="s">
        <v>270</v>
      </c>
      <c r="W284" s="17" t="s">
        <v>265</v>
      </c>
      <c r="AC284" s="27"/>
      <c r="AD284" s="30"/>
      <c r="AE284" s="27"/>
    </row>
    <row r="285" spans="5:34" x14ac:dyDescent="0.25">
      <c r="I285" s="2">
        <v>13</v>
      </c>
      <c r="J285" s="4" t="s">
        <v>284</v>
      </c>
      <c r="K285" s="5">
        <v>5</v>
      </c>
      <c r="M285" s="2">
        <v>10</v>
      </c>
      <c r="N285" s="6" t="s">
        <v>216</v>
      </c>
      <c r="O285" s="5">
        <v>1</v>
      </c>
      <c r="P285" s="27"/>
      <c r="U285" s="2">
        <v>1</v>
      </c>
      <c r="V285" s="5" t="s">
        <v>153</v>
      </c>
      <c r="W285" s="5">
        <v>2</v>
      </c>
      <c r="AC285" s="60"/>
      <c r="AD285" s="61" t="s">
        <v>270</v>
      </c>
      <c r="AE285" s="59" t="s">
        <v>265</v>
      </c>
    </row>
    <row r="286" spans="5:34" s="12" customFormat="1" x14ac:dyDescent="0.25">
      <c r="E286" s="2"/>
      <c r="F286" s="2"/>
      <c r="G286" s="2"/>
      <c r="I286" s="2">
        <v>14</v>
      </c>
      <c r="J286" s="4" t="s">
        <v>295</v>
      </c>
      <c r="K286" s="8">
        <v>3</v>
      </c>
      <c r="L286" s="2"/>
      <c r="M286" s="2">
        <v>11</v>
      </c>
      <c r="N286" s="4" t="s">
        <v>211</v>
      </c>
      <c r="O286" s="11">
        <v>1</v>
      </c>
      <c r="P286" s="27"/>
      <c r="Q286" s="2"/>
      <c r="R286" s="2"/>
      <c r="S286" s="2"/>
      <c r="T286" s="2"/>
      <c r="U286" s="2">
        <v>2</v>
      </c>
      <c r="V286" s="5" t="s">
        <v>151</v>
      </c>
      <c r="W286" s="5">
        <v>2</v>
      </c>
      <c r="X286" s="2"/>
      <c r="Y286" s="52"/>
      <c r="AC286" s="2">
        <v>1</v>
      </c>
      <c r="AD286" s="5" t="s">
        <v>153</v>
      </c>
      <c r="AE286" s="5">
        <v>2</v>
      </c>
      <c r="AF286" s="2"/>
      <c r="AG286" s="2"/>
      <c r="AH286" s="2"/>
    </row>
    <row r="287" spans="5:34" x14ac:dyDescent="0.25">
      <c r="I287" s="2">
        <v>15</v>
      </c>
      <c r="J287" s="5" t="s">
        <v>267</v>
      </c>
      <c r="K287" s="5">
        <v>4</v>
      </c>
      <c r="M287" s="2">
        <v>12</v>
      </c>
      <c r="N287" s="6" t="s">
        <v>220</v>
      </c>
      <c r="O287" s="5">
        <v>1</v>
      </c>
      <c r="P287" s="27"/>
      <c r="U287" s="2">
        <v>3</v>
      </c>
      <c r="V287" s="6" t="s">
        <v>293</v>
      </c>
      <c r="W287" s="5">
        <v>4</v>
      </c>
      <c r="AC287" s="2">
        <v>2</v>
      </c>
      <c r="AD287" s="5" t="s">
        <v>151</v>
      </c>
      <c r="AE287" s="5">
        <v>2</v>
      </c>
      <c r="AF287" s="12"/>
      <c r="AG287" s="12"/>
      <c r="AH287" s="12"/>
    </row>
    <row r="288" spans="5:34" x14ac:dyDescent="0.25">
      <c r="I288" s="2">
        <v>16</v>
      </c>
      <c r="J288" s="5" t="s">
        <v>240</v>
      </c>
      <c r="K288" s="5">
        <v>5</v>
      </c>
      <c r="M288" s="2">
        <v>13</v>
      </c>
      <c r="N288" s="4" t="s">
        <v>404</v>
      </c>
      <c r="O288" s="11">
        <v>3</v>
      </c>
      <c r="P288" s="27"/>
      <c r="U288" s="2">
        <v>4</v>
      </c>
      <c r="V288" s="6" t="s">
        <v>219</v>
      </c>
      <c r="W288" s="5">
        <v>1</v>
      </c>
      <c r="AC288" s="2">
        <v>3</v>
      </c>
      <c r="AD288" s="6" t="s">
        <v>441</v>
      </c>
      <c r="AE288" s="55">
        <v>0</v>
      </c>
    </row>
    <row r="289" spans="1:31" x14ac:dyDescent="0.25">
      <c r="I289" s="2">
        <v>17</v>
      </c>
      <c r="J289" s="4" t="s">
        <v>281</v>
      </c>
      <c r="K289" s="8">
        <v>6</v>
      </c>
      <c r="M289" s="2">
        <v>14</v>
      </c>
      <c r="N289" s="4" t="s">
        <v>405</v>
      </c>
      <c r="O289" s="11">
        <v>3</v>
      </c>
      <c r="U289" s="2">
        <v>5</v>
      </c>
      <c r="V289" s="6" t="s">
        <v>204</v>
      </c>
      <c r="W289" s="5">
        <v>2</v>
      </c>
      <c r="AC289" s="2">
        <v>4</v>
      </c>
      <c r="AD289" s="6" t="s">
        <v>219</v>
      </c>
      <c r="AE289" s="5">
        <v>1</v>
      </c>
    </row>
    <row r="290" spans="1:31" x14ac:dyDescent="0.25">
      <c r="I290" s="2">
        <v>18</v>
      </c>
      <c r="J290" s="5" t="s">
        <v>273</v>
      </c>
      <c r="K290" s="5">
        <v>5</v>
      </c>
      <c r="M290" s="2">
        <v>15</v>
      </c>
      <c r="N290" s="4" t="s">
        <v>406</v>
      </c>
      <c r="O290" s="11">
        <v>5</v>
      </c>
      <c r="U290" s="2">
        <v>6</v>
      </c>
      <c r="V290" s="6" t="s">
        <v>218</v>
      </c>
      <c r="W290" s="5">
        <v>2</v>
      </c>
      <c r="AC290" s="2">
        <v>5</v>
      </c>
      <c r="AD290" s="6" t="s">
        <v>204</v>
      </c>
      <c r="AE290" s="5">
        <v>2</v>
      </c>
    </row>
    <row r="291" spans="1:31" x14ac:dyDescent="0.25">
      <c r="I291" s="2">
        <v>19</v>
      </c>
      <c r="J291" s="8" t="s">
        <v>290</v>
      </c>
      <c r="K291" s="8">
        <v>3</v>
      </c>
      <c r="P291" s="27"/>
      <c r="U291" s="2">
        <v>7</v>
      </c>
      <c r="V291" s="6" t="s">
        <v>217</v>
      </c>
      <c r="W291" s="5">
        <v>1</v>
      </c>
      <c r="AC291" s="2">
        <v>6</v>
      </c>
      <c r="AD291" s="6" t="s">
        <v>218</v>
      </c>
      <c r="AE291" s="5">
        <v>2</v>
      </c>
    </row>
    <row r="292" spans="1:31" x14ac:dyDescent="0.25">
      <c r="I292" s="2">
        <v>20</v>
      </c>
      <c r="J292" s="5" t="s">
        <v>294</v>
      </c>
      <c r="K292" s="5">
        <v>10</v>
      </c>
      <c r="N292" s="18" t="s">
        <v>278</v>
      </c>
      <c r="O292" s="17" t="s">
        <v>265</v>
      </c>
      <c r="P292" s="27"/>
      <c r="Q292" s="2" t="s">
        <v>416</v>
      </c>
      <c r="U292" s="2">
        <v>8</v>
      </c>
      <c r="V292" s="6" t="s">
        <v>215</v>
      </c>
      <c r="W292" s="5">
        <v>1</v>
      </c>
      <c r="AC292" s="2">
        <v>7</v>
      </c>
      <c r="AD292" s="6" t="s">
        <v>217</v>
      </c>
      <c r="AE292" s="5">
        <v>1</v>
      </c>
    </row>
    <row r="293" spans="1:31" x14ac:dyDescent="0.25">
      <c r="I293" s="2">
        <v>21</v>
      </c>
      <c r="J293" s="5" t="s">
        <v>269</v>
      </c>
      <c r="K293" s="5">
        <v>10</v>
      </c>
      <c r="M293" s="2">
        <v>1</v>
      </c>
      <c r="N293" s="8" t="s">
        <v>280</v>
      </c>
      <c r="O293" s="8">
        <v>1</v>
      </c>
      <c r="P293" s="27"/>
      <c r="Q293" s="38" t="s">
        <v>377</v>
      </c>
      <c r="U293" s="2">
        <v>9</v>
      </c>
      <c r="V293" s="6" t="s">
        <v>216</v>
      </c>
      <c r="W293" s="5">
        <v>1</v>
      </c>
      <c r="AC293" s="2">
        <v>8</v>
      </c>
      <c r="AD293" s="6" t="s">
        <v>215</v>
      </c>
      <c r="AE293" s="5">
        <v>1</v>
      </c>
    </row>
    <row r="294" spans="1:31" x14ac:dyDescent="0.25">
      <c r="I294" s="2">
        <v>22</v>
      </c>
      <c r="J294" s="5" t="s">
        <v>236</v>
      </c>
      <c r="K294" s="5">
        <v>3</v>
      </c>
      <c r="L294" s="12"/>
      <c r="M294" s="2">
        <v>2</v>
      </c>
      <c r="N294" s="8" t="s">
        <v>282</v>
      </c>
      <c r="O294" s="8">
        <v>2</v>
      </c>
      <c r="P294" s="27"/>
      <c r="Q294" s="37" t="s">
        <v>378</v>
      </c>
      <c r="U294" s="2">
        <v>10</v>
      </c>
      <c r="V294" s="4" t="s">
        <v>211</v>
      </c>
      <c r="W294" s="11">
        <v>1</v>
      </c>
      <c r="AC294" s="2">
        <v>9</v>
      </c>
      <c r="AD294" s="6" t="s">
        <v>216</v>
      </c>
      <c r="AE294" s="5">
        <v>1</v>
      </c>
    </row>
    <row r="295" spans="1:31" x14ac:dyDescent="0.25">
      <c r="I295" s="2">
        <v>23</v>
      </c>
      <c r="J295" s="5" t="s">
        <v>266</v>
      </c>
      <c r="K295" s="5">
        <v>5</v>
      </c>
      <c r="M295" s="2">
        <v>3</v>
      </c>
      <c r="N295" s="8" t="s">
        <v>283</v>
      </c>
      <c r="O295" s="8">
        <v>1</v>
      </c>
      <c r="P295" s="27"/>
      <c r="Q295" s="37" t="s">
        <v>379</v>
      </c>
      <c r="U295" s="2">
        <v>11</v>
      </c>
      <c r="V295" s="6" t="s">
        <v>220</v>
      </c>
      <c r="W295" s="5">
        <v>1</v>
      </c>
      <c r="AC295" s="2">
        <v>10</v>
      </c>
      <c r="AD295" s="4" t="s">
        <v>211</v>
      </c>
      <c r="AE295" s="11">
        <v>1</v>
      </c>
    </row>
    <row r="296" spans="1:31" x14ac:dyDescent="0.25">
      <c r="I296" s="2">
        <v>24</v>
      </c>
      <c r="J296" s="5" t="s">
        <v>274</v>
      </c>
      <c r="K296" s="5">
        <v>5</v>
      </c>
      <c r="M296" s="2">
        <v>4</v>
      </c>
      <c r="N296" s="8" t="s">
        <v>286</v>
      </c>
      <c r="O296" s="8">
        <v>1</v>
      </c>
      <c r="P296" s="27"/>
      <c r="Q296" s="37" t="s">
        <v>380</v>
      </c>
      <c r="U296" s="2">
        <v>12</v>
      </c>
      <c r="V296" s="4" t="s">
        <v>404</v>
      </c>
      <c r="W296" s="11">
        <v>3</v>
      </c>
      <c r="AC296" s="2">
        <v>11</v>
      </c>
      <c r="AD296" s="6" t="s">
        <v>220</v>
      </c>
      <c r="AE296" s="5">
        <v>1</v>
      </c>
    </row>
    <row r="297" spans="1:31" x14ac:dyDescent="0.25">
      <c r="I297" s="2">
        <v>25</v>
      </c>
      <c r="J297" s="8" t="s">
        <v>289</v>
      </c>
      <c r="K297" s="8">
        <v>3</v>
      </c>
      <c r="M297" s="2">
        <v>5</v>
      </c>
      <c r="N297" s="8" t="s">
        <v>175</v>
      </c>
      <c r="O297" s="8">
        <v>1</v>
      </c>
      <c r="P297" s="27"/>
      <c r="Q297" s="37" t="s">
        <v>381</v>
      </c>
      <c r="U297" s="2">
        <v>13</v>
      </c>
      <c r="V297" s="4" t="s">
        <v>405</v>
      </c>
      <c r="W297" s="11">
        <v>3</v>
      </c>
      <c r="AC297" s="2">
        <v>12</v>
      </c>
      <c r="AD297" s="4" t="s">
        <v>404</v>
      </c>
      <c r="AE297" s="11">
        <v>3</v>
      </c>
    </row>
    <row r="298" spans="1:31" x14ac:dyDescent="0.25">
      <c r="I298" s="2">
        <v>26</v>
      </c>
      <c r="J298" s="8" t="s">
        <v>291</v>
      </c>
      <c r="K298" s="8">
        <v>3</v>
      </c>
      <c r="M298" s="2">
        <v>6</v>
      </c>
      <c r="N298" s="8" t="s">
        <v>288</v>
      </c>
      <c r="O298" s="8">
        <v>1</v>
      </c>
      <c r="P298" s="27"/>
      <c r="Q298" s="37" t="s">
        <v>382</v>
      </c>
      <c r="U298" s="2">
        <v>14</v>
      </c>
      <c r="V298" s="4" t="s">
        <v>420</v>
      </c>
      <c r="W298" s="11">
        <v>6</v>
      </c>
      <c r="AC298" s="2">
        <v>13</v>
      </c>
      <c r="AD298" s="4" t="s">
        <v>405</v>
      </c>
      <c r="AE298" s="11">
        <v>3</v>
      </c>
    </row>
    <row r="299" spans="1:31" x14ac:dyDescent="0.25">
      <c r="I299" s="2">
        <v>27</v>
      </c>
      <c r="J299" s="20" t="s">
        <v>230</v>
      </c>
      <c r="K299" s="20">
        <v>1</v>
      </c>
      <c r="M299" s="2">
        <v>7</v>
      </c>
      <c r="N299" s="8" t="s">
        <v>243</v>
      </c>
      <c r="O299" s="8">
        <v>1</v>
      </c>
      <c r="P299" s="27"/>
      <c r="Q299" s="37" t="s">
        <v>383</v>
      </c>
      <c r="U299" s="2">
        <v>15</v>
      </c>
      <c r="V299" s="4" t="s">
        <v>421</v>
      </c>
      <c r="W299" s="11">
        <v>6</v>
      </c>
      <c r="AC299" s="2">
        <v>14</v>
      </c>
      <c r="AD299" s="4" t="s">
        <v>420</v>
      </c>
      <c r="AE299" s="11">
        <v>6</v>
      </c>
    </row>
    <row r="300" spans="1:31" x14ac:dyDescent="0.25">
      <c r="I300" s="2">
        <v>28</v>
      </c>
      <c r="J300" s="8" t="s">
        <v>292</v>
      </c>
      <c r="K300" s="8">
        <v>2</v>
      </c>
      <c r="M300" s="2">
        <v>8</v>
      </c>
      <c r="N300" s="8" t="s">
        <v>285</v>
      </c>
      <c r="O300" s="8">
        <v>1</v>
      </c>
      <c r="P300" s="27"/>
      <c r="Q300" s="37" t="s">
        <v>384</v>
      </c>
      <c r="AC300" s="2">
        <v>15</v>
      </c>
      <c r="AD300" s="4" t="s">
        <v>421</v>
      </c>
      <c r="AE300" s="11">
        <v>6</v>
      </c>
    </row>
    <row r="301" spans="1:31" x14ac:dyDescent="0.25">
      <c r="M301" s="2">
        <v>9</v>
      </c>
      <c r="N301" s="8" t="s">
        <v>287</v>
      </c>
      <c r="O301" s="8">
        <v>1</v>
      </c>
      <c r="P301" s="27"/>
      <c r="Q301" s="38" t="s">
        <v>385</v>
      </c>
      <c r="V301" s="18" t="s">
        <v>278</v>
      </c>
      <c r="W301" s="17" t="s">
        <v>265</v>
      </c>
      <c r="AC301" s="2">
        <v>16</v>
      </c>
      <c r="AD301" s="54" t="s">
        <v>434</v>
      </c>
      <c r="AE301" s="54">
        <v>12</v>
      </c>
    </row>
    <row r="302" spans="1:31" x14ac:dyDescent="0.25">
      <c r="A302" s="12" t="s">
        <v>271</v>
      </c>
      <c r="B302" s="12"/>
      <c r="C302" s="15" t="s">
        <v>265</v>
      </c>
      <c r="E302" s="12" t="s">
        <v>271</v>
      </c>
      <c r="F302" s="12"/>
      <c r="G302" s="15" t="s">
        <v>265</v>
      </c>
      <c r="I302" s="12" t="s">
        <v>271</v>
      </c>
      <c r="J302" s="12"/>
      <c r="K302" s="15" t="s">
        <v>265</v>
      </c>
      <c r="M302" s="2">
        <v>10</v>
      </c>
      <c r="N302" s="4" t="s">
        <v>411</v>
      </c>
      <c r="O302" s="11">
        <v>8</v>
      </c>
      <c r="P302" s="27"/>
      <c r="Q302" s="37" t="s">
        <v>386</v>
      </c>
      <c r="U302" s="2">
        <v>1</v>
      </c>
      <c r="V302" s="8" t="s">
        <v>280</v>
      </c>
      <c r="W302" s="8">
        <v>1</v>
      </c>
      <c r="AC302" s="2">
        <v>17</v>
      </c>
      <c r="AD302" s="54" t="s">
        <v>440</v>
      </c>
      <c r="AE302" s="54">
        <v>6</v>
      </c>
    </row>
    <row r="303" spans="1:31" x14ac:dyDescent="0.25">
      <c r="A303" s="2">
        <v>190</v>
      </c>
      <c r="C303" s="1">
        <f>SUM(C2:C281)</f>
        <v>142</v>
      </c>
      <c r="E303" s="2">
        <v>239</v>
      </c>
      <c r="G303" s="1">
        <f>SUM(G2:G288)</f>
        <v>201</v>
      </c>
      <c r="I303" s="2">
        <v>280</v>
      </c>
      <c r="K303" s="1">
        <f>SUM(K2:K300)</f>
        <v>272.5</v>
      </c>
      <c r="M303" s="2">
        <v>11</v>
      </c>
      <c r="N303" s="5" t="s">
        <v>279</v>
      </c>
      <c r="O303" s="5">
        <v>9</v>
      </c>
      <c r="P303" s="27"/>
      <c r="Q303" s="37" t="s">
        <v>387</v>
      </c>
      <c r="U303" s="2">
        <v>2</v>
      </c>
      <c r="V303" s="8" t="s">
        <v>282</v>
      </c>
      <c r="W303" s="8">
        <v>2</v>
      </c>
    </row>
    <row r="304" spans="1:31" x14ac:dyDescent="0.25">
      <c r="M304" s="2">
        <v>12</v>
      </c>
      <c r="N304" s="8" t="s">
        <v>275</v>
      </c>
      <c r="O304" s="8">
        <v>6</v>
      </c>
      <c r="P304" s="27"/>
      <c r="Q304" s="38" t="s">
        <v>388</v>
      </c>
      <c r="U304" s="2">
        <v>3</v>
      </c>
      <c r="V304" s="8" t="s">
        <v>283</v>
      </c>
      <c r="W304" s="8">
        <v>1</v>
      </c>
    </row>
    <row r="305" spans="9:31" x14ac:dyDescent="0.25">
      <c r="I305" s="13">
        <f>I303/E303-1</f>
        <v>0.17154811715481166</v>
      </c>
      <c r="J305" s="14" t="s">
        <v>277</v>
      </c>
      <c r="K305" s="24">
        <f>K303/G303-1</f>
        <v>0.35572139303482597</v>
      </c>
      <c r="M305" s="2">
        <v>13</v>
      </c>
      <c r="N305" s="4" t="s">
        <v>400</v>
      </c>
      <c r="O305" s="5">
        <v>10</v>
      </c>
      <c r="P305" s="27"/>
      <c r="Q305" s="37" t="s">
        <v>389</v>
      </c>
      <c r="U305" s="2">
        <v>4</v>
      </c>
      <c r="V305" s="8" t="s">
        <v>286</v>
      </c>
      <c r="W305" s="8">
        <v>1</v>
      </c>
      <c r="AC305" s="60"/>
      <c r="AD305" s="61" t="s">
        <v>278</v>
      </c>
      <c r="AE305" s="59" t="s">
        <v>265</v>
      </c>
    </row>
    <row r="306" spans="9:31" x14ac:dyDescent="0.25">
      <c r="I306" s="13">
        <f>I303/A303-1</f>
        <v>0.47368421052631571</v>
      </c>
      <c r="J306" s="14" t="s">
        <v>276</v>
      </c>
      <c r="K306" s="24">
        <f>K303/C303-1</f>
        <v>0.91901408450704225</v>
      </c>
      <c r="M306" s="2">
        <v>14</v>
      </c>
      <c r="N306" s="4" t="s">
        <v>295</v>
      </c>
      <c r="O306" s="8">
        <v>3</v>
      </c>
      <c r="P306" s="27"/>
      <c r="Q306" s="37" t="s">
        <v>390</v>
      </c>
      <c r="U306" s="2">
        <v>5</v>
      </c>
      <c r="V306" s="8" t="s">
        <v>175</v>
      </c>
      <c r="W306" s="8">
        <v>1</v>
      </c>
      <c r="AC306" s="2">
        <v>1</v>
      </c>
      <c r="AD306" s="8" t="s">
        <v>280</v>
      </c>
      <c r="AE306" s="8">
        <v>1</v>
      </c>
    </row>
    <row r="307" spans="9:31" x14ac:dyDescent="0.25">
      <c r="M307" s="2">
        <v>15</v>
      </c>
      <c r="N307" s="5" t="s">
        <v>267</v>
      </c>
      <c r="O307" s="5">
        <v>4</v>
      </c>
      <c r="P307" s="27"/>
      <c r="Q307" s="37" t="s">
        <v>391</v>
      </c>
      <c r="U307" s="2">
        <v>6</v>
      </c>
      <c r="V307" s="8" t="s">
        <v>288</v>
      </c>
      <c r="W307" s="8">
        <v>1</v>
      </c>
      <c r="AC307" s="2">
        <v>2</v>
      </c>
      <c r="AD307" s="8" t="s">
        <v>282</v>
      </c>
      <c r="AE307" s="8">
        <v>2</v>
      </c>
    </row>
    <row r="308" spans="9:31" x14ac:dyDescent="0.25">
      <c r="M308" s="2">
        <v>16</v>
      </c>
      <c r="N308" s="5" t="s">
        <v>240</v>
      </c>
      <c r="O308" s="5">
        <v>5</v>
      </c>
      <c r="P308" s="27"/>
      <c r="Q308" s="37" t="s">
        <v>392</v>
      </c>
      <c r="U308" s="2">
        <v>7</v>
      </c>
      <c r="V308" s="8" t="s">
        <v>243</v>
      </c>
      <c r="W308" s="8">
        <v>1</v>
      </c>
      <c r="AC308" s="2">
        <v>3</v>
      </c>
      <c r="AD308" s="8" t="s">
        <v>283</v>
      </c>
      <c r="AE308" s="8">
        <v>1</v>
      </c>
    </row>
    <row r="309" spans="9:31" x14ac:dyDescent="0.25">
      <c r="M309" s="2">
        <v>17</v>
      </c>
      <c r="N309" s="4" t="s">
        <v>281</v>
      </c>
      <c r="O309" s="8">
        <v>6</v>
      </c>
      <c r="P309" s="27"/>
      <c r="Q309" s="38" t="s">
        <v>393</v>
      </c>
      <c r="U309" s="2">
        <v>8</v>
      </c>
      <c r="V309" s="8" t="s">
        <v>285</v>
      </c>
      <c r="W309" s="8">
        <v>1</v>
      </c>
      <c r="AC309" s="2">
        <v>4</v>
      </c>
      <c r="AD309" s="8" t="s">
        <v>286</v>
      </c>
      <c r="AE309" s="8">
        <v>1</v>
      </c>
    </row>
    <row r="310" spans="9:31" x14ac:dyDescent="0.25">
      <c r="M310" s="2">
        <v>18</v>
      </c>
      <c r="N310" s="5" t="s">
        <v>410</v>
      </c>
      <c r="O310" s="5">
        <v>8</v>
      </c>
      <c r="P310" s="27"/>
      <c r="Q310" s="37" t="s">
        <v>394</v>
      </c>
      <c r="U310" s="2">
        <v>9</v>
      </c>
      <c r="V310" s="8" t="s">
        <v>287</v>
      </c>
      <c r="W310" s="8">
        <v>1</v>
      </c>
      <c r="AC310" s="2">
        <v>5</v>
      </c>
      <c r="AD310" s="8" t="s">
        <v>175</v>
      </c>
      <c r="AE310" s="8">
        <v>1</v>
      </c>
    </row>
    <row r="311" spans="9:31" x14ac:dyDescent="0.25">
      <c r="M311" s="2">
        <v>19</v>
      </c>
      <c r="N311" s="8" t="s">
        <v>290</v>
      </c>
      <c r="O311" s="8">
        <v>3</v>
      </c>
      <c r="P311" s="27"/>
      <c r="Q311" s="38" t="s">
        <v>395</v>
      </c>
      <c r="U311" s="2">
        <v>10</v>
      </c>
      <c r="V311" s="4" t="s">
        <v>411</v>
      </c>
      <c r="W311" s="11">
        <v>8</v>
      </c>
      <c r="AC311" s="2">
        <v>6</v>
      </c>
      <c r="AD311" s="8" t="s">
        <v>288</v>
      </c>
      <c r="AE311" s="8">
        <v>1</v>
      </c>
    </row>
    <row r="312" spans="9:31" x14ac:dyDescent="0.25">
      <c r="M312" s="2">
        <v>20</v>
      </c>
      <c r="N312" s="5" t="s">
        <v>294</v>
      </c>
      <c r="O312" s="5">
        <v>10</v>
      </c>
      <c r="P312" s="27"/>
      <c r="Q312" s="37" t="s">
        <v>396</v>
      </c>
      <c r="U312" s="2">
        <v>11</v>
      </c>
      <c r="V312" s="5" t="s">
        <v>279</v>
      </c>
      <c r="W312" s="5">
        <v>9</v>
      </c>
      <c r="AC312" s="2">
        <v>7</v>
      </c>
      <c r="AD312" s="8" t="s">
        <v>243</v>
      </c>
      <c r="AE312" s="8">
        <v>1</v>
      </c>
    </row>
    <row r="313" spans="9:31" x14ac:dyDescent="0.25">
      <c r="M313" s="2">
        <v>21</v>
      </c>
      <c r="N313" s="5" t="s">
        <v>407</v>
      </c>
      <c r="O313" s="5">
        <v>12</v>
      </c>
      <c r="P313" s="27"/>
      <c r="U313" s="2">
        <v>12</v>
      </c>
      <c r="V313" s="8" t="s">
        <v>275</v>
      </c>
      <c r="W313" s="8">
        <v>6</v>
      </c>
      <c r="AC313" s="2">
        <v>8</v>
      </c>
      <c r="AD313" s="8" t="s">
        <v>285</v>
      </c>
      <c r="AE313" s="8">
        <v>1</v>
      </c>
    </row>
    <row r="314" spans="9:31" x14ac:dyDescent="0.25">
      <c r="M314" s="2">
        <v>22</v>
      </c>
      <c r="N314" s="5" t="s">
        <v>401</v>
      </c>
      <c r="O314" s="5">
        <v>3</v>
      </c>
      <c r="P314" s="27"/>
      <c r="U314" s="2">
        <v>13</v>
      </c>
      <c r="V314" s="4" t="s">
        <v>400</v>
      </c>
      <c r="W314" s="5">
        <v>10</v>
      </c>
      <c r="AC314" s="2">
        <v>9</v>
      </c>
      <c r="AD314" s="8" t="s">
        <v>287</v>
      </c>
      <c r="AE314" s="8">
        <v>1</v>
      </c>
    </row>
    <row r="315" spans="9:31" x14ac:dyDescent="0.25">
      <c r="M315" s="2">
        <v>23</v>
      </c>
      <c r="N315" s="5" t="s">
        <v>266</v>
      </c>
      <c r="O315" s="5">
        <v>5</v>
      </c>
      <c r="P315" s="27"/>
      <c r="Q315" s="37"/>
      <c r="U315" s="2">
        <v>14</v>
      </c>
      <c r="V315" s="4" t="s">
        <v>295</v>
      </c>
      <c r="W315" s="8">
        <v>3</v>
      </c>
      <c r="AC315" s="2">
        <v>10</v>
      </c>
      <c r="AD315" s="4" t="s">
        <v>411</v>
      </c>
      <c r="AE315" s="11">
        <v>8</v>
      </c>
    </row>
    <row r="316" spans="9:31" x14ac:dyDescent="0.25">
      <c r="M316" s="2">
        <v>24</v>
      </c>
      <c r="N316" s="5" t="s">
        <v>402</v>
      </c>
      <c r="O316" s="5">
        <v>20</v>
      </c>
      <c r="P316" s="27"/>
      <c r="U316" s="2">
        <v>15</v>
      </c>
      <c r="V316" s="5" t="s">
        <v>267</v>
      </c>
      <c r="W316" s="5">
        <v>4</v>
      </c>
      <c r="AC316" s="2">
        <v>11</v>
      </c>
      <c r="AD316" s="5" t="s">
        <v>279</v>
      </c>
      <c r="AE316" s="5">
        <v>9</v>
      </c>
    </row>
    <row r="317" spans="9:31" x14ac:dyDescent="0.25">
      <c r="M317" s="2">
        <v>25</v>
      </c>
      <c r="N317" s="5" t="s">
        <v>408</v>
      </c>
      <c r="O317" s="5">
        <v>4</v>
      </c>
      <c r="P317" s="27"/>
      <c r="U317" s="2">
        <v>16</v>
      </c>
      <c r="V317" s="5" t="s">
        <v>240</v>
      </c>
      <c r="W317" s="5">
        <v>5</v>
      </c>
      <c r="AC317" s="2">
        <v>12</v>
      </c>
      <c r="AD317" s="8" t="s">
        <v>275</v>
      </c>
      <c r="AE317" s="8">
        <v>6</v>
      </c>
    </row>
    <row r="318" spans="9:31" x14ac:dyDescent="0.25">
      <c r="M318" s="2">
        <v>26</v>
      </c>
      <c r="N318" s="5" t="s">
        <v>403</v>
      </c>
      <c r="O318" s="5">
        <v>3</v>
      </c>
      <c r="P318" s="27"/>
      <c r="U318" s="2">
        <v>17</v>
      </c>
      <c r="V318" s="4" t="s">
        <v>281</v>
      </c>
      <c r="W318" s="8">
        <v>6</v>
      </c>
      <c r="AC318" s="2">
        <v>13</v>
      </c>
      <c r="AD318" s="4" t="s">
        <v>400</v>
      </c>
      <c r="AE318" s="5">
        <v>10</v>
      </c>
    </row>
    <row r="319" spans="9:31" x14ac:dyDescent="0.25">
      <c r="M319" s="2">
        <v>27</v>
      </c>
      <c r="N319" s="8" t="s">
        <v>289</v>
      </c>
      <c r="O319" s="8">
        <v>3</v>
      </c>
      <c r="P319" s="27"/>
      <c r="U319" s="2">
        <v>18</v>
      </c>
      <c r="V319" s="5" t="s">
        <v>410</v>
      </c>
      <c r="W319" s="5">
        <v>8</v>
      </c>
      <c r="AC319" s="2">
        <v>14</v>
      </c>
      <c r="AD319" s="4" t="s">
        <v>295</v>
      </c>
      <c r="AE319" s="8">
        <v>3</v>
      </c>
    </row>
    <row r="320" spans="9:31" x14ac:dyDescent="0.25">
      <c r="M320" s="2">
        <v>28</v>
      </c>
      <c r="N320" s="8" t="s">
        <v>291</v>
      </c>
      <c r="O320" s="8">
        <v>3</v>
      </c>
      <c r="P320" s="27"/>
      <c r="U320" s="2">
        <v>19</v>
      </c>
      <c r="V320" s="8" t="s">
        <v>290</v>
      </c>
      <c r="W320" s="8">
        <v>3</v>
      </c>
      <c r="AC320" s="2">
        <v>15</v>
      </c>
      <c r="AD320" s="5" t="s">
        <v>442</v>
      </c>
      <c r="AE320" s="5">
        <v>4</v>
      </c>
    </row>
    <row r="321" spans="13:31" x14ac:dyDescent="0.25">
      <c r="M321" s="2">
        <v>29</v>
      </c>
      <c r="N321" s="20" t="s">
        <v>230</v>
      </c>
      <c r="O321" s="20">
        <v>1</v>
      </c>
      <c r="P321" s="27"/>
      <c r="U321" s="2">
        <v>20</v>
      </c>
      <c r="V321" s="5" t="s">
        <v>294</v>
      </c>
      <c r="W321" s="5">
        <v>10</v>
      </c>
      <c r="AC321" s="2">
        <v>16</v>
      </c>
      <c r="AD321" s="5" t="s">
        <v>240</v>
      </c>
      <c r="AE321" s="5">
        <v>5</v>
      </c>
    </row>
    <row r="322" spans="13:31" x14ac:dyDescent="0.25">
      <c r="M322" s="2">
        <v>30</v>
      </c>
      <c r="N322" s="8" t="s">
        <v>292</v>
      </c>
      <c r="O322" s="8">
        <v>2</v>
      </c>
      <c r="P322" s="27"/>
      <c r="U322" s="2">
        <v>21</v>
      </c>
      <c r="V322" s="5" t="s">
        <v>407</v>
      </c>
      <c r="W322" s="5">
        <v>12</v>
      </c>
      <c r="AC322" s="2">
        <v>17</v>
      </c>
      <c r="AD322" s="4" t="s">
        <v>281</v>
      </c>
      <c r="AE322" s="8">
        <v>6</v>
      </c>
    </row>
    <row r="323" spans="13:31" x14ac:dyDescent="0.25">
      <c r="P323" s="27"/>
      <c r="U323" s="2">
        <v>22</v>
      </c>
      <c r="V323" s="5" t="s">
        <v>417</v>
      </c>
      <c r="W323" s="5">
        <v>10</v>
      </c>
      <c r="AC323" s="2">
        <v>18</v>
      </c>
      <c r="AD323" s="5" t="s">
        <v>447</v>
      </c>
      <c r="AE323" s="55">
        <v>10</v>
      </c>
    </row>
    <row r="324" spans="13:31" x14ac:dyDescent="0.25">
      <c r="M324" s="35" t="s">
        <v>271</v>
      </c>
      <c r="N324" s="12"/>
      <c r="O324" s="15" t="s">
        <v>265</v>
      </c>
      <c r="P324" s="27"/>
      <c r="U324" s="2">
        <v>23</v>
      </c>
      <c r="V324" s="5" t="s">
        <v>266</v>
      </c>
      <c r="W324" s="5">
        <v>5</v>
      </c>
      <c r="AC324" s="2">
        <v>19</v>
      </c>
      <c r="AD324" s="8" t="s">
        <v>290</v>
      </c>
      <c r="AE324" s="8">
        <v>3</v>
      </c>
    </row>
    <row r="325" spans="13:31" x14ac:dyDescent="0.25">
      <c r="M325" s="33">
        <v>301</v>
      </c>
      <c r="O325" s="1">
        <f>SUM(O2:O322)</f>
        <v>321</v>
      </c>
      <c r="P325" s="27"/>
      <c r="U325" s="2">
        <v>24</v>
      </c>
      <c r="V325" s="5" t="s">
        <v>418</v>
      </c>
      <c r="W325" s="5">
        <v>30</v>
      </c>
      <c r="AC325" s="2">
        <v>20</v>
      </c>
      <c r="AD325" s="5" t="s">
        <v>294</v>
      </c>
      <c r="AE325" s="5">
        <v>10</v>
      </c>
    </row>
    <row r="326" spans="13:31" x14ac:dyDescent="0.25">
      <c r="P326" s="27"/>
      <c r="U326" s="2">
        <v>25</v>
      </c>
      <c r="V326" s="5" t="s">
        <v>419</v>
      </c>
      <c r="W326" s="5">
        <v>5</v>
      </c>
      <c r="AC326" s="2">
        <v>21</v>
      </c>
      <c r="AD326" s="5" t="s">
        <v>407</v>
      </c>
      <c r="AE326" s="5">
        <v>12</v>
      </c>
    </row>
    <row r="327" spans="13:31" x14ac:dyDescent="0.25">
      <c r="M327" s="24">
        <f>M325/I303-1</f>
        <v>7.4999999999999956E-2</v>
      </c>
      <c r="N327" s="14" t="s">
        <v>376</v>
      </c>
      <c r="O327" s="24">
        <f>O325/K303-1</f>
        <v>0.17798165137614674</v>
      </c>
      <c r="P327" s="27"/>
      <c r="U327" s="2">
        <v>26</v>
      </c>
      <c r="V327" s="5" t="s">
        <v>403</v>
      </c>
      <c r="W327" s="5">
        <v>3</v>
      </c>
      <c r="AC327" s="2">
        <v>22</v>
      </c>
      <c r="AD327" s="5" t="s">
        <v>417</v>
      </c>
      <c r="AE327" s="5">
        <v>10</v>
      </c>
    </row>
    <row r="328" spans="13:31" x14ac:dyDescent="0.25">
      <c r="M328" s="24">
        <f>M325/E303-1</f>
        <v>0.25941422594142249</v>
      </c>
      <c r="N328" s="14" t="s">
        <v>277</v>
      </c>
      <c r="O328" s="24">
        <f>O325/G303-1</f>
        <v>0.59701492537313428</v>
      </c>
      <c r="P328" s="27"/>
      <c r="U328" s="2">
        <v>27</v>
      </c>
      <c r="V328" s="8" t="s">
        <v>289</v>
      </c>
      <c r="W328" s="8">
        <v>3</v>
      </c>
      <c r="AC328" s="2">
        <v>23</v>
      </c>
      <c r="AD328" s="5" t="s">
        <v>266</v>
      </c>
      <c r="AE328" s="5">
        <v>5</v>
      </c>
    </row>
    <row r="329" spans="13:31" x14ac:dyDescent="0.25">
      <c r="M329" s="27"/>
      <c r="N329" s="27"/>
      <c r="O329" s="27"/>
      <c r="P329" s="27"/>
      <c r="U329" s="2">
        <v>28</v>
      </c>
      <c r="V329" s="8" t="s">
        <v>291</v>
      </c>
      <c r="W329" s="8">
        <v>3</v>
      </c>
      <c r="AC329" s="2">
        <v>24</v>
      </c>
      <c r="AD329" s="5" t="s">
        <v>435</v>
      </c>
      <c r="AE329" s="55">
        <v>35</v>
      </c>
    </row>
    <row r="330" spans="13:31" x14ac:dyDescent="0.25">
      <c r="M330" s="27"/>
      <c r="N330" s="27"/>
      <c r="O330" s="27"/>
      <c r="P330" s="27"/>
      <c r="U330" s="2">
        <v>29</v>
      </c>
      <c r="V330" s="20" t="s">
        <v>230</v>
      </c>
      <c r="W330" s="20">
        <v>1</v>
      </c>
      <c r="AC330" s="2">
        <v>25</v>
      </c>
      <c r="AD330" s="5" t="s">
        <v>419</v>
      </c>
      <c r="AE330" s="5">
        <v>5</v>
      </c>
    </row>
    <row r="331" spans="13:31" x14ac:dyDescent="0.25">
      <c r="M331" s="27"/>
      <c r="N331" s="27"/>
      <c r="O331" s="27"/>
      <c r="P331" s="27"/>
      <c r="U331" s="2">
        <v>30</v>
      </c>
      <c r="V331" s="8" t="s">
        <v>292</v>
      </c>
      <c r="W331" s="8">
        <v>2</v>
      </c>
      <c r="AC331" s="2">
        <v>26</v>
      </c>
      <c r="AD331" s="5" t="s">
        <v>403</v>
      </c>
      <c r="AE331" s="5">
        <v>3</v>
      </c>
    </row>
    <row r="332" spans="13:31" x14ac:dyDescent="0.25">
      <c r="M332" s="27"/>
      <c r="N332" s="27"/>
      <c r="O332" s="27"/>
      <c r="P332" s="27"/>
      <c r="AC332" s="2">
        <v>27</v>
      </c>
      <c r="AD332" s="8" t="s">
        <v>289</v>
      </c>
      <c r="AE332" s="8">
        <v>3</v>
      </c>
    </row>
    <row r="333" spans="13:31" x14ac:dyDescent="0.25">
      <c r="M333" s="27"/>
      <c r="N333" s="27"/>
      <c r="O333" s="27"/>
      <c r="P333" s="36"/>
      <c r="U333" s="35" t="s">
        <v>271</v>
      </c>
      <c r="V333" s="12"/>
      <c r="W333" s="15" t="s">
        <v>265</v>
      </c>
      <c r="AC333" s="2">
        <v>28</v>
      </c>
      <c r="AD333" s="8" t="s">
        <v>291</v>
      </c>
      <c r="AE333" s="8">
        <v>3</v>
      </c>
    </row>
    <row r="334" spans="13:31" x14ac:dyDescent="0.25">
      <c r="M334" s="27"/>
      <c r="N334" s="27"/>
      <c r="O334" s="27"/>
      <c r="P334" s="36"/>
      <c r="U334" s="33">
        <v>301</v>
      </c>
      <c r="W334" s="1">
        <f>SUM(W2:W331)</f>
        <v>355</v>
      </c>
      <c r="AC334" s="2">
        <v>29</v>
      </c>
      <c r="AD334" s="20" t="s">
        <v>230</v>
      </c>
      <c r="AE334" s="20">
        <v>1</v>
      </c>
    </row>
    <row r="335" spans="13:31" x14ac:dyDescent="0.25">
      <c r="M335" s="27"/>
      <c r="N335" s="27"/>
      <c r="O335" s="27"/>
      <c r="P335" s="27"/>
      <c r="AC335" s="2">
        <v>30</v>
      </c>
      <c r="AD335" s="8" t="s">
        <v>292</v>
      </c>
      <c r="AE335" s="8">
        <v>2</v>
      </c>
    </row>
    <row r="336" spans="13:31" x14ac:dyDescent="0.25">
      <c r="M336" s="27"/>
      <c r="N336" s="27"/>
      <c r="O336" s="27"/>
      <c r="P336" s="27"/>
      <c r="U336" s="24"/>
      <c r="V336" s="14" t="s">
        <v>422</v>
      </c>
      <c r="W336" s="24">
        <f>W334/O325</f>
        <v>1.1059190031152648</v>
      </c>
      <c r="AC336" s="60">
        <v>31</v>
      </c>
      <c r="AD336" s="54" t="s">
        <v>436</v>
      </c>
      <c r="AE336" s="54">
        <v>25</v>
      </c>
    </row>
    <row r="337" spans="13:32" x14ac:dyDescent="0.25">
      <c r="M337" s="27"/>
      <c r="N337" s="27"/>
      <c r="O337" s="27"/>
      <c r="P337" s="27"/>
      <c r="U337" s="24"/>
      <c r="V337" s="14" t="s">
        <v>376</v>
      </c>
      <c r="W337" s="24">
        <f>W334/K303</f>
        <v>1.3027522935779816</v>
      </c>
    </row>
    <row r="338" spans="13:32" x14ac:dyDescent="0.25">
      <c r="M338" s="27"/>
      <c r="N338" s="27"/>
      <c r="O338" s="27"/>
      <c r="P338" s="27"/>
      <c r="V338" s="14" t="s">
        <v>277</v>
      </c>
      <c r="W338" s="24">
        <f>W334/G303</f>
        <v>1.7661691542288558</v>
      </c>
      <c r="AC338" s="35" t="s">
        <v>271</v>
      </c>
      <c r="AD338" s="12"/>
      <c r="AE338" s="15" t="s">
        <v>265</v>
      </c>
    </row>
    <row r="339" spans="13:32" x14ac:dyDescent="0.25">
      <c r="M339" s="27"/>
      <c r="N339" s="27"/>
      <c r="O339" s="27"/>
      <c r="P339" s="27"/>
      <c r="AC339" s="33">
        <v>316</v>
      </c>
      <c r="AE339" s="54">
        <f>SUM(AE2:AE337)</f>
        <v>410</v>
      </c>
      <c r="AF339" s="2">
        <f>AE339-W334</f>
        <v>55</v>
      </c>
    </row>
    <row r="340" spans="13:32" x14ac:dyDescent="0.25">
      <c r="M340" s="27"/>
      <c r="N340" s="27"/>
      <c r="O340" s="27"/>
      <c r="P340" s="27"/>
    </row>
    <row r="341" spans="13:32" x14ac:dyDescent="0.25">
      <c r="M341" s="27"/>
      <c r="N341" s="27"/>
      <c r="O341" s="27"/>
      <c r="P341" s="27"/>
      <c r="AC341" s="24"/>
      <c r="AD341" s="14" t="s">
        <v>437</v>
      </c>
      <c r="AE341" s="24">
        <f>AE339/W334</f>
        <v>1.1549295774647887</v>
      </c>
    </row>
    <row r="342" spans="13:32" x14ac:dyDescent="0.25">
      <c r="M342" s="27"/>
      <c r="N342" s="27"/>
      <c r="O342" s="27"/>
      <c r="P342" s="27"/>
      <c r="AC342" s="24"/>
      <c r="AD342" s="14" t="s">
        <v>438</v>
      </c>
      <c r="AE342" s="24">
        <f>AE339/O325</f>
        <v>1.2772585669781931</v>
      </c>
    </row>
    <row r="343" spans="13:32" x14ac:dyDescent="0.25">
      <c r="M343" s="27"/>
      <c r="N343" s="27"/>
      <c r="O343" s="27"/>
      <c r="P343" s="27"/>
      <c r="AD343" s="14" t="s">
        <v>376</v>
      </c>
      <c r="AE343" s="24">
        <f>AE339/K303</f>
        <v>1.5045871559633028</v>
      </c>
    </row>
    <row r="344" spans="13:32" x14ac:dyDescent="0.25">
      <c r="M344" s="27"/>
      <c r="N344" s="27"/>
      <c r="O344" s="27"/>
      <c r="P344" s="27"/>
      <c r="AD344" s="14" t="s">
        <v>277</v>
      </c>
      <c r="AE344" s="24">
        <f>AE339/G303</f>
        <v>2.0398009950248754</v>
      </c>
    </row>
    <row r="345" spans="13:32" x14ac:dyDescent="0.25">
      <c r="M345" s="27"/>
      <c r="N345" s="27"/>
      <c r="O345" s="27"/>
      <c r="P345" s="27"/>
    </row>
    <row r="346" spans="13:32" x14ac:dyDescent="0.25">
      <c r="M346" s="27"/>
      <c r="N346" s="27"/>
      <c r="O346" s="27"/>
      <c r="P346" s="27"/>
    </row>
    <row r="347" spans="13:32" x14ac:dyDescent="0.25">
      <c r="M347" s="27"/>
      <c r="N347" s="27"/>
      <c r="O347" s="27"/>
      <c r="P347" s="27"/>
    </row>
    <row r="348" spans="13:32" x14ac:dyDescent="0.25">
      <c r="M348" s="27"/>
      <c r="N348" s="27"/>
      <c r="O348" s="27"/>
      <c r="P348" s="27"/>
    </row>
    <row r="349" spans="13:32" x14ac:dyDescent="0.25">
      <c r="M349" s="27"/>
      <c r="N349" s="27"/>
      <c r="O349" s="27"/>
      <c r="P349" s="27"/>
    </row>
    <row r="350" spans="13:32" x14ac:dyDescent="0.25">
      <c r="M350" s="27"/>
      <c r="N350" s="27"/>
      <c r="O350" s="27"/>
      <c r="P350" s="27"/>
      <c r="AC350" s="63" t="s">
        <v>374</v>
      </c>
      <c r="AD350" s="64" t="s">
        <v>213</v>
      </c>
      <c r="AE350" s="64" t="s">
        <v>265</v>
      </c>
      <c r="AF350" s="64" t="s">
        <v>445</v>
      </c>
    </row>
    <row r="351" spans="13:32" x14ac:dyDescent="0.25">
      <c r="M351" s="27"/>
      <c r="N351" s="27"/>
      <c r="O351" s="27"/>
      <c r="P351" s="27"/>
      <c r="AC351" s="8">
        <v>99</v>
      </c>
      <c r="AD351" s="8" t="s">
        <v>439</v>
      </c>
      <c r="AE351" s="8">
        <v>9</v>
      </c>
      <c r="AF351" s="8">
        <v>0</v>
      </c>
    </row>
    <row r="352" spans="13:32" x14ac:dyDescent="0.25">
      <c r="M352" s="27"/>
      <c r="N352" s="27"/>
      <c r="O352" s="27"/>
      <c r="P352" s="27"/>
    </row>
    <row r="353" spans="13:33" x14ac:dyDescent="0.25">
      <c r="M353" s="27"/>
      <c r="N353" s="27"/>
      <c r="O353" s="27"/>
      <c r="P353" s="27"/>
      <c r="AD353" s="65" t="s">
        <v>270</v>
      </c>
      <c r="AE353" s="66" t="s">
        <v>265</v>
      </c>
      <c r="AF353" s="64" t="s">
        <v>445</v>
      </c>
    </row>
    <row r="354" spans="13:33" x14ac:dyDescent="0.25">
      <c r="M354" s="27"/>
      <c r="N354" s="27"/>
      <c r="O354" s="27"/>
      <c r="P354" s="27"/>
      <c r="AC354" s="2">
        <v>3</v>
      </c>
      <c r="AD354" s="6" t="s">
        <v>441</v>
      </c>
      <c r="AE354" s="5">
        <v>0</v>
      </c>
      <c r="AF354" s="5">
        <v>4</v>
      </c>
    </row>
    <row r="355" spans="13:33" x14ac:dyDescent="0.25">
      <c r="M355" s="27"/>
      <c r="N355" s="27"/>
      <c r="O355" s="27"/>
      <c r="P355" s="27"/>
      <c r="AC355" s="2">
        <v>16</v>
      </c>
      <c r="AD355" s="8" t="s">
        <v>434</v>
      </c>
      <c r="AE355" s="8">
        <v>12</v>
      </c>
      <c r="AF355" s="8">
        <v>0</v>
      </c>
    </row>
    <row r="356" spans="13:33" x14ac:dyDescent="0.25">
      <c r="M356" s="27"/>
      <c r="N356" s="27"/>
      <c r="O356" s="27"/>
      <c r="P356" s="27"/>
      <c r="AC356" s="2">
        <v>17</v>
      </c>
      <c r="AD356" s="8" t="s">
        <v>440</v>
      </c>
      <c r="AE356" s="8">
        <v>6</v>
      </c>
      <c r="AF356" s="8">
        <v>0</v>
      </c>
    </row>
    <row r="357" spans="13:33" x14ac:dyDescent="0.25">
      <c r="M357" s="27"/>
      <c r="N357" s="27"/>
      <c r="O357" s="27"/>
      <c r="P357" s="27"/>
    </row>
    <row r="358" spans="13:33" x14ac:dyDescent="0.25">
      <c r="M358" s="27"/>
      <c r="N358" s="27"/>
      <c r="O358" s="27"/>
      <c r="P358" s="27"/>
    </row>
    <row r="359" spans="13:33" x14ac:dyDescent="0.25">
      <c r="M359" s="27"/>
      <c r="N359" s="27"/>
      <c r="O359" s="27"/>
      <c r="P359" s="27"/>
      <c r="AD359" s="65" t="s">
        <v>278</v>
      </c>
      <c r="AE359" s="66" t="s">
        <v>265</v>
      </c>
      <c r="AF359" s="64" t="s">
        <v>445</v>
      </c>
    </row>
    <row r="360" spans="13:33" x14ac:dyDescent="0.25">
      <c r="M360" s="27"/>
      <c r="N360" s="27"/>
      <c r="O360" s="27"/>
      <c r="P360" s="27"/>
      <c r="AC360" s="2">
        <v>18</v>
      </c>
      <c r="AD360" s="5" t="s">
        <v>446</v>
      </c>
      <c r="AE360" s="5">
        <v>10</v>
      </c>
      <c r="AF360" s="5">
        <v>8</v>
      </c>
    </row>
    <row r="361" spans="13:33" x14ac:dyDescent="0.25">
      <c r="M361" s="27"/>
      <c r="N361" s="27"/>
      <c r="O361" s="27"/>
      <c r="P361" s="27"/>
      <c r="AC361" s="2">
        <v>24</v>
      </c>
      <c r="AD361" s="5" t="s">
        <v>435</v>
      </c>
      <c r="AE361" s="5">
        <v>35</v>
      </c>
      <c r="AF361" s="5">
        <v>30</v>
      </c>
    </row>
    <row r="362" spans="13:33" x14ac:dyDescent="0.25">
      <c r="M362" s="27"/>
      <c r="N362" s="27"/>
      <c r="O362" s="27"/>
      <c r="P362" s="27"/>
      <c r="AC362" s="2">
        <v>31</v>
      </c>
      <c r="AD362" s="8" t="s">
        <v>436</v>
      </c>
      <c r="AE362" s="8">
        <v>25</v>
      </c>
      <c r="AF362" s="8">
        <v>0</v>
      </c>
    </row>
    <row r="363" spans="13:33" x14ac:dyDescent="0.25">
      <c r="M363" s="27"/>
      <c r="N363" s="27"/>
      <c r="O363" s="27"/>
      <c r="P363" s="27"/>
    </row>
    <row r="364" spans="13:33" x14ac:dyDescent="0.25">
      <c r="M364" s="27"/>
      <c r="N364" s="27"/>
      <c r="O364" s="27"/>
      <c r="P364" s="27"/>
      <c r="AE364" s="2">
        <f>SUM(AE351:AE363)</f>
        <v>97</v>
      </c>
      <c r="AF364" s="2">
        <f>SUM(AF351:AF363)</f>
        <v>42</v>
      </c>
      <c r="AG364" s="2">
        <f>AE364-AF364</f>
        <v>55</v>
      </c>
    </row>
    <row r="365" spans="13:33" x14ac:dyDescent="0.25">
      <c r="M365" s="27"/>
      <c r="N365" s="27"/>
      <c r="O365" s="27"/>
      <c r="P365" s="27"/>
    </row>
    <row r="366" spans="13:33" x14ac:dyDescent="0.25">
      <c r="M366" s="27"/>
      <c r="N366" s="27"/>
      <c r="O366" s="27"/>
      <c r="P366" s="27"/>
    </row>
    <row r="367" spans="13:33" x14ac:dyDescent="0.25">
      <c r="M367" s="27"/>
      <c r="N367" s="27"/>
      <c r="O367" s="27"/>
      <c r="P367" s="27"/>
    </row>
    <row r="368" spans="13:33" x14ac:dyDescent="0.25">
      <c r="M368" s="27"/>
      <c r="N368" s="27"/>
      <c r="O368" s="27"/>
      <c r="P368" s="27"/>
    </row>
    <row r="369" spans="13:24" x14ac:dyDescent="0.25">
      <c r="M369" s="27"/>
      <c r="N369" s="27"/>
      <c r="O369" s="27"/>
      <c r="P369" s="27"/>
    </row>
    <row r="370" spans="13:24" x14ac:dyDescent="0.25">
      <c r="M370" s="27"/>
      <c r="N370" s="27"/>
      <c r="O370" s="27"/>
      <c r="P370" s="27"/>
    </row>
    <row r="371" spans="13:24" x14ac:dyDescent="0.25">
      <c r="M371" s="27"/>
      <c r="N371" s="27"/>
      <c r="O371" s="27"/>
      <c r="P371" s="27"/>
    </row>
    <row r="372" spans="13:24" x14ac:dyDescent="0.25">
      <c r="M372" s="27"/>
      <c r="N372" s="27"/>
      <c r="O372" s="27"/>
      <c r="P372" s="27"/>
    </row>
    <row r="373" spans="13:24" x14ac:dyDescent="0.25">
      <c r="M373" s="27"/>
      <c r="N373" s="27"/>
      <c r="O373" s="27"/>
      <c r="P373" s="27"/>
      <c r="T373" s="12"/>
      <c r="X373" s="12"/>
    </row>
    <row r="374" spans="13:24" x14ac:dyDescent="0.25">
      <c r="M374" s="27"/>
      <c r="N374" s="27"/>
      <c r="O374" s="27"/>
      <c r="P374" s="27"/>
    </row>
    <row r="375" spans="13:24" x14ac:dyDescent="0.25">
      <c r="M375" s="27"/>
      <c r="N375" s="27"/>
      <c r="O375" s="27"/>
      <c r="P375" s="27"/>
    </row>
    <row r="376" spans="13:24" x14ac:dyDescent="0.25">
      <c r="M376" s="27"/>
      <c r="N376" s="27"/>
      <c r="O376" s="27"/>
      <c r="P376" s="27"/>
    </row>
    <row r="377" spans="13:24" x14ac:dyDescent="0.25">
      <c r="M377" s="27"/>
      <c r="N377" s="27"/>
      <c r="O377" s="27"/>
      <c r="P377" s="27"/>
    </row>
    <row r="378" spans="13:24" x14ac:dyDescent="0.25">
      <c r="M378" s="27"/>
      <c r="N378" s="27"/>
      <c r="O378" s="27"/>
      <c r="P378" s="27"/>
    </row>
    <row r="379" spans="13:24" x14ac:dyDescent="0.25">
      <c r="M379" s="27"/>
      <c r="N379" s="27"/>
      <c r="O379" s="27"/>
      <c r="P379" s="27"/>
    </row>
    <row r="380" spans="13:24" x14ac:dyDescent="0.25">
      <c r="M380" s="27"/>
      <c r="N380" s="27"/>
      <c r="O380" s="27"/>
      <c r="P380" s="27"/>
    </row>
    <row r="381" spans="13:24" x14ac:dyDescent="0.25">
      <c r="M381" s="27"/>
      <c r="N381" s="27"/>
      <c r="O381" s="27"/>
      <c r="P381" s="27"/>
    </row>
    <row r="382" spans="13:24" x14ac:dyDescent="0.25">
      <c r="M382" s="27"/>
      <c r="N382" s="27"/>
      <c r="O382" s="27"/>
      <c r="P382" s="27"/>
    </row>
    <row r="383" spans="13:24" x14ac:dyDescent="0.25">
      <c r="M383" s="27"/>
      <c r="N383" s="27"/>
      <c r="O383" s="27"/>
      <c r="P383" s="27"/>
    </row>
    <row r="384" spans="13:24" x14ac:dyDescent="0.25">
      <c r="M384" s="27"/>
      <c r="N384" s="27"/>
      <c r="O384" s="27"/>
      <c r="P384" s="27"/>
    </row>
    <row r="385" spans="13:16" x14ac:dyDescent="0.25">
      <c r="M385" s="27"/>
      <c r="N385" s="27"/>
      <c r="O385" s="27"/>
      <c r="P385" s="27"/>
    </row>
    <row r="386" spans="13:16" x14ac:dyDescent="0.25">
      <c r="M386" s="27"/>
      <c r="N386" s="27"/>
      <c r="O386" s="27"/>
      <c r="P386" s="27"/>
    </row>
    <row r="387" spans="13:16" x14ac:dyDescent="0.25">
      <c r="M387" s="27"/>
      <c r="N387" s="27"/>
      <c r="O387" s="27"/>
      <c r="P387" s="27"/>
    </row>
    <row r="388" spans="13:16" x14ac:dyDescent="0.25">
      <c r="M388" s="27"/>
      <c r="N388" s="27"/>
      <c r="O388" s="27"/>
      <c r="P388" s="27"/>
    </row>
    <row r="389" spans="13:16" x14ac:dyDescent="0.25">
      <c r="M389" s="27"/>
      <c r="N389" s="27"/>
      <c r="O389" s="27"/>
      <c r="P389" s="27"/>
    </row>
    <row r="390" spans="13:16" x14ac:dyDescent="0.25">
      <c r="M390" s="27"/>
      <c r="N390" s="27"/>
      <c r="O390" s="27"/>
      <c r="P390" s="27"/>
    </row>
    <row r="391" spans="13:16" x14ac:dyDescent="0.25">
      <c r="M391" s="27"/>
      <c r="N391" s="27"/>
      <c r="O391" s="27"/>
      <c r="P391" s="27"/>
    </row>
    <row r="392" spans="13:16" x14ac:dyDescent="0.25">
      <c r="M392" s="27"/>
      <c r="N392" s="27"/>
      <c r="O392" s="27"/>
      <c r="P392" s="27"/>
    </row>
    <row r="393" spans="13:16" x14ac:dyDescent="0.25">
      <c r="M393" s="27"/>
      <c r="N393" s="27"/>
      <c r="O393" s="27"/>
      <c r="P393" s="27"/>
    </row>
    <row r="394" spans="13:16" x14ac:dyDescent="0.25">
      <c r="M394" s="27"/>
      <c r="N394" s="27"/>
      <c r="O394" s="27"/>
      <c r="P394" s="27"/>
    </row>
    <row r="395" spans="13:16" x14ac:dyDescent="0.25">
      <c r="M395" s="27"/>
      <c r="N395" s="27"/>
      <c r="O395" s="27"/>
      <c r="P395" s="27"/>
    </row>
    <row r="396" spans="13:16" x14ac:dyDescent="0.25">
      <c r="M396" s="27"/>
      <c r="N396" s="27"/>
      <c r="O396" s="27"/>
      <c r="P396" s="27"/>
    </row>
    <row r="397" spans="13:16" x14ac:dyDescent="0.25">
      <c r="M397" s="27"/>
      <c r="N397" s="27"/>
      <c r="O397" s="27"/>
      <c r="P397" s="27"/>
    </row>
    <row r="398" spans="13:16" x14ac:dyDescent="0.25">
      <c r="M398" s="27"/>
      <c r="N398" s="27"/>
      <c r="O398" s="27"/>
      <c r="P398" s="27"/>
    </row>
    <row r="399" spans="13:16" x14ac:dyDescent="0.25">
      <c r="M399" s="27"/>
      <c r="N399" s="27"/>
      <c r="O399" s="27"/>
      <c r="P399" s="27"/>
    </row>
    <row r="400" spans="13:16" x14ac:dyDescent="0.25">
      <c r="M400" s="27"/>
      <c r="N400" s="27"/>
      <c r="O400" s="27"/>
      <c r="P400" s="27"/>
    </row>
    <row r="401" spans="13:16" x14ac:dyDescent="0.25">
      <c r="M401" s="27"/>
      <c r="N401" s="27"/>
      <c r="O401" s="27"/>
      <c r="P401" s="27"/>
    </row>
    <row r="402" spans="13:16" x14ac:dyDescent="0.25">
      <c r="M402" s="27"/>
      <c r="N402" s="27"/>
      <c r="O402" s="27"/>
      <c r="P402" s="27"/>
    </row>
    <row r="403" spans="13:16" x14ac:dyDescent="0.25">
      <c r="M403" s="27"/>
      <c r="N403" s="27"/>
      <c r="O403" s="27"/>
      <c r="P403" s="27"/>
    </row>
    <row r="404" spans="13:16" x14ac:dyDescent="0.25">
      <c r="M404" s="27"/>
      <c r="N404" s="27"/>
      <c r="O404" s="27"/>
      <c r="P404" s="27"/>
    </row>
    <row r="405" spans="13:16" x14ac:dyDescent="0.25">
      <c r="M405" s="27"/>
      <c r="N405" s="27"/>
      <c r="O405" s="27"/>
      <c r="P405" s="27"/>
    </row>
    <row r="406" spans="13:16" x14ac:dyDescent="0.25">
      <c r="M406" s="27"/>
      <c r="N406" s="27"/>
      <c r="O406" s="27"/>
      <c r="P406" s="27"/>
    </row>
    <row r="407" spans="13:16" x14ac:dyDescent="0.25">
      <c r="M407" s="27"/>
      <c r="N407" s="27"/>
      <c r="O407" s="27"/>
      <c r="P407" s="27"/>
    </row>
    <row r="408" spans="13:16" x14ac:dyDescent="0.25">
      <c r="M408" s="27"/>
      <c r="N408" s="27"/>
      <c r="O408" s="27"/>
      <c r="P408" s="27"/>
    </row>
    <row r="409" spans="13:16" x14ac:dyDescent="0.25">
      <c r="M409" s="27"/>
      <c r="N409" s="27"/>
      <c r="O409" s="27"/>
      <c r="P409" s="27"/>
    </row>
    <row r="410" spans="13:16" x14ac:dyDescent="0.25">
      <c r="M410" s="27"/>
      <c r="N410" s="27"/>
      <c r="O410" s="27"/>
      <c r="P410" s="27"/>
    </row>
    <row r="411" spans="13:16" x14ac:dyDescent="0.25">
      <c r="M411" s="27"/>
      <c r="N411" s="27"/>
      <c r="O411" s="27"/>
      <c r="P411" s="27"/>
    </row>
    <row r="412" spans="13:16" x14ac:dyDescent="0.25">
      <c r="M412" s="27"/>
      <c r="N412" s="27"/>
      <c r="O412" s="27"/>
      <c r="P412" s="27"/>
    </row>
    <row r="413" spans="13:16" x14ac:dyDescent="0.25">
      <c r="M413" s="27"/>
      <c r="N413" s="27"/>
      <c r="O413" s="27"/>
      <c r="P413" s="27"/>
    </row>
    <row r="414" spans="13:16" x14ac:dyDescent="0.25">
      <c r="M414" s="27"/>
      <c r="N414" s="27"/>
      <c r="O414" s="27"/>
      <c r="P414" s="27"/>
    </row>
    <row r="415" spans="13:16" x14ac:dyDescent="0.25">
      <c r="M415" s="27"/>
      <c r="N415" s="27"/>
      <c r="O415" s="27"/>
      <c r="P415" s="27"/>
    </row>
    <row r="416" spans="13:16" x14ac:dyDescent="0.25">
      <c r="M416" s="27"/>
      <c r="N416" s="27"/>
      <c r="O416" s="27"/>
      <c r="P416" s="27"/>
    </row>
    <row r="417" spans="13:16" x14ac:dyDescent="0.25">
      <c r="M417" s="27"/>
      <c r="N417" s="27"/>
      <c r="O417" s="27"/>
      <c r="P417" s="27"/>
    </row>
    <row r="418" spans="13:16" x14ac:dyDescent="0.25">
      <c r="M418" s="27"/>
      <c r="N418" s="27"/>
      <c r="O418" s="27"/>
      <c r="P418" s="27"/>
    </row>
    <row r="419" spans="13:16" x14ac:dyDescent="0.25">
      <c r="M419" s="27"/>
      <c r="N419" s="27"/>
      <c r="O419" s="27"/>
      <c r="P419" s="27"/>
    </row>
    <row r="420" spans="13:16" x14ac:dyDescent="0.25">
      <c r="M420" s="27"/>
      <c r="N420" s="27"/>
      <c r="O420" s="27"/>
      <c r="P420" s="27"/>
    </row>
    <row r="421" spans="13:16" x14ac:dyDescent="0.25">
      <c r="M421" s="27"/>
      <c r="N421" s="27"/>
      <c r="O421" s="27"/>
      <c r="P421" s="27"/>
    </row>
    <row r="422" spans="13:16" x14ac:dyDescent="0.25">
      <c r="M422" s="27"/>
      <c r="N422" s="27"/>
      <c r="O422" s="27"/>
      <c r="P422" s="27"/>
    </row>
    <row r="423" spans="13:16" x14ac:dyDescent="0.25">
      <c r="M423" s="27"/>
      <c r="N423" s="27"/>
      <c r="O423" s="27"/>
      <c r="P423" s="27"/>
    </row>
    <row r="424" spans="13:16" x14ac:dyDescent="0.25">
      <c r="M424" s="27"/>
      <c r="N424" s="27"/>
      <c r="O424" s="27"/>
      <c r="P424" s="27"/>
    </row>
    <row r="425" spans="13:16" x14ac:dyDescent="0.25">
      <c r="M425" s="27"/>
      <c r="N425" s="27"/>
      <c r="O425" s="27"/>
      <c r="P425" s="27"/>
    </row>
    <row r="426" spans="13:16" x14ac:dyDescent="0.25">
      <c r="M426" s="27"/>
      <c r="N426" s="27"/>
      <c r="O426" s="27"/>
      <c r="P426" s="27"/>
    </row>
    <row r="427" spans="13:16" x14ac:dyDescent="0.25">
      <c r="M427" s="27"/>
      <c r="N427" s="27"/>
      <c r="O427" s="27"/>
      <c r="P427" s="27"/>
    </row>
    <row r="428" spans="13:16" x14ac:dyDescent="0.25">
      <c r="M428" s="27"/>
      <c r="N428" s="27"/>
      <c r="O428" s="27"/>
      <c r="P428" s="27"/>
    </row>
    <row r="429" spans="13:16" x14ac:dyDescent="0.25">
      <c r="M429" s="27"/>
      <c r="N429" s="27"/>
      <c r="O429" s="27"/>
      <c r="P429" s="27"/>
    </row>
    <row r="430" spans="13:16" x14ac:dyDescent="0.25">
      <c r="M430" s="27"/>
      <c r="N430" s="27"/>
      <c r="O430" s="27"/>
      <c r="P430" s="27"/>
    </row>
    <row r="431" spans="13:16" x14ac:dyDescent="0.25">
      <c r="M431" s="27"/>
      <c r="N431" s="27"/>
      <c r="O431" s="27"/>
      <c r="P431" s="27"/>
    </row>
    <row r="432" spans="13:16" x14ac:dyDescent="0.25">
      <c r="M432" s="27"/>
      <c r="N432" s="27"/>
      <c r="O432" s="27"/>
      <c r="P432" s="27"/>
    </row>
    <row r="433" spans="13:16" x14ac:dyDescent="0.25">
      <c r="M433" s="27"/>
      <c r="N433" s="27"/>
      <c r="O433" s="27"/>
      <c r="P433" s="27"/>
    </row>
    <row r="434" spans="13:16" x14ac:dyDescent="0.25">
      <c r="M434" s="27"/>
      <c r="N434" s="27"/>
      <c r="O434" s="27"/>
      <c r="P434" s="27"/>
    </row>
    <row r="435" spans="13:16" x14ac:dyDescent="0.25">
      <c r="M435" s="27"/>
      <c r="N435" s="27"/>
      <c r="O435" s="27"/>
      <c r="P435" s="27"/>
    </row>
    <row r="436" spans="13:16" x14ac:dyDescent="0.25">
      <c r="M436" s="27"/>
      <c r="N436" s="27"/>
      <c r="O436" s="27"/>
      <c r="P436" s="27"/>
    </row>
    <row r="437" spans="13:16" x14ac:dyDescent="0.25">
      <c r="M437" s="27"/>
      <c r="N437" s="27"/>
      <c r="O437" s="27"/>
      <c r="P437" s="27"/>
    </row>
    <row r="438" spans="13:16" x14ac:dyDescent="0.25">
      <c r="M438" s="27"/>
      <c r="N438" s="27"/>
      <c r="O438" s="27"/>
      <c r="P438" s="27"/>
    </row>
    <row r="439" spans="13:16" x14ac:dyDescent="0.25">
      <c r="M439" s="27"/>
      <c r="N439" s="27"/>
      <c r="O439" s="27"/>
      <c r="P439" s="27"/>
    </row>
    <row r="440" spans="13:16" x14ac:dyDescent="0.25">
      <c r="M440" s="27"/>
      <c r="N440" s="27"/>
      <c r="O440" s="27"/>
      <c r="P440" s="27"/>
    </row>
    <row r="441" spans="13:16" x14ac:dyDescent="0.25">
      <c r="M441" s="27"/>
      <c r="N441" s="27"/>
      <c r="O441" s="27"/>
      <c r="P441" s="27"/>
    </row>
    <row r="442" spans="13:16" x14ac:dyDescent="0.25">
      <c r="M442" s="27"/>
      <c r="N442" s="27"/>
      <c r="O442" s="27"/>
      <c r="P442" s="27"/>
    </row>
    <row r="443" spans="13:16" x14ac:dyDescent="0.25">
      <c r="M443" s="27"/>
      <c r="N443" s="27"/>
      <c r="O443" s="27"/>
      <c r="P443" s="27"/>
    </row>
    <row r="444" spans="13:16" x14ac:dyDescent="0.25">
      <c r="M444" s="27"/>
      <c r="N444" s="27"/>
      <c r="O444" s="27"/>
      <c r="P444" s="27"/>
    </row>
    <row r="445" spans="13:16" x14ac:dyDescent="0.25">
      <c r="M445" s="27"/>
      <c r="N445" s="27"/>
      <c r="O445" s="27"/>
      <c r="P445" s="27"/>
    </row>
    <row r="446" spans="13:16" x14ac:dyDescent="0.25">
      <c r="M446" s="27"/>
      <c r="N446" s="27"/>
      <c r="O446" s="27"/>
      <c r="P446" s="27"/>
    </row>
    <row r="447" spans="13:16" x14ac:dyDescent="0.25">
      <c r="M447" s="27"/>
      <c r="N447" s="27"/>
      <c r="O447" s="27"/>
      <c r="P447" s="27"/>
    </row>
    <row r="448" spans="13:16" x14ac:dyDescent="0.25">
      <c r="M448" s="27"/>
      <c r="N448" s="27"/>
      <c r="O448" s="27"/>
      <c r="P448" s="27"/>
    </row>
    <row r="449" spans="13:16" x14ac:dyDescent="0.25">
      <c r="M449" s="27"/>
      <c r="N449" s="27"/>
      <c r="O449" s="27"/>
      <c r="P449" s="27"/>
    </row>
    <row r="450" spans="13:16" x14ac:dyDescent="0.25">
      <c r="M450" s="27"/>
      <c r="N450" s="27"/>
      <c r="O450" s="27"/>
      <c r="P450" s="27"/>
    </row>
    <row r="451" spans="13:16" x14ac:dyDescent="0.25">
      <c r="M451" s="27"/>
      <c r="N451" s="27"/>
      <c r="O451" s="27"/>
      <c r="P451" s="27"/>
    </row>
    <row r="452" spans="13:16" x14ac:dyDescent="0.25">
      <c r="M452" s="27"/>
      <c r="N452" s="27"/>
      <c r="O452" s="27"/>
      <c r="P452" s="27"/>
    </row>
    <row r="453" spans="13:16" x14ac:dyDescent="0.25">
      <c r="M453" s="27"/>
      <c r="N453" s="27"/>
      <c r="O453" s="27"/>
      <c r="P453" s="27"/>
    </row>
    <row r="454" spans="13:16" x14ac:dyDescent="0.25">
      <c r="M454" s="27"/>
      <c r="N454" s="27"/>
      <c r="O454" s="27"/>
      <c r="P454" s="27"/>
    </row>
    <row r="455" spans="13:16" x14ac:dyDescent="0.25">
      <c r="M455" s="27"/>
      <c r="N455" s="27"/>
      <c r="O455" s="27"/>
      <c r="P455" s="27"/>
    </row>
    <row r="456" spans="13:16" x14ac:dyDescent="0.25">
      <c r="M456" s="27"/>
      <c r="N456" s="27"/>
      <c r="O456" s="27"/>
      <c r="P456" s="27"/>
    </row>
    <row r="457" spans="13:16" x14ac:dyDescent="0.25">
      <c r="M457" s="27"/>
      <c r="N457" s="27"/>
      <c r="O457" s="27"/>
      <c r="P457" s="27"/>
    </row>
    <row r="458" spans="13:16" x14ac:dyDescent="0.25">
      <c r="M458" s="27"/>
      <c r="N458" s="27"/>
      <c r="O458" s="27"/>
      <c r="P458" s="27"/>
    </row>
    <row r="459" spans="13:16" x14ac:dyDescent="0.25">
      <c r="M459" s="27"/>
      <c r="N459" s="27"/>
      <c r="O459" s="27"/>
      <c r="P459" s="27"/>
    </row>
    <row r="460" spans="13:16" x14ac:dyDescent="0.25">
      <c r="M460" s="27"/>
      <c r="N460" s="27"/>
      <c r="O460" s="27"/>
      <c r="P460" s="27"/>
    </row>
    <row r="461" spans="13:16" x14ac:dyDescent="0.25">
      <c r="M461" s="27"/>
      <c r="N461" s="27"/>
      <c r="O461" s="27"/>
      <c r="P461" s="27"/>
    </row>
    <row r="462" spans="13:16" x14ac:dyDescent="0.25">
      <c r="M462" s="27"/>
      <c r="N462" s="27"/>
      <c r="O462" s="27"/>
      <c r="P462" s="27"/>
    </row>
    <row r="463" spans="13:16" x14ac:dyDescent="0.25">
      <c r="M463" s="27"/>
      <c r="N463" s="27"/>
      <c r="O463" s="27"/>
      <c r="P463" s="27"/>
    </row>
    <row r="464" spans="13:16" x14ac:dyDescent="0.25">
      <c r="M464" s="27"/>
      <c r="N464" s="27"/>
      <c r="O464" s="27"/>
      <c r="P464" s="27"/>
    </row>
    <row r="465" spans="13:16" x14ac:dyDescent="0.25">
      <c r="M465" s="27"/>
      <c r="N465" s="27"/>
      <c r="O465" s="27"/>
      <c r="P465" s="27"/>
    </row>
    <row r="466" spans="13:16" x14ac:dyDescent="0.25">
      <c r="M466" s="27"/>
      <c r="N466" s="27"/>
      <c r="O466" s="27"/>
      <c r="P466" s="27"/>
    </row>
    <row r="467" spans="13:16" x14ac:dyDescent="0.25">
      <c r="M467" s="27"/>
      <c r="N467" s="27"/>
      <c r="O467" s="27"/>
      <c r="P467" s="27"/>
    </row>
    <row r="468" spans="13:16" x14ac:dyDescent="0.25">
      <c r="M468" s="27"/>
      <c r="N468" s="27"/>
      <c r="O468" s="27"/>
      <c r="P468" s="27"/>
    </row>
    <row r="469" spans="13:16" x14ac:dyDescent="0.25">
      <c r="M469" s="27"/>
      <c r="N469" s="27"/>
      <c r="O469" s="27"/>
      <c r="P469" s="27"/>
    </row>
    <row r="470" spans="13:16" x14ac:dyDescent="0.25">
      <c r="M470" s="27"/>
      <c r="N470" s="27"/>
      <c r="O470" s="27"/>
      <c r="P470" s="27"/>
    </row>
    <row r="471" spans="13:16" x14ac:dyDescent="0.25">
      <c r="M471" s="27"/>
      <c r="N471" s="27"/>
      <c r="O471" s="27"/>
      <c r="P471" s="27"/>
    </row>
    <row r="472" spans="13:16" x14ac:dyDescent="0.25">
      <c r="M472" s="27"/>
      <c r="N472" s="27"/>
      <c r="O472" s="27"/>
      <c r="P472" s="27"/>
    </row>
    <row r="473" spans="13:16" x14ac:dyDescent="0.25">
      <c r="M473" s="27"/>
      <c r="N473" s="27"/>
      <c r="O473" s="27"/>
      <c r="P473" s="27"/>
    </row>
    <row r="474" spans="13:16" x14ac:dyDescent="0.25">
      <c r="M474" s="27"/>
      <c r="N474" s="27"/>
      <c r="O474" s="27"/>
      <c r="P474" s="27"/>
    </row>
    <row r="475" spans="13:16" x14ac:dyDescent="0.25">
      <c r="M475" s="27"/>
      <c r="N475" s="27"/>
      <c r="O475" s="27"/>
      <c r="P475" s="27"/>
    </row>
    <row r="476" spans="13:16" x14ac:dyDescent="0.25">
      <c r="M476" s="27"/>
      <c r="N476" s="27"/>
      <c r="O476" s="27"/>
      <c r="P476" s="27"/>
    </row>
    <row r="477" spans="13:16" x14ac:dyDescent="0.25">
      <c r="M477" s="27"/>
      <c r="N477" s="27"/>
      <c r="O477" s="27"/>
      <c r="P477" s="27"/>
    </row>
    <row r="478" spans="13:16" x14ac:dyDescent="0.25">
      <c r="M478" s="27"/>
      <c r="N478" s="27"/>
      <c r="O478" s="27"/>
      <c r="P478" s="27"/>
    </row>
    <row r="479" spans="13:16" x14ac:dyDescent="0.25">
      <c r="M479" s="27"/>
      <c r="N479" s="27"/>
      <c r="O479" s="27"/>
      <c r="P479" s="27"/>
    </row>
    <row r="480" spans="13:16" x14ac:dyDescent="0.25">
      <c r="M480" s="27"/>
      <c r="N480" s="27"/>
      <c r="O480" s="27"/>
      <c r="P480" s="27"/>
    </row>
    <row r="481" spans="13:16" x14ac:dyDescent="0.25">
      <c r="M481" s="27"/>
      <c r="N481" s="27"/>
      <c r="O481" s="27"/>
      <c r="P481" s="27"/>
    </row>
    <row r="482" spans="13:16" x14ac:dyDescent="0.25">
      <c r="M482" s="27"/>
      <c r="N482" s="27"/>
      <c r="O482" s="27"/>
      <c r="P482" s="27"/>
    </row>
    <row r="483" spans="13:16" x14ac:dyDescent="0.25">
      <c r="M483" s="27"/>
      <c r="N483" s="27"/>
      <c r="O483" s="27"/>
      <c r="P483" s="27"/>
    </row>
    <row r="484" spans="13:16" x14ac:dyDescent="0.25">
      <c r="M484" s="27"/>
      <c r="N484" s="27"/>
      <c r="O484" s="27"/>
      <c r="P484" s="27"/>
    </row>
    <row r="485" spans="13:16" x14ac:dyDescent="0.25">
      <c r="M485" s="27"/>
      <c r="N485" s="27"/>
      <c r="O485" s="27"/>
      <c r="P485" s="27"/>
    </row>
    <row r="486" spans="13:16" x14ac:dyDescent="0.25">
      <c r="M486" s="27"/>
      <c r="N486" s="27"/>
      <c r="O486" s="27"/>
      <c r="P486" s="27"/>
    </row>
    <row r="487" spans="13:16" x14ac:dyDescent="0.25">
      <c r="M487" s="27"/>
      <c r="N487" s="27"/>
      <c r="O487" s="27"/>
      <c r="P487" s="27"/>
    </row>
    <row r="488" spans="13:16" x14ac:dyDescent="0.25">
      <c r="M488" s="27"/>
      <c r="N488" s="27"/>
      <c r="O488" s="27"/>
      <c r="P488" s="27"/>
    </row>
    <row r="489" spans="13:16" x14ac:dyDescent="0.25">
      <c r="M489" s="27"/>
      <c r="N489" s="27"/>
      <c r="O489" s="27"/>
      <c r="P489" s="27"/>
    </row>
    <row r="490" spans="13:16" x14ac:dyDescent="0.25">
      <c r="M490" s="27"/>
      <c r="N490" s="27"/>
      <c r="O490" s="27"/>
      <c r="P490" s="27"/>
    </row>
    <row r="491" spans="13:16" x14ac:dyDescent="0.25">
      <c r="M491" s="27"/>
      <c r="N491" s="27"/>
      <c r="O491" s="27"/>
      <c r="P491" s="27"/>
    </row>
    <row r="492" spans="13:16" x14ac:dyDescent="0.25">
      <c r="M492" s="27"/>
      <c r="N492" s="27"/>
      <c r="O492" s="27"/>
      <c r="P492" s="27"/>
    </row>
    <row r="493" spans="13:16" x14ac:dyDescent="0.25">
      <c r="M493" s="27"/>
      <c r="N493" s="27"/>
      <c r="O493" s="27"/>
      <c r="P493" s="27"/>
    </row>
    <row r="494" spans="13:16" x14ac:dyDescent="0.25">
      <c r="M494" s="27"/>
      <c r="N494" s="27"/>
      <c r="O494" s="27"/>
      <c r="P494" s="27"/>
    </row>
    <row r="495" spans="13:16" x14ac:dyDescent="0.25">
      <c r="M495" s="27"/>
      <c r="N495" s="27"/>
      <c r="O495" s="27"/>
      <c r="P495" s="27"/>
    </row>
    <row r="496" spans="13:16" x14ac:dyDescent="0.25">
      <c r="M496" s="27"/>
      <c r="N496" s="27"/>
      <c r="O496" s="27"/>
      <c r="P496" s="27"/>
    </row>
    <row r="497" spans="13:16" x14ac:dyDescent="0.25">
      <c r="M497" s="27"/>
      <c r="N497" s="27"/>
      <c r="O497" s="27"/>
      <c r="P497" s="27"/>
    </row>
    <row r="498" spans="13:16" x14ac:dyDescent="0.25">
      <c r="M498" s="27"/>
      <c r="N498" s="27"/>
      <c r="O498" s="27"/>
      <c r="P498" s="27"/>
    </row>
    <row r="499" spans="13:16" x14ac:dyDescent="0.25">
      <c r="M499" s="27"/>
      <c r="N499" s="27"/>
      <c r="O499" s="27"/>
      <c r="P499" s="27"/>
    </row>
    <row r="500" spans="13:16" x14ac:dyDescent="0.25">
      <c r="M500" s="27"/>
      <c r="N500" s="27"/>
      <c r="O500" s="27"/>
      <c r="P500" s="27"/>
    </row>
    <row r="501" spans="13:16" x14ac:dyDescent="0.25">
      <c r="M501" s="27"/>
      <c r="N501" s="27"/>
      <c r="O501" s="27"/>
      <c r="P501" s="27"/>
    </row>
    <row r="502" spans="13:16" x14ac:dyDescent="0.25">
      <c r="M502" s="27"/>
      <c r="N502" s="27"/>
      <c r="O502" s="27"/>
      <c r="P502" s="27"/>
    </row>
    <row r="503" spans="13:16" x14ac:dyDescent="0.25">
      <c r="M503" s="27"/>
      <c r="N503" s="27"/>
      <c r="O503" s="27"/>
      <c r="P503" s="27"/>
    </row>
    <row r="504" spans="13:16" x14ac:dyDescent="0.25">
      <c r="M504" s="27"/>
      <c r="N504" s="27"/>
      <c r="O504" s="27"/>
      <c r="P504" s="27"/>
    </row>
    <row r="505" spans="13:16" x14ac:dyDescent="0.25">
      <c r="M505" s="27"/>
      <c r="N505" s="27"/>
      <c r="O505" s="27"/>
      <c r="P505" s="27"/>
    </row>
    <row r="506" spans="13:16" x14ac:dyDescent="0.25">
      <c r="M506" s="27"/>
      <c r="N506" s="27"/>
      <c r="O506" s="27"/>
      <c r="P506" s="27"/>
    </row>
    <row r="507" spans="13:16" x14ac:dyDescent="0.25">
      <c r="M507" s="27"/>
      <c r="N507" s="27"/>
      <c r="O507" s="27"/>
      <c r="P507" s="27"/>
    </row>
    <row r="508" spans="13:16" x14ac:dyDescent="0.25">
      <c r="M508" s="27"/>
      <c r="N508" s="27"/>
      <c r="O508" s="27"/>
      <c r="P508" s="27"/>
    </row>
    <row r="509" spans="13:16" x14ac:dyDescent="0.25">
      <c r="M509" s="27"/>
      <c r="N509" s="27"/>
      <c r="O509" s="27"/>
      <c r="P509" s="27"/>
    </row>
    <row r="510" spans="13:16" x14ac:dyDescent="0.25">
      <c r="M510" s="27"/>
      <c r="N510" s="27"/>
      <c r="O510" s="27"/>
      <c r="P510" s="27"/>
    </row>
    <row r="511" spans="13:16" x14ac:dyDescent="0.25">
      <c r="M511" s="27"/>
      <c r="N511" s="27"/>
      <c r="O511" s="27"/>
      <c r="P511" s="27"/>
    </row>
    <row r="512" spans="13:16" x14ac:dyDescent="0.25">
      <c r="M512" s="27"/>
      <c r="N512" s="27"/>
      <c r="O512" s="27"/>
      <c r="P512" s="27"/>
    </row>
    <row r="513" spans="13:16" x14ac:dyDescent="0.25">
      <c r="M513" s="27"/>
      <c r="N513" s="27"/>
      <c r="O513" s="27"/>
      <c r="P513" s="27"/>
    </row>
    <row r="514" spans="13:16" x14ac:dyDescent="0.25">
      <c r="M514" s="27"/>
      <c r="N514" s="27"/>
      <c r="O514" s="27"/>
      <c r="P514" s="27"/>
    </row>
    <row r="515" spans="13:16" x14ac:dyDescent="0.25">
      <c r="M515" s="27"/>
      <c r="N515" s="27"/>
      <c r="O515" s="27"/>
      <c r="P515" s="27"/>
    </row>
    <row r="516" spans="13:16" x14ac:dyDescent="0.25">
      <c r="M516" s="27"/>
      <c r="N516" s="27"/>
      <c r="O516" s="27"/>
      <c r="P516" s="27"/>
    </row>
    <row r="517" spans="13:16" x14ac:dyDescent="0.25">
      <c r="M517" s="27"/>
      <c r="N517" s="27"/>
      <c r="O517" s="27"/>
      <c r="P517" s="27"/>
    </row>
    <row r="518" spans="13:16" x14ac:dyDescent="0.25">
      <c r="M518" s="27"/>
      <c r="N518" s="27"/>
      <c r="O518" s="27"/>
      <c r="P518" s="27"/>
    </row>
    <row r="519" spans="13:16" x14ac:dyDescent="0.25">
      <c r="M519" s="27"/>
      <c r="N519" s="27"/>
      <c r="O519" s="27"/>
      <c r="P519" s="27"/>
    </row>
    <row r="520" spans="13:16" x14ac:dyDescent="0.25">
      <c r="M520" s="27"/>
      <c r="N520" s="27"/>
      <c r="O520" s="27"/>
      <c r="P520" s="27"/>
    </row>
    <row r="521" spans="13:16" x14ac:dyDescent="0.25">
      <c r="M521" s="27"/>
      <c r="N521" s="27"/>
      <c r="O521" s="27"/>
      <c r="P521" s="27"/>
    </row>
    <row r="522" spans="13:16" x14ac:dyDescent="0.25">
      <c r="M522" s="27"/>
      <c r="N522" s="27"/>
      <c r="O522" s="27"/>
      <c r="P522" s="27"/>
    </row>
    <row r="523" spans="13:16" x14ac:dyDescent="0.25">
      <c r="M523" s="27"/>
      <c r="N523" s="27"/>
      <c r="O523" s="27"/>
      <c r="P523" s="27"/>
    </row>
    <row r="524" spans="13:16" x14ac:dyDescent="0.25">
      <c r="M524" s="27"/>
      <c r="N524" s="27"/>
      <c r="O524" s="27"/>
      <c r="P524" s="27"/>
    </row>
    <row r="525" spans="13:16" x14ac:dyDescent="0.25">
      <c r="M525" s="27"/>
      <c r="N525" s="27"/>
      <c r="O525" s="27"/>
      <c r="P525" s="27"/>
    </row>
    <row r="526" spans="13:16" x14ac:dyDescent="0.25">
      <c r="M526" s="27"/>
      <c r="N526" s="27"/>
      <c r="O526" s="27"/>
      <c r="P526" s="27"/>
    </row>
    <row r="527" spans="13:16" x14ac:dyDescent="0.25">
      <c r="M527" s="27"/>
      <c r="N527" s="27"/>
      <c r="O527" s="27"/>
      <c r="P527" s="27"/>
    </row>
    <row r="528" spans="13:16" x14ac:dyDescent="0.25">
      <c r="M528" s="27"/>
      <c r="N528" s="27"/>
      <c r="O528" s="27"/>
      <c r="P528" s="27"/>
    </row>
    <row r="529" spans="13:16" x14ac:dyDescent="0.25">
      <c r="M529" s="27"/>
      <c r="N529" s="27"/>
      <c r="O529" s="27"/>
      <c r="P529" s="27"/>
    </row>
    <row r="530" spans="13:16" x14ac:dyDescent="0.25">
      <c r="M530" s="27"/>
      <c r="N530" s="27"/>
      <c r="O530" s="27"/>
      <c r="P530" s="27"/>
    </row>
    <row r="531" spans="13:16" x14ac:dyDescent="0.25">
      <c r="M531" s="27"/>
      <c r="N531" s="27"/>
      <c r="O531" s="27"/>
      <c r="P531" s="27"/>
    </row>
    <row r="532" spans="13:16" x14ac:dyDescent="0.25">
      <c r="M532" s="27"/>
      <c r="N532" s="27"/>
      <c r="O532" s="27"/>
      <c r="P532" s="27"/>
    </row>
    <row r="533" spans="13:16" x14ac:dyDescent="0.25">
      <c r="M533" s="27"/>
      <c r="N533" s="27"/>
      <c r="O533" s="27"/>
      <c r="P533" s="27"/>
    </row>
    <row r="534" spans="13:16" x14ac:dyDescent="0.25">
      <c r="M534" s="27"/>
      <c r="N534" s="27"/>
      <c r="O534" s="27"/>
      <c r="P534" s="27"/>
    </row>
    <row r="535" spans="13:16" x14ac:dyDescent="0.25">
      <c r="M535" s="27"/>
      <c r="N535" s="27"/>
      <c r="O535" s="27"/>
      <c r="P535" s="27"/>
    </row>
    <row r="536" spans="13:16" x14ac:dyDescent="0.25">
      <c r="M536" s="27"/>
      <c r="N536" s="27"/>
      <c r="O536" s="27"/>
      <c r="P536" s="27"/>
    </row>
    <row r="537" spans="13:16" x14ac:dyDescent="0.25">
      <c r="M537" s="27"/>
      <c r="N537" s="27"/>
      <c r="O537" s="27"/>
      <c r="P537" s="27"/>
    </row>
    <row r="538" spans="13:16" x14ac:dyDescent="0.25">
      <c r="M538" s="27"/>
      <c r="N538" s="27"/>
      <c r="O538" s="27"/>
      <c r="P538" s="27"/>
    </row>
    <row r="539" spans="13:16" x14ac:dyDescent="0.25">
      <c r="M539" s="27"/>
      <c r="N539" s="27"/>
      <c r="O539" s="27"/>
      <c r="P539" s="27"/>
    </row>
    <row r="540" spans="13:16" x14ac:dyDescent="0.25">
      <c r="M540" s="27"/>
      <c r="N540" s="27"/>
      <c r="O540" s="27"/>
      <c r="P540" s="27"/>
    </row>
    <row r="541" spans="13:16" x14ac:dyDescent="0.25">
      <c r="M541" s="27"/>
      <c r="N541" s="27"/>
      <c r="O541" s="27"/>
      <c r="P541" s="27"/>
    </row>
    <row r="542" spans="13:16" x14ac:dyDescent="0.25">
      <c r="M542" s="27"/>
      <c r="N542" s="27"/>
      <c r="O542" s="27"/>
      <c r="P542" s="27"/>
    </row>
    <row r="543" spans="13:16" x14ac:dyDescent="0.25">
      <c r="M543" s="27"/>
      <c r="N543" s="27"/>
      <c r="O543" s="27"/>
      <c r="P543" s="27"/>
    </row>
    <row r="544" spans="13:16" x14ac:dyDescent="0.25">
      <c r="M544" s="27"/>
      <c r="N544" s="27"/>
      <c r="O544" s="27"/>
      <c r="P544" s="27"/>
    </row>
    <row r="545" spans="13:16" x14ac:dyDescent="0.25">
      <c r="M545" s="27"/>
      <c r="N545" s="27"/>
      <c r="O545" s="27"/>
      <c r="P545" s="27"/>
    </row>
    <row r="546" spans="13:16" x14ac:dyDescent="0.25">
      <c r="M546" s="27"/>
      <c r="N546" s="27"/>
      <c r="O546" s="27"/>
      <c r="P546" s="27"/>
    </row>
    <row r="547" spans="13:16" x14ac:dyDescent="0.25">
      <c r="M547" s="27"/>
      <c r="N547" s="27"/>
      <c r="O547" s="27"/>
      <c r="P547" s="27"/>
    </row>
    <row r="548" spans="13:16" x14ac:dyDescent="0.25">
      <c r="M548" s="27"/>
      <c r="N548" s="27"/>
      <c r="O548" s="27"/>
      <c r="P548" s="27"/>
    </row>
    <row r="549" spans="13:16" x14ac:dyDescent="0.25">
      <c r="M549" s="27"/>
      <c r="N549" s="27"/>
      <c r="O549" s="27"/>
      <c r="P549" s="27"/>
    </row>
    <row r="550" spans="13:16" x14ac:dyDescent="0.25">
      <c r="M550" s="27"/>
      <c r="N550" s="27"/>
      <c r="O550" s="27"/>
      <c r="P550" s="27"/>
    </row>
    <row r="551" spans="13:16" x14ac:dyDescent="0.25">
      <c r="M551" s="27"/>
      <c r="N551" s="27"/>
      <c r="O551" s="27"/>
      <c r="P551" s="27"/>
    </row>
    <row r="552" spans="13:16" x14ac:dyDescent="0.25">
      <c r="M552" s="27"/>
      <c r="N552" s="27"/>
      <c r="O552" s="27"/>
      <c r="P552" s="27"/>
    </row>
    <row r="553" spans="13:16" x14ac:dyDescent="0.25">
      <c r="M553" s="27"/>
      <c r="N553" s="27"/>
      <c r="O553" s="27"/>
      <c r="P553" s="27"/>
    </row>
    <row r="554" spans="13:16" x14ac:dyDescent="0.25">
      <c r="M554" s="27"/>
      <c r="N554" s="27"/>
      <c r="O554" s="27"/>
      <c r="P554" s="27"/>
    </row>
    <row r="555" spans="13:16" x14ac:dyDescent="0.25">
      <c r="M555" s="27"/>
      <c r="N555" s="27"/>
      <c r="O555" s="27"/>
      <c r="P555" s="27"/>
    </row>
    <row r="556" spans="13:16" x14ac:dyDescent="0.25">
      <c r="M556" s="27"/>
      <c r="N556" s="27"/>
      <c r="O556" s="27"/>
      <c r="P556" s="27"/>
    </row>
    <row r="557" spans="13:16" x14ac:dyDescent="0.25">
      <c r="M557" s="27"/>
      <c r="N557" s="27"/>
      <c r="O557" s="27"/>
      <c r="P557" s="27"/>
    </row>
    <row r="558" spans="13:16" x14ac:dyDescent="0.25">
      <c r="M558" s="27"/>
      <c r="N558" s="27"/>
      <c r="O558" s="27"/>
      <c r="P558" s="27"/>
    </row>
    <row r="559" spans="13:16" x14ac:dyDescent="0.25">
      <c r="M559" s="27"/>
      <c r="N559" s="27"/>
      <c r="O559" s="27"/>
      <c r="P559" s="27"/>
    </row>
    <row r="560" spans="13:16" x14ac:dyDescent="0.25">
      <c r="M560" s="27"/>
      <c r="N560" s="27"/>
      <c r="O560" s="27"/>
      <c r="P560" s="27"/>
    </row>
    <row r="561" spans="13:16" x14ac:dyDescent="0.25">
      <c r="M561" s="27"/>
      <c r="N561" s="27"/>
      <c r="O561" s="27"/>
      <c r="P561" s="27"/>
    </row>
    <row r="562" spans="13:16" x14ac:dyDescent="0.25">
      <c r="M562" s="27"/>
      <c r="N562" s="27"/>
      <c r="O562" s="27"/>
      <c r="P562" s="27"/>
    </row>
    <row r="563" spans="13:16" x14ac:dyDescent="0.25">
      <c r="M563" s="27"/>
      <c r="N563" s="27"/>
      <c r="O563" s="27"/>
      <c r="P563" s="27"/>
    </row>
    <row r="564" spans="13:16" x14ac:dyDescent="0.25">
      <c r="M564" s="27"/>
      <c r="N564" s="27"/>
      <c r="O564" s="27"/>
      <c r="P564" s="27"/>
    </row>
    <row r="565" spans="13:16" x14ac:dyDescent="0.25">
      <c r="M565" s="27"/>
      <c r="N565" s="27"/>
      <c r="O565" s="27"/>
      <c r="P565" s="27"/>
    </row>
    <row r="566" spans="13:16" x14ac:dyDescent="0.25">
      <c r="M566" s="27"/>
      <c r="N566" s="27"/>
      <c r="O566" s="27"/>
      <c r="P566" s="27"/>
    </row>
    <row r="567" spans="13:16" x14ac:dyDescent="0.25">
      <c r="M567" s="27"/>
      <c r="N567" s="27"/>
      <c r="O567" s="27"/>
      <c r="P567" s="27"/>
    </row>
    <row r="568" spans="13:16" x14ac:dyDescent="0.25">
      <c r="M568" s="27"/>
      <c r="N568" s="27"/>
      <c r="O568" s="27"/>
      <c r="P568" s="27"/>
    </row>
    <row r="569" spans="13:16" x14ac:dyDescent="0.25">
      <c r="M569" s="27"/>
      <c r="N569" s="27"/>
      <c r="O569" s="27"/>
      <c r="P569" s="27"/>
    </row>
    <row r="570" spans="13:16" x14ac:dyDescent="0.25">
      <c r="M570" s="27"/>
      <c r="N570" s="27"/>
      <c r="O570" s="27"/>
      <c r="P570" s="27"/>
    </row>
    <row r="571" spans="13:16" x14ac:dyDescent="0.25">
      <c r="M571" s="27"/>
      <c r="N571" s="27"/>
      <c r="O571" s="27"/>
      <c r="P571" s="27"/>
    </row>
    <row r="572" spans="13:16" x14ac:dyDescent="0.25">
      <c r="M572" s="27"/>
      <c r="N572" s="27"/>
      <c r="O572" s="27"/>
      <c r="P572" s="27"/>
    </row>
    <row r="573" spans="13:16" x14ac:dyDescent="0.25">
      <c r="M573" s="27"/>
      <c r="N573" s="27"/>
      <c r="O573" s="27"/>
      <c r="P573" s="27"/>
    </row>
    <row r="574" spans="13:16" x14ac:dyDescent="0.25">
      <c r="M574" s="27"/>
      <c r="N574" s="27"/>
      <c r="O574" s="27"/>
      <c r="P574" s="27"/>
    </row>
    <row r="575" spans="13:16" x14ac:dyDescent="0.25">
      <c r="M575" s="27"/>
      <c r="N575" s="27"/>
      <c r="O575" s="27"/>
      <c r="P575" s="27"/>
    </row>
    <row r="576" spans="13:16" x14ac:dyDescent="0.25">
      <c r="M576" s="27"/>
      <c r="N576" s="27"/>
      <c r="O576" s="27"/>
      <c r="P576" s="27"/>
    </row>
    <row r="577" spans="13:16" x14ac:dyDescent="0.25">
      <c r="M577" s="27"/>
      <c r="N577" s="27"/>
      <c r="O577" s="27"/>
      <c r="P577" s="27"/>
    </row>
    <row r="578" spans="13:16" x14ac:dyDescent="0.25">
      <c r="M578" s="27"/>
      <c r="N578" s="27"/>
      <c r="O578" s="27"/>
      <c r="P578" s="27"/>
    </row>
    <row r="579" spans="13:16" x14ac:dyDescent="0.25">
      <c r="M579" s="27"/>
      <c r="N579" s="27"/>
      <c r="O579" s="27"/>
      <c r="P579" s="27"/>
    </row>
    <row r="580" spans="13:16" x14ac:dyDescent="0.25">
      <c r="M580" s="27"/>
      <c r="N580" s="27"/>
      <c r="O580" s="27"/>
      <c r="P580" s="27"/>
    </row>
    <row r="581" spans="13:16" x14ac:dyDescent="0.25">
      <c r="M581" s="27"/>
      <c r="N581" s="27"/>
      <c r="O581" s="27"/>
      <c r="P581" s="27"/>
    </row>
    <row r="582" spans="13:16" x14ac:dyDescent="0.25">
      <c r="M582" s="27"/>
      <c r="N582" s="27"/>
      <c r="O582" s="27"/>
      <c r="P582" s="27"/>
    </row>
    <row r="583" spans="13:16" x14ac:dyDescent="0.25">
      <c r="M583" s="27"/>
      <c r="N583" s="27"/>
      <c r="O583" s="27"/>
      <c r="P583" s="27"/>
    </row>
    <row r="584" spans="13:16" x14ac:dyDescent="0.25">
      <c r="M584" s="27"/>
      <c r="N584" s="27"/>
      <c r="O584" s="27"/>
      <c r="P584" s="27"/>
    </row>
    <row r="585" spans="13:16" x14ac:dyDescent="0.25">
      <c r="M585" s="27"/>
      <c r="N585" s="27"/>
      <c r="O585" s="27"/>
      <c r="P585" s="27"/>
    </row>
    <row r="586" spans="13:16" x14ac:dyDescent="0.25">
      <c r="M586" s="27"/>
      <c r="N586" s="27"/>
      <c r="O586" s="27"/>
      <c r="P586" s="27"/>
    </row>
    <row r="587" spans="13:16" x14ac:dyDescent="0.25">
      <c r="M587" s="27"/>
      <c r="N587" s="27"/>
      <c r="O587" s="27"/>
      <c r="P587" s="27"/>
    </row>
    <row r="588" spans="13:16" x14ac:dyDescent="0.25">
      <c r="M588" s="27"/>
      <c r="N588" s="27"/>
      <c r="O588" s="27"/>
      <c r="P588" s="27"/>
    </row>
    <row r="589" spans="13:16" x14ac:dyDescent="0.25">
      <c r="M589" s="27"/>
      <c r="N589" s="27"/>
      <c r="O589" s="27"/>
      <c r="P589" s="27"/>
    </row>
    <row r="590" spans="13:16" x14ac:dyDescent="0.25">
      <c r="M590" s="27"/>
      <c r="N590" s="27"/>
      <c r="O590" s="27"/>
      <c r="P590" s="27"/>
    </row>
    <row r="591" spans="13:16" x14ac:dyDescent="0.25">
      <c r="M591" s="27"/>
      <c r="N591" s="27"/>
      <c r="O591" s="27"/>
      <c r="P591" s="27"/>
    </row>
    <row r="592" spans="13:16" x14ac:dyDescent="0.25">
      <c r="M592" s="27"/>
      <c r="N592" s="27"/>
      <c r="O592" s="27"/>
      <c r="P592" s="27"/>
    </row>
    <row r="593" spans="13:16" x14ac:dyDescent="0.25">
      <c r="M593" s="27"/>
      <c r="N593" s="27"/>
      <c r="O593" s="27"/>
      <c r="P593" s="27"/>
    </row>
    <row r="594" spans="13:16" x14ac:dyDescent="0.25">
      <c r="M594" s="27"/>
      <c r="N594" s="27"/>
      <c r="O594" s="27"/>
      <c r="P594" s="27"/>
    </row>
    <row r="595" spans="13:16" x14ac:dyDescent="0.25">
      <c r="M595" s="27"/>
      <c r="N595" s="27"/>
      <c r="O595" s="27"/>
      <c r="P595" s="27"/>
    </row>
    <row r="596" spans="13:16" x14ac:dyDescent="0.25">
      <c r="M596" s="27"/>
      <c r="N596" s="27"/>
      <c r="O596" s="27"/>
      <c r="P596" s="27"/>
    </row>
    <row r="597" spans="13:16" x14ac:dyDescent="0.25">
      <c r="M597" s="27"/>
      <c r="N597" s="27"/>
      <c r="O597" s="27"/>
      <c r="P597" s="27"/>
    </row>
    <row r="598" spans="13:16" x14ac:dyDescent="0.25">
      <c r="M598" s="27"/>
      <c r="N598" s="27"/>
      <c r="O598" s="27"/>
      <c r="P598" s="27"/>
    </row>
    <row r="599" spans="13:16" x14ac:dyDescent="0.25">
      <c r="M599" s="27"/>
      <c r="N599" s="27"/>
      <c r="O599" s="27"/>
      <c r="P599" s="27"/>
    </row>
    <row r="600" spans="13:16" x14ac:dyDescent="0.25">
      <c r="M600" s="27"/>
      <c r="N600" s="27"/>
      <c r="O600" s="27"/>
      <c r="P600" s="27"/>
    </row>
    <row r="601" spans="13:16" x14ac:dyDescent="0.25">
      <c r="M601" s="27"/>
      <c r="N601" s="27"/>
      <c r="O601" s="27"/>
      <c r="P601" s="27"/>
    </row>
    <row r="602" spans="13:16" x14ac:dyDescent="0.25">
      <c r="M602" s="27"/>
      <c r="N602" s="27"/>
      <c r="O602" s="27"/>
      <c r="P602" s="27"/>
    </row>
    <row r="603" spans="13:16" x14ac:dyDescent="0.25">
      <c r="M603" s="27"/>
      <c r="N603" s="27"/>
      <c r="O603" s="27"/>
      <c r="P603" s="27"/>
    </row>
    <row r="604" spans="13:16" x14ac:dyDescent="0.25">
      <c r="M604" s="27"/>
      <c r="N604" s="27"/>
      <c r="O604" s="27"/>
      <c r="P604" s="27"/>
    </row>
    <row r="605" spans="13:16" x14ac:dyDescent="0.25">
      <c r="M605" s="27"/>
      <c r="N605" s="27"/>
      <c r="O605" s="27"/>
      <c r="P605" s="27"/>
    </row>
    <row r="606" spans="13:16" x14ac:dyDescent="0.25">
      <c r="M606" s="27"/>
      <c r="N606" s="27"/>
      <c r="O606" s="27"/>
      <c r="P606" s="27"/>
    </row>
    <row r="607" spans="13:16" x14ac:dyDescent="0.25">
      <c r="M607" s="27"/>
      <c r="N607" s="27"/>
      <c r="O607" s="27"/>
      <c r="P607" s="27"/>
    </row>
    <row r="608" spans="13:16" x14ac:dyDescent="0.25">
      <c r="M608" s="27"/>
      <c r="N608" s="27"/>
      <c r="O608" s="27"/>
      <c r="P608" s="27"/>
    </row>
    <row r="609" spans="13:16" x14ac:dyDescent="0.25">
      <c r="M609" s="27"/>
      <c r="N609" s="27"/>
      <c r="O609" s="27"/>
      <c r="P609" s="27"/>
    </row>
    <row r="610" spans="13:16" x14ac:dyDescent="0.25">
      <c r="M610" s="27"/>
      <c r="N610" s="27"/>
      <c r="O610" s="27"/>
      <c r="P610" s="27"/>
    </row>
    <row r="611" spans="13:16" x14ac:dyDescent="0.25">
      <c r="M611" s="27"/>
      <c r="N611" s="27"/>
      <c r="O611" s="27"/>
      <c r="P611" s="27"/>
    </row>
    <row r="612" spans="13:16" x14ac:dyDescent="0.25">
      <c r="M612" s="27"/>
      <c r="N612" s="27"/>
      <c r="O612" s="27"/>
      <c r="P612" s="27"/>
    </row>
    <row r="613" spans="13:16" x14ac:dyDescent="0.25">
      <c r="M613" s="27"/>
      <c r="N613" s="27"/>
      <c r="O613" s="27"/>
      <c r="P613" s="27"/>
    </row>
    <row r="614" spans="13:16" x14ac:dyDescent="0.25">
      <c r="M614" s="27"/>
      <c r="N614" s="27"/>
      <c r="O614" s="27"/>
      <c r="P614" s="27"/>
    </row>
    <row r="615" spans="13:16" x14ac:dyDescent="0.25">
      <c r="M615" s="27"/>
      <c r="N615" s="27"/>
      <c r="O615" s="27"/>
      <c r="P615" s="27"/>
    </row>
    <row r="616" spans="13:16" x14ac:dyDescent="0.25">
      <c r="M616" s="27"/>
      <c r="N616" s="27"/>
      <c r="O616" s="27"/>
      <c r="P616" s="27"/>
    </row>
    <row r="617" spans="13:16" x14ac:dyDescent="0.25">
      <c r="M617" s="27"/>
      <c r="N617" s="27"/>
      <c r="O617" s="27"/>
      <c r="P617" s="27"/>
    </row>
    <row r="618" spans="13:16" x14ac:dyDescent="0.25">
      <c r="M618" s="27"/>
      <c r="N618" s="27"/>
      <c r="O618" s="27"/>
      <c r="P618" s="27"/>
    </row>
    <row r="619" spans="13:16" x14ac:dyDescent="0.25">
      <c r="M619" s="27"/>
      <c r="N619" s="27"/>
      <c r="O619" s="27"/>
      <c r="P619" s="27"/>
    </row>
    <row r="620" spans="13:16" x14ac:dyDescent="0.25">
      <c r="M620" s="27"/>
      <c r="N620" s="27"/>
      <c r="O620" s="27"/>
      <c r="P620" s="27"/>
    </row>
    <row r="621" spans="13:16" x14ac:dyDescent="0.25">
      <c r="M621" s="27"/>
      <c r="N621" s="27"/>
      <c r="O621" s="27"/>
      <c r="P621" s="27"/>
    </row>
    <row r="622" spans="13:16" x14ac:dyDescent="0.25">
      <c r="M622" s="27"/>
      <c r="N622" s="27"/>
      <c r="O622" s="27"/>
      <c r="P622" s="27"/>
    </row>
    <row r="623" spans="13:16" x14ac:dyDescent="0.25">
      <c r="M623" s="27"/>
      <c r="N623" s="27"/>
      <c r="O623" s="27"/>
      <c r="P623" s="27"/>
    </row>
    <row r="624" spans="13:16" x14ac:dyDescent="0.25">
      <c r="M624" s="27"/>
      <c r="N624" s="27"/>
      <c r="O624" s="27"/>
      <c r="P624" s="27"/>
    </row>
    <row r="625" spans="13:16" x14ac:dyDescent="0.25">
      <c r="M625" s="27"/>
      <c r="N625" s="27"/>
      <c r="O625" s="27"/>
      <c r="P625" s="27"/>
    </row>
    <row r="626" spans="13:16" x14ac:dyDescent="0.25">
      <c r="M626" s="27"/>
      <c r="N626" s="27"/>
      <c r="O626" s="27"/>
      <c r="P626" s="27"/>
    </row>
    <row r="627" spans="13:16" x14ac:dyDescent="0.25">
      <c r="M627" s="27"/>
      <c r="N627" s="27"/>
      <c r="O627" s="27"/>
      <c r="P627" s="27"/>
    </row>
    <row r="628" spans="13:16" x14ac:dyDescent="0.25">
      <c r="M628" s="27"/>
      <c r="N628" s="27"/>
      <c r="O628" s="27"/>
      <c r="P628" s="27"/>
    </row>
    <row r="629" spans="13:16" x14ac:dyDescent="0.25">
      <c r="M629" s="27"/>
      <c r="N629" s="27"/>
      <c r="O629" s="27"/>
      <c r="P629" s="27"/>
    </row>
    <row r="630" spans="13:16" x14ac:dyDescent="0.25">
      <c r="M630" s="27"/>
      <c r="N630" s="27"/>
      <c r="O630" s="27"/>
      <c r="P630" s="27"/>
    </row>
    <row r="631" spans="13:16" x14ac:dyDescent="0.25">
      <c r="M631" s="27"/>
      <c r="N631" s="27"/>
      <c r="O631" s="27"/>
      <c r="P631" s="27"/>
    </row>
    <row r="632" spans="13:16" x14ac:dyDescent="0.25">
      <c r="M632" s="27"/>
      <c r="N632" s="27"/>
      <c r="O632" s="27"/>
      <c r="P632" s="27"/>
    </row>
    <row r="633" spans="13:16" x14ac:dyDescent="0.25">
      <c r="M633" s="27"/>
      <c r="N633" s="27"/>
      <c r="O633" s="27"/>
      <c r="P633" s="27"/>
    </row>
    <row r="634" spans="13:16" x14ac:dyDescent="0.25">
      <c r="M634" s="27"/>
      <c r="N634" s="27"/>
      <c r="O634" s="27"/>
      <c r="P634" s="27"/>
    </row>
    <row r="635" spans="13:16" x14ac:dyDescent="0.25">
      <c r="M635" s="27"/>
      <c r="N635" s="27"/>
      <c r="O635" s="27"/>
      <c r="P635" s="27"/>
    </row>
    <row r="636" spans="13:16" x14ac:dyDescent="0.25">
      <c r="M636" s="27"/>
      <c r="N636" s="27"/>
      <c r="O636" s="27"/>
      <c r="P636" s="27"/>
    </row>
    <row r="637" spans="13:16" x14ac:dyDescent="0.25">
      <c r="M637" s="27"/>
      <c r="N637" s="27"/>
      <c r="O637" s="27"/>
      <c r="P637" s="27"/>
    </row>
    <row r="638" spans="13:16" x14ac:dyDescent="0.25">
      <c r="M638" s="27"/>
      <c r="N638" s="27"/>
      <c r="O638" s="27"/>
      <c r="P638" s="27"/>
    </row>
    <row r="639" spans="13:16" x14ac:dyDescent="0.25">
      <c r="M639" s="27"/>
      <c r="N639" s="27"/>
      <c r="O639" s="27"/>
      <c r="P639" s="27"/>
    </row>
    <row r="640" spans="13:16" x14ac:dyDescent="0.25">
      <c r="M640" s="27"/>
      <c r="N640" s="27"/>
      <c r="O640" s="27"/>
      <c r="P640" s="27"/>
    </row>
    <row r="641" spans="13:16" x14ac:dyDescent="0.25">
      <c r="M641" s="27"/>
      <c r="N641" s="27"/>
      <c r="O641" s="27"/>
      <c r="P641" s="27"/>
    </row>
    <row r="642" spans="13:16" x14ac:dyDescent="0.25">
      <c r="M642" s="27"/>
      <c r="N642" s="27"/>
      <c r="O642" s="27"/>
      <c r="P642" s="27"/>
    </row>
    <row r="643" spans="13:16" x14ac:dyDescent="0.25">
      <c r="M643" s="27"/>
      <c r="N643" s="27"/>
      <c r="O643" s="27"/>
      <c r="P643" s="27"/>
    </row>
    <row r="644" spans="13:16" x14ac:dyDescent="0.25">
      <c r="M644" s="27"/>
      <c r="N644" s="27"/>
      <c r="O644" s="27"/>
      <c r="P644" s="27"/>
    </row>
    <row r="645" spans="13:16" x14ac:dyDescent="0.25">
      <c r="M645" s="27"/>
      <c r="N645" s="27"/>
      <c r="O645" s="27"/>
      <c r="P645" s="27"/>
    </row>
    <row r="646" spans="13:16" x14ac:dyDescent="0.25">
      <c r="M646" s="27"/>
      <c r="N646" s="27"/>
      <c r="O646" s="27"/>
      <c r="P646" s="27"/>
    </row>
    <row r="647" spans="13:16" x14ac:dyDescent="0.25">
      <c r="M647" s="27"/>
      <c r="N647" s="27"/>
      <c r="O647" s="27"/>
      <c r="P647" s="27"/>
    </row>
    <row r="648" spans="13:16" x14ac:dyDescent="0.25">
      <c r="M648" s="27"/>
      <c r="N648" s="27"/>
      <c r="O648" s="27"/>
      <c r="P648" s="27"/>
    </row>
    <row r="649" spans="13:16" x14ac:dyDescent="0.25">
      <c r="M649" s="27"/>
      <c r="N649" s="27"/>
      <c r="O649" s="27"/>
      <c r="P649" s="27"/>
    </row>
    <row r="650" spans="13:16" x14ac:dyDescent="0.25">
      <c r="M650" s="27"/>
      <c r="N650" s="27"/>
      <c r="O650" s="27"/>
      <c r="P650" s="27"/>
    </row>
    <row r="651" spans="13:16" x14ac:dyDescent="0.25">
      <c r="M651" s="27"/>
      <c r="N651" s="27"/>
      <c r="O651" s="27"/>
      <c r="P651" s="27"/>
    </row>
    <row r="652" spans="13:16" x14ac:dyDescent="0.25">
      <c r="M652" s="27"/>
      <c r="N652" s="27"/>
      <c r="O652" s="27"/>
      <c r="P652" s="27"/>
    </row>
    <row r="653" spans="13:16" x14ac:dyDescent="0.25">
      <c r="M653" s="27"/>
      <c r="N653" s="27"/>
      <c r="O653" s="27"/>
      <c r="P653" s="27"/>
    </row>
    <row r="654" spans="13:16" x14ac:dyDescent="0.25">
      <c r="M654" s="27"/>
      <c r="N654" s="27"/>
      <c r="O654" s="27"/>
      <c r="P654" s="27"/>
    </row>
    <row r="655" spans="13:16" x14ac:dyDescent="0.25">
      <c r="M655" s="27"/>
      <c r="N655" s="27"/>
      <c r="O655" s="27"/>
      <c r="P655" s="27"/>
    </row>
    <row r="656" spans="13:16" x14ac:dyDescent="0.25">
      <c r="M656" s="27"/>
      <c r="N656" s="27"/>
      <c r="O656" s="27"/>
      <c r="P656" s="27"/>
    </row>
    <row r="657" spans="13:16" x14ac:dyDescent="0.25">
      <c r="M657" s="27"/>
      <c r="N657" s="27"/>
      <c r="O657" s="27"/>
      <c r="P657" s="27"/>
    </row>
    <row r="658" spans="13:16" x14ac:dyDescent="0.25">
      <c r="M658" s="27"/>
      <c r="N658" s="27"/>
      <c r="O658" s="27"/>
      <c r="P658" s="27"/>
    </row>
    <row r="659" spans="13:16" x14ac:dyDescent="0.25">
      <c r="M659" s="27"/>
      <c r="N659" s="27"/>
      <c r="O659" s="27"/>
      <c r="P659" s="27"/>
    </row>
    <row r="660" spans="13:16" x14ac:dyDescent="0.25">
      <c r="M660" s="27"/>
      <c r="N660" s="27"/>
      <c r="O660" s="27"/>
      <c r="P660" s="27"/>
    </row>
    <row r="661" spans="13:16" x14ac:dyDescent="0.25">
      <c r="M661" s="27"/>
      <c r="N661" s="27"/>
      <c r="O661" s="27"/>
      <c r="P661" s="27"/>
    </row>
    <row r="662" spans="13:16" x14ac:dyDescent="0.25">
      <c r="M662" s="27"/>
      <c r="N662" s="27"/>
      <c r="O662" s="27"/>
      <c r="P662" s="27"/>
    </row>
    <row r="663" spans="13:16" x14ac:dyDescent="0.25">
      <c r="M663" s="27"/>
      <c r="N663" s="27"/>
      <c r="O663" s="27"/>
      <c r="P663" s="27"/>
    </row>
    <row r="664" spans="13:16" x14ac:dyDescent="0.25">
      <c r="M664" s="27"/>
      <c r="N664" s="27"/>
      <c r="O664" s="27"/>
      <c r="P664" s="27"/>
    </row>
    <row r="665" spans="13:16" x14ac:dyDescent="0.25">
      <c r="M665" s="27"/>
      <c r="N665" s="27"/>
      <c r="O665" s="27"/>
      <c r="P665" s="27"/>
    </row>
    <row r="666" spans="13:16" x14ac:dyDescent="0.25">
      <c r="M666" s="27"/>
      <c r="N666" s="27"/>
      <c r="O666" s="27"/>
      <c r="P666" s="27"/>
    </row>
    <row r="667" spans="13:16" x14ac:dyDescent="0.25">
      <c r="M667" s="27"/>
      <c r="N667" s="27"/>
      <c r="O667" s="27"/>
      <c r="P667" s="27"/>
    </row>
    <row r="668" spans="13:16" x14ac:dyDescent="0.25">
      <c r="M668" s="27"/>
      <c r="N668" s="27"/>
      <c r="O668" s="27"/>
      <c r="P668" s="27"/>
    </row>
    <row r="669" spans="13:16" x14ac:dyDescent="0.25">
      <c r="M669" s="27"/>
      <c r="N669" s="27"/>
      <c r="O669" s="27"/>
      <c r="P669" s="27"/>
    </row>
    <row r="670" spans="13:16" x14ac:dyDescent="0.25">
      <c r="M670" s="27"/>
      <c r="N670" s="27"/>
      <c r="O670" s="27"/>
      <c r="P670" s="27"/>
    </row>
    <row r="671" spans="13:16" x14ac:dyDescent="0.25">
      <c r="M671" s="27"/>
      <c r="N671" s="27"/>
      <c r="O671" s="27"/>
      <c r="P671" s="27"/>
    </row>
    <row r="672" spans="13:16" x14ac:dyDescent="0.25">
      <c r="M672" s="27"/>
      <c r="N672" s="27"/>
      <c r="O672" s="27"/>
      <c r="P672" s="27"/>
    </row>
    <row r="673" spans="13:16" x14ac:dyDescent="0.25">
      <c r="M673" s="27"/>
      <c r="N673" s="27"/>
      <c r="O673" s="27"/>
      <c r="P673" s="27"/>
    </row>
    <row r="674" spans="13:16" x14ac:dyDescent="0.25">
      <c r="M674" s="27"/>
      <c r="N674" s="27"/>
      <c r="O674" s="27"/>
      <c r="P674" s="27"/>
    </row>
    <row r="675" spans="13:16" x14ac:dyDescent="0.25">
      <c r="M675" s="27"/>
      <c r="N675" s="27"/>
      <c r="O675" s="27"/>
      <c r="P675" s="27"/>
    </row>
    <row r="676" spans="13:16" x14ac:dyDescent="0.25">
      <c r="M676" s="27"/>
      <c r="N676" s="27"/>
      <c r="O676" s="27"/>
      <c r="P676" s="27"/>
    </row>
    <row r="677" spans="13:16" x14ac:dyDescent="0.25">
      <c r="M677" s="27"/>
      <c r="N677" s="27"/>
      <c r="O677" s="27"/>
      <c r="P677" s="27"/>
    </row>
    <row r="678" spans="13:16" x14ac:dyDescent="0.25">
      <c r="M678" s="27"/>
      <c r="N678" s="27"/>
      <c r="O678" s="27"/>
      <c r="P678" s="27"/>
    </row>
    <row r="679" spans="13:16" x14ac:dyDescent="0.25">
      <c r="M679" s="27"/>
      <c r="N679" s="27"/>
      <c r="O679" s="27"/>
      <c r="P679" s="27"/>
    </row>
    <row r="680" spans="13:16" x14ac:dyDescent="0.25">
      <c r="M680" s="27"/>
      <c r="N680" s="27"/>
      <c r="O680" s="27"/>
      <c r="P680" s="27"/>
    </row>
    <row r="681" spans="13:16" x14ac:dyDescent="0.25">
      <c r="M681" s="27"/>
      <c r="N681" s="27"/>
      <c r="O681" s="27"/>
      <c r="P681" s="27"/>
    </row>
    <row r="682" spans="13:16" x14ac:dyDescent="0.25">
      <c r="M682" s="27"/>
      <c r="N682" s="27"/>
      <c r="O682" s="27"/>
      <c r="P682" s="27"/>
    </row>
    <row r="683" spans="13:16" x14ac:dyDescent="0.25">
      <c r="M683" s="27"/>
      <c r="N683" s="27"/>
      <c r="O683" s="27"/>
      <c r="P683" s="27"/>
    </row>
    <row r="684" spans="13:16" x14ac:dyDescent="0.25">
      <c r="M684" s="27"/>
      <c r="N684" s="27"/>
      <c r="O684" s="27"/>
      <c r="P684" s="27"/>
    </row>
    <row r="685" spans="13:16" x14ac:dyDescent="0.25">
      <c r="M685" s="27"/>
      <c r="N685" s="27"/>
      <c r="O685" s="27"/>
      <c r="P685" s="27"/>
    </row>
    <row r="686" spans="13:16" x14ac:dyDescent="0.25">
      <c r="M686" s="27"/>
      <c r="N686" s="27"/>
      <c r="O686" s="27"/>
      <c r="P686" s="27"/>
    </row>
    <row r="687" spans="13:16" x14ac:dyDescent="0.25">
      <c r="M687" s="27"/>
      <c r="N687" s="27"/>
      <c r="O687" s="27"/>
      <c r="P687" s="27"/>
    </row>
    <row r="688" spans="13:16" x14ac:dyDescent="0.25">
      <c r="M688" s="27"/>
      <c r="N688" s="27"/>
      <c r="O688" s="27"/>
      <c r="P688" s="27"/>
    </row>
    <row r="689" spans="13:16" x14ac:dyDescent="0.25">
      <c r="M689" s="27"/>
      <c r="N689" s="27"/>
      <c r="O689" s="27"/>
      <c r="P689" s="27"/>
    </row>
    <row r="690" spans="13:16" x14ac:dyDescent="0.25">
      <c r="M690" s="27"/>
      <c r="N690" s="27"/>
      <c r="O690" s="27"/>
      <c r="P690" s="27"/>
    </row>
    <row r="691" spans="13:16" x14ac:dyDescent="0.25">
      <c r="M691" s="27"/>
      <c r="N691" s="27"/>
      <c r="O691" s="27"/>
      <c r="P691" s="27"/>
    </row>
    <row r="692" spans="13:16" x14ac:dyDescent="0.25">
      <c r="M692" s="27"/>
      <c r="N692" s="27"/>
      <c r="O692" s="27"/>
      <c r="P692" s="27"/>
    </row>
    <row r="693" spans="13:16" x14ac:dyDescent="0.25">
      <c r="M693" s="27"/>
      <c r="N693" s="27"/>
      <c r="O693" s="27"/>
      <c r="P693" s="27"/>
    </row>
    <row r="694" spans="13:16" x14ac:dyDescent="0.25">
      <c r="M694" s="27"/>
      <c r="N694" s="27"/>
      <c r="O694" s="27"/>
      <c r="P694" s="27"/>
    </row>
    <row r="695" spans="13:16" x14ac:dyDescent="0.25">
      <c r="M695" s="27"/>
      <c r="N695" s="27"/>
      <c r="O695" s="27"/>
      <c r="P695" s="27"/>
    </row>
    <row r="696" spans="13:16" x14ac:dyDescent="0.25">
      <c r="M696" s="27"/>
      <c r="N696" s="27"/>
      <c r="O696" s="27"/>
      <c r="P696" s="27"/>
    </row>
    <row r="697" spans="13:16" x14ac:dyDescent="0.25">
      <c r="M697" s="27"/>
      <c r="N697" s="27"/>
      <c r="O697" s="27"/>
      <c r="P697" s="27"/>
    </row>
    <row r="698" spans="13:16" x14ac:dyDescent="0.25">
      <c r="M698" s="27"/>
      <c r="N698" s="27"/>
      <c r="O698" s="27"/>
      <c r="P698" s="27"/>
    </row>
    <row r="699" spans="13:16" x14ac:dyDescent="0.25">
      <c r="M699" s="27"/>
      <c r="N699" s="27"/>
      <c r="O699" s="27"/>
      <c r="P699" s="27"/>
    </row>
    <row r="700" spans="13:16" x14ac:dyDescent="0.25">
      <c r="M700" s="27"/>
      <c r="N700" s="27"/>
      <c r="O700" s="27"/>
      <c r="P700" s="27"/>
    </row>
    <row r="701" spans="13:16" x14ac:dyDescent="0.25">
      <c r="M701" s="27"/>
      <c r="N701" s="27"/>
      <c r="O701" s="27"/>
      <c r="P701" s="27"/>
    </row>
    <row r="702" spans="13:16" x14ac:dyDescent="0.25">
      <c r="M702" s="27"/>
      <c r="N702" s="27"/>
      <c r="O702" s="27"/>
      <c r="P702" s="27"/>
    </row>
    <row r="703" spans="13:16" x14ac:dyDescent="0.25">
      <c r="M703" s="27"/>
      <c r="N703" s="27"/>
      <c r="O703" s="27"/>
      <c r="P703" s="27"/>
    </row>
    <row r="704" spans="13:16" x14ac:dyDescent="0.25">
      <c r="M704" s="27"/>
      <c r="N704" s="27"/>
      <c r="O704" s="27"/>
      <c r="P704" s="27"/>
    </row>
    <row r="705" spans="13:16" x14ac:dyDescent="0.25">
      <c r="M705" s="27"/>
      <c r="N705" s="27"/>
      <c r="O705" s="27"/>
      <c r="P705" s="27"/>
    </row>
    <row r="706" spans="13:16" x14ac:dyDescent="0.25">
      <c r="M706" s="27"/>
      <c r="N706" s="27"/>
      <c r="O706" s="27"/>
      <c r="P706" s="27"/>
    </row>
    <row r="707" spans="13:16" x14ac:dyDescent="0.25">
      <c r="M707" s="27"/>
      <c r="N707" s="27"/>
      <c r="O707" s="27"/>
      <c r="P707" s="27"/>
    </row>
    <row r="708" spans="13:16" x14ac:dyDescent="0.25">
      <c r="M708" s="27"/>
      <c r="N708" s="27"/>
      <c r="O708" s="27"/>
      <c r="P708" s="27"/>
    </row>
    <row r="709" spans="13:16" x14ac:dyDescent="0.25">
      <c r="M709" s="27"/>
      <c r="N709" s="27"/>
      <c r="O709" s="27"/>
      <c r="P709" s="27"/>
    </row>
    <row r="710" spans="13:16" x14ac:dyDescent="0.25">
      <c r="M710" s="27"/>
      <c r="N710" s="27"/>
      <c r="O710" s="27"/>
      <c r="P710" s="27"/>
    </row>
    <row r="711" spans="13:16" x14ac:dyDescent="0.25">
      <c r="M711" s="27"/>
      <c r="N711" s="27"/>
      <c r="O711" s="27"/>
      <c r="P711" s="27"/>
    </row>
    <row r="712" spans="13:16" x14ac:dyDescent="0.25">
      <c r="M712" s="27"/>
      <c r="N712" s="27"/>
      <c r="O712" s="27"/>
      <c r="P712" s="27"/>
    </row>
    <row r="713" spans="13:16" x14ac:dyDescent="0.25">
      <c r="M713" s="27"/>
      <c r="N713" s="27"/>
      <c r="O713" s="27"/>
      <c r="P713" s="27"/>
    </row>
    <row r="714" spans="13:16" x14ac:dyDescent="0.25">
      <c r="M714" s="27"/>
      <c r="N714" s="27"/>
      <c r="O714" s="27"/>
      <c r="P714" s="27"/>
    </row>
    <row r="715" spans="13:16" x14ac:dyDescent="0.25">
      <c r="M715" s="27"/>
      <c r="N715" s="27"/>
      <c r="O715" s="27"/>
      <c r="P715" s="27"/>
    </row>
    <row r="716" spans="13:16" x14ac:dyDescent="0.25">
      <c r="M716" s="27"/>
      <c r="N716" s="27"/>
      <c r="O716" s="27"/>
      <c r="P716" s="27"/>
    </row>
    <row r="717" spans="13:16" x14ac:dyDescent="0.25">
      <c r="M717" s="27"/>
      <c r="N717" s="27"/>
      <c r="O717" s="27"/>
      <c r="P717" s="27"/>
    </row>
    <row r="718" spans="13:16" x14ac:dyDescent="0.25">
      <c r="M718" s="27"/>
      <c r="N718" s="27"/>
      <c r="O718" s="27"/>
      <c r="P718" s="27"/>
    </row>
    <row r="719" spans="13:16" x14ac:dyDescent="0.25">
      <c r="M719" s="27"/>
      <c r="N719" s="27"/>
      <c r="O719" s="27"/>
      <c r="P719" s="27"/>
    </row>
    <row r="720" spans="13:16" x14ac:dyDescent="0.25">
      <c r="M720" s="27"/>
      <c r="N720" s="27"/>
      <c r="O720" s="27"/>
      <c r="P720" s="27"/>
    </row>
    <row r="721" spans="13:16" x14ac:dyDescent="0.25">
      <c r="M721" s="27"/>
      <c r="N721" s="27"/>
      <c r="O721" s="27"/>
      <c r="P721" s="27"/>
    </row>
    <row r="722" spans="13:16" x14ac:dyDescent="0.25">
      <c r="M722" s="27"/>
      <c r="N722" s="27"/>
      <c r="O722" s="27"/>
      <c r="P722" s="27"/>
    </row>
    <row r="723" spans="13:16" x14ac:dyDescent="0.25">
      <c r="M723" s="27"/>
      <c r="N723" s="27"/>
      <c r="O723" s="27"/>
      <c r="P723" s="27"/>
    </row>
    <row r="724" spans="13:16" x14ac:dyDescent="0.25">
      <c r="M724" s="27"/>
      <c r="N724" s="27"/>
      <c r="O724" s="27"/>
      <c r="P724" s="27"/>
    </row>
    <row r="725" spans="13:16" x14ac:dyDescent="0.25">
      <c r="M725" s="27"/>
      <c r="N725" s="27"/>
      <c r="O725" s="27"/>
      <c r="P725" s="27"/>
    </row>
    <row r="726" spans="13:16" x14ac:dyDescent="0.25">
      <c r="M726" s="27"/>
      <c r="N726" s="27"/>
      <c r="O726" s="27"/>
      <c r="P726" s="27"/>
    </row>
    <row r="727" spans="13:16" x14ac:dyDescent="0.25">
      <c r="M727" s="27"/>
      <c r="N727" s="27"/>
      <c r="O727" s="27"/>
      <c r="P727" s="27"/>
    </row>
    <row r="728" spans="13:16" x14ac:dyDescent="0.25">
      <c r="M728" s="27"/>
      <c r="N728" s="27"/>
      <c r="O728" s="27"/>
      <c r="P728" s="27"/>
    </row>
    <row r="729" spans="13:16" x14ac:dyDescent="0.25">
      <c r="M729" s="27"/>
      <c r="N729" s="27"/>
      <c r="O729" s="27"/>
      <c r="P729" s="27"/>
    </row>
    <row r="730" spans="13:16" x14ac:dyDescent="0.25">
      <c r="M730" s="27"/>
      <c r="N730" s="27"/>
      <c r="O730" s="27"/>
      <c r="P730" s="27"/>
    </row>
    <row r="731" spans="13:16" x14ac:dyDescent="0.25">
      <c r="M731" s="27"/>
      <c r="N731" s="27"/>
      <c r="O731" s="27"/>
      <c r="P731" s="27"/>
    </row>
    <row r="732" spans="13:16" x14ac:dyDescent="0.25">
      <c r="M732" s="27"/>
      <c r="N732" s="27"/>
      <c r="O732" s="27"/>
      <c r="P732" s="27"/>
    </row>
    <row r="733" spans="13:16" x14ac:dyDescent="0.25">
      <c r="M733" s="27"/>
      <c r="N733" s="27"/>
      <c r="O733" s="27"/>
      <c r="P733" s="27"/>
    </row>
    <row r="734" spans="13:16" x14ac:dyDescent="0.25">
      <c r="M734" s="27"/>
      <c r="N734" s="27"/>
      <c r="O734" s="27"/>
      <c r="P734" s="27"/>
    </row>
    <row r="735" spans="13:16" x14ac:dyDescent="0.25">
      <c r="M735" s="27"/>
      <c r="N735" s="27"/>
      <c r="O735" s="27"/>
      <c r="P735" s="27"/>
    </row>
    <row r="736" spans="13:16" x14ac:dyDescent="0.25">
      <c r="M736" s="27"/>
      <c r="N736" s="27"/>
      <c r="O736" s="27"/>
      <c r="P736" s="27"/>
    </row>
    <row r="737" spans="13:16" x14ac:dyDescent="0.25">
      <c r="M737" s="27"/>
      <c r="N737" s="27"/>
      <c r="O737" s="27"/>
      <c r="P737" s="27"/>
    </row>
    <row r="738" spans="13:16" x14ac:dyDescent="0.25">
      <c r="M738" s="27"/>
      <c r="N738" s="27"/>
      <c r="O738" s="27"/>
      <c r="P738" s="27"/>
    </row>
    <row r="739" spans="13:16" x14ac:dyDescent="0.25">
      <c r="M739" s="27"/>
      <c r="N739" s="27"/>
      <c r="O739" s="27"/>
      <c r="P739" s="27"/>
    </row>
    <row r="740" spans="13:16" x14ac:dyDescent="0.25">
      <c r="M740" s="27"/>
      <c r="N740" s="27"/>
      <c r="O740" s="27"/>
      <c r="P740" s="27"/>
    </row>
    <row r="741" spans="13:16" x14ac:dyDescent="0.25">
      <c r="M741" s="27"/>
      <c r="N741" s="27"/>
      <c r="O741" s="27"/>
      <c r="P741" s="27"/>
    </row>
    <row r="742" spans="13:16" x14ac:dyDescent="0.25">
      <c r="M742" s="27"/>
      <c r="N742" s="27"/>
      <c r="O742" s="27"/>
      <c r="P742" s="27"/>
    </row>
    <row r="743" spans="13:16" x14ac:dyDescent="0.25">
      <c r="M743" s="27"/>
      <c r="N743" s="27"/>
      <c r="O743" s="27"/>
      <c r="P743" s="27"/>
    </row>
    <row r="744" spans="13:16" x14ac:dyDescent="0.25">
      <c r="M744" s="27"/>
      <c r="N744" s="27"/>
      <c r="O744" s="27"/>
      <c r="P744" s="27"/>
    </row>
    <row r="745" spans="13:16" x14ac:dyDescent="0.25">
      <c r="M745" s="27"/>
      <c r="N745" s="27"/>
      <c r="O745" s="27"/>
      <c r="P745" s="27"/>
    </row>
    <row r="746" spans="13:16" x14ac:dyDescent="0.25">
      <c r="M746" s="27"/>
      <c r="N746" s="27"/>
      <c r="O746" s="27"/>
      <c r="P746" s="27"/>
    </row>
    <row r="747" spans="13:16" x14ac:dyDescent="0.25">
      <c r="M747" s="27"/>
      <c r="N747" s="27"/>
      <c r="O747" s="27"/>
      <c r="P747" s="27"/>
    </row>
    <row r="748" spans="13:16" x14ac:dyDescent="0.25">
      <c r="M748" s="27"/>
      <c r="N748" s="27"/>
      <c r="O748" s="27"/>
      <c r="P748" s="27"/>
    </row>
    <row r="749" spans="13:16" x14ac:dyDescent="0.25">
      <c r="M749" s="27"/>
      <c r="N749" s="27"/>
      <c r="O749" s="27"/>
      <c r="P749" s="27"/>
    </row>
    <row r="750" spans="13:16" x14ac:dyDescent="0.25">
      <c r="M750" s="27"/>
      <c r="N750" s="27"/>
      <c r="O750" s="27"/>
      <c r="P750" s="27"/>
    </row>
    <row r="751" spans="13:16" x14ac:dyDescent="0.25">
      <c r="M751" s="27"/>
      <c r="N751" s="27"/>
      <c r="O751" s="27"/>
      <c r="P751" s="27"/>
    </row>
    <row r="752" spans="13:16" x14ac:dyDescent="0.25">
      <c r="M752" s="27"/>
      <c r="N752" s="27"/>
      <c r="O752" s="27"/>
      <c r="P752" s="27"/>
    </row>
    <row r="753" spans="13:16" x14ac:dyDescent="0.25">
      <c r="M753" s="27"/>
      <c r="N753" s="27"/>
      <c r="O753" s="27"/>
      <c r="P753" s="27"/>
    </row>
    <row r="754" spans="13:16" x14ac:dyDescent="0.25">
      <c r="M754" s="27"/>
      <c r="N754" s="27"/>
      <c r="O754" s="27"/>
      <c r="P754" s="27"/>
    </row>
    <row r="755" spans="13:16" x14ac:dyDescent="0.25">
      <c r="M755" s="27"/>
      <c r="N755" s="27"/>
      <c r="O755" s="27"/>
      <c r="P755" s="27"/>
    </row>
    <row r="756" spans="13:16" x14ac:dyDescent="0.25">
      <c r="M756" s="27"/>
      <c r="N756" s="27"/>
      <c r="O756" s="27"/>
      <c r="P756" s="27"/>
    </row>
    <row r="757" spans="13:16" x14ac:dyDescent="0.25">
      <c r="M757" s="27"/>
      <c r="N757" s="27"/>
      <c r="O757" s="27"/>
      <c r="P757" s="27"/>
    </row>
    <row r="758" spans="13:16" x14ac:dyDescent="0.25">
      <c r="M758" s="27"/>
      <c r="N758" s="27"/>
      <c r="O758" s="27"/>
      <c r="P758" s="27"/>
    </row>
    <row r="759" spans="13:16" x14ac:dyDescent="0.25">
      <c r="M759" s="27"/>
      <c r="N759" s="27"/>
      <c r="O759" s="27"/>
      <c r="P759" s="27"/>
    </row>
    <row r="760" spans="13:16" x14ac:dyDescent="0.25">
      <c r="M760" s="27"/>
      <c r="N760" s="27"/>
      <c r="O760" s="27"/>
      <c r="P760" s="27"/>
    </row>
    <row r="761" spans="13:16" x14ac:dyDescent="0.25">
      <c r="M761" s="27"/>
      <c r="N761" s="27"/>
      <c r="O761" s="27"/>
      <c r="P761" s="27"/>
    </row>
    <row r="762" spans="13:16" x14ac:dyDescent="0.25">
      <c r="M762" s="27"/>
      <c r="N762" s="27"/>
      <c r="O762" s="27"/>
      <c r="P762" s="27"/>
    </row>
    <row r="763" spans="13:16" x14ac:dyDescent="0.25">
      <c r="M763" s="27"/>
      <c r="N763" s="27"/>
      <c r="O763" s="27"/>
      <c r="P763" s="27"/>
    </row>
    <row r="764" spans="13:16" x14ac:dyDescent="0.25">
      <c r="M764" s="27"/>
      <c r="N764" s="27"/>
      <c r="O764" s="27"/>
      <c r="P764" s="27"/>
    </row>
    <row r="765" spans="13:16" x14ac:dyDescent="0.25">
      <c r="M765" s="27"/>
      <c r="N765" s="27"/>
      <c r="O765" s="27"/>
      <c r="P765" s="27"/>
    </row>
    <row r="766" spans="13:16" x14ac:dyDescent="0.25">
      <c r="M766" s="27"/>
      <c r="N766" s="27"/>
      <c r="O766" s="27"/>
      <c r="P766" s="27"/>
    </row>
    <row r="767" spans="13:16" x14ac:dyDescent="0.25">
      <c r="M767" s="27"/>
      <c r="N767" s="27"/>
      <c r="O767" s="27"/>
      <c r="P767" s="27"/>
    </row>
    <row r="768" spans="13:16" x14ac:dyDescent="0.25">
      <c r="M768" s="27"/>
      <c r="N768" s="27"/>
      <c r="O768" s="27"/>
      <c r="P768" s="27"/>
    </row>
    <row r="769" spans="13:16" x14ac:dyDescent="0.25">
      <c r="M769" s="27"/>
      <c r="N769" s="27"/>
      <c r="O769" s="27"/>
      <c r="P769" s="27"/>
    </row>
    <row r="770" spans="13:16" x14ac:dyDescent="0.25">
      <c r="M770" s="27"/>
      <c r="N770" s="27"/>
      <c r="O770" s="27"/>
      <c r="P770" s="27"/>
    </row>
    <row r="771" spans="13:16" x14ac:dyDescent="0.25">
      <c r="M771" s="27"/>
      <c r="N771" s="27"/>
      <c r="O771" s="27"/>
      <c r="P771" s="27"/>
    </row>
    <row r="772" spans="13:16" x14ac:dyDescent="0.25">
      <c r="M772" s="27"/>
      <c r="N772" s="27"/>
      <c r="O772" s="27"/>
      <c r="P772" s="27"/>
    </row>
    <row r="773" spans="13:16" x14ac:dyDescent="0.25">
      <c r="M773" s="27"/>
      <c r="N773" s="27"/>
      <c r="O773" s="27"/>
      <c r="P773" s="27"/>
    </row>
    <row r="774" spans="13:16" x14ac:dyDescent="0.25">
      <c r="M774" s="27"/>
      <c r="N774" s="27"/>
      <c r="O774" s="27"/>
      <c r="P774" s="27"/>
    </row>
    <row r="775" spans="13:16" x14ac:dyDescent="0.25">
      <c r="M775" s="27"/>
      <c r="N775" s="27"/>
      <c r="O775" s="27"/>
      <c r="P775" s="27"/>
    </row>
    <row r="776" spans="13:16" x14ac:dyDescent="0.25">
      <c r="M776" s="27"/>
      <c r="N776" s="27"/>
      <c r="O776" s="27"/>
      <c r="P776" s="27"/>
    </row>
    <row r="777" spans="13:16" x14ac:dyDescent="0.25">
      <c r="M777" s="27"/>
      <c r="N777" s="27"/>
      <c r="O777" s="27"/>
      <c r="P777" s="27"/>
    </row>
    <row r="778" spans="13:16" x14ac:dyDescent="0.25">
      <c r="M778" s="27"/>
      <c r="N778" s="27"/>
      <c r="O778" s="27"/>
      <c r="P778" s="27"/>
    </row>
    <row r="779" spans="13:16" x14ac:dyDescent="0.25">
      <c r="M779" s="27"/>
      <c r="N779" s="27"/>
      <c r="O779" s="27"/>
      <c r="P779" s="27"/>
    </row>
    <row r="780" spans="13:16" x14ac:dyDescent="0.25">
      <c r="M780" s="27"/>
      <c r="N780" s="27"/>
      <c r="O780" s="27"/>
      <c r="P780" s="27"/>
    </row>
    <row r="781" spans="13:16" x14ac:dyDescent="0.25">
      <c r="M781" s="27"/>
      <c r="N781" s="27"/>
      <c r="O781" s="27"/>
      <c r="P781" s="27"/>
    </row>
    <row r="782" spans="13:16" x14ac:dyDescent="0.25">
      <c r="M782" s="27"/>
      <c r="N782" s="27"/>
      <c r="O782" s="27"/>
      <c r="P782" s="27"/>
    </row>
    <row r="783" spans="13:16" x14ac:dyDescent="0.25">
      <c r="M783" s="27"/>
      <c r="N783" s="27"/>
      <c r="O783" s="27"/>
      <c r="P783" s="27"/>
    </row>
    <row r="784" spans="13:16" x14ac:dyDescent="0.25">
      <c r="M784" s="27"/>
      <c r="N784" s="27"/>
      <c r="O784" s="27"/>
      <c r="P784" s="27"/>
    </row>
    <row r="785" spans="13:16" x14ac:dyDescent="0.25">
      <c r="M785" s="27"/>
      <c r="N785" s="27"/>
      <c r="O785" s="27"/>
      <c r="P785" s="27"/>
    </row>
    <row r="786" spans="13:16" x14ac:dyDescent="0.25">
      <c r="M786" s="27"/>
      <c r="N786" s="27"/>
      <c r="O786" s="27"/>
      <c r="P786" s="27"/>
    </row>
    <row r="787" spans="13:16" x14ac:dyDescent="0.25">
      <c r="M787" s="27"/>
      <c r="N787" s="27"/>
      <c r="O787" s="27"/>
      <c r="P787" s="27"/>
    </row>
    <row r="788" spans="13:16" x14ac:dyDescent="0.25">
      <c r="M788" s="27"/>
      <c r="N788" s="27"/>
      <c r="O788" s="27"/>
      <c r="P788" s="27"/>
    </row>
    <row r="789" spans="13:16" x14ac:dyDescent="0.25">
      <c r="M789" s="27"/>
      <c r="N789" s="27"/>
      <c r="O789" s="27"/>
      <c r="P789" s="27"/>
    </row>
    <row r="790" spans="13:16" x14ac:dyDescent="0.25">
      <c r="M790" s="27"/>
      <c r="N790" s="27"/>
      <c r="O790" s="27"/>
      <c r="P790" s="27"/>
    </row>
    <row r="791" spans="13:16" x14ac:dyDescent="0.25">
      <c r="M791" s="27"/>
      <c r="N791" s="27"/>
      <c r="O791" s="27"/>
      <c r="P791" s="27"/>
    </row>
    <row r="792" spans="13:16" x14ac:dyDescent="0.25">
      <c r="M792" s="27"/>
      <c r="N792" s="27"/>
      <c r="O792" s="27"/>
      <c r="P792" s="27"/>
    </row>
    <row r="793" spans="13:16" x14ac:dyDescent="0.25">
      <c r="M793" s="27"/>
      <c r="N793" s="27"/>
      <c r="O793" s="27"/>
      <c r="P793" s="27"/>
    </row>
    <row r="794" spans="13:16" x14ac:dyDescent="0.25">
      <c r="M794" s="27"/>
      <c r="N794" s="27"/>
      <c r="O794" s="27"/>
      <c r="P794" s="27"/>
    </row>
    <row r="795" spans="13:16" x14ac:dyDescent="0.25">
      <c r="M795" s="27"/>
      <c r="N795" s="27"/>
      <c r="O795" s="27"/>
      <c r="P795" s="27"/>
    </row>
    <row r="796" spans="13:16" x14ac:dyDescent="0.25">
      <c r="M796" s="27"/>
      <c r="N796" s="27"/>
      <c r="O796" s="27"/>
      <c r="P796" s="27"/>
    </row>
    <row r="797" spans="13:16" x14ac:dyDescent="0.25">
      <c r="M797" s="27"/>
      <c r="N797" s="27"/>
      <c r="O797" s="27"/>
      <c r="P797" s="27"/>
    </row>
    <row r="798" spans="13:16" x14ac:dyDescent="0.25">
      <c r="M798" s="27"/>
      <c r="N798" s="27"/>
      <c r="O798" s="27"/>
      <c r="P798" s="27"/>
    </row>
    <row r="799" spans="13:16" x14ac:dyDescent="0.25">
      <c r="M799" s="27"/>
      <c r="N799" s="27"/>
      <c r="O799" s="27"/>
      <c r="P799" s="27"/>
    </row>
    <row r="800" spans="13:16" x14ac:dyDescent="0.25">
      <c r="M800" s="27"/>
      <c r="N800" s="27"/>
      <c r="O800" s="27"/>
      <c r="P800" s="27"/>
    </row>
    <row r="801" spans="13:16" x14ac:dyDescent="0.25">
      <c r="M801" s="27"/>
      <c r="N801" s="27"/>
      <c r="O801" s="27"/>
      <c r="P801" s="27"/>
    </row>
    <row r="802" spans="13:16" x14ac:dyDescent="0.25">
      <c r="M802" s="27"/>
      <c r="N802" s="27"/>
      <c r="O802" s="27"/>
      <c r="P802" s="27"/>
    </row>
    <row r="803" spans="13:16" x14ac:dyDescent="0.25">
      <c r="M803" s="27"/>
      <c r="N803" s="27"/>
      <c r="O803" s="27"/>
      <c r="P803" s="27"/>
    </row>
    <row r="804" spans="13:16" x14ac:dyDescent="0.25">
      <c r="M804" s="27"/>
      <c r="N804" s="27"/>
      <c r="O804" s="27"/>
      <c r="P804" s="27"/>
    </row>
    <row r="805" spans="13:16" x14ac:dyDescent="0.25">
      <c r="M805" s="27"/>
      <c r="N805" s="27"/>
      <c r="O805" s="27"/>
      <c r="P805" s="27"/>
    </row>
    <row r="806" spans="13:16" x14ac:dyDescent="0.25">
      <c r="M806" s="27"/>
      <c r="N806" s="27"/>
      <c r="O806" s="27"/>
      <c r="P806" s="27"/>
    </row>
    <row r="807" spans="13:16" x14ac:dyDescent="0.25">
      <c r="M807" s="27"/>
      <c r="N807" s="27"/>
      <c r="O807" s="27"/>
      <c r="P807" s="27"/>
    </row>
    <row r="808" spans="13:16" x14ac:dyDescent="0.25">
      <c r="M808" s="27"/>
      <c r="N808" s="27"/>
      <c r="O808" s="27"/>
      <c r="P808" s="27"/>
    </row>
    <row r="809" spans="13:16" x14ac:dyDescent="0.25">
      <c r="M809" s="27"/>
      <c r="N809" s="27"/>
      <c r="O809" s="27"/>
      <c r="P809" s="27"/>
    </row>
    <row r="810" spans="13:16" x14ac:dyDescent="0.25">
      <c r="M810" s="27"/>
      <c r="N810" s="27"/>
      <c r="O810" s="27"/>
      <c r="P810" s="27"/>
    </row>
    <row r="811" spans="13:16" x14ac:dyDescent="0.25">
      <c r="M811" s="27"/>
      <c r="N811" s="27"/>
      <c r="O811" s="27"/>
      <c r="P811" s="27"/>
    </row>
    <row r="812" spans="13:16" x14ac:dyDescent="0.25">
      <c r="M812" s="27"/>
      <c r="N812" s="27"/>
      <c r="O812" s="27"/>
      <c r="P812" s="27"/>
    </row>
    <row r="813" spans="13:16" x14ac:dyDescent="0.25">
      <c r="M813" s="27"/>
      <c r="N813" s="27"/>
      <c r="O813" s="27"/>
      <c r="P813" s="27"/>
    </row>
    <row r="814" spans="13:16" x14ac:dyDescent="0.25">
      <c r="M814" s="27"/>
      <c r="N814" s="27"/>
      <c r="O814" s="27"/>
      <c r="P814" s="27"/>
    </row>
    <row r="815" spans="13:16" x14ac:dyDescent="0.25">
      <c r="M815" s="27"/>
      <c r="N815" s="27"/>
      <c r="O815" s="27"/>
      <c r="P815" s="27"/>
    </row>
    <row r="816" spans="13:16" x14ac:dyDescent="0.25">
      <c r="M816" s="27"/>
      <c r="N816" s="27"/>
      <c r="O816" s="27"/>
      <c r="P816" s="27"/>
    </row>
    <row r="817" spans="13:16" x14ac:dyDescent="0.25">
      <c r="M817" s="27"/>
      <c r="N817" s="27"/>
      <c r="O817" s="27"/>
      <c r="P817" s="27"/>
    </row>
    <row r="818" spans="13:16" x14ac:dyDescent="0.25">
      <c r="M818" s="27"/>
      <c r="N818" s="27"/>
      <c r="O818" s="27"/>
      <c r="P818" s="27"/>
    </row>
    <row r="819" spans="13:16" x14ac:dyDescent="0.25">
      <c r="M819" s="27"/>
      <c r="N819" s="27"/>
      <c r="O819" s="27"/>
      <c r="P819" s="27"/>
    </row>
    <row r="820" spans="13:16" x14ac:dyDescent="0.25">
      <c r="M820" s="27"/>
      <c r="N820" s="27"/>
      <c r="O820" s="27"/>
      <c r="P820" s="27"/>
    </row>
    <row r="821" spans="13:16" x14ac:dyDescent="0.25">
      <c r="M821" s="27"/>
      <c r="N821" s="27"/>
      <c r="O821" s="27"/>
      <c r="P821" s="27"/>
    </row>
    <row r="822" spans="13:16" x14ac:dyDescent="0.25">
      <c r="M822" s="27"/>
      <c r="N822" s="27"/>
      <c r="O822" s="27"/>
      <c r="P822" s="27"/>
    </row>
    <row r="823" spans="13:16" x14ac:dyDescent="0.25">
      <c r="M823" s="27"/>
      <c r="N823" s="27"/>
      <c r="O823" s="27"/>
      <c r="P823" s="27"/>
    </row>
    <row r="824" spans="13:16" x14ac:dyDescent="0.25">
      <c r="M824" s="27"/>
      <c r="N824" s="27"/>
      <c r="O824" s="27"/>
      <c r="P824" s="27"/>
    </row>
    <row r="825" spans="13:16" x14ac:dyDescent="0.25">
      <c r="M825" s="27"/>
      <c r="N825" s="27"/>
      <c r="O825" s="27"/>
      <c r="P825" s="27"/>
    </row>
    <row r="826" spans="13:16" x14ac:dyDescent="0.25">
      <c r="M826" s="27"/>
      <c r="N826" s="27"/>
      <c r="O826" s="27"/>
      <c r="P826" s="27"/>
    </row>
    <row r="827" spans="13:16" x14ac:dyDescent="0.25">
      <c r="M827" s="27"/>
      <c r="N827" s="27"/>
      <c r="O827" s="27"/>
      <c r="P827" s="27"/>
    </row>
    <row r="828" spans="13:16" x14ac:dyDescent="0.25">
      <c r="M828" s="27"/>
      <c r="N828" s="27"/>
      <c r="O828" s="27"/>
      <c r="P828" s="27"/>
    </row>
    <row r="829" spans="13:16" x14ac:dyDescent="0.25">
      <c r="M829" s="27"/>
      <c r="N829" s="27"/>
      <c r="O829" s="27"/>
      <c r="P829" s="27"/>
    </row>
    <row r="830" spans="13:16" x14ac:dyDescent="0.25">
      <c r="M830" s="27"/>
      <c r="N830" s="27"/>
      <c r="O830" s="27"/>
      <c r="P830" s="27"/>
    </row>
    <row r="831" spans="13:16" x14ac:dyDescent="0.25">
      <c r="M831" s="27"/>
      <c r="N831" s="27"/>
      <c r="O831" s="27"/>
      <c r="P831" s="27"/>
    </row>
    <row r="832" spans="13:16" x14ac:dyDescent="0.25">
      <c r="M832" s="27"/>
      <c r="N832" s="27"/>
      <c r="O832" s="27"/>
      <c r="P832" s="27"/>
    </row>
    <row r="833" spans="13:16" x14ac:dyDescent="0.25">
      <c r="M833" s="27"/>
      <c r="N833" s="27"/>
      <c r="O833" s="27"/>
      <c r="P833" s="27"/>
    </row>
    <row r="834" spans="13:16" x14ac:dyDescent="0.25">
      <c r="M834" s="27"/>
      <c r="N834" s="27"/>
      <c r="O834" s="27"/>
      <c r="P834" s="27"/>
    </row>
    <row r="835" spans="13:16" x14ac:dyDescent="0.25">
      <c r="M835" s="27"/>
      <c r="N835" s="27"/>
      <c r="O835" s="27"/>
      <c r="P835" s="27"/>
    </row>
    <row r="836" spans="13:16" x14ac:dyDescent="0.25">
      <c r="M836" s="27"/>
      <c r="N836" s="27"/>
      <c r="O836" s="27"/>
      <c r="P836" s="27"/>
    </row>
    <row r="837" spans="13:16" x14ac:dyDescent="0.25">
      <c r="M837" s="27"/>
      <c r="N837" s="27"/>
      <c r="O837" s="27"/>
      <c r="P837" s="27"/>
    </row>
    <row r="838" spans="13:16" x14ac:dyDescent="0.25">
      <c r="M838" s="27"/>
      <c r="N838" s="27"/>
      <c r="O838" s="27"/>
      <c r="P838" s="27"/>
    </row>
    <row r="839" spans="13:16" x14ac:dyDescent="0.25">
      <c r="M839" s="27"/>
      <c r="N839" s="27"/>
      <c r="O839" s="27"/>
      <c r="P839" s="27"/>
    </row>
    <row r="840" spans="13:16" x14ac:dyDescent="0.25">
      <c r="M840" s="27"/>
      <c r="N840" s="27"/>
      <c r="O840" s="27"/>
      <c r="P840" s="27"/>
    </row>
    <row r="841" spans="13:16" x14ac:dyDescent="0.25">
      <c r="M841" s="27"/>
      <c r="N841" s="27"/>
      <c r="O841" s="27"/>
      <c r="P841" s="27"/>
    </row>
    <row r="842" spans="13:16" x14ac:dyDescent="0.25">
      <c r="M842" s="27"/>
      <c r="N842" s="27"/>
      <c r="O842" s="27"/>
      <c r="P842" s="27"/>
    </row>
    <row r="843" spans="13:16" x14ac:dyDescent="0.25">
      <c r="M843" s="27"/>
      <c r="N843" s="27"/>
      <c r="O843" s="27"/>
      <c r="P843" s="27"/>
    </row>
    <row r="844" spans="13:16" x14ac:dyDescent="0.25">
      <c r="M844" s="27"/>
      <c r="N844" s="27"/>
      <c r="O844" s="27"/>
      <c r="P844" s="27"/>
    </row>
    <row r="845" spans="13:16" x14ac:dyDescent="0.25">
      <c r="M845" s="27"/>
      <c r="N845" s="27"/>
      <c r="O845" s="27"/>
      <c r="P845" s="27"/>
    </row>
    <row r="846" spans="13:16" x14ac:dyDescent="0.25">
      <c r="M846" s="27"/>
      <c r="N846" s="27"/>
      <c r="O846" s="27"/>
      <c r="P846" s="27"/>
    </row>
    <row r="847" spans="13:16" x14ac:dyDescent="0.25">
      <c r="M847" s="27"/>
      <c r="N847" s="27"/>
      <c r="O847" s="27"/>
      <c r="P847" s="27"/>
    </row>
    <row r="848" spans="13:16" x14ac:dyDescent="0.25">
      <c r="M848" s="27"/>
      <c r="N848" s="27"/>
      <c r="O848" s="27"/>
      <c r="P848" s="27"/>
    </row>
    <row r="849" spans="13:16" x14ac:dyDescent="0.25">
      <c r="M849" s="27"/>
      <c r="N849" s="27"/>
      <c r="O849" s="27"/>
      <c r="P849" s="27"/>
    </row>
    <row r="850" spans="13:16" x14ac:dyDescent="0.25">
      <c r="M850" s="27"/>
      <c r="N850" s="27"/>
      <c r="O850" s="27"/>
      <c r="P850" s="27"/>
    </row>
    <row r="851" spans="13:16" x14ac:dyDescent="0.25">
      <c r="M851" s="27"/>
      <c r="N851" s="27"/>
      <c r="O851" s="27"/>
      <c r="P851" s="27"/>
    </row>
    <row r="852" spans="13:16" x14ac:dyDescent="0.25">
      <c r="M852" s="27"/>
      <c r="N852" s="27"/>
      <c r="O852" s="27"/>
      <c r="P852" s="27"/>
    </row>
    <row r="853" spans="13:16" x14ac:dyDescent="0.25">
      <c r="M853" s="27"/>
      <c r="N853" s="27"/>
      <c r="O853" s="27"/>
      <c r="P853" s="27"/>
    </row>
    <row r="854" spans="13:16" x14ac:dyDescent="0.25">
      <c r="M854" s="27"/>
      <c r="N854" s="27"/>
      <c r="O854" s="27"/>
      <c r="P854" s="27"/>
    </row>
    <row r="855" spans="13:16" x14ac:dyDescent="0.25">
      <c r="M855" s="27"/>
      <c r="N855" s="27"/>
      <c r="O855" s="27"/>
      <c r="P855" s="27"/>
    </row>
    <row r="856" spans="13:16" x14ac:dyDescent="0.25">
      <c r="M856" s="27"/>
      <c r="N856" s="27"/>
      <c r="O856" s="27"/>
      <c r="P856" s="27"/>
    </row>
    <row r="857" spans="13:16" x14ac:dyDescent="0.25">
      <c r="M857" s="27"/>
      <c r="N857" s="27"/>
      <c r="O857" s="27"/>
      <c r="P857" s="27"/>
    </row>
    <row r="858" spans="13:16" x14ac:dyDescent="0.25">
      <c r="M858" s="27"/>
      <c r="N858" s="27"/>
      <c r="O858" s="27"/>
      <c r="P858" s="27"/>
    </row>
    <row r="859" spans="13:16" x14ac:dyDescent="0.25">
      <c r="M859" s="27"/>
      <c r="N859" s="27"/>
      <c r="O859" s="27"/>
      <c r="P859" s="27"/>
    </row>
    <row r="860" spans="13:16" x14ac:dyDescent="0.25">
      <c r="M860" s="27"/>
      <c r="N860" s="27"/>
      <c r="O860" s="27"/>
      <c r="P860" s="27"/>
    </row>
    <row r="861" spans="13:16" x14ac:dyDescent="0.25">
      <c r="M861" s="27"/>
      <c r="N861" s="27"/>
      <c r="O861" s="27"/>
      <c r="P861" s="27"/>
    </row>
    <row r="862" spans="13:16" x14ac:dyDescent="0.25">
      <c r="M862" s="27"/>
      <c r="N862" s="27"/>
      <c r="O862" s="27"/>
      <c r="P862" s="27"/>
    </row>
    <row r="863" spans="13:16" x14ac:dyDescent="0.25">
      <c r="M863" s="27"/>
      <c r="N863" s="27"/>
      <c r="O863" s="27"/>
      <c r="P863" s="27"/>
    </row>
    <row r="864" spans="13:16" x14ac:dyDescent="0.25">
      <c r="M864" s="27"/>
      <c r="N864" s="27"/>
      <c r="O864" s="27"/>
      <c r="P864" s="27"/>
    </row>
    <row r="865" spans="13:16" x14ac:dyDescent="0.25">
      <c r="M865" s="27"/>
      <c r="N865" s="27"/>
      <c r="O865" s="27"/>
      <c r="P865" s="27"/>
    </row>
    <row r="866" spans="13:16" x14ac:dyDescent="0.25">
      <c r="M866" s="27"/>
      <c r="N866" s="27"/>
      <c r="O866" s="27"/>
      <c r="P866" s="27"/>
    </row>
    <row r="867" spans="13:16" x14ac:dyDescent="0.25">
      <c r="M867" s="27"/>
      <c r="N867" s="27"/>
      <c r="O867" s="27"/>
      <c r="P867" s="27"/>
    </row>
    <row r="868" spans="13:16" x14ac:dyDescent="0.25">
      <c r="M868" s="27"/>
      <c r="N868" s="27"/>
      <c r="O868" s="27"/>
      <c r="P868" s="27"/>
    </row>
    <row r="869" spans="13:16" x14ac:dyDescent="0.25">
      <c r="M869" s="27"/>
      <c r="N869" s="27"/>
      <c r="O869" s="27"/>
      <c r="P869" s="27"/>
    </row>
    <row r="870" spans="13:16" x14ac:dyDescent="0.25">
      <c r="M870" s="27"/>
      <c r="N870" s="27"/>
      <c r="O870" s="27"/>
      <c r="P870" s="27"/>
    </row>
    <row r="871" spans="13:16" x14ac:dyDescent="0.25">
      <c r="M871" s="27"/>
      <c r="N871" s="27"/>
      <c r="O871" s="27"/>
      <c r="P871" s="27"/>
    </row>
    <row r="872" spans="13:16" x14ac:dyDescent="0.25">
      <c r="M872" s="27"/>
      <c r="N872" s="27"/>
      <c r="O872" s="27"/>
      <c r="P872" s="27"/>
    </row>
  </sheetData>
  <sortState xmlns:xlrd2="http://schemas.microsoft.com/office/spreadsheetml/2017/richdata2" ref="U242:W258">
    <sortCondition ref="V242:V25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3BCC-A6E2-44A8-9C24-E533F6D2D5A7}">
  <dimension ref="C1:R21"/>
  <sheetViews>
    <sheetView tabSelected="1" topLeftCell="L1" workbookViewId="0">
      <selection activeCell="N14" sqref="N14:P20"/>
    </sheetView>
  </sheetViews>
  <sheetFormatPr baseColWidth="10" defaultColWidth="10.85546875" defaultRowHeight="15" x14ac:dyDescent="0.25"/>
  <cols>
    <col min="2" max="2" width="12" customWidth="1"/>
    <col min="3" max="3" width="7.5703125" customWidth="1"/>
    <col min="4" max="4" width="10.28515625" customWidth="1"/>
    <col min="5" max="5" width="49.5703125" customWidth="1"/>
    <col min="6" max="6" width="8.85546875" customWidth="1"/>
    <col min="7" max="7" width="8" customWidth="1"/>
    <col min="8" max="11" width="8" bestFit="1" customWidth="1"/>
    <col min="12" max="12" width="17.42578125" customWidth="1"/>
    <col min="13" max="13" width="18.140625" bestFit="1" customWidth="1"/>
    <col min="14" max="14" width="12.42578125" bestFit="1" customWidth="1"/>
    <col min="15" max="15" width="18.140625" bestFit="1" customWidth="1"/>
    <col min="16" max="16" width="12.42578125" bestFit="1" customWidth="1"/>
    <col min="17" max="17" width="18.42578125" customWidth="1"/>
  </cols>
  <sheetData>
    <row r="1" spans="3:18" s="40" customFormat="1" x14ac:dyDescent="0.25"/>
    <row r="2" spans="3:18" s="40" customFormat="1" ht="79.5" customHeight="1" x14ac:dyDescent="0.25">
      <c r="D2" s="67" t="s">
        <v>213</v>
      </c>
      <c r="E2" s="68"/>
      <c r="F2" s="67" t="s">
        <v>268</v>
      </c>
      <c r="G2" s="68"/>
      <c r="H2" s="67" t="s">
        <v>223</v>
      </c>
      <c r="I2" s="68"/>
      <c r="J2" s="67" t="s">
        <v>412</v>
      </c>
      <c r="K2" s="68"/>
      <c r="L2" s="67" t="s">
        <v>200</v>
      </c>
      <c r="M2" s="68"/>
      <c r="N2" s="67" t="s">
        <v>278</v>
      </c>
      <c r="O2" s="68"/>
    </row>
    <row r="3" spans="3:18" s="41" customFormat="1" ht="60" x14ac:dyDescent="0.25">
      <c r="D3" s="39" t="s">
        <v>301</v>
      </c>
      <c r="E3" s="39" t="s">
        <v>302</v>
      </c>
      <c r="F3" s="39" t="s">
        <v>301</v>
      </c>
      <c r="G3" s="39" t="s">
        <v>302</v>
      </c>
      <c r="H3" s="39" t="s">
        <v>301</v>
      </c>
      <c r="I3" s="39" t="s">
        <v>302</v>
      </c>
      <c r="J3" s="39" t="s">
        <v>301</v>
      </c>
      <c r="K3" s="39" t="s">
        <v>302</v>
      </c>
      <c r="L3" s="39" t="s">
        <v>301</v>
      </c>
      <c r="M3" s="39" t="s">
        <v>302</v>
      </c>
      <c r="N3" s="39" t="s">
        <v>301</v>
      </c>
      <c r="O3" s="39" t="s">
        <v>302</v>
      </c>
    </row>
    <row r="4" spans="3:18" s="40" customFormat="1" x14ac:dyDescent="0.25">
      <c r="C4" s="25">
        <v>2019</v>
      </c>
      <c r="D4" s="42">
        <v>74</v>
      </c>
      <c r="E4" s="44">
        <f>SUM('PF 2010.2021 HECaa'!C3:C76)</f>
        <v>37</v>
      </c>
      <c r="F4" s="42">
        <v>58</v>
      </c>
      <c r="G4" s="53">
        <f>SUM('PF 2010.2021 HECaa'!C96:C153)</f>
        <v>29</v>
      </c>
      <c r="H4" s="42">
        <v>10</v>
      </c>
      <c r="I4" s="44">
        <f>SUM('PF 2010.2021 HECaa'!C169:C178)</f>
        <v>10</v>
      </c>
      <c r="J4" s="42">
        <v>38</v>
      </c>
      <c r="K4" s="44">
        <f>SUM('PF 2010.2021 HECaa'!C196:C254)</f>
        <v>28</v>
      </c>
      <c r="L4" s="53">
        <v>10</v>
      </c>
      <c r="M4" s="44">
        <f>SUM('PF 2010.2021 HECaa'!C257:C266)</f>
        <v>38</v>
      </c>
      <c r="N4" s="43" t="s">
        <v>303</v>
      </c>
      <c r="O4" s="44" t="s">
        <v>303</v>
      </c>
    </row>
    <row r="5" spans="3:18" s="40" customFormat="1" x14ac:dyDescent="0.25">
      <c r="C5" s="25">
        <v>2020</v>
      </c>
      <c r="D5" s="42">
        <v>86</v>
      </c>
      <c r="E5" s="44">
        <f>SUM('PF 2010.2021 HECaa'!G3:G88)</f>
        <v>43</v>
      </c>
      <c r="F5" s="42">
        <v>69</v>
      </c>
      <c r="G5" s="53">
        <f>SUM('PF 2010.2021 HECaa'!G96:G164)</f>
        <v>34.5</v>
      </c>
      <c r="H5" s="42">
        <v>24</v>
      </c>
      <c r="I5" s="44">
        <f>SUM('PF 2010.2021 HECaa'!G169:G192)</f>
        <v>24</v>
      </c>
      <c r="J5" s="42">
        <v>39</v>
      </c>
      <c r="K5" s="44">
        <f>SUM('PF 2010.2021 HECaa'!G196:G253)</f>
        <v>28.5</v>
      </c>
      <c r="L5" s="53">
        <v>9</v>
      </c>
      <c r="M5" s="44">
        <f>SUM('PF 2010.2021 HECaa'!G257:G266)</f>
        <v>22</v>
      </c>
      <c r="N5" s="42">
        <v>12</v>
      </c>
      <c r="O5" s="44">
        <f>SUM('PF 2010.2021 HECaa'!G273:G287)</f>
        <v>49</v>
      </c>
    </row>
    <row r="6" spans="3:18" s="40" customFormat="1" x14ac:dyDescent="0.25">
      <c r="C6" s="25">
        <v>2021</v>
      </c>
      <c r="D6" s="42">
        <v>91</v>
      </c>
      <c r="E6" s="44">
        <f>SUM('PF 2010.2021 HECaa'!K3:K93)</f>
        <v>45.5</v>
      </c>
      <c r="F6" s="42">
        <v>71</v>
      </c>
      <c r="G6" s="53">
        <f>SUM('PF 2010.2021 HECaa'!K96:K166)</f>
        <v>35.5</v>
      </c>
      <c r="H6" s="42">
        <v>24</v>
      </c>
      <c r="I6" s="44">
        <f>SUM('PF 2010.2021 HECaa'!K169:K192)</f>
        <v>24</v>
      </c>
      <c r="J6" s="42">
        <v>52</v>
      </c>
      <c r="K6" s="44">
        <f>SUM('PF 2010.2021 HECaa'!K196:K253)</f>
        <v>35.5</v>
      </c>
      <c r="L6" s="53">
        <v>14</v>
      </c>
      <c r="M6" s="44">
        <f>SUM('PF 2010.2021 HECaa'!K257:K270)</f>
        <v>29</v>
      </c>
      <c r="N6" s="42">
        <v>28</v>
      </c>
      <c r="O6" s="44">
        <f>SUM('PF 2010.2021 HECaa'!K273:K300)</f>
        <v>103</v>
      </c>
    </row>
    <row r="7" spans="3:18" s="40" customFormat="1" x14ac:dyDescent="0.25">
      <c r="C7" s="25">
        <v>2022</v>
      </c>
      <c r="D7" s="42">
        <v>96</v>
      </c>
      <c r="E7" s="44">
        <v>46.5</v>
      </c>
      <c r="F7" s="42">
        <v>78</v>
      </c>
      <c r="G7" s="53">
        <v>37.5</v>
      </c>
      <c r="H7" s="42">
        <v>24</v>
      </c>
      <c r="I7" s="44">
        <v>24</v>
      </c>
      <c r="J7" s="42">
        <f>12+15+12+12+8</f>
        <v>59</v>
      </c>
      <c r="K7" s="44">
        <v>46</v>
      </c>
      <c r="L7" s="53">
        <v>15</v>
      </c>
      <c r="M7" s="44">
        <v>29</v>
      </c>
      <c r="N7" s="42">
        <v>30</v>
      </c>
      <c r="O7" s="44">
        <v>133</v>
      </c>
    </row>
    <row r="8" spans="3:18" s="40" customFormat="1" x14ac:dyDescent="0.25">
      <c r="C8" s="42">
        <v>2023</v>
      </c>
      <c r="D8" s="42">
        <v>98</v>
      </c>
      <c r="E8" s="44">
        <v>49.5</v>
      </c>
      <c r="F8" s="42">
        <v>79</v>
      </c>
      <c r="G8" s="53">
        <v>39.5</v>
      </c>
      <c r="H8" s="42">
        <v>24</v>
      </c>
      <c r="I8" s="44">
        <v>24</v>
      </c>
      <c r="J8" s="42">
        <v>65</v>
      </c>
      <c r="K8" s="44">
        <v>50</v>
      </c>
      <c r="L8" s="53">
        <v>15</v>
      </c>
      <c r="M8" s="44">
        <v>36</v>
      </c>
      <c r="N8" s="42">
        <v>30</v>
      </c>
      <c r="O8" s="44">
        <v>156</v>
      </c>
    </row>
    <row r="9" spans="3:18" s="40" customFormat="1" x14ac:dyDescent="0.25">
      <c r="C9" s="42">
        <v>2024</v>
      </c>
      <c r="D9" s="42">
        <v>99</v>
      </c>
      <c r="E9" s="44">
        <v>58.5</v>
      </c>
      <c r="F9" s="42">
        <v>79</v>
      </c>
      <c r="G9" s="53">
        <v>39.5</v>
      </c>
      <c r="H9" s="42">
        <v>24</v>
      </c>
      <c r="I9" s="44">
        <v>24</v>
      </c>
      <c r="J9" s="42">
        <v>65</v>
      </c>
      <c r="K9" s="44">
        <v>50</v>
      </c>
      <c r="L9" s="53">
        <v>17</v>
      </c>
      <c r="M9" s="44">
        <v>50</v>
      </c>
      <c r="N9" s="42">
        <v>31</v>
      </c>
      <c r="O9" s="44">
        <v>188</v>
      </c>
    </row>
    <row r="10" spans="3:18" s="40" customFormat="1" x14ac:dyDescent="0.25">
      <c r="E10" s="62"/>
      <c r="M10" s="62"/>
      <c r="O10" s="62"/>
    </row>
    <row r="12" spans="3:18" x14ac:dyDescent="0.25"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3:18" x14ac:dyDescent="0.25">
      <c r="C13" s="40"/>
      <c r="D13" s="76" t="s">
        <v>448</v>
      </c>
      <c r="E13" s="76"/>
      <c r="F13" s="45">
        <v>2019</v>
      </c>
      <c r="G13" s="45">
        <v>2020</v>
      </c>
      <c r="H13" s="45">
        <v>2021</v>
      </c>
      <c r="I13" s="45">
        <v>2022</v>
      </c>
      <c r="J13" s="45">
        <v>2023</v>
      </c>
      <c r="K13" s="45">
        <v>2024</v>
      </c>
      <c r="L13" s="40"/>
      <c r="M13" s="40"/>
      <c r="N13" s="40"/>
      <c r="O13" s="40"/>
    </row>
    <row r="14" spans="3:18" ht="30" x14ac:dyDescent="0.25">
      <c r="C14" s="40"/>
      <c r="D14" s="74" t="s">
        <v>213</v>
      </c>
      <c r="E14" s="75"/>
      <c r="F14" s="46">
        <f>E4</f>
        <v>37</v>
      </c>
      <c r="G14" s="46">
        <f>E5</f>
        <v>43</v>
      </c>
      <c r="H14" s="46">
        <f>E6</f>
        <v>45.5</v>
      </c>
      <c r="I14" s="47">
        <f>E7</f>
        <v>46.5</v>
      </c>
      <c r="J14" s="47">
        <f>E8</f>
        <v>49.5</v>
      </c>
      <c r="K14" s="47">
        <f>E9</f>
        <v>58.5</v>
      </c>
      <c r="N14" s="81" t="s">
        <v>449</v>
      </c>
      <c r="O14" s="80" t="s">
        <v>307</v>
      </c>
      <c r="P14" s="80" t="s">
        <v>414</v>
      </c>
      <c r="Q14" s="80" t="s">
        <v>450</v>
      </c>
    </row>
    <row r="15" spans="3:18" x14ac:dyDescent="0.25">
      <c r="C15" s="40"/>
      <c r="D15" s="74" t="s">
        <v>268</v>
      </c>
      <c r="E15" s="75"/>
      <c r="F15" s="46">
        <f>G4</f>
        <v>29</v>
      </c>
      <c r="G15" s="46">
        <f>G5</f>
        <v>34.5</v>
      </c>
      <c r="H15" s="46">
        <f>G6</f>
        <v>35.5</v>
      </c>
      <c r="I15" s="47">
        <f>G7</f>
        <v>37.5</v>
      </c>
      <c r="J15" s="47">
        <f>G8</f>
        <v>39.5</v>
      </c>
      <c r="K15" s="47">
        <f>G9</f>
        <v>39.5</v>
      </c>
      <c r="N15" s="49" t="s">
        <v>304</v>
      </c>
      <c r="O15" s="69">
        <f>SUM(F14:F19)</f>
        <v>142</v>
      </c>
      <c r="P15" s="70" t="s">
        <v>444</v>
      </c>
      <c r="Q15" s="70"/>
      <c r="R15" s="71"/>
    </row>
    <row r="16" spans="3:18" x14ac:dyDescent="0.25">
      <c r="C16" s="40"/>
      <c r="D16" s="74" t="s">
        <v>223</v>
      </c>
      <c r="E16" s="75"/>
      <c r="F16" s="46">
        <f>I4</f>
        <v>10</v>
      </c>
      <c r="G16" s="46">
        <f>I5</f>
        <v>24</v>
      </c>
      <c r="H16" s="46">
        <f>I6</f>
        <v>24</v>
      </c>
      <c r="I16" s="47">
        <f>I7</f>
        <v>24</v>
      </c>
      <c r="J16" s="47">
        <f>I8</f>
        <v>24</v>
      </c>
      <c r="K16" s="47">
        <f>I9</f>
        <v>24</v>
      </c>
      <c r="N16" s="49" t="s">
        <v>305</v>
      </c>
      <c r="O16" s="69">
        <f>SUM(G14:G19)</f>
        <v>201</v>
      </c>
      <c r="P16" s="78">
        <f>O16/O15-1</f>
        <v>0.41549295774647876</v>
      </c>
      <c r="Q16" s="70"/>
      <c r="R16" s="71"/>
    </row>
    <row r="17" spans="3:18" x14ac:dyDescent="0.25">
      <c r="C17" s="40"/>
      <c r="D17" s="74" t="s">
        <v>412</v>
      </c>
      <c r="E17" s="75"/>
      <c r="F17" s="46">
        <f>K4</f>
        <v>28</v>
      </c>
      <c r="G17" s="46">
        <f>K5</f>
        <v>28.5</v>
      </c>
      <c r="H17" s="46">
        <f>K6</f>
        <v>35.5</v>
      </c>
      <c r="I17" s="47">
        <f>K7</f>
        <v>46</v>
      </c>
      <c r="J17" s="47">
        <f>K8</f>
        <v>50</v>
      </c>
      <c r="K17" s="47">
        <f>K9</f>
        <v>50</v>
      </c>
      <c r="N17" s="49" t="s">
        <v>306</v>
      </c>
      <c r="O17" s="69">
        <f>SUM(H14:H19)</f>
        <v>272.5</v>
      </c>
      <c r="P17" s="78">
        <f>O17/O16-1</f>
        <v>0.35572139303482597</v>
      </c>
      <c r="Q17" s="70"/>
      <c r="R17" s="71"/>
    </row>
    <row r="18" spans="3:18" x14ac:dyDescent="0.25">
      <c r="C18" s="40"/>
      <c r="D18" s="74" t="s">
        <v>200</v>
      </c>
      <c r="E18" s="75"/>
      <c r="F18" s="46">
        <f>M4</f>
        <v>38</v>
      </c>
      <c r="G18" s="46">
        <f>M5</f>
        <v>22</v>
      </c>
      <c r="H18" s="46">
        <f>M6</f>
        <v>29</v>
      </c>
      <c r="I18" s="47">
        <f>M7</f>
        <v>29</v>
      </c>
      <c r="J18" s="47">
        <f>M8</f>
        <v>36</v>
      </c>
      <c r="K18" s="47">
        <f>M9</f>
        <v>50</v>
      </c>
      <c r="N18" s="49" t="s">
        <v>413</v>
      </c>
      <c r="O18" s="69">
        <f>SUM(I14:I19)</f>
        <v>316</v>
      </c>
      <c r="P18" s="78">
        <f>O18/O17-1</f>
        <v>0.15963302752293584</v>
      </c>
      <c r="Q18" s="72">
        <v>3.5000000000000003E-2</v>
      </c>
      <c r="R18" s="71"/>
    </row>
    <row r="19" spans="3:18" x14ac:dyDescent="0.25">
      <c r="C19" s="40"/>
      <c r="D19" s="74" t="s">
        <v>415</v>
      </c>
      <c r="E19" s="75"/>
      <c r="F19" s="46" t="str">
        <f>O4</f>
        <v>N/a</v>
      </c>
      <c r="G19" s="46">
        <f>O5</f>
        <v>49</v>
      </c>
      <c r="H19" s="46">
        <f>O6</f>
        <v>103</v>
      </c>
      <c r="I19" s="47">
        <f>O7</f>
        <v>133</v>
      </c>
      <c r="J19" s="47">
        <f>O8</f>
        <v>156</v>
      </c>
      <c r="K19" s="47">
        <f>O9</f>
        <v>188</v>
      </c>
      <c r="N19" s="49" t="s">
        <v>431</v>
      </c>
      <c r="O19" s="69">
        <f>SUM(J14:J19)</f>
        <v>355</v>
      </c>
      <c r="P19" s="78">
        <f>O19/O18-1</f>
        <v>0.12341772151898733</v>
      </c>
      <c r="Q19" s="72">
        <v>4.4999999999999998E-2</v>
      </c>
      <c r="R19" s="71"/>
    </row>
    <row r="20" spans="3:18" x14ac:dyDescent="0.25">
      <c r="C20" s="40"/>
      <c r="D20" s="77" t="s">
        <v>212</v>
      </c>
      <c r="E20" s="77"/>
      <c r="F20" s="48">
        <f>SUM(F14:F19)</f>
        <v>142</v>
      </c>
      <c r="G20" s="48">
        <f t="shared" ref="G20:K20" si="0">SUM(G14:G19)</f>
        <v>201</v>
      </c>
      <c r="H20" s="48">
        <f t="shared" si="0"/>
        <v>272.5</v>
      </c>
      <c r="I20" s="48">
        <f t="shared" si="0"/>
        <v>316</v>
      </c>
      <c r="J20" s="48">
        <f t="shared" si="0"/>
        <v>355</v>
      </c>
      <c r="K20" s="48">
        <f t="shared" si="0"/>
        <v>410</v>
      </c>
      <c r="N20" s="49" t="s">
        <v>443</v>
      </c>
      <c r="O20" s="69">
        <f>SUM(K14:K19)</f>
        <v>410</v>
      </c>
      <c r="P20" s="78">
        <f>O20/O19-1</f>
        <v>0.15492957746478875</v>
      </c>
      <c r="Q20" s="73">
        <v>9.1999999999999998E-2</v>
      </c>
      <c r="R20" s="71"/>
    </row>
    <row r="21" spans="3:18" x14ac:dyDescent="0.25">
      <c r="Q21" s="79"/>
    </row>
  </sheetData>
  <mergeCells count="14">
    <mergeCell ref="D20:E20"/>
    <mergeCell ref="L2:M2"/>
    <mergeCell ref="N2:O2"/>
    <mergeCell ref="D19:E19"/>
    <mergeCell ref="D2:E2"/>
    <mergeCell ref="F2:G2"/>
    <mergeCell ref="H2:I2"/>
    <mergeCell ref="J2:K2"/>
    <mergeCell ref="D14:E14"/>
    <mergeCell ref="D15:E15"/>
    <mergeCell ref="D16:E16"/>
    <mergeCell ref="D17:E17"/>
    <mergeCell ref="D18:E18"/>
    <mergeCell ref="D13:E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PF 2010.2021 HECaa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Yamith Rocio Niño Contreras</dc:creator>
  <cp:lastModifiedBy>Yamith Rocio Niño Contreras</cp:lastModifiedBy>
  <dcterms:created xsi:type="dcterms:W3CDTF">2021-01-13T15:50:55Z</dcterms:created>
  <dcterms:modified xsi:type="dcterms:W3CDTF">2025-01-28T17:11:45Z</dcterms:modified>
</cp:coreProperties>
</file>