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indows\Documents\1 CONTRATOS 2025\ALCALDIA SUMAPAZ\"/>
    </mc:Choice>
  </mc:AlternateContent>
  <xr:revisionPtr revIDLastSave="0" documentId="13_ncr:1_{C39734BD-5BA9-4B28-812D-633B5D2AA7B6}" xr6:coauthVersionLast="47" xr6:coauthVersionMax="47" xr10:uidLastSave="{00000000-0000-0000-0000-000000000000}"/>
  <bookViews>
    <workbookView xWindow="-120" yWindow="-120" windowWidth="29040" windowHeight="15840" xr2:uid="{15E717C6-8196-4D40-BAB9-3693B617791C}"/>
  </bookViews>
  <sheets>
    <sheet name="Lote 4 Pedagógico" sheetId="1" r:id="rId1"/>
  </sheets>
  <definedNames>
    <definedName name="_xlnm.Print_Area" localSheetId="0">'Lote 4 Pedagógico'!$A$6:$E$29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7" i="1"/>
  <c r="J32" i="1"/>
  <c r="J31" i="1"/>
  <c r="J30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7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</calcChain>
</file>

<file path=xl/sharedStrings.xml><?xml version="1.0" encoding="utf-8"?>
<sst xmlns="http://schemas.openxmlformats.org/spreadsheetml/2006/main" count="95" uniqueCount="61">
  <si>
    <t>5) En la propuesta economica se deben incuir los costos tanto directos como indriectos de tal forma que no altere ni modifique el valor durante la ejecucion.</t>
  </si>
  <si>
    <t>4) Dentro de la propuesta económica, tener en cuenta los demás impuestos a los que allá lugar como Retención en la fuente, Rete ICA, Rete Iva  y demás si aplica. De tal forma que no altere ni modifique la propuesta ofertada.</t>
  </si>
  <si>
    <t>3) En el caso de que el proponente no se acoja a las anteriores normas mencionadas, los ITEMS en color "verde" estarían grabados a la tarifa del 19% como aparece predeterminado en la columna G.</t>
  </si>
  <si>
    <t>2) La entrega se realizará de acuerdo a lo indicado en el estudio previo y debe estar costeado en la propuesta económica</t>
  </si>
  <si>
    <t>1) Diligenciar las celdas AMARILLAS correspondiente al valor unitario sin IVA y VERDE al valor del IVA. Tener en cuenta la nota 3</t>
  </si>
  <si>
    <t>NOTA:</t>
  </si>
  <si>
    <t>TOTAL DE LA OFERTA</t>
  </si>
  <si>
    <t>UNIDAD</t>
  </si>
  <si>
    <t>MANIQUIS DE CABEZA EN FIBRA E VIDRIO</t>
  </si>
  <si>
    <t>MANIQUIS DE MEDIO CUERPO EN FIBRA DE VIDRIO</t>
  </si>
  <si>
    <t>LANA DE OVEJA NATURAL HILADA TORCIDA X 250 G</t>
  </si>
  <si>
    <t>OVILLO DE LANA MULTICOLOR X 200 M</t>
  </si>
  <si>
    <t>LANA ACRÍLICA COPITO 100% ACRÍLICO 100G 210 M</t>
  </si>
  <si>
    <t>LANA SILVIA TRICOLOR 100% ACRÍLICO 107 M DOS AGUJAS 4 A 5 MM CROCHET 3.5 MM</t>
  </si>
  <si>
    <t>HILO CROCHET O MACRAMÉ MADEJA 50 GR</t>
  </si>
  <si>
    <t>ETIQUETA DE PAPEL DE 60 CM X 10 CM ANCHO FULL COLOR</t>
  </si>
  <si>
    <t>BANDERIN PUBLICITARIO DE 3 MTRS FULL COLOR CON BASE TIPO TANQUE Y ESTUCHE LONA PARA TRANSPORTE</t>
  </si>
  <si>
    <t xml:space="preserve">BANDERIN PUBLICITARIO DE 3 MTRS </t>
  </si>
  <si>
    <t>CAJA DE EMBALAJE PARA JABONES POR 50 UNIDADES</t>
  </si>
  <si>
    <t>EMPAQUES PARA HUEVOS X 30 UNIDADES EN CARTON CORRUGADO</t>
  </si>
  <si>
    <t xml:space="preserve">EMPAQUES PARA HUEVOS </t>
  </si>
  <si>
    <t>CAJAS DE CARTON DE 17 X 10 CM CORRUGADO</t>
  </si>
  <si>
    <t>ETIQUETAS ADHESIVAS EN PAPEL DE 15 X 10 CM A  COLOR</t>
  </si>
  <si>
    <t>ETIQUETA AUTOADHESIVA PLASTIFICADA DE 15 X 10 CM</t>
  </si>
  <si>
    <t>DE 3 MTRS FULL COLOR CON BASE TIPO TANQUE Y ESTUCHE LONA PARA TRANSPORTE</t>
  </si>
  <si>
    <t>BANDERIN PUBLICITARIO</t>
  </si>
  <si>
    <t>MORRAL EN POLIESTER CON FORRO EN POLIESTER DE 40 X 35 X 25 CM, DE DOS COMPARTIMIENTOS Y  DOS LATERALES EN LOS COSTADOS EN MALLA, ESPALDAR ACOLCHADO Y CIERRES DE ALTA RESISTENCIA DE DOBLE CURSOR LLAVE N. 10, RECUBIERTO Y
CON 2 SOBRECOSTURAS, CON ESTAMPADO FRONTAL</t>
  </si>
  <si>
    <t xml:space="preserve">MORRAL EN POLIESTER </t>
  </si>
  <si>
    <t>CHAQUETA INSTITUCIONAL EN MATERIAL IMPERMEABLE O ANTIFLUIDOS CON DOS BOLSILLOS LATERALES, UN BOLSILLO INTERNO. CREMALLERA CENTRAL DE CIERRE HASTA CUELLO TIPO TORTUGA. FORRO TÉRMICO FLECCE O MALLA, O BRIONI O PERCHADO. LOGO BORDADO EN HILO TIPO BOLSILLERO Y ESPALDA. CORTE UNISEX, TALLAS XS, S, M, L, XL Y XXL.</t>
  </si>
  <si>
    <t xml:space="preserve">CHAQUETA INSTITUCIONAL </t>
  </si>
  <si>
    <t>BOLIGRAFO METÁLICO CON ACABADO CAUCHO, CLIP METÁLICO. EMPAQUE CAJA INDIVIDUAL. MEDIDAS:ESTUCHE: 17.5 CM X 4.7 X 3 CM. MEDIDA BOLÍGRAFO: 14 CMS. </t>
  </si>
  <si>
    <t xml:space="preserve">BOLIGRAFO METÁLICO </t>
  </si>
  <si>
    <t>IMPRESIÓN DE AGENDAS, SEGÚN LAS ESPECIFICACIONES TÉCNICAS DESCRITAS A CONTINUACIÓN: TAMAÑO 23 X 16 CMS, DE 100 HOJAS, IMPRESAS A FULL COLOR, PORTADA DE PASTA DURA</t>
  </si>
  <si>
    <t>IMPRESIÓN DE AGENDAS</t>
  </si>
  <si>
    <t>CUATRO CLASICO O CUATRO LLANERO (INSTRUMENTO MUSICAL DE CUERDA)</t>
  </si>
  <si>
    <t>CUATRO CLASICO O CUATRO LLANERO</t>
  </si>
  <si>
    <t>GUACHARACA GUIROS EN ACERO INOXIDABLE CON TRINCHE MANGO 32X9 CMS</t>
  </si>
  <si>
    <t xml:space="preserve">GUACHARACA GUIROS EN ACERO INOXIDABLE </t>
  </si>
  <si>
    <t>TRIPLE REQUINTO EN CEDRO (INSTRUMENTO MUSICAL DE CUERDA)</t>
  </si>
  <si>
    <t xml:space="preserve">TRIPLE REQUINTO EN CEDRO </t>
  </si>
  <si>
    <t>GUITARRA CLASICA ACUSTICA CON ESTUCHE (CAJA DE MADERA CAOBA)</t>
  </si>
  <si>
    <t>GUITARRA CLASICA ACUSTICA CON ESTUCHE</t>
  </si>
  <si>
    <t xml:space="preserve">VALOR UNITARIO CON IVA </t>
  </si>
  <si>
    <t>VALOR DE IVA</t>
  </si>
  <si>
    <t xml:space="preserve">VALOR UNITARIO SIN IVA </t>
  </si>
  <si>
    <t>CANTIDAD TOTAL</t>
  </si>
  <si>
    <t>UNIDAD/MED</t>
  </si>
  <si>
    <t>DESCRIPCIÓN TÉCNICA (si aplica)</t>
  </si>
  <si>
    <t>ELEMNTOS</t>
  </si>
  <si>
    <t>ITEM</t>
  </si>
  <si>
    <t>MATERIALES PEDAGÓGICOS</t>
  </si>
  <si>
    <t>SUMINISTRAR BIENES PARA EL DESARROLLO DE LOS PROYECTOS DE INVERSIÓN DEL FONDO DE DESARROLLO RURAL DE SUMAPAZ A MONTO AGOTABLE, PARA LA VIGENCIA 2024</t>
  </si>
  <si>
    <t xml:space="preserve">OBJETO </t>
  </si>
  <si>
    <t>1691 y 1583</t>
  </si>
  <si>
    <t>PROYECTO</t>
  </si>
  <si>
    <t>FDRS SASI</t>
  </si>
  <si>
    <t xml:space="preserve">PROCESO </t>
  </si>
  <si>
    <t>PROCESO DE SUMINISTRO -LOTE 4</t>
  </si>
  <si>
    <t>VALOR 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</si>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</sst>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[$$-240A]\ * #,##0_-;\-[$$-240A]\ * #,##0_-;_-[$$-240A]\ * &quot;-&quot;??_-;_-@_-"/>
    <numFmt numFmtId="165" formatCode="[$$-240A]\ #,##0.00"/>
    <numFmt numFmtId="166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sz val="12"/>
      <color rgb="FF000000"/>
      <name val="Arial Narrow"/>
      <family val="2"/>
    </font>
    <font>
      <sz val="11"/>
      <color theme="1"/>
      <name val="century gothic"/>
      <family val="2"/>
    </font>
    <font>
      <b/>
      <sz val="10"/>
      <color theme="1"/>
      <name val="Garamond"/>
      <family val="1"/>
    </font>
    <font>
      <i/>
      <sz val="10"/>
      <color theme="1"/>
      <name val="Garamond"/>
      <family val="1"/>
    </font>
    <font>
      <sz val="10"/>
      <color theme="1"/>
      <name val="Garamond"/>
      <family val="1"/>
    </font>
    <font>
      <b/>
      <sz val="1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3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7" fillId="0" borderId="5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8" fillId="4" borderId="5" xfId="0" applyFont="1" applyFill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4" borderId="5" xfId="0" applyFont="1" applyFill="1" applyBorder="1" applyAlignment="1">
      <alignment horizontal="left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10" fillId="5" borderId="6" xfId="2" applyFont="1" applyFill="1" applyBorder="1" applyAlignment="1">
      <alignment horizontal="center" vertical="center" wrapText="1"/>
    </xf>
    <xf numFmtId="0" fontId="2" fillId="7" borderId="10" xfId="0" applyFont="1" applyFill="1" applyBorder="1"/>
    <xf numFmtId="0" fontId="10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0" fillId="5" borderId="9" xfId="2" applyFont="1" applyFill="1" applyBorder="1" applyAlignment="1">
      <alignment horizontal="center" vertical="center" wrapText="1"/>
    </xf>
    <xf numFmtId="43" fontId="10" fillId="5" borderId="4" xfId="1" applyFont="1" applyFill="1" applyBorder="1" applyAlignment="1">
      <alignment horizontal="center" vertical="center" wrapText="1"/>
    </xf>
    <xf numFmtId="43" fontId="0" fillId="0" borderId="0" xfId="1" applyFont="1"/>
    <xf numFmtId="166" fontId="0" fillId="0" borderId="0" xfId="1" applyNumberFormat="1" applyFont="1"/>
    <xf numFmtId="166" fontId="10" fillId="5" borderId="4" xfId="1" applyNumberFormat="1" applyFont="1" applyFill="1" applyBorder="1" applyAlignment="1">
      <alignment horizontal="center" vertical="center" wrapText="1"/>
    </xf>
    <xf numFmtId="166" fontId="0" fillId="0" borderId="5" xfId="1" applyNumberFormat="1" applyFont="1" applyBorder="1"/>
    <xf numFmtId="166" fontId="0" fillId="2" borderId="5" xfId="1" applyNumberFormat="1" applyFont="1" applyFill="1" applyBorder="1"/>
    <xf numFmtId="0" fontId="3" fillId="0" borderId="0" xfId="0" applyFont="1" applyAlignment="1">
      <alignment horizontal="left" vertical="top" wrapText="1"/>
    </xf>
    <xf numFmtId="0" fontId="13" fillId="5" borderId="16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6" borderId="9" xfId="2" applyFont="1" applyFill="1" applyBorder="1" applyAlignment="1">
      <alignment horizontal="center" vertical="center"/>
    </xf>
    <xf numFmtId="0" fontId="10" fillId="6" borderId="8" xfId="2" applyFont="1" applyFill="1" applyBorder="1" applyAlignment="1">
      <alignment horizontal="center" vertical="center"/>
    </xf>
    <xf numFmtId="0" fontId="10" fillId="6" borderId="7" xfId="2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6" fontId="5" fillId="0" borderId="9" xfId="1" applyNumberFormat="1" applyFont="1" applyBorder="1" applyAlignment="1" applyProtection="1">
      <alignment horizontal="center" vertical="center" wrapText="1"/>
      <protection hidden="1"/>
    </xf>
    <xf numFmtId="164" fontId="5" fillId="0" borderId="5" xfId="1" applyNumberFormat="1" applyFont="1" applyBorder="1" applyAlignment="1" applyProtection="1">
      <alignment horizontal="center" vertical="center" wrapText="1"/>
      <protection hidden="1"/>
    </xf>
    <xf numFmtId="166" fontId="5" fillId="0" borderId="5" xfId="1" applyNumberFormat="1" applyFont="1" applyBorder="1" applyAlignment="1" applyProtection="1">
      <alignment horizontal="center" vertical="center" wrapText="1"/>
      <protection hidden="1"/>
    </xf>
  </cellXfs>
  <cellStyles count="3">
    <cellStyle name="Millares" xfId="1" builtinId="3"/>
    <cellStyle name="Normal" xfId="0" builtinId="0"/>
    <cellStyle name="Normal 5" xfId="2" xr:uid="{30648234-4326-4D0A-8503-B7308DF55C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40</xdr:row>
      <xdr:rowOff>0</xdr:rowOff>
    </xdr:from>
    <xdr:ext cx="3990975" cy="2400300"/>
    <xdr:pic>
      <xdr:nvPicPr>
        <xdr:cNvPr id="2" name="Imagen 1">
          <a:extLst>
            <a:ext uri="{FF2B5EF4-FFF2-40B4-BE49-F238E27FC236}">
              <a16:creationId xmlns:a16="http://schemas.microsoft.com/office/drawing/2014/main" id="{D09C6E4E-66D0-4E2C-A0D0-E75050DBC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62000" y="7620000"/>
          <a:ext cx="3990975" cy="2400300"/>
        </a:xfrm>
        <a:prstGeom prst="rect">
          <a:avLst/>
        </a:prstGeom>
      </xdr:spPr>
    </xdr:pic>
    <xdr:clientData/>
  </xdr:oneCellAnchor>
  <xdr:oneCellAnchor>
    <xdr:from>
      <xdr:col>6</xdr:col>
      <xdr:colOff>123825</xdr:colOff>
      <xdr:row>0</xdr:row>
      <xdr:rowOff>47625</xdr:rowOff>
    </xdr:from>
    <xdr:ext cx="1600200" cy="1104900"/>
    <xdr:pic>
      <xdr:nvPicPr>
        <xdr:cNvPr id="3" name="image1.jpeg">
          <a:extLst>
            <a:ext uri="{FF2B5EF4-FFF2-40B4-BE49-F238E27FC236}">
              <a16:creationId xmlns:a16="http://schemas.microsoft.com/office/drawing/2014/main" id="{FF21DCF6-7670-480C-993E-10D92C7A0FF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11791950" y="47625"/>
          <a:ext cx="1600200" cy="1104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8D8B-F44B-46A5-94D2-CD1F958B496D}">
  <sheetPr>
    <tabColor rgb="FFFFC1FF"/>
  </sheetPr>
  <dimension ref="A1:K37"/>
  <sheetViews>
    <sheetView showGridLines="0" tabSelected="1" topLeftCell="A19" zoomScaleNormal="100" workbookViewId="0">
      <selection activeCell="M7" sqref="M7"/>
    </sheetView>
  </sheetViews>
  <sheetFormatPr baseColWidth="10" defaultColWidth="11.42578125" defaultRowHeight="15" x14ac:dyDescent="0.25"/>
  <cols>
    <col min="2" max="2" width="39.85546875" style="16" customWidth="1"/>
    <col min="3" max="3" width="82.42578125" customWidth="1"/>
    <col min="4" max="4" width="9.7109375" customWidth="1"/>
    <col min="5" max="5" width="14.28515625" customWidth="1"/>
    <col min="6" max="6" width="17.28515625" customWidth="1"/>
    <col min="7" max="7" width="11.42578125" customWidth="1"/>
    <col min="8" max="8" width="11.42578125" hidden="1" customWidth="1"/>
    <col min="9" max="9" width="17.42578125" style="19" customWidth="1"/>
    <col min="10" max="10" width="15.140625" style="20" hidden="1" customWidth="1"/>
    <col min="11" max="11" width="13.140625" bestFit="1" customWidth="1"/>
  </cols>
  <sheetData>
    <row r="1" spans="1:11" ht="95.25" customHeight="1" thickBot="1" x14ac:dyDescent="0.3">
      <c r="A1" s="25" t="s">
        <v>57</v>
      </c>
      <c r="B1" s="26"/>
      <c r="C1" s="26"/>
      <c r="D1" s="26"/>
      <c r="E1" s="26"/>
      <c r="F1" s="26"/>
      <c r="G1" s="26"/>
      <c r="H1" s="27"/>
      <c r="I1" s="28"/>
    </row>
    <row r="2" spans="1:11" x14ac:dyDescent="0.25">
      <c r="A2" s="15" t="s">
        <v>56</v>
      </c>
      <c r="B2" s="29" t="s">
        <v>55</v>
      </c>
      <c r="C2" s="29"/>
      <c r="D2" s="29"/>
      <c r="E2" s="29"/>
      <c r="F2" s="29"/>
      <c r="G2" s="29"/>
      <c r="H2" s="30"/>
      <c r="I2" s="31"/>
    </row>
    <row r="3" spans="1:11" x14ac:dyDescent="0.25">
      <c r="A3" s="14" t="s">
        <v>54</v>
      </c>
      <c r="B3" s="32" t="s">
        <v>53</v>
      </c>
      <c r="C3" s="32"/>
      <c r="D3" s="32"/>
      <c r="E3" s="32"/>
      <c r="F3" s="32"/>
      <c r="G3" s="32"/>
      <c r="H3" s="33"/>
      <c r="I3" s="34"/>
    </row>
    <row r="4" spans="1:11" ht="39.75" customHeight="1" x14ac:dyDescent="0.25">
      <c r="A4" s="14" t="s">
        <v>52</v>
      </c>
      <c r="B4" s="35" t="s">
        <v>51</v>
      </c>
      <c r="C4" s="35"/>
      <c r="D4" s="35"/>
      <c r="E4" s="35"/>
      <c r="F4" s="35"/>
      <c r="G4" s="35"/>
      <c r="H4" s="36"/>
      <c r="I4" s="37"/>
    </row>
    <row r="5" spans="1:11" ht="28.5" customHeight="1" x14ac:dyDescent="0.25">
      <c r="A5" s="13"/>
      <c r="B5" s="38" t="s">
        <v>50</v>
      </c>
      <c r="C5" s="39"/>
      <c r="D5" s="39"/>
      <c r="E5" s="39"/>
      <c r="F5" s="39"/>
      <c r="G5" s="39"/>
      <c r="H5" s="39"/>
      <c r="I5" s="40"/>
    </row>
    <row r="6" spans="1:11" ht="39" customHeight="1" x14ac:dyDescent="0.25">
      <c r="A6" s="12" t="s">
        <v>49</v>
      </c>
      <c r="B6" s="11" t="s">
        <v>48</v>
      </c>
      <c r="C6" s="11" t="s">
        <v>47</v>
      </c>
      <c r="D6" s="11" t="s">
        <v>46</v>
      </c>
      <c r="E6" s="11" t="s">
        <v>45</v>
      </c>
      <c r="F6" s="11" t="s">
        <v>44</v>
      </c>
      <c r="G6" s="11" t="s">
        <v>43</v>
      </c>
      <c r="H6" s="17"/>
      <c r="I6" s="18" t="s">
        <v>42</v>
      </c>
      <c r="J6" s="21" t="s">
        <v>58</v>
      </c>
    </row>
    <row r="7" spans="1:11" ht="40.5" customHeight="1" x14ac:dyDescent="0.25">
      <c r="A7" s="7">
        <v>1</v>
      </c>
      <c r="B7" s="10" t="s">
        <v>41</v>
      </c>
      <c r="C7" s="8" t="s">
        <v>40</v>
      </c>
      <c r="D7" s="5" t="s">
        <v>7</v>
      </c>
      <c r="E7" s="5">
        <v>1</v>
      </c>
      <c r="F7" s="45">
        <v>739617</v>
      </c>
      <c r="G7" s="45">
        <f t="shared" ref="G7:G29" si="0">F7*19%</f>
        <v>140527.23000000001</v>
      </c>
      <c r="H7" s="45"/>
      <c r="I7" s="46">
        <f>F7+G7</f>
        <v>880144.23</v>
      </c>
      <c r="J7" s="22">
        <f>F7*E7</f>
        <v>739617</v>
      </c>
      <c r="K7" s="4"/>
    </row>
    <row r="8" spans="1:11" ht="16.5" x14ac:dyDescent="0.25">
      <c r="A8" s="7">
        <v>2</v>
      </c>
      <c r="B8" s="10" t="s">
        <v>39</v>
      </c>
      <c r="C8" s="8" t="s">
        <v>38</v>
      </c>
      <c r="D8" s="5" t="s">
        <v>7</v>
      </c>
      <c r="E8" s="5">
        <v>1</v>
      </c>
      <c r="F8" s="45">
        <v>521712</v>
      </c>
      <c r="G8" s="45">
        <f t="shared" si="0"/>
        <v>99125.28</v>
      </c>
      <c r="H8" s="45"/>
      <c r="I8" s="46">
        <f t="shared" ref="I8:I30" si="1">F8+G8</f>
        <v>620837.28</v>
      </c>
      <c r="J8" s="22">
        <f t="shared" ref="J8:J29" si="2">F8*E8</f>
        <v>521712</v>
      </c>
      <c r="K8" s="4"/>
    </row>
    <row r="9" spans="1:11" ht="42" customHeight="1" x14ac:dyDescent="0.25">
      <c r="A9" s="7">
        <v>3</v>
      </c>
      <c r="B9" s="10" t="s">
        <v>37</v>
      </c>
      <c r="C9" s="8" t="s">
        <v>36</v>
      </c>
      <c r="D9" s="5" t="s">
        <v>7</v>
      </c>
      <c r="E9" s="5">
        <v>1</v>
      </c>
      <c r="F9" s="45">
        <v>192367</v>
      </c>
      <c r="G9" s="45">
        <f t="shared" si="0"/>
        <v>36549.730000000003</v>
      </c>
      <c r="H9" s="45"/>
      <c r="I9" s="46">
        <f t="shared" si="1"/>
        <v>228916.73</v>
      </c>
      <c r="J9" s="22">
        <f t="shared" si="2"/>
        <v>192367</v>
      </c>
      <c r="K9" s="4"/>
    </row>
    <row r="10" spans="1:11" ht="16.5" x14ac:dyDescent="0.25">
      <c r="A10" s="7">
        <v>4</v>
      </c>
      <c r="B10" s="10" t="s">
        <v>35</v>
      </c>
      <c r="C10" s="8" t="s">
        <v>34</v>
      </c>
      <c r="D10" s="5" t="s">
        <v>7</v>
      </c>
      <c r="E10" s="5">
        <v>1</v>
      </c>
      <c r="F10" s="45">
        <v>321717</v>
      </c>
      <c r="G10" s="45">
        <f t="shared" si="0"/>
        <v>61126.23</v>
      </c>
      <c r="H10" s="45"/>
      <c r="I10" s="46">
        <f t="shared" si="1"/>
        <v>382843.23</v>
      </c>
      <c r="J10" s="22">
        <f t="shared" si="2"/>
        <v>321717</v>
      </c>
      <c r="K10" s="4"/>
    </row>
    <row r="11" spans="1:11" ht="47.25" x14ac:dyDescent="0.25">
      <c r="A11" s="7">
        <v>5</v>
      </c>
      <c r="B11" s="10" t="s">
        <v>33</v>
      </c>
      <c r="C11" s="8" t="s">
        <v>32</v>
      </c>
      <c r="D11" s="5" t="s">
        <v>7</v>
      </c>
      <c r="E11" s="5">
        <v>1</v>
      </c>
      <c r="F11" s="45">
        <v>64343</v>
      </c>
      <c r="G11" s="45">
        <f t="shared" si="0"/>
        <v>12225.17</v>
      </c>
      <c r="H11" s="45"/>
      <c r="I11" s="46">
        <f t="shared" si="1"/>
        <v>76568.17</v>
      </c>
      <c r="J11" s="22">
        <f t="shared" si="2"/>
        <v>64343</v>
      </c>
      <c r="K11" s="4"/>
    </row>
    <row r="12" spans="1:11" ht="31.5" x14ac:dyDescent="0.25">
      <c r="A12" s="7">
        <v>6</v>
      </c>
      <c r="B12" s="10" t="s">
        <v>31</v>
      </c>
      <c r="C12" s="8" t="s">
        <v>30</v>
      </c>
      <c r="D12" s="5" t="s">
        <v>7</v>
      </c>
      <c r="E12" s="5">
        <v>1</v>
      </c>
      <c r="F12" s="45">
        <v>50082</v>
      </c>
      <c r="G12" s="45">
        <f t="shared" si="0"/>
        <v>9515.58</v>
      </c>
      <c r="H12" s="45"/>
      <c r="I12" s="46">
        <f t="shared" si="1"/>
        <v>59597.58</v>
      </c>
      <c r="J12" s="22">
        <f t="shared" si="2"/>
        <v>50082</v>
      </c>
      <c r="K12" s="4"/>
    </row>
    <row r="13" spans="1:11" ht="78.75" x14ac:dyDescent="0.25">
      <c r="A13" s="7">
        <v>7</v>
      </c>
      <c r="B13" s="10" t="s">
        <v>29</v>
      </c>
      <c r="C13" s="8" t="s">
        <v>28</v>
      </c>
      <c r="D13" s="5" t="s">
        <v>7</v>
      </c>
      <c r="E13" s="5">
        <v>1</v>
      </c>
      <c r="F13" s="45">
        <v>145602</v>
      </c>
      <c r="G13" s="45">
        <f t="shared" si="0"/>
        <v>27664.38</v>
      </c>
      <c r="H13" s="45"/>
      <c r="I13" s="46">
        <f t="shared" si="1"/>
        <v>173266.38</v>
      </c>
      <c r="J13" s="22">
        <f t="shared" si="2"/>
        <v>145602</v>
      </c>
      <c r="K13" s="4"/>
    </row>
    <row r="14" spans="1:11" ht="78.75" x14ac:dyDescent="0.25">
      <c r="A14" s="7">
        <v>8</v>
      </c>
      <c r="B14" s="10" t="s">
        <v>27</v>
      </c>
      <c r="C14" s="8" t="s">
        <v>26</v>
      </c>
      <c r="D14" s="5" t="s">
        <v>7</v>
      </c>
      <c r="E14" s="5">
        <v>1</v>
      </c>
      <c r="F14" s="45">
        <v>141290</v>
      </c>
      <c r="G14" s="45">
        <f t="shared" si="0"/>
        <v>26845.1</v>
      </c>
      <c r="H14" s="45"/>
      <c r="I14" s="46">
        <f t="shared" si="1"/>
        <v>168135.1</v>
      </c>
      <c r="J14" s="22">
        <f t="shared" si="2"/>
        <v>141290</v>
      </c>
      <c r="K14" s="4"/>
    </row>
    <row r="15" spans="1:11" ht="31.5" x14ac:dyDescent="0.25">
      <c r="A15" s="7">
        <v>9</v>
      </c>
      <c r="B15" s="10" t="s">
        <v>25</v>
      </c>
      <c r="C15" s="8" t="s">
        <v>24</v>
      </c>
      <c r="D15" s="5" t="s">
        <v>7</v>
      </c>
      <c r="E15" s="5">
        <v>1</v>
      </c>
      <c r="F15" s="45">
        <v>388043</v>
      </c>
      <c r="G15" s="45">
        <f t="shared" si="0"/>
        <v>73728.17</v>
      </c>
      <c r="H15" s="45"/>
      <c r="I15" s="46">
        <f t="shared" si="1"/>
        <v>461771.17</v>
      </c>
      <c r="J15" s="22">
        <f t="shared" si="2"/>
        <v>388043</v>
      </c>
      <c r="K15" s="4"/>
    </row>
    <row r="16" spans="1:11" ht="31.5" x14ac:dyDescent="0.25">
      <c r="A16" s="7">
        <v>10</v>
      </c>
      <c r="B16" s="10" t="s">
        <v>23</v>
      </c>
      <c r="C16" s="8" t="s">
        <v>23</v>
      </c>
      <c r="D16" s="5" t="s">
        <v>7</v>
      </c>
      <c r="E16" s="5">
        <v>1</v>
      </c>
      <c r="F16" s="45">
        <v>68379</v>
      </c>
      <c r="G16" s="45">
        <f t="shared" si="0"/>
        <v>12992.01</v>
      </c>
      <c r="H16" s="45"/>
      <c r="I16" s="46">
        <f t="shared" si="1"/>
        <v>81371.009999999995</v>
      </c>
      <c r="J16" s="22">
        <f t="shared" si="2"/>
        <v>68379</v>
      </c>
      <c r="K16" s="4"/>
    </row>
    <row r="17" spans="1:11" ht="34.5" customHeight="1" x14ac:dyDescent="0.25">
      <c r="A17" s="7">
        <v>11</v>
      </c>
      <c r="B17" s="10" t="s">
        <v>22</v>
      </c>
      <c r="C17" s="8" t="s">
        <v>22</v>
      </c>
      <c r="D17" s="5" t="s">
        <v>7</v>
      </c>
      <c r="E17" s="5">
        <v>1</v>
      </c>
      <c r="F17" s="45">
        <v>105531</v>
      </c>
      <c r="G17" s="45">
        <f t="shared" si="0"/>
        <v>20050.89</v>
      </c>
      <c r="H17" s="45"/>
      <c r="I17" s="46">
        <f t="shared" si="1"/>
        <v>125581.89</v>
      </c>
      <c r="J17" s="22">
        <f t="shared" si="2"/>
        <v>105531</v>
      </c>
      <c r="K17" s="4"/>
    </row>
    <row r="18" spans="1:11" ht="31.5" x14ac:dyDescent="0.25">
      <c r="A18" s="7">
        <v>12</v>
      </c>
      <c r="B18" s="10" t="s">
        <v>21</v>
      </c>
      <c r="C18" s="8" t="s">
        <v>21</v>
      </c>
      <c r="D18" s="5" t="s">
        <v>7</v>
      </c>
      <c r="E18" s="5">
        <v>1</v>
      </c>
      <c r="F18" s="45">
        <v>17881</v>
      </c>
      <c r="G18" s="45">
        <f t="shared" si="0"/>
        <v>3397.39</v>
      </c>
      <c r="H18" s="45"/>
      <c r="I18" s="46">
        <f t="shared" si="1"/>
        <v>21278.39</v>
      </c>
      <c r="J18" s="22">
        <f t="shared" si="2"/>
        <v>17881</v>
      </c>
      <c r="K18" s="4"/>
    </row>
    <row r="19" spans="1:11" ht="16.5" x14ac:dyDescent="0.25">
      <c r="A19" s="7">
        <v>13</v>
      </c>
      <c r="B19" s="10" t="s">
        <v>20</v>
      </c>
      <c r="C19" s="8" t="s">
        <v>19</v>
      </c>
      <c r="D19" s="5" t="s">
        <v>7</v>
      </c>
      <c r="E19" s="5">
        <v>1</v>
      </c>
      <c r="F19" s="45">
        <v>50704</v>
      </c>
      <c r="G19" s="45">
        <f t="shared" si="0"/>
        <v>9633.76</v>
      </c>
      <c r="H19" s="45"/>
      <c r="I19" s="46">
        <f t="shared" si="1"/>
        <v>60337.760000000002</v>
      </c>
      <c r="J19" s="22">
        <f t="shared" si="2"/>
        <v>50704</v>
      </c>
      <c r="K19" s="4"/>
    </row>
    <row r="20" spans="1:11" ht="31.5" x14ac:dyDescent="0.25">
      <c r="A20" s="7">
        <v>14</v>
      </c>
      <c r="B20" s="10" t="s">
        <v>18</v>
      </c>
      <c r="C20" s="8" t="s">
        <v>18</v>
      </c>
      <c r="D20" s="5" t="s">
        <v>7</v>
      </c>
      <c r="E20" s="5">
        <v>1</v>
      </c>
      <c r="F20" s="45">
        <v>17944</v>
      </c>
      <c r="G20" s="45">
        <f t="shared" si="0"/>
        <v>3409.36</v>
      </c>
      <c r="H20" s="45"/>
      <c r="I20" s="46">
        <f t="shared" si="1"/>
        <v>21353.360000000001</v>
      </c>
      <c r="J20" s="22">
        <f t="shared" si="2"/>
        <v>17944</v>
      </c>
      <c r="K20" s="4"/>
    </row>
    <row r="21" spans="1:11" ht="31.5" x14ac:dyDescent="0.25">
      <c r="A21" s="7">
        <v>15</v>
      </c>
      <c r="B21" s="8" t="s">
        <v>17</v>
      </c>
      <c r="C21" s="8" t="s">
        <v>16</v>
      </c>
      <c r="D21" s="5" t="s">
        <v>7</v>
      </c>
      <c r="E21" s="5">
        <v>1</v>
      </c>
      <c r="F21" s="45">
        <v>216850</v>
      </c>
      <c r="G21" s="45">
        <f t="shared" si="0"/>
        <v>41201.5</v>
      </c>
      <c r="H21" s="45"/>
      <c r="I21" s="46">
        <f t="shared" si="1"/>
        <v>258051.5</v>
      </c>
      <c r="J21" s="22">
        <f t="shared" si="2"/>
        <v>216850</v>
      </c>
      <c r="K21" s="4"/>
    </row>
    <row r="22" spans="1:11" ht="31.5" x14ac:dyDescent="0.25">
      <c r="A22" s="7">
        <v>16</v>
      </c>
      <c r="B22" s="8" t="s">
        <v>15</v>
      </c>
      <c r="C22" s="8" t="s">
        <v>15</v>
      </c>
      <c r="D22" s="5" t="s">
        <v>7</v>
      </c>
      <c r="E22" s="5">
        <v>1</v>
      </c>
      <c r="F22" s="45">
        <v>65020</v>
      </c>
      <c r="G22" s="45">
        <f t="shared" si="0"/>
        <v>12353.8</v>
      </c>
      <c r="H22" s="45"/>
      <c r="I22" s="46">
        <f t="shared" si="1"/>
        <v>77373.8</v>
      </c>
      <c r="J22" s="22">
        <f t="shared" si="2"/>
        <v>65020</v>
      </c>
      <c r="K22" s="4"/>
    </row>
    <row r="23" spans="1:11" ht="31.5" x14ac:dyDescent="0.25">
      <c r="A23" s="7">
        <v>17</v>
      </c>
      <c r="B23" s="8" t="s">
        <v>14</v>
      </c>
      <c r="C23" s="8" t="s">
        <v>14</v>
      </c>
      <c r="D23" s="5" t="s">
        <v>7</v>
      </c>
      <c r="E23" s="5">
        <v>1</v>
      </c>
      <c r="F23" s="45">
        <v>8216</v>
      </c>
      <c r="G23" s="45">
        <f t="shared" si="0"/>
        <v>1561.04</v>
      </c>
      <c r="H23" s="45"/>
      <c r="I23" s="46">
        <f t="shared" si="1"/>
        <v>9777.0400000000009</v>
      </c>
      <c r="J23" s="22">
        <f t="shared" si="2"/>
        <v>8216</v>
      </c>
      <c r="K23" s="4"/>
    </row>
    <row r="24" spans="1:11" ht="47.25" x14ac:dyDescent="0.25">
      <c r="A24" s="7">
        <v>18</v>
      </c>
      <c r="B24" s="9" t="s">
        <v>13</v>
      </c>
      <c r="C24" s="9" t="s">
        <v>13</v>
      </c>
      <c r="D24" s="5" t="s">
        <v>7</v>
      </c>
      <c r="E24" s="5">
        <v>1</v>
      </c>
      <c r="F24" s="45">
        <v>23832</v>
      </c>
      <c r="G24" s="45">
        <f t="shared" si="0"/>
        <v>4528.08</v>
      </c>
      <c r="H24" s="45"/>
      <c r="I24" s="46">
        <f t="shared" si="1"/>
        <v>28360.080000000002</v>
      </c>
      <c r="J24" s="22">
        <f t="shared" si="2"/>
        <v>23832</v>
      </c>
      <c r="K24" s="4"/>
    </row>
    <row r="25" spans="1:11" ht="31.5" x14ac:dyDescent="0.25">
      <c r="A25" s="7">
        <v>19</v>
      </c>
      <c r="B25" s="8" t="s">
        <v>12</v>
      </c>
      <c r="C25" s="8" t="s">
        <v>12</v>
      </c>
      <c r="D25" s="5" t="s">
        <v>7</v>
      </c>
      <c r="E25" s="5">
        <v>1</v>
      </c>
      <c r="F25" s="45">
        <v>26417</v>
      </c>
      <c r="G25" s="45">
        <f t="shared" si="0"/>
        <v>5019.2300000000005</v>
      </c>
      <c r="H25" s="45"/>
      <c r="I25" s="46">
        <f t="shared" si="1"/>
        <v>31436.23</v>
      </c>
      <c r="J25" s="22">
        <f t="shared" si="2"/>
        <v>26417</v>
      </c>
      <c r="K25" s="4"/>
    </row>
    <row r="26" spans="1:11" ht="16.5" x14ac:dyDescent="0.25">
      <c r="A26" s="7">
        <v>20</v>
      </c>
      <c r="B26" s="8" t="s">
        <v>11</v>
      </c>
      <c r="C26" s="8" t="s">
        <v>11</v>
      </c>
      <c r="D26" s="5" t="s">
        <v>7</v>
      </c>
      <c r="E26" s="5">
        <v>1</v>
      </c>
      <c r="F26" s="45">
        <v>24642</v>
      </c>
      <c r="G26" s="45">
        <f t="shared" si="0"/>
        <v>4681.9800000000005</v>
      </c>
      <c r="H26" s="45"/>
      <c r="I26" s="46">
        <f t="shared" si="1"/>
        <v>29323.98</v>
      </c>
      <c r="J26" s="22">
        <f t="shared" si="2"/>
        <v>24642</v>
      </c>
      <c r="K26" s="4"/>
    </row>
    <row r="27" spans="1:11" ht="31.5" x14ac:dyDescent="0.25">
      <c r="A27" s="7">
        <v>21</v>
      </c>
      <c r="B27" s="8" t="s">
        <v>10</v>
      </c>
      <c r="C27" s="8" t="s">
        <v>10</v>
      </c>
      <c r="D27" s="5" t="s">
        <v>7</v>
      </c>
      <c r="E27" s="5">
        <v>1</v>
      </c>
      <c r="F27" s="45">
        <v>53781</v>
      </c>
      <c r="G27" s="45">
        <f t="shared" si="0"/>
        <v>10218.39</v>
      </c>
      <c r="H27" s="45"/>
      <c r="I27" s="46">
        <f t="shared" si="1"/>
        <v>63999.39</v>
      </c>
      <c r="J27" s="22">
        <f t="shared" si="2"/>
        <v>53781</v>
      </c>
      <c r="K27" s="4"/>
    </row>
    <row r="28" spans="1:11" ht="31.5" x14ac:dyDescent="0.25">
      <c r="A28" s="7">
        <v>22</v>
      </c>
      <c r="B28" s="8" t="s">
        <v>9</v>
      </c>
      <c r="C28" s="6" t="s">
        <v>9</v>
      </c>
      <c r="D28" s="5" t="s">
        <v>7</v>
      </c>
      <c r="E28" s="5">
        <v>1</v>
      </c>
      <c r="F28" s="45">
        <v>194315</v>
      </c>
      <c r="G28" s="45">
        <f t="shared" si="0"/>
        <v>36919.85</v>
      </c>
      <c r="H28" s="45"/>
      <c r="I28" s="46">
        <f t="shared" si="1"/>
        <v>231234.85</v>
      </c>
      <c r="J28" s="22">
        <f t="shared" si="2"/>
        <v>194315</v>
      </c>
      <c r="K28" s="4"/>
    </row>
    <row r="29" spans="1:11" ht="16.5" x14ac:dyDescent="0.25">
      <c r="A29" s="7">
        <v>23</v>
      </c>
      <c r="B29" s="10" t="s">
        <v>8</v>
      </c>
      <c r="C29" s="6" t="s">
        <v>8</v>
      </c>
      <c r="D29" s="5" t="s">
        <v>7</v>
      </c>
      <c r="E29" s="5">
        <v>1</v>
      </c>
      <c r="F29" s="45">
        <v>179230</v>
      </c>
      <c r="G29" s="45">
        <f t="shared" si="0"/>
        <v>34053.699999999997</v>
      </c>
      <c r="H29" s="45"/>
      <c r="I29" s="46">
        <f t="shared" si="1"/>
        <v>213283.7</v>
      </c>
      <c r="J29" s="22">
        <f t="shared" si="2"/>
        <v>179230</v>
      </c>
      <c r="K29" s="4"/>
    </row>
    <row r="30" spans="1:11" ht="17.25" customHeight="1" thickBot="1" x14ac:dyDescent="0.3">
      <c r="A30" s="41" t="s">
        <v>6</v>
      </c>
      <c r="B30" s="42"/>
      <c r="C30" s="42"/>
      <c r="D30" s="42"/>
      <c r="E30" s="42"/>
      <c r="F30" s="42"/>
      <c r="G30" s="43"/>
      <c r="H30" s="3"/>
      <c r="I30" s="44">
        <f>SUM(I7:I29)</f>
        <v>4304842.8499999996</v>
      </c>
      <c r="J30" s="23">
        <f>SUM(J7:J29)</f>
        <v>3617515</v>
      </c>
      <c r="K30" s="4"/>
    </row>
    <row r="31" spans="1:11" x14ac:dyDescent="0.25">
      <c r="F31" t="s">
        <v>59</v>
      </c>
      <c r="J31" s="23">
        <f>J30*19%</f>
        <v>687327.85</v>
      </c>
    </row>
    <row r="32" spans="1:11" ht="15.75" x14ac:dyDescent="0.25">
      <c r="A32" s="2" t="s">
        <v>5</v>
      </c>
      <c r="F32" t="s">
        <v>60</v>
      </c>
      <c r="J32" s="23">
        <f>J31+J30</f>
        <v>4304842.8499999996</v>
      </c>
    </row>
    <row r="33" spans="1:9" x14ac:dyDescent="0.25">
      <c r="A33" s="1" t="s">
        <v>4</v>
      </c>
    </row>
    <row r="34" spans="1:9" x14ac:dyDescent="0.25">
      <c r="A34" s="1" t="s">
        <v>3</v>
      </c>
    </row>
    <row r="35" spans="1:9" x14ac:dyDescent="0.25">
      <c r="A35" s="1" t="s">
        <v>2</v>
      </c>
    </row>
    <row r="36" spans="1:9" ht="17.25" customHeight="1" x14ac:dyDescent="0.25">
      <c r="A36" s="24" t="s">
        <v>1</v>
      </c>
      <c r="B36" s="24"/>
      <c r="C36" s="24"/>
      <c r="D36" s="24"/>
      <c r="E36" s="24"/>
      <c r="F36" s="24"/>
      <c r="G36" s="24"/>
      <c r="H36" s="24"/>
      <c r="I36" s="24"/>
    </row>
    <row r="37" spans="1:9" ht="22.5" customHeight="1" x14ac:dyDescent="0.25">
      <c r="A37" s="1" t="s">
        <v>0</v>
      </c>
    </row>
  </sheetData>
  <mergeCells count="7">
    <mergeCell ref="A36:I36"/>
    <mergeCell ref="A1:I1"/>
    <mergeCell ref="B2:I2"/>
    <mergeCell ref="B3:I3"/>
    <mergeCell ref="B4:I4"/>
    <mergeCell ref="B5:I5"/>
    <mergeCell ref="A30:G30"/>
  </mergeCells>
  <pageMargins left="0.25" right="0.25" top="0.75" bottom="0.75" header="0.3" footer="0.3"/>
  <pageSetup paperSize="9" scale="65" orientation="landscape" r:id="rId1"/>
  <rowBreaks count="1" manualBreakCount="1">
    <brk id="37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4 Pedagógico</vt:lpstr>
      <vt:lpstr>'Lote 4 Pedagógico'!Área_de_impresión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Darvinson Camacho Porras</dc:creator>
  <cp:lastModifiedBy>Darvinson Camacho Porras</cp:lastModifiedBy>
  <dcterms:created xsi:type="dcterms:W3CDTF">2025-03-03T22:05:20Z</dcterms:created>
  <dcterms:modified xsi:type="dcterms:W3CDTF">2025-03-03T22:49:53Z</dcterms:modified>
</cp:coreProperties>
</file>