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https://sena4-my.sharepoint.com/personal/mmartinezo_sena_edu_co/Documents/d 2021/2025/2. BIENES Y SERVICIOS/PREPARATORIA PROCESOS ALEJANDRO/1. MMTO CUBIERTAS/"/>
    </mc:Choice>
  </mc:AlternateContent>
  <xr:revisionPtr revIDLastSave="680" documentId="8_{DB7FDD38-4F61-4DD7-8DDF-ECB41A45D478}" xr6:coauthVersionLast="47" xr6:coauthVersionMax="47" xr10:uidLastSave="{8E88649C-9A5E-4FAD-A6A9-4291989EF625}"/>
  <bookViews>
    <workbookView xWindow="-110" yWindow="-110" windowWidth="19420" windowHeight="11500" tabRatio="803" activeTab="1" xr2:uid="{00000000-000D-0000-FFFF-FFFF00000000}"/>
  </bookViews>
  <sheets>
    <sheet name="Promedio" sheetId="55" r:id="rId1"/>
    <sheet name="Promedio (2)" sheetId="56" r:id="rId2"/>
    <sheet name="DOCUMENTOS_SOPORTE" sheetId="11" state="hidden" r:id="rId3"/>
    <sheet name="LISTAS" sheetId="10"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0000" localSheetId="0">#REF!</definedName>
    <definedName name="__A30000" localSheetId="1">#REF!</definedName>
    <definedName name="__A30000">#REF!</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ACTIV">'[1]HISTOGRAMA PRESUP'!$B$10:$B$60</definedName>
    <definedName name="actual">[2]Pres!$B:$G</definedName>
    <definedName name="ADM_REE">'[1]RESUMEN SEMANAL'!$X$76</definedName>
    <definedName name="ADM_REE1">'[1]RESUMEN SEMANAL'!$Y$76</definedName>
    <definedName name="ADMINISTRADOR">[3]CUMPLIMIENTO!$C$5</definedName>
    <definedName name="AMAZONAS">LISTAS!$AI$2:$AI$3</definedName>
    <definedName name="ANTIOQUIA">LISTAS!$G$2:$G$18</definedName>
    <definedName name="ARAUCA">LISTAS!$AE$2:$AE$3</definedName>
    <definedName name="ATLANTICO">LISTAS!$H$2:$H$6</definedName>
    <definedName name="base">[4]BaseDatos!$A$2:$F$505</definedName>
    <definedName name="BBB">#REF!</definedName>
    <definedName name="BOLIVAR">LISTAS!$J$2:$J$6</definedName>
    <definedName name="BOYACA">LISTAS!$K$2:$K$6</definedName>
    <definedName name="CALDAS">LISTAS!$L$2:$L$7</definedName>
    <definedName name="CAMPAMENTO">[1]DATOS!$B$4:$B$28</definedName>
    <definedName name="CAQUETA">LISTAS!$M$2:$M$3</definedName>
    <definedName name="CARGO">[1]DATOS!$A$4:$A$28</definedName>
    <definedName name="CASANARE">LISTAS!$AF$2:$AF$3</definedName>
    <definedName name="CAUCA">LISTAS!$N$2:$N$5</definedName>
    <definedName name="cc">#REF!</definedName>
    <definedName name="ccc">#REF!</definedName>
    <definedName name="cccc">#REF!</definedName>
    <definedName name="CESAR">LISTAS!$O$2:$O$5</definedName>
    <definedName name="CHOCO">LISTAS!$R$2:$R$3</definedName>
    <definedName name="CMARCO">[1]!Tabla26[[Material]:[Valor Unitario]]</definedName>
    <definedName name="Codigo_sap" localSheetId="0">#REF!</definedName>
    <definedName name="Codigo_sap" localSheetId="1">#REF!</definedName>
    <definedName name="Codigo_sap">#REF!</definedName>
    <definedName name="COMMM">#REF!</definedName>
    <definedName name="Compras_contrato_marco" localSheetId="0">#REF!</definedName>
    <definedName name="Compras_contrato_marco" localSheetId="1">#REF!</definedName>
    <definedName name="Compras_contrato_marco">#REF!</definedName>
    <definedName name="CORDOBA">LISTAS!$P$2:$P$4</definedName>
    <definedName name="Criticos" localSheetId="0">#REF!</definedName>
    <definedName name="Criticos" localSheetId="1">#REF!</definedName>
    <definedName name="Criticos">#REF!</definedName>
    <definedName name="CUNDINAMARCA">LISTAS!$Q$2:$Q$8</definedName>
    <definedName name="Database" localSheetId="0">#REF!</definedName>
    <definedName name="Database" localSheetId="1">#REF!</definedName>
    <definedName name="Database">#REF!</definedName>
    <definedName name="dd">#REF!</definedName>
    <definedName name="ddd">#REF!</definedName>
    <definedName name="ddddd" comment="COSTO DIRECTO APU ACABADOS">#REF!</definedName>
    <definedName name="DIRECCION_GENERAL">LISTAS!$F$2</definedName>
    <definedName name="DISTRITO">LISTAS!$I$2:$I$17</definedName>
    <definedName name="DUERMIENTE">[5]Materiales!$J$7</definedName>
    <definedName name="E">#REF!</definedName>
    <definedName name="eee" comment="COSTO DIRECTO APU HIDRO">#REF!</definedName>
    <definedName name="equipo">[6]Equipo!$A$7:$A$65536</definedName>
    <definedName name="EQUIPO_2">[7]Equipo!$A$7:$A$65536</definedName>
    <definedName name="ESMALTE">[5]Materiales!$J$8</definedName>
    <definedName name="ESTUCOPLAST">'[8]Materiales Contr.'!$J$121</definedName>
    <definedName name="FECHA" localSheetId="0">#REF!</definedName>
    <definedName name="FECHA" localSheetId="1">#REF!</definedName>
    <definedName name="FECHA">#REF!</definedName>
    <definedName name="ff">#REF!</definedName>
    <definedName name="GUAINIA">LISTAS!$AJ$2:$AJ$3</definedName>
    <definedName name="GUAJIRA">LISTAS!$T$2:$T$4</definedName>
    <definedName name="GUAVIARE">LISTAS!$AK$2:$AK$3</definedName>
    <definedName name="HUILA">LISTAS!$S$2:$S$7</definedName>
    <definedName name="IMPREVISTOS1">'[1]RESUMEN SEMANAL'!$Y$73</definedName>
    <definedName name="inf" localSheetId="0">#REF!</definedName>
    <definedName name="inf" localSheetId="1">#REF!</definedName>
    <definedName name="inf">#REF!</definedName>
    <definedName name="INICIO" localSheetId="0">#REF!</definedName>
    <definedName name="INICIO" localSheetId="1">#REF!</definedName>
    <definedName name="INICIO">#REF!</definedName>
    <definedName name="INICIO1">#REF!</definedName>
    <definedName name="item" localSheetId="0">#REF!</definedName>
    <definedName name="item" localSheetId="1">#REF!</definedName>
    <definedName name="item">#REF!</definedName>
    <definedName name="IVA_UTILIDAD1">'[1]RESUMEN SEMANAL'!$Y$75</definedName>
    <definedName name="JJ">#REF!</definedName>
    <definedName name="LENCY" localSheetId="0">#REF!</definedName>
    <definedName name="LENCY" localSheetId="1">#REF!</definedName>
    <definedName name="LENCY">#REF!</definedName>
    <definedName name="LIJA">'[8]Materiales Contr.'!$J$115</definedName>
    <definedName name="MAGDALENA">LISTAS!$U$2:$U$4</definedName>
    <definedName name="Marco">[9]Hoja1!$B$3:$I$1736</definedName>
    <definedName name="Mat_fuer_cont_marc" localSheetId="0">#REF!</definedName>
    <definedName name="Mat_fuer_cont_marc" localSheetId="1">#REF!</definedName>
    <definedName name="Mat_fuer_cont_marc">#REF!</definedName>
    <definedName name="Material_CM" localSheetId="0">#REF!</definedName>
    <definedName name="Material_CM" localSheetId="1">#REF!</definedName>
    <definedName name="Material_CM">#REF!</definedName>
    <definedName name="materiales">[6]materiales!$A$7:$A$1317</definedName>
    <definedName name="MATERIALES_2">[7]materiales!$A$7:$A$1317</definedName>
    <definedName name="META">LISTAS!$V$2:$V$4</definedName>
    <definedName name="NARIÑO">LISTAS!$W$2:$W$5</definedName>
    <definedName name="NORTE_DE_SANTANDER">LISTAS!$X$2:$X$4</definedName>
    <definedName name="otros">[6]otros!$A$6:$A$1235</definedName>
    <definedName name="OTROS_2">[7]otros!$A$6:$A$1235</definedName>
    <definedName name="PERIODO">[3]CUMPLIMIENTO!$M$5</definedName>
    <definedName name="PRESUF" comment="COSTO DIRECTO APU HIDRO" localSheetId="0">#REF!</definedName>
    <definedName name="PRESUF" comment="COSTO DIRECTO APU HIDRO" localSheetId="1">#REF!</definedName>
    <definedName name="PRESUF" comment="COSTO DIRECTO APU HIDRO">#REF!</definedName>
    <definedName name="Print_Area" localSheetId="2">DOCUMENTOS_SOPORTE!$A$1:$G$38</definedName>
    <definedName name="Print_Area" localSheetId="0">#REF!</definedName>
    <definedName name="Print_Area" localSheetId="1">#REF!</definedName>
    <definedName name="Print_Area">#REF!</definedName>
    <definedName name="PUNTILLA2.5">[5]Materiales!$J$9</definedName>
    <definedName name="PUTUMAYO">LISTAS!$AG$2:$AG$3</definedName>
    <definedName name="Q">#REF!</definedName>
    <definedName name="QUINDIO">LISTAS!$Y$2:$Y$5</definedName>
    <definedName name="RISARALDA">LISTAS!$Z$2:$Z$5</definedName>
    <definedName name="rojo" localSheetId="0">#REF!</definedName>
    <definedName name="rojo" localSheetId="1">#REF!</definedName>
    <definedName name="rojo">#REF!</definedName>
    <definedName name="S" comment="COSTO DIRECTO APU HIDRO">#REF!</definedName>
    <definedName name="SAN_ANDRES">LISTAS!$AH$2:$AH$3</definedName>
    <definedName name="SANTANDER">LISTAS!$AA$2:$AA$10</definedName>
    <definedName name="SSS">#REF!</definedName>
    <definedName name="SSSSS" localSheetId="0">#REF!</definedName>
    <definedName name="SSSSS" localSheetId="1">#REF!</definedName>
    <definedName name="SSSSS">#REF!</definedName>
    <definedName name="SSSSSS">#REF!</definedName>
    <definedName name="STATUS">[1]Listas!$B$22473:$B$22481</definedName>
    <definedName name="SUCRE">LISTAS!$AB$2:$AB$3</definedName>
    <definedName name="TOLIMA">LISTAS!$AC$2:$AC$5</definedName>
    <definedName name="UTILIDAD1">'[1]RESUMEN SEMANAL'!$Y$74</definedName>
    <definedName name="VACABADOS" comment="COSTO DIRECTO APU ACABADOS" localSheetId="0">#REF!</definedName>
    <definedName name="VACABADOS" comment="COSTO DIRECTO APU ACABADOS" localSheetId="1">#REF!</definedName>
    <definedName name="VACABADOS" comment="COSTO DIRECTO APU ACABADOS">#REF!</definedName>
    <definedName name="VALLE">LISTAS!$AD$2:$AD$12</definedName>
    <definedName name="VAUPES">LISTAS!$AL$2:$AL$3</definedName>
    <definedName name="VELECTRICO">[2]ELÉCTRICO!$N:$O</definedName>
    <definedName name="VESTRUCTURAL">'[10]CAP 1-2-4-24'!$N$1:$O$2684</definedName>
    <definedName name="vestructural2">'[10]CAP 1-2-4-24'!$N:$O</definedName>
    <definedName name="VHIDRO" comment="COSTO DIRECTO APU HIDRO" localSheetId="0">#REF!</definedName>
    <definedName name="VHIDRO" comment="COSTO DIRECTO APU HIDRO" localSheetId="1">#REF!</definedName>
    <definedName name="VHIDRO" comment="COSTO DIRECTO APU HIDRO">#REF!</definedName>
    <definedName name="VICHADA">LISTAS!$AM$2:$AM$3</definedName>
    <definedName name="VVENTILACION" comment="COSTO DIRECTO APU VENTILACION" localSheetId="0">#REF!</definedName>
    <definedName name="VVENTILACION" comment="COSTO DIRECTO APU VENTILACION" localSheetId="1">#REF!</definedName>
    <definedName name="VVENTILACION" comment="COSTO DIRECTO APU VENTILACION">#REF!</definedName>
    <definedName name="VVVVVVV" comment="COSTO DIRECTO APU VENTILACION">#REF!</definedName>
    <definedName name="W">#REF!</definedName>
    <definedName name="WW">#REF!</definedName>
    <definedName name="WWWW" localSheetId="0">#REF!</definedName>
    <definedName name="WWWW" localSheetId="1">#REF!</definedName>
    <definedName name="WWWW">#REF!</definedName>
    <definedName name="X">#REF!</definedName>
    <definedName name="ZZ" comment="COSTO DIRECTO APU ACABAD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7" i="56" l="1"/>
  <c r="P48" i="56" s="1"/>
  <c r="O47" i="56"/>
  <c r="O41" i="56"/>
  <c r="P41" i="56" s="1"/>
  <c r="O42" i="56"/>
  <c r="P42" i="56" s="1"/>
  <c r="O43" i="56"/>
  <c r="P43" i="56"/>
  <c r="O44" i="56"/>
  <c r="P44" i="56" s="1"/>
  <c r="O40" i="56"/>
  <c r="P40" i="56"/>
  <c r="P37" i="56"/>
  <c r="P32" i="56"/>
  <c r="O31" i="56"/>
  <c r="P31" i="56"/>
  <c r="P30" i="56"/>
  <c r="O30" i="56"/>
  <c r="P17" i="56"/>
  <c r="P28" i="56" s="1"/>
  <c r="P18" i="56"/>
  <c r="P19" i="56"/>
  <c r="P20" i="56"/>
  <c r="P21" i="56"/>
  <c r="P22" i="56"/>
  <c r="P23" i="56"/>
  <c r="P24" i="56"/>
  <c r="P25" i="56"/>
  <c r="P26" i="56"/>
  <c r="P27" i="56"/>
  <c r="P16" i="56"/>
  <c r="O17" i="56"/>
  <c r="O18" i="56"/>
  <c r="O19" i="56"/>
  <c r="O20" i="56"/>
  <c r="O21" i="56"/>
  <c r="O22" i="56"/>
  <c r="O23" i="56"/>
  <c r="O24" i="56"/>
  <c r="O25" i="56"/>
  <c r="O26" i="56"/>
  <c r="O27" i="56"/>
  <c r="O16" i="56"/>
  <c r="P14" i="56"/>
  <c r="P9" i="56"/>
  <c r="O10" i="56"/>
  <c r="O11" i="56"/>
  <c r="O12" i="56"/>
  <c r="O13" i="56"/>
  <c r="O9" i="56"/>
  <c r="H59" i="56"/>
  <c r="N47" i="56"/>
  <c r="N48" i="56" s="1"/>
  <c r="L47" i="56"/>
  <c r="L48" i="56" s="1"/>
  <c r="J47" i="56"/>
  <c r="J48" i="56" s="1"/>
  <c r="N44" i="56"/>
  <c r="L44" i="56"/>
  <c r="J44" i="56"/>
  <c r="N43" i="56"/>
  <c r="L43" i="56"/>
  <c r="J43" i="56"/>
  <c r="N42" i="56"/>
  <c r="L42" i="56"/>
  <c r="J42" i="56"/>
  <c r="N41" i="56"/>
  <c r="L41" i="56"/>
  <c r="J41" i="56"/>
  <c r="N40" i="56"/>
  <c r="L40" i="56"/>
  <c r="J40" i="56"/>
  <c r="O37" i="56"/>
  <c r="N37" i="56"/>
  <c r="N38" i="56" s="1"/>
  <c r="L37" i="56"/>
  <c r="L38" i="56" s="1"/>
  <c r="J37" i="56"/>
  <c r="J38" i="56" s="1"/>
  <c r="J32" i="56"/>
  <c r="N31" i="56"/>
  <c r="N32" i="56" s="1"/>
  <c r="L31" i="56"/>
  <c r="L32" i="56" s="1"/>
  <c r="J31" i="56"/>
  <c r="N30" i="56"/>
  <c r="L30" i="56"/>
  <c r="J30" i="56"/>
  <c r="N27" i="56"/>
  <c r="L27" i="56"/>
  <c r="J27" i="56"/>
  <c r="N26" i="56"/>
  <c r="L26" i="56"/>
  <c r="J26" i="56"/>
  <c r="N25" i="56"/>
  <c r="L25" i="56"/>
  <c r="J25" i="56"/>
  <c r="N24" i="56"/>
  <c r="L24" i="56"/>
  <c r="J24" i="56"/>
  <c r="N23" i="56"/>
  <c r="L23" i="56"/>
  <c r="J23" i="56"/>
  <c r="N22" i="56"/>
  <c r="L22" i="56"/>
  <c r="J22" i="56"/>
  <c r="N21" i="56"/>
  <c r="L21" i="56"/>
  <c r="J21" i="56"/>
  <c r="N20" i="56"/>
  <c r="L20" i="56"/>
  <c r="J20" i="56"/>
  <c r="N19" i="56"/>
  <c r="L19" i="56"/>
  <c r="J19" i="56"/>
  <c r="N18" i="56"/>
  <c r="L18" i="56"/>
  <c r="J18" i="56"/>
  <c r="N17" i="56"/>
  <c r="L17" i="56"/>
  <c r="J17" i="56"/>
  <c r="N16" i="56"/>
  <c r="L16" i="56"/>
  <c r="J16" i="56"/>
  <c r="P13" i="56"/>
  <c r="N13" i="56"/>
  <c r="L13" i="56"/>
  <c r="J13" i="56"/>
  <c r="P12" i="56"/>
  <c r="N12" i="56"/>
  <c r="L12" i="56"/>
  <c r="J12" i="56"/>
  <c r="P11" i="56"/>
  <c r="N11" i="56"/>
  <c r="L11" i="56"/>
  <c r="J11" i="56"/>
  <c r="P10" i="56"/>
  <c r="N10" i="56"/>
  <c r="L10" i="56"/>
  <c r="J10" i="56"/>
  <c r="N9" i="56"/>
  <c r="L9" i="56"/>
  <c r="L14" i="56" s="1"/>
  <c r="J9" i="56"/>
  <c r="J14" i="56" s="1"/>
  <c r="J61" i="55"/>
  <c r="H59" i="55"/>
  <c r="N45" i="56" l="1"/>
  <c r="L45" i="56"/>
  <c r="J45" i="56"/>
  <c r="P45" i="56"/>
  <c r="P38" i="56"/>
  <c r="P33" i="56"/>
  <c r="P51" i="56" s="1"/>
  <c r="J28" i="56"/>
  <c r="N28" i="56"/>
  <c r="L28" i="56"/>
  <c r="L33" i="56" s="1"/>
  <c r="L51" i="56" s="1"/>
  <c r="N14" i="56"/>
  <c r="N33" i="56" s="1"/>
  <c r="N51" i="56" s="1"/>
  <c r="J49" i="56"/>
  <c r="J52" i="56" s="1"/>
  <c r="L49" i="56"/>
  <c r="L52" i="56" s="1"/>
  <c r="N49" i="56"/>
  <c r="N52" i="56" s="1"/>
  <c r="J33" i="56"/>
  <c r="J51" i="56" s="1"/>
  <c r="O27" i="55"/>
  <c r="P27" i="55" s="1"/>
  <c r="N27" i="55"/>
  <c r="L27" i="55"/>
  <c r="J27" i="55"/>
  <c r="O26" i="55"/>
  <c r="P26" i="55" s="1"/>
  <c r="N26" i="55"/>
  <c r="L26" i="55"/>
  <c r="J26" i="55"/>
  <c r="O25" i="55"/>
  <c r="P25" i="55" s="1"/>
  <c r="N25" i="55"/>
  <c r="L25" i="55"/>
  <c r="J25" i="55"/>
  <c r="O24" i="55"/>
  <c r="P24" i="55" s="1"/>
  <c r="N24" i="55"/>
  <c r="L24" i="55"/>
  <c r="J24" i="55"/>
  <c r="O23" i="55"/>
  <c r="P23" i="55" s="1"/>
  <c r="N23" i="55"/>
  <c r="L23" i="55"/>
  <c r="J23" i="55"/>
  <c r="O22" i="55"/>
  <c r="P22" i="55" s="1"/>
  <c r="N22" i="55"/>
  <c r="L22" i="55"/>
  <c r="J22" i="55"/>
  <c r="O12" i="55"/>
  <c r="P12" i="55" s="1"/>
  <c r="N12" i="55"/>
  <c r="L12" i="55"/>
  <c r="J12" i="55"/>
  <c r="P49" i="56" l="1"/>
  <c r="P52" i="56" s="1"/>
  <c r="P53" i="56"/>
  <c r="P55" i="56" s="1"/>
  <c r="J53" i="56"/>
  <c r="J56" i="56" s="1"/>
  <c r="J57" i="56" s="1"/>
  <c r="L53" i="56"/>
  <c r="L55" i="56" s="1"/>
  <c r="N53" i="56"/>
  <c r="N55" i="56" s="1"/>
  <c r="L56" i="56"/>
  <c r="L57" i="56" s="1"/>
  <c r="O47" i="55"/>
  <c r="O44" i="55"/>
  <c r="P44" i="55" s="1"/>
  <c r="O43" i="55"/>
  <c r="P43" i="55" s="1"/>
  <c r="O42" i="55"/>
  <c r="P42" i="55" s="1"/>
  <c r="O41" i="55"/>
  <c r="P41" i="55" s="1"/>
  <c r="O40" i="55"/>
  <c r="P40" i="55" s="1"/>
  <c r="O37" i="55"/>
  <c r="O31" i="55"/>
  <c r="O30" i="55"/>
  <c r="O21" i="55"/>
  <c r="P21" i="55" s="1"/>
  <c r="O20" i="55"/>
  <c r="P20" i="55" s="1"/>
  <c r="O19" i="55"/>
  <c r="O18" i="55"/>
  <c r="O17" i="55"/>
  <c r="O16" i="55"/>
  <c r="O9" i="55"/>
  <c r="O13" i="55"/>
  <c r="O11" i="55"/>
  <c r="O10" i="55"/>
  <c r="L47" i="55"/>
  <c r="L48" i="55" s="1"/>
  <c r="L41" i="55"/>
  <c r="L42" i="55"/>
  <c r="L43" i="55"/>
  <c r="L44" i="55"/>
  <c r="L40" i="55"/>
  <c r="L37" i="55"/>
  <c r="L38" i="55" s="1"/>
  <c r="L31" i="55"/>
  <c r="L30" i="55"/>
  <c r="L17" i="55"/>
  <c r="L18" i="55"/>
  <c r="L19" i="55"/>
  <c r="L20" i="55"/>
  <c r="L21" i="55"/>
  <c r="L16" i="55"/>
  <c r="L10" i="55"/>
  <c r="L11" i="55"/>
  <c r="L13" i="55"/>
  <c r="L9" i="55"/>
  <c r="N44" i="55"/>
  <c r="J44" i="55"/>
  <c r="N43" i="55"/>
  <c r="J43" i="55"/>
  <c r="N42" i="55"/>
  <c r="J42" i="55"/>
  <c r="N41" i="55"/>
  <c r="J41" i="55"/>
  <c r="N40" i="55"/>
  <c r="J40" i="55"/>
  <c r="N21" i="55"/>
  <c r="J21" i="55"/>
  <c r="N20" i="55"/>
  <c r="J20" i="55"/>
  <c r="J55" i="56" l="1"/>
  <c r="J59" i="56" s="1"/>
  <c r="J61" i="56" s="1"/>
  <c r="P56" i="56"/>
  <c r="P57" i="56" s="1"/>
  <c r="P59" i="56" s="1"/>
  <c r="P61" i="56" s="1"/>
  <c r="N56" i="56"/>
  <c r="N57" i="56" s="1"/>
  <c r="L59" i="56"/>
  <c r="L61" i="56" s="1"/>
  <c r="L28" i="55"/>
  <c r="L45" i="55"/>
  <c r="L49" i="55" s="1"/>
  <c r="L52" i="55" s="1"/>
  <c r="L32" i="55"/>
  <c r="L14" i="55"/>
  <c r="P47" i="55"/>
  <c r="P48" i="55" s="1"/>
  <c r="N47" i="55"/>
  <c r="N48" i="55" s="1"/>
  <c r="J47" i="55"/>
  <c r="J48" i="55" s="1"/>
  <c r="P45" i="55"/>
  <c r="N45" i="55"/>
  <c r="J45" i="55"/>
  <c r="P37" i="55"/>
  <c r="N37" i="55"/>
  <c r="J37" i="55"/>
  <c r="P31" i="55"/>
  <c r="N31" i="55"/>
  <c r="J31" i="55"/>
  <c r="P30" i="55"/>
  <c r="N30" i="55"/>
  <c r="J30" i="55"/>
  <c r="P19" i="55"/>
  <c r="N19" i="55"/>
  <c r="J19" i="55"/>
  <c r="P18" i="55"/>
  <c r="N18" i="55"/>
  <c r="J18" i="55"/>
  <c r="P17" i="55"/>
  <c r="N17" i="55"/>
  <c r="J17" i="55"/>
  <c r="P16" i="55"/>
  <c r="N16" i="55"/>
  <c r="J16" i="55"/>
  <c r="P15" i="55"/>
  <c r="P13" i="55"/>
  <c r="N13" i="55"/>
  <c r="J13" i="55"/>
  <c r="P11" i="55"/>
  <c r="N11" i="55"/>
  <c r="J11" i="55"/>
  <c r="P10" i="55"/>
  <c r="N10" i="55"/>
  <c r="J10" i="55"/>
  <c r="P9" i="55"/>
  <c r="N9" i="55"/>
  <c r="J9" i="55"/>
  <c r="N59" i="56" l="1"/>
  <c r="N61" i="56" s="1"/>
  <c r="P28" i="55"/>
  <c r="J28" i="55"/>
  <c r="N28" i="55"/>
  <c r="L33" i="55"/>
  <c r="L51" i="55" s="1"/>
  <c r="L53" i="55" s="1"/>
  <c r="P14" i="55"/>
  <c r="N14" i="55"/>
  <c r="N32" i="55"/>
  <c r="J14" i="55"/>
  <c r="P32" i="55"/>
  <c r="J32" i="55"/>
  <c r="J38" i="55"/>
  <c r="J49" i="55" s="1"/>
  <c r="J52" i="55" s="1"/>
  <c r="N38" i="55"/>
  <c r="N49" i="55" s="1"/>
  <c r="N52" i="55" s="1"/>
  <c r="P38" i="55"/>
  <c r="P49" i="55" s="1"/>
  <c r="P52" i="55" s="1"/>
  <c r="L56" i="55" l="1"/>
  <c r="L57" i="55" s="1"/>
  <c r="L55" i="55"/>
  <c r="L59" i="55" s="1"/>
  <c r="L61" i="55" s="1"/>
  <c r="P33" i="55"/>
  <c r="P51" i="55" s="1"/>
  <c r="P53" i="55" s="1"/>
  <c r="J33" i="55"/>
  <c r="J51" i="55" s="1"/>
  <c r="J53" i="55" s="1"/>
  <c r="N33" i="55"/>
  <c r="N51" i="55" s="1"/>
  <c r="N53" i="55" s="1"/>
  <c r="N56" i="55" l="1"/>
  <c r="N57" i="55" s="1"/>
  <c r="N55" i="55"/>
  <c r="N59" i="55" s="1"/>
  <c r="J56" i="55"/>
  <c r="J57" i="55" s="1"/>
  <c r="J55" i="55"/>
  <c r="P56" i="55"/>
  <c r="P57" i="55" s="1"/>
  <c r="P55" i="55"/>
  <c r="N61" i="55"/>
  <c r="J59" i="55" l="1"/>
  <c r="P59" i="55"/>
  <c r="P61" i="55" s="1"/>
</calcChain>
</file>

<file path=xl/sharedStrings.xml><?xml version="1.0" encoding="utf-8"?>
<sst xmlns="http://schemas.openxmlformats.org/spreadsheetml/2006/main" count="2189" uniqueCount="1562">
  <si>
    <t>CAPITULO</t>
  </si>
  <si>
    <t>ITEM</t>
  </si>
  <si>
    <t>DESCRIPCION</t>
  </si>
  <si>
    <t>UNIDAD</t>
  </si>
  <si>
    <t>CANTIDAD</t>
  </si>
  <si>
    <t>PROMEDIO</t>
  </si>
  <si>
    <t>VR. PARCIAL</t>
  </si>
  <si>
    <t>VALOR TOTAL</t>
  </si>
  <si>
    <t>SERIE AG</t>
  </si>
  <si>
    <t>SUBTOTAL</t>
  </si>
  <si>
    <t>ADM</t>
  </si>
  <si>
    <t>COSTO TOTAL</t>
  </si>
  <si>
    <t>RELACIÓN DE DOCUMENTACION SOPORTE ADJUNTA</t>
  </si>
  <si>
    <r>
      <t xml:space="preserve">CONSULTORIA PARA DIAGNOSTICO NECESIDADES 
</t>
    </r>
    <r>
      <rPr>
        <sz val="11"/>
        <color theme="0" tint="-0.34998626667073579"/>
        <rFont val="Calibri"/>
        <family val="2"/>
        <scheme val="minor"/>
      </rPr>
      <t>( ESTUDIOS, DISEÑOS Y LICENCIAMIENTO)</t>
    </r>
  </si>
  <si>
    <t>MANTENIMIENTOS</t>
  </si>
  <si>
    <t>ADECUACION Y/O REMODELACION DE EDIFICIOS</t>
  </si>
  <si>
    <t>CONSTRUCCIONES</t>
  </si>
  <si>
    <t>PRECOTIZACIONES</t>
  </si>
  <si>
    <t>APLICA</t>
  </si>
  <si>
    <t>ESTUDIO DE MERCADO</t>
  </si>
  <si>
    <t>LOCALIZACIÓN, PLANOS Y/O REGISTRO FOTOGRAFICO</t>
  </si>
  <si>
    <t>PRESUPUESTO DE OBRA</t>
  </si>
  <si>
    <t>ANALISIS DE PRECIOS UNITARIOS</t>
  </si>
  <si>
    <t>NO APLICA</t>
  </si>
  <si>
    <t>ESPECIFICACIONES TECNICAS CONSTRUCTIVAS</t>
  </si>
  <si>
    <t>LICENCIAS, PERMISOS O CONSULTORIAS</t>
  </si>
  <si>
    <t>Cod. Proyecto</t>
  </si>
  <si>
    <t>Cod_Regional</t>
  </si>
  <si>
    <t>Regional</t>
  </si>
  <si>
    <t>DIRECCION_GENERAL</t>
  </si>
  <si>
    <t>ANTIOQUIA</t>
  </si>
  <si>
    <t>ATLANTICO</t>
  </si>
  <si>
    <t>DISTRITO</t>
  </si>
  <si>
    <t>BOLIVAR</t>
  </si>
  <si>
    <t>BOYACA</t>
  </si>
  <si>
    <t>CALDAS</t>
  </si>
  <si>
    <t>CAQUETA</t>
  </si>
  <si>
    <t>CAUCA</t>
  </si>
  <si>
    <t>CESAR</t>
  </si>
  <si>
    <t>CORDOBA</t>
  </si>
  <si>
    <t>CUNDINAMARCA</t>
  </si>
  <si>
    <t>CHOCO</t>
  </si>
  <si>
    <t>HUILA</t>
  </si>
  <si>
    <t>GUAJIRA</t>
  </si>
  <si>
    <t>MAGDALENA</t>
  </si>
  <si>
    <t>META</t>
  </si>
  <si>
    <t>NARIÑO</t>
  </si>
  <si>
    <t>NORTE_DE_SANTANDER</t>
  </si>
  <si>
    <t>QUINDIO</t>
  </si>
  <si>
    <t>RISARALDA</t>
  </si>
  <si>
    <t>SANTANDER</t>
  </si>
  <si>
    <t>SUCRE</t>
  </si>
  <si>
    <t>TOLIMA</t>
  </si>
  <si>
    <t>VALLE</t>
  </si>
  <si>
    <t>ARAUCA</t>
  </si>
  <si>
    <t>CASANARE</t>
  </si>
  <si>
    <t>PUTUMAYO</t>
  </si>
  <si>
    <t>SAN_ANDRES</t>
  </si>
  <si>
    <t>AMAZONAS</t>
  </si>
  <si>
    <t>GUAINIA</t>
  </si>
  <si>
    <t>GUAVIARE</t>
  </si>
  <si>
    <t>VAUPES</t>
  </si>
  <si>
    <t>VICHADA</t>
  </si>
  <si>
    <t>Cod_Centro</t>
  </si>
  <si>
    <t>Dependencia</t>
  </si>
  <si>
    <t>Municipio</t>
  </si>
  <si>
    <t>CONCEPTO - AREAS</t>
  </si>
  <si>
    <t>CONCEPTO</t>
  </si>
  <si>
    <t>0001</t>
  </si>
  <si>
    <t>001</t>
  </si>
  <si>
    <t>36-02-00-001-000000</t>
  </si>
  <si>
    <t>36-02-00-005-000000</t>
  </si>
  <si>
    <t>36-02-00-008-000000</t>
  </si>
  <si>
    <t>36-02-00-011-000000</t>
  </si>
  <si>
    <t>36-02-00-013-000000</t>
  </si>
  <si>
    <t>36-02-00-015-000000</t>
  </si>
  <si>
    <t>36-02-00-017-000000</t>
  </si>
  <si>
    <t>36-02-00-018-000000</t>
  </si>
  <si>
    <t>36-02-00-019-000000</t>
  </si>
  <si>
    <t>36-02-00-020-000000</t>
  </si>
  <si>
    <t>36-02-00-023-000000</t>
  </si>
  <si>
    <t>36-02-00-025-000000</t>
  </si>
  <si>
    <t>36-02-00-027-000000</t>
  </si>
  <si>
    <t>36-02-00-041-000000</t>
  </si>
  <si>
    <t>36-02-00-044-000000</t>
  </si>
  <si>
    <t>36-02-00-047-000000</t>
  </si>
  <si>
    <t>36-02-00-050-000000</t>
  </si>
  <si>
    <t>36-02-00-052-000000</t>
  </si>
  <si>
    <t>36-02-00-054-000000</t>
  </si>
  <si>
    <t>36-02-00-063-000000</t>
  </si>
  <si>
    <t>36-02-00-066-000000</t>
  </si>
  <si>
    <t>36-02-00-068-000000</t>
  </si>
  <si>
    <t>36-02-00-070-000000</t>
  </si>
  <si>
    <t>36-02-00-073-000000</t>
  </si>
  <si>
    <t>36-02-00-076-000000</t>
  </si>
  <si>
    <t>36-02-00-081-000000</t>
  </si>
  <si>
    <t>36-02-00-085-000000</t>
  </si>
  <si>
    <t>36-02-00-086-000000</t>
  </si>
  <si>
    <t>36-02-00-088-000000</t>
  </si>
  <si>
    <t>36-02-00-091-000000</t>
  </si>
  <si>
    <t>36-02-00-094-000000</t>
  </si>
  <si>
    <t>36-02-00-095-000000</t>
  </si>
  <si>
    <t>36-02-00-097-000000</t>
  </si>
  <si>
    <t>36-02-00-099-000000</t>
  </si>
  <si>
    <t>DIRECCION GENERAL</t>
  </si>
  <si>
    <t>BOGOTA</t>
  </si>
  <si>
    <t>AULAS</t>
  </si>
  <si>
    <t>CONSULTORIA PARA DIAGNOSTICO NECESIDADES
( Estudios, Diseños y Licenciamiento )</t>
  </si>
  <si>
    <t>0002</t>
  </si>
  <si>
    <t>005</t>
  </si>
  <si>
    <t>36-02-00-005-910110</t>
  </si>
  <si>
    <t>36-02-00-008-910310</t>
  </si>
  <si>
    <t>36-02-00-011-920910</t>
  </si>
  <si>
    <t>36-02-00-013-910410</t>
  </si>
  <si>
    <t>36-02-00-015-911010</t>
  </si>
  <si>
    <t>36-02-00-017-911210</t>
  </si>
  <si>
    <t>36-02-00-018-951610</t>
  </si>
  <si>
    <t>36-02-00-019-911310</t>
  </si>
  <si>
    <t>36-02-00-020-911410</t>
  </si>
  <si>
    <t>36-02-00-023-911510</t>
  </si>
  <si>
    <t>36-02-00-025-923210</t>
  </si>
  <si>
    <t>36-02-00-027-952210</t>
  </si>
  <si>
    <t>36-02-00-041-911610</t>
  </si>
  <si>
    <t>36-02-00-044-922210</t>
  </si>
  <si>
    <t>36-02-00-047-911810</t>
  </si>
  <si>
    <t>36-02-00-050-911710</t>
  </si>
  <si>
    <t>36-02-00-052-953410</t>
  </si>
  <si>
    <t>36-02-00-054-911910</t>
  </si>
  <si>
    <t>36-02-00-063-912010</t>
  </si>
  <si>
    <t>36-02-00-066-912110</t>
  </si>
  <si>
    <t>36-02-00-068-912210</t>
  </si>
  <si>
    <t>36-02-00-070-954210</t>
  </si>
  <si>
    <t>36-02-00-073-912310</t>
  </si>
  <si>
    <t>36-02-00-076-912410</t>
  </si>
  <si>
    <t>36-02-00-081-953010</t>
  </si>
  <si>
    <t>36-02-00-085-951910</t>
  </si>
  <si>
    <t>36-02-00-086-951810</t>
  </si>
  <si>
    <t>36-02-00-088-953910</t>
  </si>
  <si>
    <t>36-02-00-091-951710</t>
  </si>
  <si>
    <t>36-02-00-094-954710</t>
  </si>
  <si>
    <t>36-02-00-095-953310</t>
  </si>
  <si>
    <t>36-02-00-097-954810</t>
  </si>
  <si>
    <t>36-02-00-099-953110</t>
  </si>
  <si>
    <t>SENA REGIONAL ANTIOQUIA</t>
  </si>
  <si>
    <t>MEDELLIN</t>
  </si>
  <si>
    <t>AREAS ADMINISTRATIVAS</t>
  </si>
  <si>
    <t>0003</t>
  </si>
  <si>
    <t>008</t>
  </si>
  <si>
    <t>36-02-00-005-912710</t>
  </si>
  <si>
    <t>36-02-00-008-920710</t>
  </si>
  <si>
    <t>36-02-00-011-921010</t>
  </si>
  <si>
    <t>36-02-00-013-910510</t>
  </si>
  <si>
    <t>36-02-00-015-911110</t>
  </si>
  <si>
    <t>36-02-00-017-921910</t>
  </si>
  <si>
    <t>36-02-00-019-922110</t>
  </si>
  <si>
    <t>36-02-00-020-952010</t>
  </si>
  <si>
    <t>36-02-00-023-952310</t>
  </si>
  <si>
    <t>36-02-00-025-950910</t>
  </si>
  <si>
    <t>36-02-00-041-952510</t>
  </si>
  <si>
    <t>36-02-00-044-952410</t>
  </si>
  <si>
    <t>36-02-00-047-952910</t>
  </si>
  <si>
    <t>36-02-00-050-953210</t>
  </si>
  <si>
    <t>36-02-00-052-953510</t>
  </si>
  <si>
    <t>36-02-00-054-953710</t>
  </si>
  <si>
    <t>36-02-00-063-923110</t>
  </si>
  <si>
    <t>36-02-00-066-922310</t>
  </si>
  <si>
    <t>36-02-00-068-922410</t>
  </si>
  <si>
    <t>36-02-00-073-922610</t>
  </si>
  <si>
    <t>36-02-00-076-912510</t>
  </si>
  <si>
    <t>CENTRO DE LOS RECURSOS NATURALES RENOVABLES -LA SALADA</t>
  </si>
  <si>
    <t>CALDAS ANTIOQUIA</t>
  </si>
  <si>
    <t>TALLERES</t>
  </si>
  <si>
    <t>ADECUACION Y/O 
REMODELACION DE EDIFICIOS</t>
  </si>
  <si>
    <t>0004</t>
  </si>
  <si>
    <t>011</t>
  </si>
  <si>
    <t>36-02-00-005-920110</t>
  </si>
  <si>
    <t>36-02-00-008-920810</t>
  </si>
  <si>
    <t>36-02-00-011-921110</t>
  </si>
  <si>
    <t>36-02-00-013-921810</t>
  </si>
  <si>
    <t>36-02-00-015-930510</t>
  </si>
  <si>
    <t>36-02-00-017-922010</t>
  </si>
  <si>
    <t>36-02-00-019-930710</t>
  </si>
  <si>
    <t>36-02-00-020-952110</t>
  </si>
  <si>
    <t>36-02-00-025-951010</t>
  </si>
  <si>
    <t>36-02-00-041-952610</t>
  </si>
  <si>
    <t>36-02-00-052-953610</t>
  </si>
  <si>
    <t>36-02-00-063-953810</t>
  </si>
  <si>
    <t>36-02-00-066-930810</t>
  </si>
  <si>
    <t>36-02-00-068-922510</t>
  </si>
  <si>
    <t>36-02-00-073-931010</t>
  </si>
  <si>
    <t>36-02-00-076-912610</t>
  </si>
  <si>
    <t>CENTRO DE FORMACION MINERO AMBIENTAL</t>
  </si>
  <si>
    <t>EL BAGRE</t>
  </si>
  <si>
    <t>LABORATORIOS</t>
  </si>
  <si>
    <t>0005</t>
  </si>
  <si>
    <t>013</t>
  </si>
  <si>
    <t>36-02-00-005-920210</t>
  </si>
  <si>
    <t>36-02-00-008-930210</t>
  </si>
  <si>
    <t>36-02-00-011-921210</t>
  </si>
  <si>
    <t>36-02-00-013-930410</t>
  </si>
  <si>
    <t>36-02-00-015-951410</t>
  </si>
  <si>
    <t>36-02-00-017-930610</t>
  </si>
  <si>
    <t>36-02-00-025-951110</t>
  </si>
  <si>
    <t>36-02-00-041-952710</t>
  </si>
  <si>
    <t>36-02-00-068-930910</t>
  </si>
  <si>
    <t>36-02-00-076-922710</t>
  </si>
  <si>
    <t>CENTRO DEL DISEÑO Y MANUFACTURA DEL CUERO</t>
  </si>
  <si>
    <t>ITAGUI</t>
  </si>
  <si>
    <t>ELECTRICAS</t>
  </si>
  <si>
    <t>0006</t>
  </si>
  <si>
    <t>015</t>
  </si>
  <si>
    <t>36-02-00-005-920310</t>
  </si>
  <si>
    <t>36-02-00-011-921310</t>
  </si>
  <si>
    <t>36-02-00-017-951510</t>
  </si>
  <si>
    <t>36-02-00-025-951210</t>
  </si>
  <si>
    <t>36-02-00-041-952810</t>
  </si>
  <si>
    <t>36-02-00-068-954010</t>
  </si>
  <si>
    <t>36-02-00-076-922810</t>
  </si>
  <si>
    <t>CENTRO DE FORMACION EN DISEÑO, CONFECCION Y MODA.</t>
  </si>
  <si>
    <t>HIDRAULICAS Y SANITARIAS</t>
  </si>
  <si>
    <t>0007</t>
  </si>
  <si>
    <t>017</t>
  </si>
  <si>
    <t>36-02-00-005-920410</t>
  </si>
  <si>
    <t>36-02-00-011-921410</t>
  </si>
  <si>
    <t>36-02-00-025-951310</t>
  </si>
  <si>
    <t>36-02-00-068-954110</t>
  </si>
  <si>
    <t>36-02-00-076-922910</t>
  </si>
  <si>
    <t>CENTRO PARA EL DESARROLLO DEL HABITAT Y LA CONSTRUCCION</t>
  </si>
  <si>
    <t>TICS</t>
  </si>
  <si>
    <t>0008</t>
  </si>
  <si>
    <t>018</t>
  </si>
  <si>
    <t>36-02-00-005-920510</t>
  </si>
  <si>
    <t>36-02-00-011-921510</t>
  </si>
  <si>
    <t>36-02-00-068-954510</t>
  </si>
  <si>
    <t>36-02-00-076-923010</t>
  </si>
  <si>
    <t>CENTRO DE TECNOLOGIA DE LA MANUFACTURA AVANZADA.</t>
  </si>
  <si>
    <t>SALUD Y SEGURIDAD EN EL TRABAJO</t>
  </si>
  <si>
    <t>0009</t>
  </si>
  <si>
    <t>019</t>
  </si>
  <si>
    <t>36-02-00-005-920610</t>
  </si>
  <si>
    <t>36-02-00-011-921610</t>
  </si>
  <si>
    <t>36-02-00-068-954610</t>
  </si>
  <si>
    <t>36-02-00-076-931110</t>
  </si>
  <si>
    <t>CENTRO TECNOLOGICO DEL MOBILIARIO</t>
  </si>
  <si>
    <t>ENERGÍA</t>
  </si>
  <si>
    <t>0010</t>
  </si>
  <si>
    <t>020</t>
  </si>
  <si>
    <t>36-02-00-005-930110</t>
  </si>
  <si>
    <t>36-02-00-011-921710</t>
  </si>
  <si>
    <t>36-02-00-076-954310</t>
  </si>
  <si>
    <t>CENTRO TEXTIL Y DE GESTION INDUSTRIAL</t>
  </si>
  <si>
    <t>VULNERABILIDAD</t>
  </si>
  <si>
    <t>0011</t>
  </si>
  <si>
    <t>023</t>
  </si>
  <si>
    <t>36-02-00-005-940110</t>
  </si>
  <si>
    <t>36-02-00-011-930310</t>
  </si>
  <si>
    <t>36-02-00-076-954410</t>
  </si>
  <si>
    <t>CENTRO DE COMERCIO</t>
  </si>
  <si>
    <t>CUBIERTAS AMBIENTES DEPORTIVOS</t>
  </si>
  <si>
    <t>0012</t>
  </si>
  <si>
    <t>025</t>
  </si>
  <si>
    <t>36-02-00-005-940210</t>
  </si>
  <si>
    <t>36-02-00-011-940310</t>
  </si>
  <si>
    <t>CENTRO DE SERVICIOS DE SALUD</t>
  </si>
  <si>
    <t>AMBIENTAL</t>
  </si>
  <si>
    <t>0013</t>
  </si>
  <si>
    <t>027</t>
  </si>
  <si>
    <t>36-02-00-005-950110</t>
  </si>
  <si>
    <t>36-02-00-011-940410</t>
  </si>
  <si>
    <t>CENTRO DE SERVICIOS Y GESTION EMPRESARIAL</t>
  </si>
  <si>
    <t xml:space="preserve">AGENCIA PUBLICA DE EMPLEO </t>
  </si>
  <si>
    <t>0014</t>
  </si>
  <si>
    <t>041</t>
  </si>
  <si>
    <t>36-02-00-005-950210</t>
  </si>
  <si>
    <t>36-02-00-011-940510</t>
  </si>
  <si>
    <t>COMPLEJO TECNOLOGICO PARA LA GESTION AGROEMPRESARIAL</t>
  </si>
  <si>
    <t>CAUCASIA</t>
  </si>
  <si>
    <t>ZONAS COMUNES Y DE BIENESTAR: BIBLIOTECAS, CAFETERIAS, ETC.</t>
  </si>
  <si>
    <t>0015</t>
  </si>
  <si>
    <t>044</t>
  </si>
  <si>
    <t>36-02-00-005-950310</t>
  </si>
  <si>
    <t>36-02-00-011-940610</t>
  </si>
  <si>
    <t>COMPLEJO TECNOLOGICO MINERO AGROEMPRESARIAL</t>
  </si>
  <si>
    <t>PUERTO BERRIO</t>
  </si>
  <si>
    <t>ZONAS DEPORTIVAS</t>
  </si>
  <si>
    <t>0016</t>
  </si>
  <si>
    <t>047</t>
  </si>
  <si>
    <t>36-02-00-005-950410</t>
  </si>
  <si>
    <t>36-02-00-011-950810</t>
  </si>
  <si>
    <t>CENTRO DE LA INNOVACION, LA AGROINDUSTRIA Y LA AVIACION</t>
  </si>
  <si>
    <t>RIONEGRO</t>
  </si>
  <si>
    <t>URBANISMO</t>
  </si>
  <si>
    <t>0017</t>
  </si>
  <si>
    <t>050</t>
  </si>
  <si>
    <t>36-02-00-005-954910</t>
  </si>
  <si>
    <t>COMPLEJO TECNOLOGICO AGROINDUSTRIAL, PECUARIO Y TURISTICO</t>
  </si>
  <si>
    <t>APARTADO</t>
  </si>
  <si>
    <t>0018</t>
  </si>
  <si>
    <t>052</t>
  </si>
  <si>
    <t>COMPLEJO TECNOLOGICO, TURISTICO Y AGROINDUSTRIAL DEL OCCIDENTE ANTIOQUEÑO</t>
  </si>
  <si>
    <t>SANTAFE DE ANTIOQUIA</t>
  </si>
  <si>
    <t>0019</t>
  </si>
  <si>
    <t>054</t>
  </si>
  <si>
    <t>SENA REGIONAL ATLANTICO</t>
  </si>
  <si>
    <t>BARRANQUILLA</t>
  </si>
  <si>
    <t>0020</t>
  </si>
  <si>
    <t>063</t>
  </si>
  <si>
    <t>CENTRO PARA EL DESARROLLO AGROECOLOGICO Y AGROINDUSTRIAL</t>
  </si>
  <si>
    <t>SABANALARGA</t>
  </si>
  <si>
    <t>0021</t>
  </si>
  <si>
    <t>066</t>
  </si>
  <si>
    <t>CENTRO NACIONAL COLOMBO ALEMAN</t>
  </si>
  <si>
    <t>0022</t>
  </si>
  <si>
    <t>068</t>
  </si>
  <si>
    <t>CENTRO INDUSTRIAL Y DE AVIACION</t>
  </si>
  <si>
    <t>0023</t>
  </si>
  <si>
    <t>070</t>
  </si>
  <si>
    <t>CENTRO DE COMERCIO Y SERVICIOS</t>
  </si>
  <si>
    <t>0024</t>
  </si>
  <si>
    <t>073</t>
  </si>
  <si>
    <t>SENA REGIONAL DISTRITO CAPITAL</t>
  </si>
  <si>
    <t>DISTRITO CAPITAL</t>
  </si>
  <si>
    <t>0025</t>
  </si>
  <si>
    <t>076</t>
  </si>
  <si>
    <t>CENTRO DE TECNOLOGIAS PARA LA CONSTRUCCION Y LA MADERA</t>
  </si>
  <si>
    <t>0026</t>
  </si>
  <si>
    <t>081</t>
  </si>
  <si>
    <t>CENTRO DE ELECTRICIDAD, ELECTRONICA Y TELECOMUNICACIONES</t>
  </si>
  <si>
    <t>0027</t>
  </si>
  <si>
    <t>085</t>
  </si>
  <si>
    <t>CENTRO DE GESTION INDUSTRIAL</t>
  </si>
  <si>
    <t>0028</t>
  </si>
  <si>
    <t>086</t>
  </si>
  <si>
    <t>CENTRO DE MANUFACTURA EN TEXTIL Y CUERO</t>
  </si>
  <si>
    <t>0029</t>
  </si>
  <si>
    <t>088</t>
  </si>
  <si>
    <t>CENTRO DE TECNOLOGIAS DEL TRANSPORTE</t>
  </si>
  <si>
    <t>0030</t>
  </si>
  <si>
    <t>091</t>
  </si>
  <si>
    <t>CENTRO METALMECANICO</t>
  </si>
  <si>
    <t>0031</t>
  </si>
  <si>
    <t>094</t>
  </si>
  <si>
    <t>CENTRO DE MATERIALES Y ENSAYOS</t>
  </si>
  <si>
    <t>0032</t>
  </si>
  <si>
    <t>095</t>
  </si>
  <si>
    <t>CENTRO DE DISEÑO Y METROLOGIA</t>
  </si>
  <si>
    <t>0033</t>
  </si>
  <si>
    <t>097</t>
  </si>
  <si>
    <t>CENTRO PARA LA INDUSTRIA DE LA COMUNICACION GRAFICA</t>
  </si>
  <si>
    <t>0034</t>
  </si>
  <si>
    <t>099</t>
  </si>
  <si>
    <t>CENTRO DE GESTION DE MERCADOS, LOGISTICA Y TECNOLOGIAS DE LA INFORMACION</t>
  </si>
  <si>
    <t>0035</t>
  </si>
  <si>
    <t>CENTRO DE FORMACION DE TALENTO HUMANO EN SALUD</t>
  </si>
  <si>
    <t>0036</t>
  </si>
  <si>
    <t>CENTRO DE GESTION ADMINISTRATIVA</t>
  </si>
  <si>
    <t>0037</t>
  </si>
  <si>
    <t>CENTRO DE SERVICIOS FINANCIEROS</t>
  </si>
  <si>
    <t>0038</t>
  </si>
  <si>
    <t>CENTRO NACIONAL DE HOTELERIA, TURISMO Y ALIMENTOS</t>
  </si>
  <si>
    <t>0039</t>
  </si>
  <si>
    <t>CENTRO DE FORMACION EN ACTIVIDAD FISICA Y CULTURA</t>
  </si>
  <si>
    <t>0040</t>
  </si>
  <si>
    <t>SENA REGIONAL BOLIVAR</t>
  </si>
  <si>
    <t>CARTAGENA</t>
  </si>
  <si>
    <t>0041</t>
  </si>
  <si>
    <t>CENTRO AGROEMPRESARIAL Y MINERO</t>
  </si>
  <si>
    <t>0042</t>
  </si>
  <si>
    <t>CENTRO INTERNACIONAL NAUTICO, FLUVIAL Y PORTUARIO</t>
  </si>
  <si>
    <t>0043</t>
  </si>
  <si>
    <t>CENTRO PARA LA INDUSTRIA PETROQUIMICA</t>
  </si>
  <si>
    <t>0044</t>
  </si>
  <si>
    <t>0045</t>
  </si>
  <si>
    <t>SENA REGIONAL BOYACA</t>
  </si>
  <si>
    <t>SOGAMOSO</t>
  </si>
  <si>
    <t>0046</t>
  </si>
  <si>
    <t>CENTRO DE DESARROLLO AGROPECUARIO Y AGROINDUSTRIAL</t>
  </si>
  <si>
    <t>DUITAMA</t>
  </si>
  <si>
    <t>0047</t>
  </si>
  <si>
    <t>CENTRO MINERO</t>
  </si>
  <si>
    <t>0048</t>
  </si>
  <si>
    <t>CENTRO DE GESTION ADMINISTRATIVA Y FORTALECIMIENTO EMPRESARIAL</t>
  </si>
  <si>
    <t>TUNJA</t>
  </si>
  <si>
    <t>0049</t>
  </si>
  <si>
    <t>CENTRO INDUSTRIAL DE MANTENIMIENTO Y MANUFACTURA</t>
  </si>
  <si>
    <t>0050</t>
  </si>
  <si>
    <t>SENA REGIONAL CALDAS</t>
  </si>
  <si>
    <t>MANIZALES</t>
  </si>
  <si>
    <t>0051</t>
  </si>
  <si>
    <t>CENTRO PARA LA FORMACION CAFETERA</t>
  </si>
  <si>
    <t>0052</t>
  </si>
  <si>
    <t>CENTRO DE AUTOMATIZACION INDUSTRIAL</t>
  </si>
  <si>
    <t>0053</t>
  </si>
  <si>
    <t>CENTRO DE PROCESOS INDUSTRIALES Y CONSTRUCCION</t>
  </si>
  <si>
    <t>0054</t>
  </si>
  <si>
    <t>0055</t>
  </si>
  <si>
    <t>CENTRO PECUARIO Y AGROEMPRESARIAL</t>
  </si>
  <si>
    <t>LA DORADA</t>
  </si>
  <si>
    <t>0056</t>
  </si>
  <si>
    <t>SENA REGIONAL CAQUETA</t>
  </si>
  <si>
    <t>FLORENCIA</t>
  </si>
  <si>
    <t>0057</t>
  </si>
  <si>
    <t>CENTRO TECNOLOGICO DE LA AMAZONIA</t>
  </si>
  <si>
    <t>0058</t>
  </si>
  <si>
    <t>SENA REGIONAL CAUCA</t>
  </si>
  <si>
    <t>POPAYAN</t>
  </si>
  <si>
    <t>0059</t>
  </si>
  <si>
    <t>CENTRO AGROPECUARIO</t>
  </si>
  <si>
    <t>0060</t>
  </si>
  <si>
    <t>CENTRO DE TELEINFORMATICA Y PRODUCCION INDUSTRIAL</t>
  </si>
  <si>
    <t>0061</t>
  </si>
  <si>
    <t>0062</t>
  </si>
  <si>
    <t>SENA REGIONAL CESAR</t>
  </si>
  <si>
    <t>VALLEDUPAR</t>
  </si>
  <si>
    <t>0063</t>
  </si>
  <si>
    <t>CENTRO BIOTECNOLOGICO DEL CARIBE</t>
  </si>
  <si>
    <t>0064</t>
  </si>
  <si>
    <t>CENTRO AGROEMPRESARIAL</t>
  </si>
  <si>
    <t>AGUACHICA</t>
  </si>
  <si>
    <t>0065</t>
  </si>
  <si>
    <t>CENTRO DE OPERACION Y MANTENIMIENTO MINERO</t>
  </si>
  <si>
    <t>0066</t>
  </si>
  <si>
    <t>SENA REGIONAL CORDOBA</t>
  </si>
  <si>
    <t>MONTERIA</t>
  </si>
  <si>
    <t>0067</t>
  </si>
  <si>
    <t>CENTRO AGROPECUARIO Y DE BIOTECNOLOGIA EL PORVENIR</t>
  </si>
  <si>
    <t>0068</t>
  </si>
  <si>
    <t>CENTRO DE COMERCIO, INDUSTRIA Y TURISMO DE CORDOBA</t>
  </si>
  <si>
    <t>0069</t>
  </si>
  <si>
    <t>SENA REGIONAL CUNDINAMARCA</t>
  </si>
  <si>
    <t>0070</t>
  </si>
  <si>
    <t>CENTRO INDUSTRIAL Y DE DESARROLLO EMPRESARIAL DE SOACHA</t>
  </si>
  <si>
    <t>SOACHA</t>
  </si>
  <si>
    <t>0071</t>
  </si>
  <si>
    <t>CENTRO DE DESARROLLO AGROINDUSTRIAL Y EMPRESARIAL</t>
  </si>
  <si>
    <t>VILLETA</t>
  </si>
  <si>
    <t>0072</t>
  </si>
  <si>
    <t>CENTRO AGROECOLOGICO Y EMPRESARIAL</t>
  </si>
  <si>
    <t>FUSAGASUGA</t>
  </si>
  <si>
    <t>0073</t>
  </si>
  <si>
    <t>CENTRO DE LA TECNOLOGIA DE DISEÑO Y LA PRODUCTIVIDAD EMPRESARIAL</t>
  </si>
  <si>
    <t>GIRARDOT</t>
  </si>
  <si>
    <t>0074</t>
  </si>
  <si>
    <t>CENTRO DE BIOTECNOLOGIA AGROPECUARIA</t>
  </si>
  <si>
    <t>MOSQUERA</t>
  </si>
  <si>
    <t>0075</t>
  </si>
  <si>
    <t>CENTRO DE DESARROLLO AGROEMPRESARIAL</t>
  </si>
  <si>
    <t>CHIA</t>
  </si>
  <si>
    <t>0076</t>
  </si>
  <si>
    <t>SENA REGIONAL CHOCO</t>
  </si>
  <si>
    <t>QUIBDO</t>
  </si>
  <si>
    <t>0077</t>
  </si>
  <si>
    <t>CENTRO DE RECURSOS NATURALES, INDUSTRIA Y BIODIVERSIDAD</t>
  </si>
  <si>
    <t>0078</t>
  </si>
  <si>
    <t>SENA REGIONAL HUILA</t>
  </si>
  <si>
    <t>NEIVA</t>
  </si>
  <si>
    <t>0079</t>
  </si>
  <si>
    <t>CENTRO DE FORMACION AGROINDUSTRIAL</t>
  </si>
  <si>
    <t>CAMPOALEGRE</t>
  </si>
  <si>
    <t>0080</t>
  </si>
  <si>
    <t>CENTRO AGROEMPRESARIAL Y DESARROLLO PECUARIO DEL HUILA</t>
  </si>
  <si>
    <t>GARZON</t>
  </si>
  <si>
    <t>0081</t>
  </si>
  <si>
    <t>CENTRO DE DESARROLLO AGROEMPRESARIAL Y TURISTICO DEL HUILA</t>
  </si>
  <si>
    <t>LA PLATA</t>
  </si>
  <si>
    <t>0082</t>
  </si>
  <si>
    <t>CENTRO DE LA INDUSTRIA, LA EMPRESA Y LOS SERVICIOS</t>
  </si>
  <si>
    <t>0083</t>
  </si>
  <si>
    <t>CENTRO DE GESTION Y DESARROLLO SOSTENIBLE SURCOLOMBIANO</t>
  </si>
  <si>
    <t>PITALITO</t>
  </si>
  <si>
    <t>0084</t>
  </si>
  <si>
    <t>SENA REGIONAL GUAJIRA</t>
  </si>
  <si>
    <t>RIOHACHA</t>
  </si>
  <si>
    <t>0085</t>
  </si>
  <si>
    <t>CENTRO INDUSTRIAL Y DE ENERGIAS ALTERNATIVAS</t>
  </si>
  <si>
    <t>0086</t>
  </si>
  <si>
    <t>CENTRO AGROEMPRESARIAL Y ACUICOLA</t>
  </si>
  <si>
    <t>FONSECA</t>
  </si>
  <si>
    <t>0087</t>
  </si>
  <si>
    <t>SENA REGIONAL MAGDALENA</t>
  </si>
  <si>
    <t>SANTA MARTA</t>
  </si>
  <si>
    <t>0088</t>
  </si>
  <si>
    <t>CENTRO ACUICOLA Y AGROINDUSTRIAL DE GAIRA</t>
  </si>
  <si>
    <t>0089</t>
  </si>
  <si>
    <t>CENTRO DE LOGISTICA Y PROMOCION ECOTURISTICA DEL MAGDALENA</t>
  </si>
  <si>
    <t>0090</t>
  </si>
  <si>
    <t>SENA REGIONAL META</t>
  </si>
  <si>
    <t>VILLAVICENCIO</t>
  </si>
  <si>
    <t>0091</t>
  </si>
  <si>
    <t>CENTRO AGROINDUSTRIAL DEL META</t>
  </si>
  <si>
    <t>0092</t>
  </si>
  <si>
    <t>CENTRO DE INDUSTRIA Y SERVICIOS DEL META</t>
  </si>
  <si>
    <t>0093</t>
  </si>
  <si>
    <t>SENA REGIONAL NARIÑO</t>
  </si>
  <si>
    <t>PASTO</t>
  </si>
  <si>
    <t>0094</t>
  </si>
  <si>
    <t>CENTRO SUR COLOMBIANO DE LOGISTICA INTERNACIONAL</t>
  </si>
  <si>
    <t>IPIALES</t>
  </si>
  <si>
    <t>0095</t>
  </si>
  <si>
    <t>CENTRO AGROINDUSTRIAL Y PESQUERO DE LA COSTA PACIFICA</t>
  </si>
  <si>
    <t>TUMACO</t>
  </si>
  <si>
    <t>0096</t>
  </si>
  <si>
    <t>CENTRO INTERNACIONAL DE PRODUCCION LIMPIA - LOPE</t>
  </si>
  <si>
    <t>0097</t>
  </si>
  <si>
    <t>SENA REGIONAL NORTE DE SANTANDER</t>
  </si>
  <si>
    <t>CUCUTA</t>
  </si>
  <si>
    <t>NORTE DE SANTANDER</t>
  </si>
  <si>
    <t>0098</t>
  </si>
  <si>
    <t>CENTRO DE FORMACION PARA EL DESARROLLO RURAL Y MINERO</t>
  </si>
  <si>
    <t>0099</t>
  </si>
  <si>
    <t>0100</t>
  </si>
  <si>
    <t>SENA REGIONAL QUINDIO</t>
  </si>
  <si>
    <t>ARMENIA</t>
  </si>
  <si>
    <t>0101</t>
  </si>
  <si>
    <t>CENTRO AGROINDUSTRIAL</t>
  </si>
  <si>
    <t>0102</t>
  </si>
  <si>
    <t>CENTRO PARA EL DESARROLLO TECNOLOGICO DE LA CONSTRUCCION Y LA INDUSTRIA</t>
  </si>
  <si>
    <t>0103</t>
  </si>
  <si>
    <t>CENTRO DE COMERCIO Y TURISMO</t>
  </si>
  <si>
    <t>0104</t>
  </si>
  <si>
    <t>SENA REGIONAL RISARALDA</t>
  </si>
  <si>
    <t>PEREIRA</t>
  </si>
  <si>
    <t>0105</t>
  </si>
  <si>
    <t>CENTRO ATENCION SECTOR AGROPECUARIO</t>
  </si>
  <si>
    <t>0106</t>
  </si>
  <si>
    <t>CENTRO DE DISEÑO E INNOVACION TECNOLOGICA INDUSTRIAL</t>
  </si>
  <si>
    <t>DOS QUEBRADAS</t>
  </si>
  <si>
    <t>0107</t>
  </si>
  <si>
    <t>0108</t>
  </si>
  <si>
    <t>SENA REGIONAL SANTANDER</t>
  </si>
  <si>
    <t>BUCARAMANGA</t>
  </si>
  <si>
    <t>0109</t>
  </si>
  <si>
    <t>PIEDECUESTA</t>
  </si>
  <si>
    <t>0110</t>
  </si>
  <si>
    <t>CENTRO INDUSTRIAL DE MANTENIMIENTO INTEGRAL</t>
  </si>
  <si>
    <t>GIRON</t>
  </si>
  <si>
    <t>0111</t>
  </si>
  <si>
    <t>CENTRO INDUSTRIAL DEL DISEÑO Y LA MANUFACTURA</t>
  </si>
  <si>
    <t>FLORIDABLANCA</t>
  </si>
  <si>
    <t>0112</t>
  </si>
  <si>
    <t>CENTRO DE SERVICIOS EMPRESARIALES Y TURISTICOS</t>
  </si>
  <si>
    <t>0113</t>
  </si>
  <si>
    <t>CENTRO INDUSTRIAL Y DEL DESARROLLO TECNOLOGICO</t>
  </si>
  <si>
    <t>BARRANCABERMEJA</t>
  </si>
  <si>
    <t>0114</t>
  </si>
  <si>
    <t>CENTRO AGROTURISTICO</t>
  </si>
  <si>
    <t>SAN GIL</t>
  </si>
  <si>
    <t>0115</t>
  </si>
  <si>
    <t>CENTRO AGROEMPRESARIAL Y TURISTICO DE LOS ANDES</t>
  </si>
  <si>
    <t>MALAGA</t>
  </si>
  <si>
    <t>0116</t>
  </si>
  <si>
    <t>CENTRO DE GESTION AGROEMPRESARIAL DEL ORIENTE</t>
  </si>
  <si>
    <t>VELEZ</t>
  </si>
  <si>
    <t>0117</t>
  </si>
  <si>
    <t>SENA REGIONAL SUCRE</t>
  </si>
  <si>
    <t>SINCELEJO</t>
  </si>
  <si>
    <t>0118</t>
  </si>
  <si>
    <t>CENTRO DE LA INNOVACION, LA TECNOLOGIA Y LOS SERVICIOS</t>
  </si>
  <si>
    <t>0119</t>
  </si>
  <si>
    <t>SENA REGIONAL TOLIMA</t>
  </si>
  <si>
    <t>IBAGUE</t>
  </si>
  <si>
    <t>0120</t>
  </si>
  <si>
    <t>CENTRO AGROPECUARIO LA GRANJA</t>
  </si>
  <si>
    <t>ESPINAL</t>
  </si>
  <si>
    <t>0121</t>
  </si>
  <si>
    <t>CENTRO DE INDUSTRIA Y CONSTRUCCION</t>
  </si>
  <si>
    <t>0122</t>
  </si>
  <si>
    <t>0123</t>
  </si>
  <si>
    <t>SENA REGIONAL VALLE</t>
  </si>
  <si>
    <t>CALI</t>
  </si>
  <si>
    <t>0124</t>
  </si>
  <si>
    <t>CENTRO AGROPECUARIO DE BUGA</t>
  </si>
  <si>
    <t>BUGA</t>
  </si>
  <si>
    <t>0125</t>
  </si>
  <si>
    <t>CENTRO LATINOAMERICANO DE ESPECIES MENORES</t>
  </si>
  <si>
    <t>TULUA</t>
  </si>
  <si>
    <t>0126</t>
  </si>
  <si>
    <t>CENTRO NAUTICO PESQUERO DE BUENAVENTURA</t>
  </si>
  <si>
    <t>BUENAVENTURA</t>
  </si>
  <si>
    <t>0127</t>
  </si>
  <si>
    <t>CENTRO DE ELECTRICIDAD Y AUTOMATIZACION INDUSTRIAL -CEAI</t>
  </si>
  <si>
    <t>0128</t>
  </si>
  <si>
    <t>CENTRO DE LA CONSTRUCCION</t>
  </si>
  <si>
    <t>0129</t>
  </si>
  <si>
    <t>CENTRO DE DISEÑO TECNOLOGICO INDUSTRIAL</t>
  </si>
  <si>
    <t>0130</t>
  </si>
  <si>
    <t>CENTRO NACIONAL DE ASISTENCIA TECNICA A LA INDUSTRIA -ASTIN</t>
  </si>
  <si>
    <t>0131</t>
  </si>
  <si>
    <t>CENTRO DE GESTION TECNOLOGICA DE SERVICIOS</t>
  </si>
  <si>
    <t>0132</t>
  </si>
  <si>
    <t>CENTRO DE TECNOLOGIAS AGROINDUSTRIALES</t>
  </si>
  <si>
    <t>CARTAGO</t>
  </si>
  <si>
    <t>0133</t>
  </si>
  <si>
    <t>CENTRO DE BIOTECNOLOGIA INDUSTRIAL</t>
  </si>
  <si>
    <t>PALMIRA</t>
  </si>
  <si>
    <t>0134</t>
  </si>
  <si>
    <t>SENA REGIONAL ARAUCA</t>
  </si>
  <si>
    <t>0135</t>
  </si>
  <si>
    <t>CENTRO DE GESTION Y DESARROLLO AGROINDUSTRIAL DE ARAUCA</t>
  </si>
  <si>
    <t>0136</t>
  </si>
  <si>
    <t>SENA REGIONAL CASANARE</t>
  </si>
  <si>
    <t>YOPAL</t>
  </si>
  <si>
    <t>0137</t>
  </si>
  <si>
    <t>CENTRO AGROINDUSTRIAL Y FORTALECIMIENTO EMPRESARIAL DE CASANARE</t>
  </si>
  <si>
    <t>0138</t>
  </si>
  <si>
    <t>SENA REGIONAL PUTUMAYO</t>
  </si>
  <si>
    <t>PUERTO ASIS</t>
  </si>
  <si>
    <t>0139</t>
  </si>
  <si>
    <t>CENTRO AGROFORESTAL Y ACUICOLA ARAPAIMA</t>
  </si>
  <si>
    <t>0140</t>
  </si>
  <si>
    <t>SENA REGIONAL SAN ANDRES</t>
  </si>
  <si>
    <t>SAN ANDRES</t>
  </si>
  <si>
    <t>0141</t>
  </si>
  <si>
    <t>CENTRO DE FORMACION TURISTICA, GENTE DE MAR Y DE SERVICIOS</t>
  </si>
  <si>
    <t>0142</t>
  </si>
  <si>
    <t>SENA REGIONAL AMAZONAS</t>
  </si>
  <si>
    <t>LETICIA</t>
  </si>
  <si>
    <t>0143</t>
  </si>
  <si>
    <t>CENTRO PARA LA BIODIVERSIDAD Y EL TURISMO DEL AMAZONAS</t>
  </si>
  <si>
    <t>0144</t>
  </si>
  <si>
    <t>SENA REGIONAL GUAINIA</t>
  </si>
  <si>
    <t>INIRIDA</t>
  </si>
  <si>
    <t>0145</t>
  </si>
  <si>
    <t>CENTRO AMBIENTAL Y ECOTURISTICO DEL NORORIENTE AMAZONICO</t>
  </si>
  <si>
    <t>0146</t>
  </si>
  <si>
    <t>SENA REGIONAL GUAVIARE</t>
  </si>
  <si>
    <t>SAN JOSE</t>
  </si>
  <si>
    <t>0147</t>
  </si>
  <si>
    <t>CENTRO DE DESARROLLO AGROINDUSTRIAL, TURISTICO Y TECNOLOGICO DEL GUAVIARE</t>
  </si>
  <si>
    <t>0148</t>
  </si>
  <si>
    <t>SENA REGIONAL VAUPES</t>
  </si>
  <si>
    <t>MITU</t>
  </si>
  <si>
    <t>0149</t>
  </si>
  <si>
    <t>CENTRO AGROPECUARIO Y DE SERVICIOS AMBIENTALES "JIRI-JIRIMO"</t>
  </si>
  <si>
    <t>0150</t>
  </si>
  <si>
    <t>SENA REGIONAL VICHADA</t>
  </si>
  <si>
    <t>PUERTO CARREÑO</t>
  </si>
  <si>
    <t>0151</t>
  </si>
  <si>
    <t>CENTRO DE PRODUCCION Y TRANSFORMACION AGROINDUSTRIAL DE LA ORINOQUIA</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</si>
  <si>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</si>
  <si>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</si>
  <si>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</si>
  <si>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</si>
  <si>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</si>
  <si>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</si>
  <si>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</si>
  <si>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</si>
  <si>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</si>
  <si>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</si>
  <si>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</si>
  <si>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</si>
  <si>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</si>
  <si>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</si>
  <si>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</si>
  <si>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</si>
  <si>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</si>
  <si>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</si>
  <si>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</si>
  <si>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</si>
  <si>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</si>
  <si>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</si>
  <si>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</si>
  <si>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</si>
  <si>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</si>
  <si>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</si>
  <si>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</si>
  <si>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</si>
  <si>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</si>
  <si>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</si>
  <si>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</si>
  <si>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</si>
  <si>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</si>
  <si>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</si>
  <si>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</si>
  <si>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</si>
  <si>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</si>
  <si>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</si>
  <si>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</si>
  <si>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</si>
  <si>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</si>
  <si>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</si>
  <si>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</si>
  <si>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</si>
  <si>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</si>
  <si>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</si>
  <si>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</si>
  <si>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</si>
  <si>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</si>
  <si>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</si>
  <si>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</si>
  <si>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</si>
  <si>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</si>
  <si>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</si>
  <si>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</si>
  <si>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</si>
  <si>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</si>
  <si>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</si>
  <si>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</si>
  <si>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</si>
  <si>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</si>
  <si>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</si>
  <si>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</si>
  <si>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</si>
  <si>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</si>
  <si>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</si>
  <si>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</si>
  <si>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</si>
  <si>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</si>
  <si>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</si>
  <si>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</si>
  <si>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</si>
  <si>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</si>
  <si>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</si>
  <si>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</si>
  <si>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</si>
  <si>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</si>
  <si>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</si>
  <si>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</si>
  <si>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</si>
  <si>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</si>
  <si>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0233</t>
  </si>
  <si>
    <t>0234</t>
  </si>
  <si>
    <t>0235</t>
  </si>
  <si>
    <t>0236</t>
  </si>
  <si>
    <t>0237</t>
  </si>
  <si>
    <t>0238</t>
  </si>
  <si>
    <t>0239</t>
  </si>
  <si>
    <t>0240</t>
  </si>
  <si>
    <t>0241</t>
  </si>
  <si>
    <t>0242</t>
  </si>
  <si>
    <t>0243</t>
  </si>
  <si>
    <t>0244</t>
  </si>
  <si>
    <t>0245</t>
  </si>
  <si>
    <t>0246</t>
  </si>
  <si>
    <t>0247</t>
  </si>
  <si>
    <t>0248</t>
  </si>
  <si>
    <t>0249</t>
  </si>
  <si>
    <t>0250</t>
  </si>
  <si>
    <t>0251</t>
  </si>
  <si>
    <t>0252</t>
  </si>
  <si>
    <t>0253</t>
  </si>
  <si>
    <t>0254</t>
  </si>
  <si>
    <t>0255</t>
  </si>
  <si>
    <t>0256</t>
  </si>
  <si>
    <t>0257</t>
  </si>
  <si>
    <t>0258</t>
  </si>
  <si>
    <t>0259</t>
  </si>
  <si>
    <t>0260</t>
  </si>
  <si>
    <t>0261</t>
  </si>
  <si>
    <t>0262</t>
  </si>
  <si>
    <t>0263</t>
  </si>
  <si>
    <t>0264</t>
  </si>
  <si>
    <t>0265</t>
  </si>
  <si>
    <t>0266</t>
  </si>
  <si>
    <t>0267</t>
  </si>
  <si>
    <t>0268</t>
  </si>
  <si>
    <t>0269</t>
  </si>
  <si>
    <t>0270</t>
  </si>
  <si>
    <t>0271</t>
  </si>
  <si>
    <t>0272</t>
  </si>
  <si>
    <t>0273</t>
  </si>
  <si>
    <t>0274</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</si>
  <si>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</si>
  <si>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</si>
  <si>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</si>
  <si>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</si>
  <si>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</si>
  <si>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</si>
  <si>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</si>
  <si>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</si>
  <si>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</si>
  <si>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</si>
  <si>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</si>
  <si>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</si>
  <si>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</si>
  <si>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</si>
  <si>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</si>
  <si>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</si>
  <si>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</si>
  <si>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</si>
  <si>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</si>
  <si>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</si>
  <si>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</si>
  <si>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</si>
  <si>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</si>
  <si>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0298</t>
  </si>
  <si>
    <t>0299</t>
  </si>
  <si>
    <t>0300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</si>
  <si>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</si>
  <si>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</si>
  <si>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</si>
  <si>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</si>
  <si>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</si>
  <si>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</si>
  <si>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</si>
  <si>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</si>
  <si>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</si>
  <si>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</si>
  <si>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</si>
  <si>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</si>
  <si>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</si>
  <si>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</si>
  <si>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</si>
  <si>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</si>
  <si>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</si>
  <si>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</si>
  <si>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</si>
  <si>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</si>
  <si>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</si>
  <si>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</si>
  <si>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</si>
  <si>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</si>
  <si>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</si>
  <si>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</si>
  <si>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</si>
  <si>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</si>
  <si>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</si>
  <si>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</si>
  <si>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</si>
  <si>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</si>
  <si>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</si>
  <si>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</si>
  <si>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</si>
  <si>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</si>
  <si>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</si>
  <si>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</si>
  <si>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</si>
  <si>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</si>
  <si>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</si>
  <si>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</si>
  <si>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</si>
  <si>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</si>
  <si>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</si>
  <si>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</si>
  <si>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</si>
  <si>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</si>
  <si>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</si>
  <si>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</si>
  <si>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</si>
  <si>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</si>
  <si>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</si>
  <si>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0354</t>
  </si>
  <si>
    <t>0355</t>
  </si>
  <si>
    <t>0356</t>
  </si>
  <si>
    <t>0357</t>
  </si>
  <si>
    <t>0358</t>
  </si>
  <si>
    <t>0359</t>
  </si>
  <si>
    <t>0360</t>
  </si>
  <si>
    <t>0361</t>
  </si>
  <si>
    <t>0362</t>
  </si>
  <si>
    <t>0363</t>
  </si>
  <si>
    <t>0364</t>
  </si>
  <si>
    <t>0365</t>
  </si>
  <si>
    <t>0366</t>
  </si>
  <si>
    <t>0367</t>
  </si>
  <si>
    <t>0368</t>
  </si>
  <si>
    <t>0369</t>
  </si>
  <si>
    <t>0370</t>
  </si>
  <si>
    <t>0371</t>
  </si>
  <si>
    <t>0372</t>
  </si>
  <si>
    <t>0373</t>
  </si>
  <si>
    <t>0374</t>
  </si>
  <si>
    <t>0375</t>
  </si>
  <si>
    <t>0376</t>
  </si>
  <si>
    <t>0377</t>
  </si>
  <si>
    <t>0378</t>
  </si>
  <si>
    <t>0379</t>
  </si>
  <si>
    <t>0380</t>
  </si>
  <si>
    <t>0381</t>
  </si>
  <si>
    <t>0382</t>
  </si>
  <si>
    <t>0383</t>
  </si>
  <si>
    <t>0384</t>
  </si>
  <si>
    <t>0385</t>
  </si>
  <si>
    <t>0386</t>
  </si>
  <si>
    <t>0387</t>
  </si>
  <si>
    <t>0388</t>
  </si>
  <si>
    <t>0389</t>
  </si>
  <si>
    <t>0390</t>
  </si>
  <si>
    <t>0391</t>
  </si>
  <si>
    <t>0392</t>
  </si>
  <si>
    <t>0393</t>
  </si>
  <si>
    <t>0394</t>
  </si>
  <si>
    <t>0395</t>
  </si>
  <si>
    <t>0396</t>
  </si>
  <si>
    <t>0397</t>
  </si>
  <si>
    <t>0398</t>
  </si>
  <si>
    <t>0399</t>
  </si>
  <si>
    <t>0400</t>
  </si>
  <si>
    <t>0401</t>
  </si>
  <si>
    <t>0402</t>
  </si>
  <si>
    <t>0403</t>
  </si>
  <si>
    <t>0404</t>
  </si>
  <si>
    <t>0405</t>
  </si>
  <si>
    <t>0406</t>
  </si>
  <si>
    <t>0407</t>
  </si>
  <si>
    <t>0408</t>
  </si>
  <si>
    <t>0409</t>
  </si>
  <si>
    <t>0410</t>
  </si>
  <si>
    <t>0411</t>
  </si>
  <si>
    <t>0412</t>
  </si>
  <si>
    <t>0413</t>
  </si>
  <si>
    <t>0414</t>
  </si>
  <si>
    <t>0415</t>
  </si>
  <si>
    <t>0416</t>
  </si>
  <si>
    <t>0417</t>
  </si>
  <si>
    <t>0418</t>
  </si>
  <si>
    <t>0419</t>
  </si>
  <si>
    <t>0420</t>
  </si>
  <si>
    <t>0421</t>
  </si>
  <si>
    <t>0422</t>
  </si>
  <si>
    <t>0423</t>
  </si>
  <si>
    <t>0424</t>
  </si>
  <si>
    <t>0425</t>
  </si>
  <si>
    <t>0426</t>
  </si>
  <si>
    <t>0427</t>
  </si>
  <si>
    <t>0428</t>
  </si>
  <si>
    <t>0429</t>
  </si>
  <si>
    <t>0430</t>
  </si>
  <si>
    <t>0431</t>
  </si>
  <si>
    <t>0432</t>
  </si>
  <si>
    <t>0433</t>
  </si>
  <si>
    <t>0434</t>
  </si>
  <si>
    <t>0435</t>
  </si>
  <si>
    <t>0436</t>
  </si>
  <si>
    <t>0437</t>
  </si>
  <si>
    <t>0438</t>
  </si>
  <si>
    <t>0439</t>
  </si>
  <si>
    <t>0440</t>
  </si>
  <si>
    <t>0441</t>
  </si>
  <si>
    <t>0442</t>
  </si>
  <si>
    <t>0443</t>
  </si>
  <si>
    <t>0444</t>
  </si>
  <si>
    <t>0445</t>
  </si>
  <si>
    <t>0446</t>
  </si>
  <si>
    <t>0447</t>
  </si>
  <si>
    <t>0448</t>
  </si>
  <si>
    <t>0449</t>
  </si>
  <si>
    <t>0450</t>
  </si>
  <si>
    <t>0451</t>
  </si>
  <si>
    <t>0452</t>
  </si>
  <si>
    <t>0453</t>
  </si>
  <si>
    <t>0454</t>
  </si>
  <si>
    <t>0455</t>
  </si>
  <si>
    <t>0456</t>
  </si>
  <si>
    <t>0457</t>
  </si>
  <si>
    <t>0458</t>
  </si>
  <si>
    <t>0459</t>
  </si>
  <si>
    <t>0460</t>
  </si>
  <si>
    <t>0461</t>
  </si>
  <si>
    <t>0462</t>
  </si>
  <si>
    <t>0463</t>
  </si>
  <si>
    <t>0464</t>
  </si>
  <si>
    <t>0465</t>
  </si>
  <si>
    <t>0466</t>
  </si>
  <si>
    <t>0467</t>
  </si>
  <si>
    <t>0468</t>
  </si>
  <si>
    <t>0469</t>
  </si>
  <si>
    <t>0470</t>
  </si>
  <si>
    <t>0471</t>
  </si>
  <si>
    <t>0472</t>
  </si>
  <si>
    <t>0473</t>
  </si>
  <si>
    <t>0474</t>
  </si>
  <si>
    <t>0475</t>
  </si>
  <si>
    <t>0476</t>
  </si>
  <si>
    <t>0477</t>
  </si>
  <si>
    <t>0478</t>
  </si>
  <si>
    <t>0479</t>
  </si>
  <si>
    <t>0480</t>
  </si>
  <si>
    <t>0481</t>
  </si>
  <si>
    <t>0482</t>
  </si>
  <si>
    <t>0483</t>
  </si>
  <si>
    <t>0484</t>
  </si>
  <si>
    <t>0485</t>
  </si>
  <si>
    <t>0486</t>
  </si>
  <si>
    <t>0487</t>
  </si>
  <si>
    <t>0488</t>
  </si>
  <si>
    <t>0489</t>
  </si>
  <si>
    <t>0490</t>
  </si>
  <si>
    <t>0491</t>
  </si>
  <si>
    <t>0492</t>
  </si>
  <si>
    <t>0493</t>
  </si>
  <si>
    <t>0494</t>
  </si>
  <si>
    <t>0495</t>
  </si>
  <si>
    <t>0496</t>
  </si>
  <si>
    <t>0497</t>
  </si>
  <si>
    <t>0498</t>
  </si>
  <si>
    <t>0499</t>
  </si>
  <si>
    <t>0500</t>
  </si>
  <si>
    <t>0501</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</si>
  <si>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</si>
  <si>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</si>
  <si>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</si>
  <si>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</si>
  <si>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</si>
  <si>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</si>
  <si>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</si>
  <si>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</si>
  <si>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</si>
  <si>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</si>
  <si>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</si>
  <si>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</si>
  <si>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</si>
  <si>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</si>
  <si>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</si>
  <si>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</si>
  <si>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</si>
  <si>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</si>
  <si>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</si>
  <si>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</si>
  <si>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</si>
  <si>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</si>
  <si>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</si>
  <si>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</si>
  <si>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</si>
  <si>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</si>
  <si>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</si>
  <si>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</si>
  <si>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</si>
  <si>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</si>
  <si>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</si>
  <si>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0533</t>
  </si>
  <si>
    <t>0534</t>
  </si>
  <si>
    <t>0535</t>
  </si>
  <si>
    <t>0536</t>
  </si>
  <si>
    <t>0537</t>
  </si>
  <si>
    <t>0538</t>
  </si>
  <si>
    <t>0539</t>
  </si>
  <si>
    <t>0540</t>
  </si>
  <si>
    <t>0541</t>
  </si>
  <si>
    <t>0542</t>
  </si>
  <si>
    <t>0543</t>
  </si>
  <si>
    <t>0544</t>
  </si>
  <si>
    <t>0545</t>
  </si>
  <si>
    <t>0546</t>
  </si>
  <si>
    <t>0547</t>
  </si>
  <si>
    <t>0548</t>
  </si>
  <si>
    <t>0549</t>
  </si>
  <si>
    <t>0550</t>
  </si>
  <si>
    <t>0551</t>
  </si>
  <si>
    <t>0552</t>
  </si>
  <si>
    <t>0553</t>
  </si>
  <si>
    <t>0554</t>
  </si>
  <si>
    <t>0555</t>
  </si>
  <si>
    <t>0556</t>
  </si>
  <si>
    <t>0557</t>
  </si>
  <si>
    <t>0558</t>
  </si>
  <si>
    <t>0559</t>
  </si>
  <si>
    <t>0560</t>
  </si>
  <si>
    <t>0561</t>
  </si>
  <si>
    <t>0562</t>
  </si>
  <si>
    <t>0563</t>
  </si>
  <si>
    <t>0564</t>
  </si>
  <si>
    <t>0565</t>
  </si>
  <si>
    <t>0566</t>
  </si>
  <si>
    <t>0567</t>
  </si>
  <si>
    <t>0568</t>
  </si>
  <si>
    <t>0569</t>
  </si>
  <si>
    <t>0570</t>
  </si>
  <si>
    <t>0571</t>
  </si>
  <si>
    <t>0572</t>
  </si>
  <si>
    <t>0573</t>
  </si>
  <si>
    <t>0574</t>
  </si>
  <si>
    <t>0575</t>
  </si>
  <si>
    <t>0576</t>
  </si>
  <si>
    <t>0577</t>
  </si>
  <si>
    <t>0578</t>
  </si>
  <si>
    <t>0579</t>
  </si>
  <si>
    <t>0580</t>
  </si>
  <si>
    <t>0581</t>
  </si>
  <si>
    <t>0582</t>
  </si>
  <si>
    <t>0583</t>
  </si>
  <si>
    <t>0584</t>
  </si>
  <si>
    <t>0585</t>
  </si>
  <si>
    <t>0586</t>
  </si>
  <si>
    <t>0587</t>
  </si>
  <si>
    <t>0588</t>
  </si>
  <si>
    <t>0589</t>
  </si>
  <si>
    <t>0590</t>
  </si>
  <si>
    <t>0591</t>
  </si>
  <si>
    <t>0592</t>
  </si>
  <si>
    <t>0593</t>
  </si>
  <si>
    <t>0594</t>
  </si>
  <si>
    <t>0595</t>
  </si>
  <si>
    <t>0596</t>
  </si>
  <si>
    <t>0597</t>
  </si>
  <si>
    <t>0598</t>
  </si>
  <si>
    <t>0599</t>
  </si>
  <si>
    <t>0600</t>
  </si>
  <si>
    <t>0601</t>
  </si>
  <si>
    <t>0602</t>
  </si>
  <si>
    <t>0603</t>
  </si>
  <si>
    <t>0604</t>
  </si>
  <si>
    <t>0605</t>
  </si>
  <si>
    <t>0606</t>
  </si>
  <si>
    <t>0607</t>
  </si>
  <si>
    <t>0608</t>
  </si>
  <si>
    <t>0609</t>
  </si>
  <si>
    <t>0610</t>
  </si>
  <si>
    <t>0611</t>
  </si>
  <si>
    <t>0612</t>
  </si>
  <si>
    <t>0613</t>
  </si>
  <si>
    <t>0614</t>
  </si>
  <si>
    <t>0615</t>
  </si>
  <si>
    <t>0616</t>
  </si>
  <si>
    <t>0617</t>
  </si>
  <si>
    <t>0618</t>
  </si>
  <si>
    <t>0619</t>
  </si>
  <si>
    <t>0620</t>
  </si>
  <si>
    <t>0621</t>
  </si>
  <si>
    <t>0622</t>
  </si>
  <si>
    <t>0623</t>
  </si>
  <si>
    <t>0624</t>
  </si>
  <si>
    <t>0625</t>
  </si>
  <si>
    <t>0626</t>
  </si>
  <si>
    <t>0627</t>
  </si>
  <si>
    <t>0628</t>
  </si>
  <si>
    <t>0629</t>
  </si>
  <si>
    <t>0630</t>
  </si>
  <si>
    <t>0631</t>
  </si>
  <si>
    <t>0632</t>
  </si>
  <si>
    <t>0633</t>
  </si>
  <si>
    <t>0634</t>
  </si>
  <si>
    <t>0635</t>
  </si>
  <si>
    <t>0636</t>
  </si>
  <si>
    <t>0637</t>
  </si>
  <si>
    <t>0638</t>
  </si>
  <si>
    <t>0639</t>
  </si>
  <si>
    <t>0640</t>
  </si>
  <si>
    <t>0641</t>
  </si>
  <si>
    <t>0642</t>
  </si>
  <si>
    <t>0643</t>
  </si>
  <si>
    <t>0644</t>
  </si>
  <si>
    <t>0645</t>
  </si>
  <si>
    <t>0646</t>
  </si>
  <si>
    <t>0647</t>
  </si>
  <si>
    <t>0648</t>
  </si>
  <si>
    <t>0649</t>
  </si>
  <si>
    <t>0650</t>
  </si>
  <si>
    <t>0651</t>
  </si>
  <si>
    <t>0652</t>
  </si>
  <si>
    <t>0653</t>
  </si>
  <si>
    <t>0654</t>
  </si>
  <si>
    <t>0655</t>
  </si>
  <si>
    <t>0656</t>
  </si>
  <si>
    <t>0657</t>
  </si>
  <si>
    <t>0658</t>
  </si>
  <si>
    <t>0659</t>
  </si>
  <si>
    <t>0660</t>
  </si>
  <si>
    <t>0661</t>
  </si>
  <si>
    <t>0662</t>
  </si>
  <si>
    <t>0663</t>
  </si>
  <si>
    <t>0664</t>
  </si>
  <si>
    <t>0665</t>
  </si>
  <si>
    <t>0666</t>
  </si>
  <si>
    <t>0667</t>
  </si>
  <si>
    <t>0668</t>
  </si>
  <si>
    <t>0669</t>
  </si>
  <si>
    <t>0670</t>
  </si>
  <si>
    <t>0671</t>
  </si>
  <si>
    <t>0672</t>
  </si>
  <si>
    <t>0673</t>
  </si>
  <si>
    <t>0674</t>
  </si>
  <si>
    <t>0675</t>
  </si>
  <si>
    <t>0676</t>
  </si>
  <si>
    <t>0677</t>
  </si>
  <si>
    <t>0678</t>
  </si>
  <si>
    <t>0679</t>
  </si>
  <si>
    <t>0680</t>
  </si>
  <si>
    <t>0681</t>
  </si>
  <si>
    <t>0682</t>
  </si>
  <si>
    <t>0683</t>
  </si>
  <si>
    <t>0684</t>
  </si>
  <si>
    <t>0685</t>
  </si>
  <si>
    <t>0686</t>
  </si>
  <si>
    <t>0687</t>
  </si>
  <si>
    <t>0688</t>
  </si>
  <si>
    <t>0689</t>
  </si>
  <si>
    <t>0690</t>
  </si>
  <si>
    <t>0691</t>
  </si>
  <si>
    <t>0692</t>
  </si>
  <si>
    <t>0693</t>
  </si>
  <si>
    <t>0694</t>
  </si>
  <si>
    <t>0695</t>
  </si>
  <si>
    <t>0696</t>
  </si>
  <si>
    <t>0697</t>
  </si>
  <si>
    <t>0698</t>
  </si>
  <si>
    <t>0699</t>
  </si>
  <si>
    <t>0700</t>
  </si>
  <si>
    <t>0701</t>
  </si>
  <si>
    <t>0702</t>
  </si>
  <si>
    <t>0703</t>
  </si>
  <si>
    <t>0704</t>
  </si>
  <si>
    <t>0705</t>
  </si>
  <si>
    <t>0706</t>
  </si>
  <si>
    <t>0707</t>
  </si>
  <si>
    <t>0708</t>
  </si>
  <si>
    <t>0709</t>
  </si>
  <si>
    <t>0710</t>
  </si>
  <si>
    <t>0711</t>
  </si>
  <si>
    <t>0712</t>
  </si>
  <si>
    <t>0713</t>
  </si>
  <si>
    <t>0714</t>
  </si>
  <si>
    <t>0715</t>
  </si>
  <si>
    <t>0716</t>
  </si>
  <si>
    <t>0717</t>
  </si>
  <si>
    <t>0718</t>
  </si>
  <si>
    <t>0719</t>
  </si>
  <si>
    <t>0720</t>
  </si>
  <si>
    <t>0721</t>
  </si>
  <si>
    <t>0722</t>
  </si>
  <si>
    <t>0723</t>
  </si>
  <si>
    <t>0724</t>
  </si>
  <si>
    <t>0725</t>
  </si>
  <si>
    <t>0726</t>
  </si>
  <si>
    <t>0727</t>
  </si>
  <si>
    <t>0728</t>
  </si>
  <si>
    <t>0729</t>
  </si>
  <si>
    <t>0730</t>
  </si>
  <si>
    <t>0731</t>
  </si>
  <si>
    <t>0732</t>
  </si>
  <si>
    <t>0733</t>
  </si>
  <si>
    <t>0734</t>
  </si>
  <si>
    <t>0735</t>
  </si>
  <si>
    <t>0736</t>
  </si>
  <si>
    <t>0737</t>
  </si>
  <si>
    <t>0738</t>
  </si>
  <si>
    <t>0739</t>
  </si>
  <si>
    <t>0740</t>
  </si>
  <si>
    <t>0741</t>
  </si>
  <si>
    <t>0742</t>
  </si>
  <si>
    <t>0743</t>
  </si>
  <si>
    <t>0744</t>
  </si>
  <si>
    <t>0745</t>
  </si>
  <si>
    <t>0746</t>
  </si>
  <si>
    <t>0747</t>
  </si>
  <si>
    <t>0748</t>
  </si>
  <si>
    <t>0749</t>
  </si>
  <si>
    <t>0750</t>
  </si>
  <si>
    <t>0751</t>
  </si>
  <si>
    <t>0752</t>
  </si>
  <si>
    <t>0753</t>
  </si>
  <si>
    <t>0754</t>
  </si>
  <si>
    <t>0755</t>
  </si>
  <si>
    <t>0756</t>
  </si>
  <si>
    <t>0757</t>
  </si>
  <si>
    <t>0758</t>
  </si>
  <si>
    <t>0759</t>
  </si>
  <si>
    <t>0760</t>
  </si>
  <si>
    <t>0761</t>
  </si>
  <si>
    <t>0762</t>
  </si>
  <si>
    <t>0763</t>
  </si>
  <si>
    <t>0764</t>
  </si>
  <si>
    <t>0765</t>
  </si>
  <si>
    <t>0766</t>
  </si>
  <si>
    <t>0767</t>
  </si>
  <si>
    <t>0768</t>
  </si>
  <si>
    <t>0769</t>
  </si>
  <si>
    <t>0770</t>
  </si>
  <si>
    <t>0771</t>
  </si>
  <si>
    <t>0772</t>
  </si>
  <si>
    <t>0773</t>
  </si>
  <si>
    <t>0774</t>
  </si>
  <si>
    <t>0775</t>
  </si>
  <si>
    <t>0776</t>
  </si>
  <si>
    <t>0777</t>
  </si>
  <si>
    <t>0778</t>
  </si>
  <si>
    <t>0779</t>
  </si>
  <si>
    <t>0780</t>
  </si>
  <si>
    <t>0781</t>
  </si>
  <si>
    <t>0782</t>
  </si>
  <si>
    <t>0783</t>
  </si>
  <si>
    <t>0784</t>
  </si>
  <si>
    <t>0785</t>
  </si>
  <si>
    <t>0786</t>
  </si>
  <si>
    <t>0787</t>
  </si>
  <si>
    <t>0788</t>
  </si>
  <si>
    <t>0789</t>
  </si>
  <si>
    <t>0790</t>
  </si>
  <si>
    <t>0791</t>
  </si>
  <si>
    <t>0792</t>
  </si>
  <si>
    <t>0793</t>
  </si>
  <si>
    <t>0794</t>
  </si>
  <si>
    <t>0795</t>
  </si>
  <si>
    <t>0796</t>
  </si>
  <si>
    <t>0797</t>
  </si>
  <si>
    <t>0798</t>
  </si>
  <si>
    <t>0799</t>
  </si>
  <si>
    <t>0800</t>
  </si>
  <si>
    <t>0801</t>
  </si>
  <si>
    <t>0802</t>
  </si>
  <si>
    <t>0803</t>
  </si>
  <si>
    <t>0804</t>
  </si>
  <si>
    <t>0805</t>
  </si>
  <si>
    <t>0806</t>
  </si>
  <si>
    <t>0807</t>
  </si>
  <si>
    <t>0808</t>
  </si>
  <si>
    <t>0809</t>
  </si>
  <si>
    <t>0810</t>
  </si>
  <si>
    <t>0811</t>
  </si>
  <si>
    <t>0812</t>
  </si>
  <si>
    <t>0813</t>
  </si>
  <si>
    <t>0814</t>
  </si>
  <si>
    <t>0815</t>
  </si>
  <si>
    <t>0816</t>
  </si>
  <si>
    <t>0817</t>
  </si>
  <si>
    <t>0818</t>
  </si>
  <si>
    <t>0819</t>
  </si>
  <si>
    <t>0820</t>
  </si>
  <si>
    <t>0821</t>
  </si>
  <si>
    <t>0822</t>
  </si>
  <si>
    <t>0823</t>
  </si>
  <si>
    <t>0824</t>
  </si>
  <si>
    <t>0825</t>
  </si>
  <si>
    <t>0826</t>
  </si>
  <si>
    <t>0827</t>
  </si>
  <si>
    <t>0828</t>
  </si>
  <si>
    <t>0829</t>
  </si>
  <si>
    <t>0830</t>
  </si>
  <si>
    <t>0831</t>
  </si>
  <si>
    <t>0832</t>
  </si>
  <si>
    <t>0833</t>
  </si>
  <si>
    <t>0834</t>
  </si>
  <si>
    <t>0835</t>
  </si>
  <si>
    <t>0836</t>
  </si>
  <si>
    <t>0837</t>
  </si>
  <si>
    <t>0838</t>
  </si>
  <si>
    <t>0839</t>
  </si>
  <si>
    <t>0840</t>
  </si>
  <si>
    <t>0841</t>
  </si>
  <si>
    <t>0842</t>
  </si>
  <si>
    <t>0843</t>
  </si>
  <si>
    <t>0844</t>
  </si>
  <si>
    <t>0845</t>
  </si>
  <si>
    <t>0846</t>
  </si>
  <si>
    <t>0847</t>
  </si>
  <si>
    <t>0848</t>
  </si>
  <si>
    <t>0849</t>
  </si>
  <si>
    <t>0850</t>
  </si>
  <si>
    <t>0851</t>
  </si>
  <si>
    <t>0852</t>
  </si>
  <si>
    <t>0853</t>
  </si>
  <si>
    <t>0854</t>
  </si>
  <si>
    <t>0855</t>
  </si>
  <si>
    <t>0856</t>
  </si>
  <si>
    <t>0857</t>
  </si>
  <si>
    <t>0858</t>
  </si>
  <si>
    <t>0859</t>
  </si>
  <si>
    <t>0860</t>
  </si>
  <si>
    <t>0861</t>
  </si>
  <si>
    <t>0862</t>
  </si>
  <si>
    <t>0863</t>
  </si>
  <si>
    <t>0864</t>
  </si>
  <si>
    <t>0865</t>
  </si>
  <si>
    <t>0866</t>
  </si>
  <si>
    <t>0867</t>
  </si>
  <si>
    <t>0868</t>
  </si>
  <si>
    <t>0869</t>
  </si>
  <si>
    <t>0870</t>
  </si>
  <si>
    <t>0871</t>
  </si>
  <si>
    <t>0872</t>
  </si>
  <si>
    <t>0873</t>
  </si>
  <si>
    <t>0874</t>
  </si>
  <si>
    <t>0875</t>
  </si>
  <si>
    <t>0876</t>
  </si>
  <si>
    <t>0877</t>
  </si>
  <si>
    <t>0878</t>
  </si>
  <si>
    <t>0879</t>
  </si>
  <si>
    <t>0880</t>
  </si>
  <si>
    <t>0881</t>
  </si>
  <si>
    <t>0882</t>
  </si>
  <si>
    <t>0883</t>
  </si>
  <si>
    <t>0884</t>
  </si>
  <si>
    <t>0885</t>
  </si>
  <si>
    <t>0886</t>
  </si>
  <si>
    <t>0887</t>
  </si>
  <si>
    <t>0888</t>
  </si>
  <si>
    <t>0889</t>
  </si>
  <si>
    <t>0890</t>
  </si>
  <si>
    <t>0891</t>
  </si>
  <si>
    <t>0892</t>
  </si>
  <si>
    <t>0893</t>
  </si>
  <si>
    <t>0894</t>
  </si>
  <si>
    <t>0895</t>
  </si>
  <si>
    <t>0896</t>
  </si>
  <si>
    <t>0897</t>
  </si>
  <si>
    <t>0898</t>
  </si>
  <si>
    <t>0899</t>
  </si>
  <si>
    <t>0900</t>
  </si>
  <si>
    <t>0901</t>
  </si>
  <si>
    <t>0902</t>
  </si>
  <si>
    <t>0903</t>
  </si>
  <si>
    <t>0904</t>
  </si>
  <si>
    <t>0905</t>
  </si>
  <si>
    <t>0906</t>
  </si>
  <si>
    <t>0907</t>
  </si>
  <si>
    <t>0908</t>
  </si>
  <si>
    <t>0909</t>
  </si>
  <si>
    <t>0910</t>
  </si>
  <si>
    <t>0911</t>
  </si>
  <si>
    <t>0912</t>
  </si>
  <si>
    <t>0913</t>
  </si>
  <si>
    <t>0914</t>
  </si>
  <si>
    <t>0915</t>
  </si>
  <si>
    <t>0916</t>
  </si>
  <si>
    <t>0917</t>
  </si>
  <si>
    <t>0918</t>
  </si>
  <si>
    <t>0919</t>
  </si>
  <si>
    <t>0920</t>
  </si>
  <si>
    <t>0921</t>
  </si>
  <si>
    <t>0922</t>
  </si>
  <si>
    <t>0923</t>
  </si>
  <si>
    <t>0924</t>
  </si>
  <si>
    <t>0925</t>
  </si>
  <si>
    <t>0926</t>
  </si>
  <si>
    <t>0927</t>
  </si>
  <si>
    <t>0928</t>
  </si>
  <si>
    <t>0929</t>
  </si>
  <si>
    <t>0930</t>
  </si>
  <si>
    <t>0931</t>
  </si>
  <si>
    <t>0932</t>
  </si>
  <si>
    <t>0933</t>
  </si>
  <si>
    <t>0934</t>
  </si>
  <si>
    <t>0935</t>
  </si>
  <si>
    <t>0936</t>
  </si>
  <si>
    <t>0937</t>
  </si>
  <si>
    <t>0938</t>
  </si>
  <si>
    <t>0939</t>
  </si>
  <si>
    <t>0940</t>
  </si>
  <si>
    <t>0941</t>
  </si>
  <si>
    <t>0942</t>
  </si>
  <si>
    <t>0943</t>
  </si>
  <si>
    <t>0944</t>
  </si>
  <si>
    <t>0945</t>
  </si>
  <si>
    <t>0946</t>
  </si>
  <si>
    <t>0947</t>
  </si>
  <si>
    <t>0948</t>
  </si>
  <si>
    <t>0949</t>
  </si>
  <si>
    <t>0950</t>
  </si>
  <si>
    <t>0951</t>
  </si>
  <si>
    <t>0952</t>
  </si>
  <si>
    <t>0953</t>
  </si>
  <si>
    <t>0954</t>
  </si>
  <si>
    <t>0955</t>
  </si>
  <si>
    <t>0956</t>
  </si>
  <si>
    <t>0957</t>
  </si>
  <si>
    <t>0958</t>
  </si>
  <si>
    <t>0959</t>
  </si>
  <si>
    <t>0960</t>
  </si>
  <si>
    <t>0961</t>
  </si>
  <si>
    <t>0962</t>
  </si>
  <si>
    <t>0963</t>
  </si>
  <si>
    <t>0964</t>
  </si>
  <si>
    <t>0965</t>
  </si>
  <si>
    <t>0966</t>
  </si>
  <si>
    <t>0967</t>
  </si>
  <si>
    <t>0968</t>
  </si>
  <si>
    <t>0969</t>
  </si>
  <si>
    <t>0970</t>
  </si>
  <si>
    <t>0971</t>
  </si>
  <si>
    <t>0972</t>
  </si>
  <si>
    <t>0973</t>
  </si>
  <si>
    <t>0974</t>
  </si>
  <si>
    <t>0975</t>
  </si>
  <si>
    <t>0976</t>
  </si>
  <si>
    <t>0977</t>
  </si>
  <si>
    <t>0978</t>
  </si>
  <si>
    <t>0979</t>
  </si>
  <si>
    <t>0980</t>
  </si>
  <si>
    <t>0981</t>
  </si>
  <si>
    <t>0982</t>
  </si>
  <si>
    <t>0983</t>
  </si>
  <si>
    <t>0984</t>
  </si>
  <si>
    <t>0985</t>
  </si>
  <si>
    <t>0986</t>
  </si>
  <si>
    <t>0987</t>
  </si>
  <si>
    <t>0988</t>
  </si>
  <si>
    <t>0989</t>
  </si>
  <si>
    <t>0990</t>
  </si>
  <si>
    <t>0991</t>
  </si>
  <si>
    <t>0992</t>
  </si>
  <si>
    <t>0993</t>
  </si>
  <si>
    <t>0994</t>
  </si>
  <si>
    <t>0995</t>
  </si>
  <si>
    <t>0996</t>
  </si>
  <si>
    <t>0997</t>
  </si>
  <si>
    <t>0998</t>
  </si>
  <si>
    <t>0999</t>
  </si>
  <si>
    <t>1000</t>
  </si>
  <si>
    <t>OBRAS PRELIMINARES</t>
  </si>
  <si>
    <t>1,1.1</t>
  </si>
  <si>
    <t>1,1.2</t>
  </si>
  <si>
    <t>1,1.3</t>
  </si>
  <si>
    <t>1,1.4</t>
  </si>
  <si>
    <t>m2</t>
  </si>
  <si>
    <t>ml</t>
  </si>
  <si>
    <t>und</t>
  </si>
  <si>
    <t>glb</t>
  </si>
  <si>
    <t>CAPITULO 1</t>
  </si>
  <si>
    <t>CAPITULO 2</t>
  </si>
  <si>
    <t>m3</t>
  </si>
  <si>
    <t>SERVICIO NACIONAL DE APRENDIZAJE
ANEXO 2. CUADRO COMPARATIVO PRECIOS - ESTUDIO DE MERCADO</t>
  </si>
  <si>
    <t>JOSE DIAZ TURIZO</t>
  </si>
  <si>
    <t>C&amp;P INGENIEROS</t>
  </si>
  <si>
    <t>PENGE SAS</t>
  </si>
  <si>
    <t>OBJETO: CONTRATAR EL MANTENIMIENTO PREVENTIVO Y CORRECTIVO PRECIO UNITARIO MONTO AGOTABLE DE LA CUBIERTA, ESTRUCTURA METALICA, VIGA CANALES, TEJAS, GABINETE ELECTRICO DE ILUMINACION Y SUPERFICIE DE JUEGO PARA LA CANCHA MULTIFUNCIONAL, ASI COMO PARA EL SENDERO PEATONAL DEL CENTRO MULTISECTORIAL DEL SENA DE TERNERA REGIONAL BOLIVAR.</t>
  </si>
  <si>
    <t>1,1.5</t>
  </si>
  <si>
    <t>Cerramiento de obra con tela verde de 2,2m de alto minimo soportada sobre listones de madera de 3ml de alto empotrados 50cm en terreno natural cada 3ml para proteccion de la obra durante la ejecucion de las actividades; incluye clavos, alambres, grapas, excavacion, perforaciones en la tela para dejar pasar el aire y tensado de la misma.</t>
  </si>
  <si>
    <t>limpieza de viga canal metalica existente de 0,40m x 0,40m x 0,60m aproximadamente; incluye andamios certificados para realizar esta actividad a 8ml de altura, acarreo vertical y desalojo del material sobrante a centros de acopio certificado</t>
  </si>
  <si>
    <t>limpieza y sondeo de bajantes de aguas lluvias en tuberia pvc de 4"; incluye sonda electrica si es necesario, hidrolavadora y desalojo de material sobrante a centros de acopio certificados</t>
  </si>
  <si>
    <t>Desalojo de material sobrante hasta centros de acopios certificados en la zona</t>
  </si>
  <si>
    <t>Aseo general; limpieza, lavado con hidrolavadora, recoleccion de residuos organicos y demas.</t>
  </si>
  <si>
    <t xml:space="preserve"> ESTRUCTURA METALICA Y ACABADOS</t>
  </si>
  <si>
    <t>`2,1</t>
  </si>
  <si>
    <t xml:space="preserve">mantenimiento preventivo y correctivo de los perfiles tipo correas existentes tipo "C" de 300mm; incluye inhi raspado, grateado, lijado, pintura corrosiva (2manos), pintura en poliuretano (3 manos) en cada una de sus 9 caras o pestañas presentes en el perfil C, platinas de soportes, soldadura si es necesario, angulos. andamios certificados para una altura superior a 14ml aproximadamente, elemento de proteccion para no raspar o pintar la lamina de cubierta durante la ejecucion de la actividad, acarreo vertical de materiales y desalojo de material sobrante a centros de acopios certificados.  </t>
  </si>
  <si>
    <t>`2,2</t>
  </si>
  <si>
    <t xml:space="preserve">mantenimiento preventivo y correctivo de los perfiles redondos para columnas existentes de 10" x 7,5ml de altura sobre falches metalicos de 45cm x 45m y 8 pernos de anclajes; incluye inhibidor de corrosion si es necesario, raspado, grateado, lijado, pintura corrosiva (2manos), pintura en poliuretano (3 manos) sobre toda la superficie del perfil tubular de 10", su flanches, bridas existentesm platinas y sus pernos de anclajes,. andamios certificados para una altura superior a 9ml aproximadamente, elemento de proteccion para no raspar o pintar la lamina de cubierta durante la ejecucion de la actividad, acarreo vertical de materiales y desalojo de material sobrante a centros de acopios certificados.  </t>
  </si>
  <si>
    <t>`2,3</t>
  </si>
  <si>
    <t xml:space="preserve">mantenimiento y reparacion de viga canal metalica de 0,40m x 0,40m x 0,60m; incluye inhibidor de corrosion si es necesario, raspado, grateado, lijado, silicona, pintura corrosiva (2manos), pintura en poliuretano (3 manos) sobre toda la superficie la viga canal, dobles,soldadura si es necesario, remaches, tornillos, platinas verticales de refuerzo existentes a cada 1m, angulos de 2" como pie amigos ubicados cada 1m, bajantes metalicos de 4", bridas existentes, platinas y sus pernos de anclajes,. andamios certificados para una altura superior a 9ml aproximadamente, elemento de proteccion para no raspar o pintar la lamina de cubierta durante la ejecucion de la actividad, acarreo vertical de materiales y desalojo de material sobrante a centros de acopios certificados.  </t>
  </si>
  <si>
    <t>`2,4</t>
  </si>
  <si>
    <t>mantenimiento preventivo y correctivo de los tensores en cruz, en varilla con punta roscada; incluye inhividor de corrosion si es necesario, raspado, grateado, lijado, pintura corrosiva (2manos), pintura en poliuretano (3 manos)sobre toda la superficie de la varilla, bridas con pernos, cordones de soldadura si es necesarioplatinas de soportes, angulos. andamios certificados para una altura superior a 14ml aproximadamente, elemento de proteccion para no raspar o pintar la lamina de cubierta durante la ejecucion de la actividad, acarreo vertical de materiales y desalojo de material sobrante a centros de acopios certificados.</t>
  </si>
  <si>
    <t>`2,5</t>
  </si>
  <si>
    <t>mantenimiento preventivo y correctivo de los tensores ubicados entre correas, en varilla con punta roscada; incluye inhividor de corrosion si es necesario, raspado, grateado, lijado, pintura corrosiva (2manos), pintura en poliuretano (3 manos)sobre toda la superficie de la varilla, bridas con pernos, cordones de soldadura si es necesario, platinas de soportes, angulos. andamios certificados para una altura superior a 14ml aproximadamente, elemento de proteccion para no raspar o pintar la lamina de cubierta durante la ejecucion de la actividad, acarreo vertical de materiales y desalojo de material sobrante a centros de acopios certificados.</t>
  </si>
  <si>
    <t>`2,6</t>
  </si>
  <si>
    <t xml:space="preserve">mantenimiento preventivo y correctivo de cercha metalica lateral de 1,20m de alto aproximadamente fabricada con perfil tubular cuadrado en sus verticales, horizontales y diagonales ; incluye inhibidor de corrosion, raspado, grateado, lijado, pintura corrosiva (2manos), pintura en poliuretano (3 manos) sobre toda la superficie de cada uno de los perfiles existentes, flanches, bridas existentes, platinas y sus pernos de anclajes,. andamios certificados para una altura superior a 9ml aproximadamente, elementos de proteccion para no raspar o pintar la lamina de cubierta durante la ejecucion de la actividad, acarreo vertical de materiales y desalojo de material sobrante a centros de acopios certificados.  </t>
  </si>
  <si>
    <t>`2,7</t>
  </si>
  <si>
    <t xml:space="preserve">mantenimiento preventivo y correctivo de cercha metalica internas tipo domo o curvas, de 1,40m de alto x 30ml de largo aproximadamente en forma de medio punto cuyo arco varia de 4m de altura aproximadamente, fabricada con perfil tubular cuadrado en sus verticales, horizontales y diagonales, bridas pernadas ; incluye inhibidor de corrosion, raspado, grateado, lijado, pintura corrosiva (2manos), pintura en poliuretano (3 manos) sobre toda la superficie de cada uno de los perfiles existentes, flanches, bridas existentes, platinas y sus pernos de anclajes,. andamios certificados para una altura superior a 9ml aproximadamente, elementos de proteccion para no raspar o pintar la lamina de cubierta durante la ejecucion de la actividad, acarreo vertical de materiales y desalojo de material sobrante a centros de acopios certificados.  </t>
  </si>
  <si>
    <t>`2,8</t>
  </si>
  <si>
    <t>suministro e instalacion de bajantes de aguas lluvias en tuberia pvc de 4" y un largo total de 10ml aproximadamente; incluye figurado del bajante lo mas parecido al figurado de los bajantes existentes, soporte con abrasadera metalica sobre columnas metalicas redondas, empotrar los ultimos 2ml del bajante en la plantilla de piso existente de 10cm de espesor para garantizar su desague sobre la canaleta de aguas lluvias existente, excavacion de 0,30cm de ancho y 40cm de profundidas, relleno y compactacion del material excavado, plantilla de piso de 10cm con malla elctrosoldada de 5mm para este tramo demolido (0,30cm x 2,20m de largo), corte con pulidora, y resane con mortero 1:4 en la pared del invornal, regilla metalica de piso tipo cupula de 4", silicona, material impermeable de acople para la regilla, andamios certificados para trabajo a 9ml de altura.</t>
  </si>
  <si>
    <t>`2,9</t>
  </si>
  <si>
    <t>mantenimiento de arquerias de futboll de 3,10M x 2,10m en tuberia metalica; incluye raspado, grateado, lijado, pintura de proteccion anticorrosiva (2 manos), pintura en poliuretano como acabado (3 manos)  suministro e instalacion de malla en 4 hilo de nylon para arquerias, limpieza y retiro de material sobrante a centros de acopios certificados</t>
  </si>
  <si>
    <t>`2,10</t>
  </si>
  <si>
    <t>mantenimiento de tableros de basket-ball en perfiles y laminas metalicas, aros de la cancha; incluye raspado, grateado, lijado, pintura de proteccion anticorrosiva (2 manos), pintura en poliuretano como acabado (3 manos) dibujando las lineas normativas de la cancha en el tablero, cambio de redes en los aros,, limpieza y retiro de material sobrante a centros de acopios certificados</t>
  </si>
  <si>
    <t>`2,11</t>
  </si>
  <si>
    <t xml:space="preserve">suministro e instalacion de pintura a base de emulsion acrilica elastomerica con minerales y aditivos para pintar canchas deportivas y pisos para toda la superficie en concreto de la cancha multifuncional con las lineas normativas de las canchas de voleybol, micro futbol, basket-ball y perimetro de la cancha; incluye limpieza general de toda la superficie de la cancha para desalojar impuresas que obstaculizan la adecuada adherencia del material a la superficie, retiro de pintura desprendida, pintar lineas  de 10cm normativas de cada tipo de cancha. </t>
  </si>
  <si>
    <t>`2,12</t>
  </si>
  <si>
    <t xml:space="preserve">impermeabilizacion con tela alfaltica adhesiva en frio para pernos o pequeños huecos en cubierta en mal estado que presenten filtraciones; incluye un parche de 0,20m x 0,20m por perno de soporte en teja, andamios certificados, linea de vida para cceso a cubierta si es necesario, </t>
  </si>
  <si>
    <t>INSTALACIONES ELECTRICAS</t>
  </si>
  <si>
    <t>`3,1</t>
  </si>
  <si>
    <t>Suministro e instalacion de luminaria led con panel solar de 100w; 9000 lm*w de 9,2 -9ah en amperajes de baterias con luz fria de 6500ºk, tiempo de autonomia de 12 a 8 horas; tiempo de carga de 6 a 8 horas, monosilicio plastico vidrio,  temperatura de operacion de -40ºc a +85ºc; incluye instalacion a 5m de altura</t>
  </si>
  <si>
    <t>`3,2</t>
  </si>
  <si>
    <t>mamtenimiento correctivo y preventivo de gabinete electrico de distribucion existente en el sendero peatonal lateral de la cancha; incluye limpieza, retiro y reemplazo de elementos en mal estado como conectores, tornillos, breakers, rotulacion del tablero, resane con mortero en la mamposteria existente que cubre este tablero, pintura anticorrosiva y en poliuretano para todo el gabinete y sus elementos metalicos expuestos, cerradura del gabinete, pulsadores en la puerta exterior, señalizaciones y puesta en funcionamiento</t>
  </si>
  <si>
    <t>COSTO DIRECTO TOTAL CAPITULO 1</t>
  </si>
  <si>
    <t xml:space="preserve">PRELIMINARES </t>
  </si>
  <si>
    <t>`1,1</t>
  </si>
  <si>
    <t>limpieza general de cubierta en lamina alveolar de 6mm: incluye andamios, ensacado de residuos y desalojo de material sobrante a centros de acopios certificados</t>
  </si>
  <si>
    <t>mantenimiento de tuberia metalica de 1.1/2" para cubierta en puente peatonal; incluye raspado, grateado , suministro e instalacion de pintura anticorrosiva y pintura en esmalte como acabados, incluye limpiez y desalojo de material sobrante</t>
  </si>
  <si>
    <t xml:space="preserve">mantenimiento y reparacion de estructura de soporte de cubierta conformada por 3ml de tuberia en tubo de 3", 15ml en tubo de 1.1/2" entre correas y arcos de cubierta aproximadamente, lamina galvanizada tipo pieamigo de 0,60m2, falnches de piso en la base y pernos de anclajes; incluye raspado, grateado, lijado, inhividor de corrosion si es necesario, pintura anticorrosiva, pintura en esmalte (3 manos), sin desmontar la lamina de cubierta existente </t>
  </si>
  <si>
    <t xml:space="preserve">suministro e instalacion de lamina alveolar de 6mm color blanco; incluye desmonte de lamina existente en mal estado, accesorios y tornillerias de anclajes acordes al sistema,  </t>
  </si>
  <si>
    <t>suministro e instalacion de terminal en aluminio tipo gotero para laminas alveolar de 6mm ; incluye suministro e instalacion de cinta microperforada para laminas alveolares.</t>
  </si>
  <si>
    <t>suministro e instalacion de platina en acero de 2" x 3/16 x 6ml para soporte intermedio en los perfiles conectores de la cubierta en lamina alveolar de 6mm; incluye pintura en anticorrosiva y esmalte blanco para acabado (3 manos), soldadura general y andamios certificados para una altura de 4ml.</t>
  </si>
  <si>
    <t>COSTO DIRECTO TOTAL CAPITULO 2</t>
  </si>
  <si>
    <t>TOTAL COSTO DIRECTO TOTAL CAPITULO 1</t>
  </si>
  <si>
    <t>TOTAL COSTO DIRECTO TOTAL CAPITULO 2</t>
  </si>
  <si>
    <t>TOTAL COSTO DIRECTO CAPITULO 1 Y 2</t>
  </si>
  <si>
    <t>utilidad</t>
  </si>
  <si>
    <t>U/IVA</t>
  </si>
  <si>
    <t xml:space="preserve">A.U.    </t>
  </si>
  <si>
    <t>TOTAL A.U.</t>
  </si>
  <si>
    <t>Conclusión: Se estima el valor del presupuesto teniendo en cuenta las cantidades registradas en TRESCIENTOS VEINTE MILLONES SETECIENTOS CINCO MIL OCHOCIENTOS OCHO PESOS M/CTE. (320.705.808,oo) INCLUIDO IVA y AU., teniendo en cuenta el valor promedio cotizado. 
Sin embargo, la entidad no cuenta con la totalidad de los recursos para suplir la necesidad, por lo que adelantará el proceso de selección a valores unitarios a fin de optimizar y priorizar las actividades relacionadas dentro del requerimiento.</t>
  </si>
  <si>
    <t>SERVICIO NACIONAL DE APRENDIZAJE
ANEXO 2. CUADRO COMPARATIVO PRECIOS - ESTUDIO DE MERCADO A VALORES UNITARIOS</t>
  </si>
  <si>
    <t>PROMEDIO (PRECIO TECHO)</t>
  </si>
  <si>
    <t>VR. UNITARIO  PARCIAL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</si>
</sst>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_-;\-&quot;$&quot;\ * #,##0_-;_-&quot;$&quot;\ * &quot;-&quot;_-;_-@_-"/>
    <numFmt numFmtId="165" formatCode="_-&quot;$&quot;\ * #,##0.00_-;\-&quot;$&quot;\ * #,##0.00_-;_-&quot;$&quot;\ * &quot;-&quot;??_-;_-@_-"/>
    <numFmt numFmtId="166" formatCode="_(* #,##0.00_);_(* \(#,##0.00\);_(* &quot;-&quot;??_);_(@_)"/>
    <numFmt numFmtId="167" formatCode="_ * #,##0.00_ ;_ * \-#,##0.00_ ;_ * &quot;-&quot;??_ ;_ @_ "/>
    <numFmt numFmtId="168" formatCode="_ * #,##0_ ;_ * \-#,##0_ ;_ * &quot;-&quot;??_ ;_ @_ "/>
    <numFmt numFmtId="169" formatCode="0.00_ ;[Red]\-0.00\ "/>
    <numFmt numFmtId="170" formatCode="_(&quot;$&quot;\ * #,##0_);_(&quot;$&quot;\ * \(#,##0\);_(&quot;$&quot;\ * &quot;-&quot;_);_(@_)"/>
    <numFmt numFmtId="171" formatCode="_(&quot;$&quot;\ * #,##0.00_);_(&quot;$&quot;\ * \(#,##0.00\);_(&quot;$&quot;\ * &quot;-&quot;??_);_(@_)"/>
    <numFmt numFmtId="172" formatCode="_-&quot;$&quot;* #,##0.00_-;\-&quot;$&quot;* #,##0.00_-;_-&quot;$&quot;* &quot;-&quot;??_-;_-@_-"/>
    <numFmt numFmtId="173" formatCode="_-&quot;$&quot;\ * #,##0_-;\-&quot;$&quot;\ * #,##0_-;_-&quot;$&quot;\ * &quot;-&quot;??_-;_-@_-"/>
  </numFmts>
  <fonts count="3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b/>
      <sz val="11"/>
      <color theme="1"/>
      <name val="Calibri"/>
      <family val="2"/>
      <scheme val="minor"/>
    </font>
    <font>
      <b/>
      <sz val="20"/>
      <name val="Arial"/>
      <family val="2"/>
    </font>
    <font>
      <b/>
      <sz val="18"/>
      <name val="Arial"/>
      <family val="2"/>
    </font>
    <font>
      <sz val="18"/>
      <name val="Arial"/>
      <family val="2"/>
    </font>
    <font>
      <sz val="11"/>
      <name val="Calibri"/>
      <family val="2"/>
      <scheme val="minor"/>
    </font>
    <font>
      <b/>
      <sz val="11"/>
      <name val="Calibri"/>
      <family val="2"/>
      <scheme val="minor"/>
    </font>
    <font>
      <sz val="9"/>
      <name val="Calibri"/>
      <family val="2"/>
      <scheme val="minor"/>
    </font>
    <font>
      <sz val="11"/>
      <color theme="0" tint="-0.34998626667073579"/>
      <name val="Calibri"/>
      <family val="2"/>
      <scheme val="minor"/>
    </font>
    <font>
      <sz val="16"/>
      <name val="Arial"/>
      <family val="2"/>
    </font>
    <font>
      <sz val="10"/>
      <name val="Arial"/>
      <family val="2"/>
    </font>
    <font>
      <b/>
      <sz val="22"/>
      <name val="Arial"/>
      <family val="2"/>
    </font>
    <font>
      <b/>
      <sz val="16"/>
      <name val="Arial"/>
      <family val="2"/>
    </font>
    <font>
      <b/>
      <sz val="18"/>
      <color theme="1"/>
      <name val="Arial"/>
      <family val="2"/>
    </font>
    <font>
      <b/>
      <sz val="14"/>
      <name val="Arial"/>
      <family val="2"/>
    </font>
    <font>
      <sz val="10"/>
      <name val="Arial"/>
      <family val="2"/>
    </font>
    <font>
      <sz val="11"/>
      <color indexed="8"/>
      <name val="Calibri"/>
      <family val="2"/>
    </font>
    <font>
      <sz val="11"/>
      <color rgb="FF000000"/>
      <name val="Calibri"/>
      <family val="2"/>
      <charset val="204"/>
    </font>
    <font>
      <b/>
      <sz val="11"/>
      <name val="Arial"/>
      <family val="2"/>
    </font>
    <font>
      <b/>
      <sz val="11"/>
      <color theme="1"/>
      <name val="Arial"/>
      <family val="2"/>
    </font>
    <font>
      <sz val="11"/>
      <name val="Arial"/>
      <family val="2"/>
    </font>
    <font>
      <sz val="11"/>
      <color theme="1"/>
      <name val="Arial"/>
      <family val="2"/>
    </font>
    <font>
      <sz val="14"/>
      <name val="Arial"/>
      <family val="2"/>
    </font>
    <font>
      <sz val="11"/>
      <color theme="1"/>
      <name val="Arial Narrow"/>
      <family val="2"/>
    </font>
    <font>
      <sz val="10"/>
      <color theme="1"/>
      <name val="Arial Narrow"/>
      <family val="2"/>
    </font>
    <font>
      <b/>
      <sz val="10"/>
      <color theme="1"/>
      <name val="Arial Narrow"/>
      <family val="2"/>
    </font>
    <font>
      <sz val="20"/>
      <color theme="0"/>
      <name val="Arial"/>
      <family val="2"/>
    </font>
    <font>
      <b/>
      <sz val="20"/>
      <color theme="0"/>
      <name val="Arial"/>
      <family val="2"/>
    </font>
    <font>
      <sz val="20"/>
      <name val="Arial"/>
      <family val="2"/>
    </font>
    <font>
      <sz val="18"/>
      <color theme="0"/>
      <name val="Arial"/>
      <family val="2"/>
    </font>
    <font>
      <b/>
      <sz val="18"/>
      <color theme="0"/>
      <name val="Arial"/>
      <family val="2"/>
    </font>
    <font>
      <b/>
      <sz val="16"/>
      <color theme="0"/>
      <name val="Arial"/>
      <family val="2"/>
    </font>
    <font>
      <b/>
      <sz val="14"/>
      <color theme="0"/>
      <name val="Arial"/>
      <family val="2"/>
    </font>
  </fonts>
  <fills count="1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5"/>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theme="0" tint="-0.14999847407452621"/>
        <bgColor rgb="FFBDD6EE"/>
      </patternFill>
    </fill>
    <fill>
      <patternFill patternType="solid">
        <fgColor theme="0" tint="-0.34998626667073579"/>
        <bgColor indexed="64"/>
      </patternFill>
    </fill>
    <fill>
      <patternFill patternType="solid">
        <fgColor theme="1" tint="0.499984740745262"/>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4">
    <xf numFmtId="0" fontId="0" fillId="0" borderId="0"/>
    <xf numFmtId="167" fontId="4" fillId="0" borderId="0" applyFont="0" applyFill="0" applyBorder="0" applyAlignment="0" applyProtection="0"/>
    <xf numFmtId="0" fontId="6" fillId="0" borderId="0"/>
    <xf numFmtId="167" fontId="6" fillId="0" borderId="0" applyFont="0" applyFill="0" applyBorder="0" applyAlignment="0" applyProtection="0"/>
    <xf numFmtId="9" fontId="6" fillId="0" borderId="0" applyFont="0" applyFill="0" applyBorder="0" applyAlignment="0" applyProtection="0"/>
    <xf numFmtId="0" fontId="4" fillId="0" borderId="0"/>
    <xf numFmtId="0" fontId="3" fillId="0" borderId="0"/>
    <xf numFmtId="0" fontId="4" fillId="0" borderId="0"/>
    <xf numFmtId="167" fontId="4" fillId="0" borderId="0" applyFont="0" applyFill="0" applyBorder="0" applyAlignment="0" applyProtection="0"/>
    <xf numFmtId="9" fontId="16" fillId="0" borderId="0" applyFont="0" applyFill="0" applyBorder="0" applyAlignment="0" applyProtection="0"/>
    <xf numFmtId="165" fontId="21"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4" fillId="0" borderId="0"/>
    <xf numFmtId="0" fontId="23" fillId="0" borderId="0"/>
    <xf numFmtId="0" fontId="4" fillId="0" borderId="0"/>
    <xf numFmtId="0" fontId="4" fillId="0" borderId="0"/>
    <xf numFmtId="0" fontId="2" fillId="0" borderId="0"/>
    <xf numFmtId="0" fontId="2" fillId="0" borderId="0"/>
    <xf numFmtId="0" fontId="2"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 fillId="0" borderId="0"/>
    <xf numFmtId="166" fontId="4" fillId="0" borderId="0" applyFont="0" applyFill="0" applyBorder="0" applyAlignment="0" applyProtection="0"/>
    <xf numFmtId="171" fontId="4" fillId="0" borderId="0" applyFont="0" applyFill="0" applyBorder="0" applyAlignment="0" applyProtection="0"/>
    <xf numFmtId="9" fontId="4" fillId="0" borderId="0" applyFont="0" applyFill="0" applyBorder="0" applyAlignment="0" applyProtection="0"/>
    <xf numFmtId="172" fontId="1" fillId="0" borderId="0" applyFont="0" applyFill="0" applyBorder="0" applyAlignment="0" applyProtection="0"/>
  </cellStyleXfs>
  <cellXfs count="170">
    <xf numFmtId="0" fontId="0" fillId="0" borderId="0" xfId="0"/>
    <xf numFmtId="0" fontId="7" fillId="7" borderId="0" xfId="0" applyFont="1" applyFill="1" applyAlignment="1">
      <alignment horizontal="center" vertical="center"/>
    </xf>
    <xf numFmtId="0" fontId="7" fillId="8" borderId="0" xfId="0" applyFont="1" applyFill="1" applyAlignment="1">
      <alignment horizontal="center" vertical="center"/>
    </xf>
    <xf numFmtId="0" fontId="7" fillId="4" borderId="0" xfId="0" applyFont="1" applyFill="1" applyAlignment="1">
      <alignment horizontal="center" vertical="center"/>
    </xf>
    <xf numFmtId="0" fontId="7" fillId="4" borderId="0" xfId="0" applyFont="1" applyFill="1" applyAlignment="1">
      <alignment vertical="center"/>
    </xf>
    <xf numFmtId="49" fontId="7" fillId="6" borderId="1" xfId="0" applyNumberFormat="1" applyFont="1" applyFill="1" applyBorder="1" applyAlignment="1">
      <alignment horizontal="center" vertical="center" wrapText="1"/>
    </xf>
    <xf numFmtId="0" fontId="11" fillId="0" borderId="0" xfId="0" applyFont="1"/>
    <xf numFmtId="49" fontId="11" fillId="0" borderId="0" xfId="0" applyNumberFormat="1" applyFont="1"/>
    <xf numFmtId="0" fontId="7" fillId="9" borderId="0" xfId="0" applyFont="1" applyFill="1" applyAlignment="1">
      <alignment vertical="center"/>
    </xf>
    <xf numFmtId="0" fontId="5" fillId="0" borderId="0" xfId="0" applyFont="1" applyAlignment="1">
      <alignment horizontal="left" vertical="top"/>
    </xf>
    <xf numFmtId="0" fontId="11" fillId="0" borderId="0" xfId="0" applyFont="1" applyAlignment="1">
      <alignment wrapText="1"/>
    </xf>
    <xf numFmtId="0" fontId="12" fillId="4" borderId="1" xfId="0" applyFont="1" applyFill="1" applyBorder="1" applyAlignment="1">
      <alignment horizontal="center" vertical="center" wrapText="1"/>
    </xf>
    <xf numFmtId="0" fontId="13" fillId="0" borderId="0" xfId="2" applyFont="1" applyAlignment="1">
      <alignment horizontal="center" vertical="center"/>
    </xf>
    <xf numFmtId="0" fontId="11" fillId="0" borderId="0" xfId="2" applyFont="1" applyAlignment="1">
      <alignment horizontal="center" vertical="center"/>
    </xf>
    <xf numFmtId="0" fontId="13" fillId="0" borderId="0" xfId="2" applyFont="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wrapText="1"/>
    </xf>
    <xf numFmtId="0" fontId="11" fillId="0" borderId="0" xfId="2" applyFont="1" applyAlignment="1">
      <alignment horizontal="center" vertical="center" wrapText="1"/>
    </xf>
    <xf numFmtId="0" fontId="11" fillId="0" borderId="1" xfId="0" applyFont="1" applyBorder="1" applyAlignment="1">
      <alignment horizontal="left" vertical="center" wrapText="1"/>
    </xf>
    <xf numFmtId="0" fontId="15" fillId="0" borderId="0" xfId="0" applyFont="1"/>
    <xf numFmtId="0" fontId="9" fillId="10" borderId="1" xfId="0" applyFont="1" applyFill="1" applyBorder="1" applyAlignment="1">
      <alignment horizontal="center" vertical="center" wrapText="1"/>
    </xf>
    <xf numFmtId="0" fontId="15" fillId="0" borderId="0" xfId="0" applyFont="1" applyAlignment="1">
      <alignment vertical="center"/>
    </xf>
    <xf numFmtId="0" fontId="0" fillId="0" borderId="0" xfId="0" applyAlignment="1">
      <alignment vertical="center"/>
    </xf>
    <xf numFmtId="0" fontId="4" fillId="0" borderId="1" xfId="0" applyFont="1" applyBorder="1" applyAlignment="1">
      <alignment vertical="top"/>
    </xf>
    <xf numFmtId="0" fontId="9" fillId="5" borderId="1" xfId="0" applyFont="1" applyFill="1" applyBorder="1" applyAlignment="1">
      <alignment horizontal="center" vertical="top"/>
    </xf>
    <xf numFmtId="0" fontId="9" fillId="5" borderId="1" xfId="0" applyFont="1" applyFill="1" applyBorder="1" applyAlignment="1">
      <alignment horizontal="center" vertical="center"/>
    </xf>
    <xf numFmtId="167" fontId="15" fillId="5" borderId="1" xfId="1" applyFont="1" applyFill="1" applyBorder="1" applyAlignment="1">
      <alignment horizontal="center" vertical="center"/>
    </xf>
    <xf numFmtId="168" fontId="15" fillId="5" borderId="1" xfId="1" applyNumberFormat="1" applyFont="1" applyFill="1" applyBorder="1" applyAlignment="1">
      <alignment vertical="top"/>
    </xf>
    <xf numFmtId="0" fontId="4" fillId="0" borderId="0" xfId="0" applyFont="1" applyAlignment="1">
      <alignment vertical="top"/>
    </xf>
    <xf numFmtId="0" fontId="9" fillId="0" borderId="1" xfId="0" applyFont="1" applyBorder="1" applyAlignment="1">
      <alignment horizontal="center" vertical="top"/>
    </xf>
    <xf numFmtId="0" fontId="9" fillId="0" borderId="1" xfId="0" applyFont="1" applyBorder="1" applyAlignment="1">
      <alignment horizontal="center" vertical="center"/>
    </xf>
    <xf numFmtId="0" fontId="15" fillId="0" borderId="1" xfId="0" applyFont="1" applyBorder="1" applyAlignment="1">
      <alignment horizontal="center" vertical="center"/>
    </xf>
    <xf numFmtId="168" fontId="15" fillId="0" borderId="1" xfId="1" applyNumberFormat="1" applyFont="1" applyBorder="1" applyAlignment="1">
      <alignment horizontal="center" vertical="center"/>
    </xf>
    <xf numFmtId="0" fontId="4" fillId="0" borderId="0" xfId="0" applyFont="1" applyAlignment="1">
      <alignment vertical="center"/>
    </xf>
    <xf numFmtId="0" fontId="4" fillId="11" borderId="1" xfId="0" applyFont="1" applyFill="1" applyBorder="1" applyAlignment="1">
      <alignment vertical="top"/>
    </xf>
    <xf numFmtId="168" fontId="18" fillId="5" borderId="1" xfId="1" applyNumberFormat="1" applyFont="1" applyFill="1" applyBorder="1" applyAlignment="1">
      <alignment vertical="top"/>
    </xf>
    <xf numFmtId="0" fontId="0" fillId="0" borderId="1" xfId="0" applyBorder="1" applyAlignment="1">
      <alignment horizontal="center" vertical="center" wrapText="1"/>
    </xf>
    <xf numFmtId="0" fontId="0" fillId="0" borderId="0" xfId="0" applyAlignment="1">
      <alignment vertical="top"/>
    </xf>
    <xf numFmtId="0" fontId="15" fillId="0" borderId="1" xfId="0" applyFont="1" applyBorder="1" applyAlignment="1">
      <alignment horizontal="center" vertical="center" wrapText="1"/>
    </xf>
    <xf numFmtId="0" fontId="18" fillId="0" borderId="1" xfId="0" applyFont="1" applyBorder="1" applyAlignment="1">
      <alignment horizontal="center" vertical="top"/>
    </xf>
    <xf numFmtId="0" fontId="15" fillId="0" borderId="0" xfId="0" applyFont="1" applyAlignment="1">
      <alignment horizontal="center" vertical="top"/>
    </xf>
    <xf numFmtId="0" fontId="15" fillId="0" borderId="1" xfId="0" applyFont="1" applyBorder="1" applyAlignment="1">
      <alignment horizontal="center" vertical="top"/>
    </xf>
    <xf numFmtId="167" fontId="9" fillId="5" borderId="1" xfId="1" applyFont="1" applyFill="1" applyBorder="1" applyAlignment="1">
      <alignment horizontal="center" vertical="center"/>
    </xf>
    <xf numFmtId="167" fontId="15" fillId="0" borderId="0" xfId="0" applyNumberFormat="1" applyFont="1" applyAlignment="1">
      <alignment vertical="center"/>
    </xf>
    <xf numFmtId="167" fontId="15" fillId="0" borderId="1" xfId="1" applyFont="1" applyBorder="1" applyAlignment="1">
      <alignment horizontal="center" vertical="center"/>
    </xf>
    <xf numFmtId="168" fontId="15" fillId="0" borderId="1" xfId="0" applyNumberFormat="1" applyFont="1" applyBorder="1" applyAlignment="1">
      <alignment vertical="top"/>
    </xf>
    <xf numFmtId="9" fontId="9" fillId="0" borderId="1" xfId="9" applyFont="1" applyBorder="1" applyAlignment="1">
      <alignment horizontal="center" vertical="center"/>
    </xf>
    <xf numFmtId="0" fontId="10" fillId="0" borderId="0" xfId="0" applyFont="1" applyAlignment="1">
      <alignment vertical="top"/>
    </xf>
    <xf numFmtId="168" fontId="9" fillId="0" borderId="1" xfId="9" applyNumberFormat="1" applyFont="1" applyBorder="1" applyAlignment="1">
      <alignment horizontal="center" vertical="center"/>
    </xf>
    <xf numFmtId="9" fontId="15" fillId="0" borderId="1" xfId="1" applyNumberFormat="1" applyFont="1" applyBorder="1" applyAlignment="1">
      <alignment horizontal="center" vertical="center"/>
    </xf>
    <xf numFmtId="0" fontId="10" fillId="5" borderId="0" xfId="0" applyFont="1" applyFill="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8" fillId="0" borderId="0" xfId="0" applyFont="1" applyAlignment="1">
      <alignment horizontal="center" vertical="center" wrapText="1"/>
    </xf>
    <xf numFmtId="167" fontId="10" fillId="0" borderId="0" xfId="1" applyFont="1" applyFill="1" applyBorder="1" applyAlignment="1">
      <alignment horizontal="center" vertical="center"/>
    </xf>
    <xf numFmtId="167" fontId="9" fillId="0" borderId="0" xfId="0" applyNumberFormat="1" applyFont="1" applyAlignment="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xf>
    <xf numFmtId="0" fontId="24" fillId="5" borderId="1" xfId="0" applyFont="1" applyFill="1" applyBorder="1" applyAlignment="1">
      <alignment horizontal="center" vertical="center"/>
    </xf>
    <xf numFmtId="0" fontId="25" fillId="5" borderId="1" xfId="0" applyFont="1" applyFill="1" applyBorder="1" applyAlignment="1">
      <alignment vertical="center" wrapText="1"/>
    </xf>
    <xf numFmtId="0" fontId="26" fillId="5" borderId="1" xfId="0" applyFont="1" applyFill="1" applyBorder="1" applyAlignment="1">
      <alignment horizontal="center" vertical="center"/>
    </xf>
    <xf numFmtId="167" fontId="26" fillId="5" borderId="1" xfId="1" applyFont="1" applyFill="1" applyBorder="1" applyAlignment="1">
      <alignment horizontal="center" vertical="center"/>
    </xf>
    <xf numFmtId="0" fontId="26" fillId="0" borderId="1" xfId="0" applyFont="1" applyBorder="1" applyAlignment="1">
      <alignment horizontal="center" vertical="center"/>
    </xf>
    <xf numFmtId="0" fontId="24" fillId="5" borderId="1" xfId="0" applyFont="1" applyFill="1" applyBorder="1" applyAlignment="1">
      <alignment vertical="center" wrapText="1"/>
    </xf>
    <xf numFmtId="0" fontId="26" fillId="0" borderId="1" xfId="0" applyFont="1" applyBorder="1" applyAlignment="1">
      <alignment vertical="center" wrapText="1"/>
    </xf>
    <xf numFmtId="169" fontId="24" fillId="5" borderId="1" xfId="0" applyNumberFormat="1" applyFont="1" applyFill="1" applyBorder="1" applyAlignment="1">
      <alignment horizontal="center" vertical="center"/>
    </xf>
    <xf numFmtId="9" fontId="26" fillId="5" borderId="1" xfId="9" applyFont="1" applyFill="1" applyBorder="1" applyAlignment="1">
      <alignment horizontal="center" vertical="center"/>
    </xf>
    <xf numFmtId="0" fontId="24" fillId="0" borderId="1" xfId="0" applyFont="1" applyBorder="1" applyAlignment="1">
      <alignment vertical="center" wrapText="1"/>
    </xf>
    <xf numFmtId="167" fontId="26" fillId="0" borderId="1" xfId="1" applyFont="1" applyBorder="1" applyAlignment="1">
      <alignment horizontal="center" vertical="center"/>
    </xf>
    <xf numFmtId="9" fontId="24" fillId="0" borderId="1" xfId="9" applyFont="1" applyBorder="1" applyAlignment="1">
      <alignment horizontal="center" vertical="center"/>
    </xf>
    <xf numFmtId="0" fontId="15" fillId="0" borderId="1" xfId="0" applyFont="1" applyBorder="1" applyAlignment="1">
      <alignment vertical="top"/>
    </xf>
    <xf numFmtId="166" fontId="15" fillId="0" borderId="1" xfId="0" applyNumberFormat="1" applyFont="1" applyBorder="1" applyAlignment="1">
      <alignment vertical="top"/>
    </xf>
    <xf numFmtId="167" fontId="10" fillId="0" borderId="1" xfId="1" applyFont="1" applyFill="1" applyBorder="1" applyAlignment="1">
      <alignment vertical="top"/>
    </xf>
    <xf numFmtId="173" fontId="26" fillId="0" borderId="1" xfId="10" applyNumberFormat="1" applyFont="1" applyFill="1" applyBorder="1" applyAlignment="1">
      <alignment horizontal="center" vertical="center"/>
    </xf>
    <xf numFmtId="173" fontId="26" fillId="0" borderId="1" xfId="10" applyNumberFormat="1" applyFont="1" applyFill="1" applyBorder="1" applyAlignment="1">
      <alignment vertical="center"/>
    </xf>
    <xf numFmtId="173" fontId="26" fillId="5" borderId="1" xfId="10" applyNumberFormat="1" applyFont="1" applyFill="1" applyBorder="1" applyAlignment="1">
      <alignment horizontal="center" vertical="center"/>
    </xf>
    <xf numFmtId="173" fontId="26" fillId="5" borderId="1" xfId="10" applyNumberFormat="1" applyFont="1" applyFill="1" applyBorder="1" applyAlignment="1">
      <alignment vertical="center"/>
    </xf>
    <xf numFmtId="173" fontId="24" fillId="5" borderId="1" xfId="10" applyNumberFormat="1" applyFont="1" applyFill="1" applyBorder="1" applyAlignment="1">
      <alignment vertical="center"/>
    </xf>
    <xf numFmtId="168" fontId="20" fillId="5" borderId="1" xfId="1" applyNumberFormat="1" applyFont="1" applyFill="1" applyBorder="1" applyAlignment="1">
      <alignment horizontal="center" vertical="center"/>
    </xf>
    <xf numFmtId="168" fontId="20" fillId="0" borderId="1" xfId="1" applyNumberFormat="1" applyFont="1" applyBorder="1" applyAlignment="1">
      <alignment horizontal="center" vertical="center"/>
    </xf>
    <xf numFmtId="173" fontId="26" fillId="0" borderId="1" xfId="0" applyNumberFormat="1" applyFont="1" applyBorder="1" applyAlignment="1">
      <alignment vertical="center"/>
    </xf>
    <xf numFmtId="173" fontId="26" fillId="5" borderId="1" xfId="0" applyNumberFormat="1" applyFont="1" applyFill="1" applyBorder="1" applyAlignment="1">
      <alignment vertical="center"/>
    </xf>
    <xf numFmtId="173" fontId="26" fillId="0" borderId="1" xfId="10" applyNumberFormat="1" applyFont="1" applyBorder="1" applyAlignment="1">
      <alignment vertical="center"/>
    </xf>
    <xf numFmtId="168" fontId="4" fillId="0" borderId="0" xfId="0" applyNumberFormat="1" applyFont="1" applyAlignment="1">
      <alignment vertical="center"/>
    </xf>
    <xf numFmtId="168" fontId="28" fillId="0" borderId="0" xfId="0" applyNumberFormat="1" applyFont="1" applyAlignment="1">
      <alignment vertical="center"/>
    </xf>
    <xf numFmtId="0" fontId="18" fillId="5" borderId="1" xfId="0" applyFont="1" applyFill="1" applyBorder="1" applyAlignment="1">
      <alignment horizontal="center" vertical="top"/>
    </xf>
    <xf numFmtId="0" fontId="18" fillId="5" borderId="1" xfId="0" applyFont="1" applyFill="1" applyBorder="1" applyAlignment="1">
      <alignment horizontal="center" vertical="center"/>
    </xf>
    <xf numFmtId="0" fontId="24" fillId="5" borderId="1" xfId="0" applyFont="1" applyFill="1" applyBorder="1" applyAlignment="1">
      <alignment horizontal="justify" vertical="center" wrapText="1"/>
    </xf>
    <xf numFmtId="0" fontId="24" fillId="5" borderId="2" xfId="0" applyFont="1" applyFill="1" applyBorder="1" applyAlignment="1">
      <alignment horizontal="center" vertical="center"/>
    </xf>
    <xf numFmtId="167" fontId="24" fillId="5" borderId="1" xfId="1" applyFont="1" applyFill="1" applyBorder="1" applyAlignment="1">
      <alignment vertical="center"/>
    </xf>
    <xf numFmtId="173" fontId="24" fillId="5" borderId="1" xfId="10" applyNumberFormat="1" applyFont="1" applyFill="1" applyBorder="1" applyAlignment="1">
      <alignment horizontal="center" vertical="center"/>
    </xf>
    <xf numFmtId="173" fontId="24" fillId="5" borderId="1" xfId="0" applyNumberFormat="1" applyFont="1" applyFill="1" applyBorder="1" applyAlignment="1">
      <alignment vertical="center"/>
    </xf>
    <xf numFmtId="165" fontId="24" fillId="5" borderId="1" xfId="10" applyFont="1" applyFill="1" applyBorder="1" applyAlignment="1">
      <alignment vertical="center"/>
    </xf>
    <xf numFmtId="0" fontId="27" fillId="5" borderId="2" xfId="0" applyFont="1" applyFill="1" applyBorder="1" applyAlignment="1">
      <alignment horizontal="center" vertical="center"/>
    </xf>
    <xf numFmtId="0" fontId="29" fillId="0" borderId="9" xfId="0" applyFont="1" applyBorder="1" applyAlignment="1">
      <alignment vertical="center" wrapText="1"/>
    </xf>
    <xf numFmtId="0" fontId="29" fillId="0" borderId="9" xfId="0" applyFont="1" applyBorder="1" applyAlignment="1">
      <alignment horizontal="left" vertical="center" wrapText="1"/>
    </xf>
    <xf numFmtId="0" fontId="30" fillId="0" borderId="9" xfId="0" applyFont="1" applyBorder="1" applyAlignment="1">
      <alignment horizontal="center" vertical="center"/>
    </xf>
    <xf numFmtId="0" fontId="18" fillId="0" borderId="1" xfId="0" applyFont="1" applyBorder="1" applyAlignment="1">
      <alignment horizontal="center" vertical="center"/>
    </xf>
    <xf numFmtId="167" fontId="24" fillId="5" borderId="1" xfId="1" applyFont="1" applyFill="1" applyBorder="1" applyAlignment="1">
      <alignment horizontal="center" vertical="center"/>
    </xf>
    <xf numFmtId="0" fontId="31" fillId="12" borderId="9" xfId="0" applyFont="1" applyFill="1" applyBorder="1" applyAlignment="1">
      <alignment horizontal="left" vertical="center" wrapText="1"/>
    </xf>
    <xf numFmtId="0" fontId="25" fillId="5" borderId="1" xfId="0" applyFont="1" applyFill="1" applyBorder="1" applyAlignment="1">
      <alignment horizontal="center" vertical="center"/>
    </xf>
    <xf numFmtId="0" fontId="31" fillId="5" borderId="1" xfId="0" applyFont="1" applyFill="1" applyBorder="1" applyAlignment="1">
      <alignment horizontal="center" vertical="center"/>
    </xf>
    <xf numFmtId="0" fontId="29" fillId="0" borderId="9" xfId="0" applyFont="1" applyBorder="1" applyAlignment="1">
      <alignment horizontal="center" vertical="center"/>
    </xf>
    <xf numFmtId="2" fontId="29" fillId="0" borderId="9" xfId="0" applyNumberFormat="1" applyFont="1" applyBorder="1" applyAlignment="1">
      <alignment horizontal="center" vertical="center"/>
    </xf>
    <xf numFmtId="0" fontId="30" fillId="0" borderId="9" xfId="0" applyFont="1" applyBorder="1" applyAlignment="1">
      <alignment horizontal="center" vertical="center" wrapText="1"/>
    </xf>
    <xf numFmtId="2" fontId="30" fillId="0" borderId="9" xfId="0" applyNumberFormat="1" applyFont="1" applyBorder="1" applyAlignment="1">
      <alignment horizontal="center" vertical="center"/>
    </xf>
    <xf numFmtId="173" fontId="10" fillId="0" borderId="0" xfId="10" applyNumberFormat="1" applyFont="1" applyAlignment="1">
      <alignment vertical="center"/>
    </xf>
    <xf numFmtId="0" fontId="30" fillId="0" borderId="10" xfId="0" applyFont="1" applyBorder="1" applyAlignment="1">
      <alignment horizontal="center" vertical="center"/>
    </xf>
    <xf numFmtId="0" fontId="30" fillId="5" borderId="1" xfId="0" applyFont="1" applyFill="1" applyBorder="1" applyAlignment="1">
      <alignment horizontal="center" vertical="center"/>
    </xf>
    <xf numFmtId="49" fontId="1" fillId="2" borderId="1" xfId="0" applyNumberFormat="1" applyFont="1" applyFill="1" applyBorder="1" applyAlignment="1" applyProtection="1">
      <alignment horizontal="left" vertical="center"/>
      <protection hidden="1"/>
    </xf>
    <xf numFmtId="0" fontId="15" fillId="0" borderId="8" xfId="0" applyFont="1" applyBorder="1" applyAlignment="1">
      <alignment horizontal="center" vertical="center" wrapText="1"/>
    </xf>
    <xf numFmtId="0" fontId="18" fillId="5" borderId="8" xfId="0" applyFont="1" applyFill="1" applyBorder="1" applyAlignment="1">
      <alignment horizontal="center" vertical="top"/>
    </xf>
    <xf numFmtId="169" fontId="24" fillId="5" borderId="8" xfId="0" applyNumberFormat="1" applyFont="1" applyFill="1" applyBorder="1" applyAlignment="1">
      <alignment horizontal="center" vertical="center"/>
    </xf>
    <xf numFmtId="0" fontId="24" fillId="5" borderId="8" xfId="0" applyFont="1" applyFill="1" applyBorder="1" applyAlignment="1">
      <alignment horizontal="justify" vertical="center" wrapText="1"/>
    </xf>
    <xf numFmtId="0" fontId="24" fillId="5" borderId="8" xfId="0" applyFont="1" applyFill="1" applyBorder="1" applyAlignment="1">
      <alignment horizontal="center" vertical="center"/>
    </xf>
    <xf numFmtId="167" fontId="24" fillId="5" borderId="8" xfId="1" applyFont="1" applyFill="1" applyBorder="1" applyAlignment="1">
      <alignment vertical="center"/>
    </xf>
    <xf numFmtId="173" fontId="24" fillId="5" borderId="8" xfId="10" applyNumberFormat="1" applyFont="1" applyFill="1" applyBorder="1" applyAlignment="1">
      <alignment horizontal="center" vertical="center"/>
    </xf>
    <xf numFmtId="173" fontId="24" fillId="5" borderId="8" xfId="10" applyNumberFormat="1" applyFont="1" applyFill="1" applyBorder="1" applyAlignment="1">
      <alignment vertical="center"/>
    </xf>
    <xf numFmtId="173" fontId="24" fillId="5" borderId="8" xfId="0" applyNumberFormat="1" applyFont="1" applyFill="1" applyBorder="1" applyAlignment="1">
      <alignment vertical="center"/>
    </xf>
    <xf numFmtId="0" fontId="15" fillId="0" borderId="2" xfId="0" applyFont="1" applyBorder="1" applyAlignment="1">
      <alignment horizontal="center" vertical="center" wrapText="1"/>
    </xf>
    <xf numFmtId="0" fontId="18" fillId="5" borderId="2" xfId="0" applyFont="1" applyFill="1" applyBorder="1" applyAlignment="1">
      <alignment horizontal="center" vertical="center"/>
    </xf>
    <xf numFmtId="169" fontId="24" fillId="5" borderId="2" xfId="0" applyNumberFormat="1" applyFont="1" applyFill="1" applyBorder="1" applyAlignment="1">
      <alignment horizontal="center" vertical="center"/>
    </xf>
    <xf numFmtId="0" fontId="24" fillId="5" borderId="2" xfId="0" applyFont="1" applyFill="1" applyBorder="1" applyAlignment="1">
      <alignment horizontal="justify" vertical="center" wrapText="1"/>
    </xf>
    <xf numFmtId="167" fontId="24" fillId="5" borderId="2" xfId="1" applyFont="1" applyFill="1" applyBorder="1" applyAlignment="1">
      <alignment horizontal="center" vertical="center"/>
    </xf>
    <xf numFmtId="173" fontId="24" fillId="5" borderId="2" xfId="10" applyNumberFormat="1" applyFont="1" applyFill="1" applyBorder="1" applyAlignment="1">
      <alignment horizontal="center" vertical="center"/>
    </xf>
    <xf numFmtId="173" fontId="24" fillId="5" borderId="2" xfId="10" applyNumberFormat="1" applyFont="1" applyFill="1" applyBorder="1" applyAlignment="1">
      <alignment vertical="center"/>
    </xf>
    <xf numFmtId="173" fontId="24" fillId="5" borderId="2" xfId="0" applyNumberFormat="1" applyFont="1" applyFill="1" applyBorder="1" applyAlignment="1">
      <alignment vertical="center"/>
    </xf>
    <xf numFmtId="0" fontId="15" fillId="0" borderId="0" xfId="0" applyFont="1" applyAlignment="1">
      <alignment horizontal="center" vertical="center" wrapText="1"/>
    </xf>
    <xf numFmtId="0" fontId="18" fillId="0" borderId="0" xfId="0" applyFont="1" applyAlignment="1">
      <alignment horizontal="center" vertical="top"/>
    </xf>
    <xf numFmtId="169" fontId="24" fillId="0" borderId="0" xfId="0" applyNumberFormat="1" applyFont="1" applyAlignment="1">
      <alignment horizontal="center" vertical="center"/>
    </xf>
    <xf numFmtId="0" fontId="24" fillId="0" borderId="0" xfId="0" applyFont="1" applyAlignment="1">
      <alignment horizontal="justify" vertical="center" wrapText="1"/>
    </xf>
    <xf numFmtId="0" fontId="24" fillId="0" borderId="0" xfId="0" applyFont="1" applyAlignment="1">
      <alignment horizontal="center" vertical="center"/>
    </xf>
    <xf numFmtId="167" fontId="24" fillId="0" borderId="0" xfId="1" applyFont="1" applyFill="1" applyBorder="1" applyAlignment="1">
      <alignment vertical="center"/>
    </xf>
    <xf numFmtId="173" fontId="24" fillId="0" borderId="0" xfId="10" applyNumberFormat="1" applyFont="1" applyFill="1" applyBorder="1" applyAlignment="1">
      <alignment horizontal="center" vertical="center"/>
    </xf>
    <xf numFmtId="173" fontId="24" fillId="0" borderId="0" xfId="10" applyNumberFormat="1" applyFont="1" applyFill="1" applyBorder="1" applyAlignment="1">
      <alignment vertical="center"/>
    </xf>
    <xf numFmtId="173" fontId="24" fillId="0" borderId="0" xfId="0" applyNumberFormat="1" applyFont="1" applyAlignment="1">
      <alignment vertical="center"/>
    </xf>
    <xf numFmtId="0" fontId="9" fillId="13" borderId="11" xfId="0" applyFont="1" applyFill="1" applyBorder="1" applyAlignment="1">
      <alignment vertical="top"/>
    </xf>
    <xf numFmtId="0" fontId="9" fillId="13" borderId="12" xfId="0" applyFont="1" applyFill="1" applyBorder="1" applyAlignment="1">
      <alignment vertical="top"/>
    </xf>
    <xf numFmtId="0" fontId="9" fillId="13" borderId="12" xfId="0" applyFont="1" applyFill="1" applyBorder="1" applyAlignment="1">
      <alignment horizontal="center" vertical="top"/>
    </xf>
    <xf numFmtId="0" fontId="9" fillId="13" borderId="13" xfId="0" applyFont="1" applyFill="1" applyBorder="1" applyAlignment="1">
      <alignment vertical="top"/>
    </xf>
    <xf numFmtId="0" fontId="32" fillId="14" borderId="1" xfId="0" applyFont="1" applyFill="1" applyBorder="1" applyAlignment="1">
      <alignment horizontal="center" vertical="center"/>
    </xf>
    <xf numFmtId="0" fontId="33" fillId="14" borderId="1" xfId="0" applyFont="1" applyFill="1" applyBorder="1" applyAlignment="1">
      <alignment horizontal="center" vertical="center" wrapText="1"/>
    </xf>
    <xf numFmtId="9" fontId="32" fillId="14" borderId="1" xfId="9" applyFont="1" applyFill="1" applyBorder="1" applyAlignment="1">
      <alignment horizontal="center" vertical="center"/>
    </xf>
    <xf numFmtId="2" fontId="32" fillId="14" borderId="1" xfId="1" applyNumberFormat="1" applyFont="1" applyFill="1" applyBorder="1" applyAlignment="1">
      <alignment horizontal="center" vertical="center"/>
    </xf>
    <xf numFmtId="0" fontId="34" fillId="0" borderId="1" xfId="0" applyFont="1" applyBorder="1" applyAlignment="1">
      <alignment horizontal="center" vertical="top"/>
    </xf>
    <xf numFmtId="0" fontId="34" fillId="0" borderId="1" xfId="0" applyFont="1" applyBorder="1" applyAlignment="1">
      <alignment horizontal="center" vertical="center"/>
    </xf>
    <xf numFmtId="0" fontId="8" fillId="0" borderId="1" xfId="0" applyFont="1" applyBorder="1" applyAlignment="1">
      <alignment vertical="center" wrapText="1"/>
    </xf>
    <xf numFmtId="2" fontId="34" fillId="0" borderId="1" xfId="1" applyNumberFormat="1" applyFont="1" applyBorder="1" applyAlignment="1">
      <alignment horizontal="center" vertical="center"/>
    </xf>
    <xf numFmtId="0" fontId="8" fillId="0" borderId="1" xfId="0" applyFont="1" applyBorder="1" applyAlignment="1">
      <alignment horizontal="center" vertical="center"/>
    </xf>
    <xf numFmtId="9" fontId="8" fillId="0" borderId="1" xfId="9" applyFont="1" applyBorder="1" applyAlignment="1">
      <alignment horizontal="center" vertical="center"/>
    </xf>
    <xf numFmtId="168" fontId="35" fillId="14" borderId="1" xfId="1" applyNumberFormat="1" applyFont="1" applyFill="1" applyBorder="1" applyAlignment="1">
      <alignment horizontal="center" vertical="center"/>
    </xf>
    <xf numFmtId="0" fontId="38" fillId="15" borderId="1" xfId="0" applyFont="1" applyFill="1" applyBorder="1" applyAlignment="1">
      <alignment horizontal="center" vertical="center"/>
    </xf>
    <xf numFmtId="0" fontId="38" fillId="15" borderId="1" xfId="0" applyFont="1" applyFill="1" applyBorder="1" applyAlignment="1">
      <alignment horizontal="center" vertical="center" wrapText="1"/>
    </xf>
    <xf numFmtId="168" fontId="36" fillId="14" borderId="1" xfId="1" applyNumberFormat="1" applyFont="1" applyFill="1" applyBorder="1" applyAlignment="1">
      <alignment horizontal="center" vertical="center"/>
    </xf>
    <xf numFmtId="2" fontId="33" fillId="14" borderId="1" xfId="1" applyNumberFormat="1" applyFont="1" applyFill="1" applyBorder="1" applyAlignment="1">
      <alignment horizontal="center" vertical="center"/>
    </xf>
    <xf numFmtId="0" fontId="37" fillId="15"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9" fillId="0" borderId="0" xfId="0" applyFont="1" applyAlignment="1">
      <alignment horizontal="left" vertical="center" wrapText="1"/>
    </xf>
    <xf numFmtId="0" fontId="0" fillId="3" borderId="7" xfId="0" applyFill="1" applyBorder="1" applyAlignment="1">
      <alignment horizontal="center"/>
    </xf>
    <xf numFmtId="0" fontId="0" fillId="3" borderId="6" xfId="0" applyFill="1" applyBorder="1" applyAlignment="1">
      <alignment horizontal="center"/>
    </xf>
    <xf numFmtId="0" fontId="17" fillId="3" borderId="7" xfId="0" applyFont="1" applyFill="1" applyBorder="1" applyAlignment="1">
      <alignment horizontal="center" vertical="center" wrapText="1"/>
    </xf>
    <xf numFmtId="0" fontId="17" fillId="3" borderId="0" xfId="0" applyFont="1" applyFill="1" applyAlignment="1">
      <alignment horizontal="center" vertical="center" wrapText="1"/>
    </xf>
    <xf numFmtId="0" fontId="36" fillId="15" borderId="7" xfId="0" applyFont="1" applyFill="1" applyBorder="1" applyAlignment="1">
      <alignment horizontal="center" vertical="center"/>
    </xf>
    <xf numFmtId="0" fontId="36" fillId="15" borderId="4" xfId="0" applyFont="1" applyFill="1" applyBorder="1" applyAlignment="1">
      <alignment horizontal="center" vertical="center"/>
    </xf>
    <xf numFmtId="0" fontId="36" fillId="15" borderId="6" xfId="0" applyFont="1" applyFill="1" applyBorder="1" applyAlignment="1">
      <alignment horizontal="center" vertical="center"/>
    </xf>
    <xf numFmtId="0" fontId="36" fillId="15" borderId="5" xfId="0" applyFont="1" applyFill="1" applyBorder="1" applyAlignment="1">
      <alignment horizontal="center" vertical="center"/>
    </xf>
    <xf numFmtId="0" fontId="36" fillId="15" borderId="3" xfId="0" applyFont="1" applyFill="1" applyBorder="1" applyAlignment="1">
      <alignment horizontal="center" vertical="center" wrapText="1"/>
    </xf>
    <xf numFmtId="0" fontId="36" fillId="15" borderId="4" xfId="0" applyFont="1" applyFill="1" applyBorder="1" applyAlignment="1">
      <alignment horizontal="center" vertical="center" wrapText="1"/>
    </xf>
    <xf numFmtId="0" fontId="36" fillId="15" borderId="1" xfId="0" applyFont="1" applyFill="1" applyBorder="1" applyAlignment="1">
      <alignment horizontal="center" vertical="center"/>
    </xf>
  </cellXfs>
  <cellStyles count="34">
    <cellStyle name="Millares" xfId="1" builtinId="3"/>
    <cellStyle name="Millares 2" xfId="3" xr:uid="{00000000-0005-0000-0000-000001000000}"/>
    <cellStyle name="Millares 2 2" xfId="8" xr:uid="{00000000-0005-0000-0000-000002000000}"/>
    <cellStyle name="Millares 4" xfId="30" xr:uid="{00000000-0005-0000-0000-000003000000}"/>
    <cellStyle name="Moneda" xfId="10" builtinId="4"/>
    <cellStyle name="Moneda [0] 2" xfId="12" xr:uid="{00000000-0005-0000-0000-000005000000}"/>
    <cellStyle name="Moneda [0] 3" xfId="11" xr:uid="{00000000-0005-0000-0000-000006000000}"/>
    <cellStyle name="Moneda [0] 4" xfId="13" xr:uid="{00000000-0005-0000-0000-000007000000}"/>
    <cellStyle name="Moneda [0] 4 2" xfId="14" xr:uid="{00000000-0005-0000-0000-000008000000}"/>
    <cellStyle name="Moneda [0] 5 2 2" xfId="15" xr:uid="{00000000-0005-0000-0000-000009000000}"/>
    <cellStyle name="Moneda [0] 5 2 2 2" xfId="16" xr:uid="{00000000-0005-0000-0000-00000A000000}"/>
    <cellStyle name="Moneda 3" xfId="31" xr:uid="{00000000-0005-0000-0000-00000B000000}"/>
    <cellStyle name="Moneda 4" xfId="17" xr:uid="{00000000-0005-0000-0000-00000C000000}"/>
    <cellStyle name="Moneda 4 2" xfId="18" xr:uid="{00000000-0005-0000-0000-00000D000000}"/>
    <cellStyle name="Moneda 4 3" xfId="33" xr:uid="{00000000-0005-0000-0000-00000E000000}"/>
    <cellStyle name="Normal" xfId="0" builtinId="0"/>
    <cellStyle name="Normal 2" xfId="2" xr:uid="{00000000-0005-0000-0000-000010000000}"/>
    <cellStyle name="Normal 2 10" xfId="7" xr:uid="{00000000-0005-0000-0000-000011000000}"/>
    <cellStyle name="Normal 2 2 2" xfId="19" xr:uid="{00000000-0005-0000-0000-000012000000}"/>
    <cellStyle name="Normal 2 3" xfId="5" xr:uid="{00000000-0005-0000-0000-000013000000}"/>
    <cellStyle name="Normal 2 3 2" xfId="20" xr:uid="{00000000-0005-0000-0000-000014000000}"/>
    <cellStyle name="Normal 3" xfId="6" xr:uid="{00000000-0005-0000-0000-000015000000}"/>
    <cellStyle name="Normal 3 2" xfId="21" xr:uid="{00000000-0005-0000-0000-000016000000}"/>
    <cellStyle name="Normal 4" xfId="29" xr:uid="{00000000-0005-0000-0000-000017000000}"/>
    <cellStyle name="Normal 4 2" xfId="22" xr:uid="{00000000-0005-0000-0000-000018000000}"/>
    <cellStyle name="Normal 5 2 2 2" xfId="23" xr:uid="{00000000-0005-0000-0000-000019000000}"/>
    <cellStyle name="Normal 5 4 2" xfId="24" xr:uid="{00000000-0005-0000-0000-00001A000000}"/>
    <cellStyle name="Normal 8" xfId="25" xr:uid="{00000000-0005-0000-0000-00001B000000}"/>
    <cellStyle name="Porcentaje" xfId="9" builtinId="5"/>
    <cellStyle name="Porcentaje 2" xfId="4" xr:uid="{00000000-0005-0000-0000-00001D000000}"/>
    <cellStyle name="Porcentaje 2 2" xfId="32" xr:uid="{00000000-0005-0000-0000-00001E000000}"/>
    <cellStyle name="Porcentaje 3" xfId="26" xr:uid="{00000000-0005-0000-0000-00001F000000}"/>
    <cellStyle name="Porcentual 2" xfId="27" xr:uid="{00000000-0005-0000-0000-000020000000}"/>
    <cellStyle name="Porcentual 2 2" xfId="28" xr:uid="{00000000-0005-0000-0000-000021000000}"/>
  </cellStyles>
  <dxfs count="1">
    <dxf>
      <font>
        <color rgb="FF9C0006"/>
      </font>
      <fill>
        <patternFill>
          <bgColor rgb="FFFFC7CE"/>
        </patternFill>
      </fill>
    </dxf>
  </dxfs>
  <tableStyles count="0" defaultTableStyle="TableStyleMedium2" defaultPivotStyle="PivotStyleLight16"/>
  <colors>
    <mruColors>
      <color rgb="FF969696"/>
      <color rgb="FF996633"/>
      <color rgb="FF00FFFF"/>
      <color rgb="FFFFFF00"/>
      <color rgb="FFFF0000"/>
      <color rgb="FF3333CC"/>
      <color rgb="FFCCCCFF"/>
      <color rgb="FF990099"/>
      <color rgb="FFCCCC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theme" Target="theme/theme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12</xdr:col>
      <xdr:colOff>0</xdr:colOff>
      <xdr:row>0</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73275" y="0"/>
          <a:ext cx="0"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222539</xdr:colOff>
      <xdr:row>0</xdr:row>
      <xdr:rowOff>92652</xdr:rowOff>
    </xdr:from>
    <xdr:to>
      <xdr:col>4</xdr:col>
      <xdr:colOff>338570</xdr:colOff>
      <xdr:row>2</xdr:row>
      <xdr:rowOff>374733</xdr:rowOff>
    </xdr:to>
    <xdr:pic>
      <xdr:nvPicPr>
        <xdr:cNvPr id="3" name="Imagen 2">
          <a:extLst>
            <a:ext uri="{FF2B5EF4-FFF2-40B4-BE49-F238E27FC236}">
              <a16:creationId xmlns:a16="http://schemas.microsoft.com/office/drawing/2014/main" id="{5AB66A4B-B2B8-42B5-B487-B84FC8B5B2F3}"/>
            </a:ext>
          </a:extLst>
        </xdr:cNvPr>
        <xdr:cNvPicPr>
          <a:picLocks noChangeAspect="1"/>
        </xdr:cNvPicPr>
      </xdr:nvPicPr>
      <xdr:blipFill>
        <a:blip xmlns:r="http://schemas.openxmlformats.org/officeDocument/2006/relationships" r:embed="rId2"/>
        <a:stretch>
          <a:fillRect/>
        </a:stretch>
      </xdr:blipFill>
      <xdr:spPr>
        <a:xfrm>
          <a:off x="222539" y="92652"/>
          <a:ext cx="1392381" cy="13488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0</xdr:colOff>
      <xdr:row>0</xdr:row>
      <xdr:rowOff>0</xdr:rowOff>
    </xdr:from>
    <xdr:to>
      <xdr:col>12</xdr:col>
      <xdr:colOff>0</xdr:colOff>
      <xdr:row>3</xdr:row>
      <xdr:rowOff>0</xdr:rowOff>
    </xdr:to>
    <xdr:pic>
      <xdr:nvPicPr>
        <xdr:cNvPr id="2" name="Picture 1">
          <a:extLst>
            <a:ext uri="{FF2B5EF4-FFF2-40B4-BE49-F238E27FC236}">
              <a16:creationId xmlns:a16="http://schemas.microsoft.com/office/drawing/2014/main" id="{ABBE2CB8-4FE4-4AF3-97D2-65795D51AE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25925" y="0"/>
          <a:ext cx="0"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222539</xdr:colOff>
      <xdr:row>0</xdr:row>
      <xdr:rowOff>92652</xdr:rowOff>
    </xdr:from>
    <xdr:to>
      <xdr:col>4</xdr:col>
      <xdr:colOff>338570</xdr:colOff>
      <xdr:row>2</xdr:row>
      <xdr:rowOff>374733</xdr:rowOff>
    </xdr:to>
    <xdr:pic>
      <xdr:nvPicPr>
        <xdr:cNvPr id="3" name="Imagen 2">
          <a:extLst>
            <a:ext uri="{FF2B5EF4-FFF2-40B4-BE49-F238E27FC236}">
              <a16:creationId xmlns:a16="http://schemas.microsoft.com/office/drawing/2014/main" id="{C9EACB1E-1FA9-4556-A211-8CB2793CEDD0}"/>
            </a:ext>
          </a:extLst>
        </xdr:cNvPr>
        <xdr:cNvPicPr>
          <a:picLocks noChangeAspect="1"/>
        </xdr:cNvPicPr>
      </xdr:nvPicPr>
      <xdr:blipFill>
        <a:blip xmlns:r="http://schemas.openxmlformats.org/officeDocument/2006/relationships" r:embed="rId2"/>
        <a:stretch>
          <a:fillRect/>
        </a:stretch>
      </xdr:blipFill>
      <xdr:spPr>
        <a:xfrm>
          <a:off x="222539" y="92652"/>
          <a:ext cx="1392381" cy="13488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0-04-19-Backup\1.%20CAPITAL%20LOFTS%20103\SEGUIMIENTO\4.%20ENERO%202020\2020-01-14-SEMANA_LOFT_103_GA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22.53\fs\PROYECTOS\PROYECTOS%202015\LICITACIONES\Licitaciones%202015\2.%20ADJUDICADAS\1.%20SENA%20DG-00016-2015%20-%20Bogot&#225;%20D.C\02%20-%20Presupuesto\PRESUPUESTO%20CONSOLIDADO\EL&#201;CTRIC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LIRIO\Acued%20y%20Alcant\Presup%20Colector%20Aux.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Downloads\APUS%20SENA%20SEIPRO%202020%20GRUPO%203%20(18-05-2021)%20100%20de%20100%20(Autoguard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mangaritab\Downloads\PRESUPUESTOS%2017%20-%2010%20-%202013\21-PRESUPUESTO%20EL%20CARMEN%20-%20YARIMA\Gepa\PRECIOS%20INVIAS\apus%20febrero%20de%202012%20-%20GRUPO%20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Usuario\Downloads\apus%20febrero%202012%20BOYACA%20(1)\apus%20febrero%20de%202012%20-%20GRUPO%2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5%20-%20SEIPRO\1000%20-%20FORMATOS\15%20-%20Proyecto%20de%20Barismo%20Ternera\6%20-%20Proyecto%20BAR%20-%20TERNERA%20(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ifierro/AppData/Local/Microsoft/Windows/Temporary%20Internet%20Files/Content.Outlook/IVGAGFJI/materiales%20para%20nuevo%20contrato%20marco%20mecanico%20201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rq-proyectos\proyectos%202015\LICITACIONES\Licitaciones%202015\2.%20ADJUDICADAS\1.%20SENA%20DG-00016-2015%20-%20Bogot&#225;%20D.C\02%20-%20Presupuesto\PRESUPUESTO%20CONSOLIDADO\ESTRUCTUR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PRESUPUESTO"/>
      <sheetName val="2. RESUMEN PROGRAMACION"/>
      <sheetName val="2. PROGRAMACION"/>
      <sheetName val="3. EJECUCION"/>
      <sheetName val="Hoja5"/>
      <sheetName val="4. COSTO ACTUAL"/>
      <sheetName val="PLANEACION ACTIVIDADES"/>
      <sheetName val="2. PROGRAMACION (2)"/>
      <sheetName val="VISOR SEGUIMIENTO DIARIO"/>
      <sheetName val="RESUMEN SEMANAL"/>
      <sheetName val="ISOMETRICOS"/>
      <sheetName val="PLANO 1"/>
      <sheetName val="FOTOS 1"/>
      <sheetName val="PLANO 2"/>
      <sheetName val="FOTOS 2"/>
      <sheetName val="PLANO 3"/>
      <sheetName val="FOTOS 3"/>
      <sheetName val="PLANO 4"/>
      <sheetName val="FOTOS 4"/>
      <sheetName val="PV+EV+AC"/>
      <sheetName val="INFORME DE COSTOS"/>
      <sheetName val="INFORME AVANCE DE OBRA"/>
      <sheetName val="HISTOGRAMA PRESUP"/>
      <sheetName val="HISTOGRAMA EJECUT"/>
      <sheetName val="CONTROL REEMBOLSABLES"/>
      <sheetName val="RESUMEN HISTOGRAMA"/>
      <sheetName val="CONTROL ACTAS FIRMADAS"/>
      <sheetName val="REQ MAT JDEN  (3)"/>
      <sheetName val="Listas"/>
      <sheetName val="RESUMEN"/>
      <sheetName val="DATOS"/>
      <sheetName val="2020-01-14-SEMANA_LOFT_103_G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ELÉCTRICO"/>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Equipos"/>
      <sheetName val="presupuesto cocina ternera"/>
      <sheetName val="1001-Cerramiento"/>
      <sheetName val="1002-Demolición"/>
      <sheetName val="1003-Demolición"/>
      <sheetName val="1004- Demolición"/>
      <sheetName val="1005-Demolición"/>
      <sheetName val="1006-Demolición"/>
      <sheetName val="1035-Localizació y replanteo"/>
      <sheetName val="1038-Retiro de RCD"/>
      <sheetName val="2002-Descapote"/>
      <sheetName val="2005-Excavación "/>
      <sheetName val="2006-Excavación"/>
      <sheetName val="2009-Relleno en base granular"/>
      <sheetName val="2013-Relleno Granular"/>
      <sheetName val="3003-Colum 3500"/>
      <sheetName val="3004-Colum 4000 "/>
      <sheetName val="3009-Concreto Ciclopeo"/>
      <sheetName val="3010-Concreto Limpieza"/>
      <sheetName val="3011-Dintel"/>
      <sheetName val="3014-Escaleras"/>
      <sheetName val="3015-Placa Aerea"/>
      <sheetName val="3018-Placa en lamina"/>
      <sheetName val="3019-placa maciza"/>
      <sheetName val="3020-Tanque"/>
      <sheetName val="3022-Vigas aereas"/>
      <sheetName val="3024-Vigas de Cimentación"/>
      <sheetName val="3028-zapatas"/>
      <sheetName val="4001-Acero 60.000"/>
      <sheetName val="4007-Malla"/>
      <sheetName val="5002-Estructura Metálica"/>
      <sheetName val="7001-panel led"/>
      <sheetName val="7002-Conexión Exotermica"/>
      <sheetName val="7003-luminaria led"/>
      <sheetName val="7004-panel 45w"/>
      <sheetName val="7005- Salida Monofásica"/>
      <sheetName val="7006-Celda Protección"/>
      <sheetName val="7007-Electrodo "/>
      <sheetName val="7008-canaleta tipo malla"/>
      <sheetName val="7009-cable media tensión"/>
      <sheetName val="7010-Suministro"/>
      <sheetName val="7011-Tendido"/>
      <sheetName val="7012-tomacorriente "/>
      <sheetName val="7013-Tuberia Conduit Gal."/>
      <sheetName val="8003-Lavamanos"/>
      <sheetName val="8006-p.agua fría "/>
      <sheetName val="8007-p.agua fría  "/>
      <sheetName val="8008-salida sanit. 2&quot;"/>
      <sheetName val="8009-salida sanit. 4&quot; "/>
      <sheetName val="8010-brida 3&quot;"/>
      <sheetName val="8021-Orinal"/>
      <sheetName val="8025-Tubería a.g.sch-40 3&quot;"/>
      <sheetName val="8026-Tubería a.g.sch-40 4&quot;"/>
      <sheetName val="8027-Tubería acero"/>
      <sheetName val="8029-sanitario"/>
      <sheetName val="8030-tuberia ace.carbon"/>
      <sheetName val="8031-Tub.ace.carbon 2&quot;"/>
      <sheetName val="8032- T. Novafort 8&quot;"/>
      <sheetName val="8033-T.pvcp rde 11"/>
      <sheetName val="8034-T. pvcp rde 13,5"/>
      <sheetName val="8035-T.pvcp rde 21"/>
      <sheetName val="8036-T.pvcp rde 21"/>
      <sheetName val="8037-T.pvcp rde 9"/>
      <sheetName val="8038-T.pvcs 2&quot;"/>
      <sheetName val="8039-T. pvcs 3&quot;"/>
      <sheetName val="8040-T.pvcs 4&quot;"/>
      <sheetName val="8041-T.pvcs 6&quot;"/>
      <sheetName val="8042-Registros 3|4&quot;"/>
      <sheetName val="8043-Registros 1|2&quot;"/>
      <sheetName val="8044-Sanitario T. alongada"/>
      <sheetName val="8045-Gabinete clase II"/>
      <sheetName val="8046-T. pvc.p rde 21 4&quot;"/>
      <sheetName val="8047-T. pvc.p rde 21 3&quot;"/>
      <sheetName val="9014-bloque #4"/>
      <sheetName val="9015-bloque #5"/>
      <sheetName val="9016-Muro superboard"/>
      <sheetName val="10003-Pañete"/>
      <sheetName val="11003-Estuco"/>
      <sheetName val="11006-Pintura Acri."/>
      <sheetName val="11012-Pintura Epox."/>
      <sheetName val="11015-Pintura Int."/>
      <sheetName val="12003-Mediacaña"/>
      <sheetName val="13001-Alistado Piso"/>
      <sheetName val="13002-Alistado Imperm."/>
      <sheetName val="13008-Piso Con. Pulido"/>
      <sheetName val="13015-Baldosa Grano Marmol"/>
      <sheetName val="13016-Guardaescobas"/>
      <sheetName val="13017-Piso baños"/>
      <sheetName val="14004-Div. Orinales"/>
      <sheetName val="14005-Div. Sanitarias"/>
      <sheetName val="14006-Mesón Acero"/>
      <sheetName val="14007-Ventanería"/>
      <sheetName val="14008-Div. Vidrio Tem."/>
      <sheetName val="14009-Puerta vidrio Tem. "/>
      <sheetName val="14010-Puerta Alum."/>
      <sheetName val="14011-Puerta Cold rolled"/>
      <sheetName val="14012-Cerramiento perimetral"/>
      <sheetName val="15007-Cubierta"/>
      <sheetName val="15009-Remate cubierta"/>
      <sheetName val="15010-Canal lamina galv."/>
      <sheetName val="16002-Cielo raso"/>
      <sheetName val="17004-Caja insp. 0,6x0,6"/>
      <sheetName val="17005-Caja Insp. 0,8x0,8"/>
      <sheetName val="NP01"/>
      <sheetName val="NP23"/>
      <sheetName val="NP35"/>
      <sheetName val="NP36"/>
      <sheetName val="NP09"/>
      <sheetName val="NP12"/>
      <sheetName val="NP52"/>
      <sheetName val="NP48"/>
      <sheetName val="NP50"/>
      <sheetName val="NP51"/>
      <sheetName val="NP52 "/>
      <sheetName val="NP53"/>
      <sheetName val="NP54"/>
      <sheetName val="NP55"/>
      <sheetName val="NP56"/>
      <sheetName val="NP57"/>
      <sheetName val="NP58"/>
      <sheetName val="NP59"/>
      <sheetName val="NP60"/>
      <sheetName val="NP61"/>
      <sheetName val="NP63"/>
      <sheetName val="NP64"/>
      <sheetName val="NP65"/>
      <sheetName val="NP66"/>
      <sheetName val="NP67"/>
      <sheetName val="NP68"/>
      <sheetName val="NP90"/>
      <sheetName val="NP91"/>
      <sheetName val="NP92"/>
      <sheetName val="NP94"/>
      <sheetName val="NP95"/>
      <sheetName val="NP96"/>
      <sheetName val="NP99"/>
      <sheetName val="NP100"/>
      <sheetName val="NP101"/>
      <sheetName val="NP105"/>
      <sheetName val="NP106"/>
      <sheetName val="NP107"/>
      <sheetName val="NP108"/>
      <sheetName val="NP109"/>
      <sheetName val="NP112"/>
      <sheetName val="NP113"/>
      <sheetName val="NP115"/>
      <sheetName val="NP117"/>
      <sheetName val="NP118"/>
      <sheetName val="NP119"/>
      <sheetName val="apu rejilla carca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ANALISIS RESULT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Contr."/>
      <sheetName val="PRESUPUESTO (2)"/>
      <sheetName val="PRESUPUESTO"/>
      <sheetName val="1001-Cerramiento"/>
      <sheetName val="NP50"/>
      <sheetName val="NP110"/>
      <sheetName val="NP21"/>
      <sheetName val="NP51"/>
      <sheetName val="NP30"/>
      <sheetName val="NP82"/>
      <sheetName val="NP32"/>
      <sheetName val="NP55"/>
      <sheetName val="NP56"/>
      <sheetName val="NP53"/>
      <sheetName val="NP88"/>
      <sheetName val="NP89 "/>
      <sheetName val="NP105"/>
      <sheetName val="NP31"/>
      <sheetName val="NP106"/>
      <sheetName val="NP107"/>
      <sheetName val="1003-Demolición"/>
      <sheetName val="2006-Excavación"/>
      <sheetName val="1038-Retiro de RCD"/>
      <sheetName val="2009-Relleno en base granular"/>
      <sheetName val="NP54"/>
      <sheetName val="NP111"/>
      <sheetName val="NP06"/>
      <sheetName val="NP57"/>
      <sheetName val="NP09"/>
      <sheetName val="NP58"/>
      <sheetName val="NP59"/>
      <sheetName val="13002-Alistado Imperm."/>
      <sheetName val="13015-Baldosa Grano Marmol"/>
      <sheetName val="13016-Guardaescobas"/>
      <sheetName val="NP64"/>
      <sheetName val="NP86"/>
      <sheetName val="NP87"/>
      <sheetName val="NP62"/>
      <sheetName val="NP48"/>
      <sheetName val="9015-bloque #5"/>
      <sheetName val="10003-Pañete"/>
      <sheetName val="3011-Dintel"/>
      <sheetName val="NP49"/>
      <sheetName val="11003-Estuco"/>
      <sheetName val="11012-Pintura Epox."/>
      <sheetName val="7001-panel led"/>
      <sheetName val="7002-Conexión Exotermica"/>
      <sheetName val="7003-luminaria led"/>
      <sheetName val="7004-panel 45w"/>
      <sheetName val="7005- Salida Monofásica"/>
      <sheetName val="7007-Electrodo "/>
      <sheetName val="7008-canaleta tipo malla"/>
      <sheetName val="7010-Suministro"/>
      <sheetName val="7012-tomacorriente "/>
      <sheetName val="7013-Tuberia Conduit Gal."/>
      <sheetName val="NPE 14"/>
      <sheetName val="NPE 21"/>
      <sheetName val="NPE 22"/>
      <sheetName val="NPE23"/>
      <sheetName val="NPE26"/>
      <sheetName val="NPE32"/>
      <sheetName val="NPE34"/>
      <sheetName val="NPE35"/>
      <sheetName val="NPE36"/>
      <sheetName val="NPE37"/>
      <sheetName val="NPE39"/>
      <sheetName val="NPE40"/>
      <sheetName val="NPE41"/>
      <sheetName val="NP68"/>
      <sheetName val="NP78"/>
      <sheetName val="NP83"/>
      <sheetName val="NP84"/>
      <sheetName val="NP85"/>
      <sheetName val="NP109"/>
      <sheetName val="NP80"/>
      <sheetName val="NP81"/>
      <sheetName val="8009-salida sanit. 4&quot; "/>
      <sheetName val="8038-T.pvcs 2&quot;"/>
      <sheetName val="NP97"/>
      <sheetName val="8040-T.pvcs 4&quot;"/>
      <sheetName val="NP60"/>
      <sheetName val="NP61"/>
      <sheetName val="NP71"/>
      <sheetName val="NP98"/>
      <sheetName val="NP65"/>
      <sheetName val="NP66"/>
      <sheetName val="8006-p.agua fría "/>
      <sheetName val="8033-T.pvcp rde 11"/>
      <sheetName val="8042-Registros 3|4&quot;"/>
      <sheetName val="NP72"/>
      <sheetName val="NP73"/>
      <sheetName val="NP74"/>
      <sheetName val="NP93"/>
      <sheetName val="NP92"/>
      <sheetName val="8044-Sanitario T. alongada"/>
      <sheetName val="8003-Lavamanos"/>
      <sheetName val="NP101 (2)"/>
      <sheetName val="NP101"/>
      <sheetName val="NP96"/>
      <sheetName val="NP95"/>
      <sheetName val="NP94"/>
      <sheetName val="NP102"/>
      <sheetName val="NP77"/>
      <sheetName val="NP2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para nuevo contrato "/>
      <sheetName val="Hoja1"/>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NUEVAS"/>
      <sheetName val="CAP 1-2-4-24"/>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S63"/>
  <sheetViews>
    <sheetView topLeftCell="D62" zoomScaleNormal="100" workbookViewId="0">
      <selection activeCell="F67" sqref="F67"/>
    </sheetView>
  </sheetViews>
  <sheetFormatPr baseColWidth="10" defaultColWidth="11.453125" defaultRowHeight="20" x14ac:dyDescent="0.4"/>
  <cols>
    <col min="1" max="1" width="33.1796875" hidden="1" customWidth="1"/>
    <col min="2" max="2" width="22" hidden="1" customWidth="1"/>
    <col min="3" max="3" width="22.54296875" hidden="1" customWidth="1"/>
    <col min="4" max="4" width="19.1796875" style="58" bestFit="1" customWidth="1"/>
    <col min="5" max="5" width="10" style="56" bestFit="1" customWidth="1"/>
    <col min="6" max="6" width="92.54296875" style="57" customWidth="1"/>
    <col min="7" max="7" width="13.453125" style="22" customWidth="1"/>
    <col min="8" max="8" width="23.7265625" style="22" customWidth="1"/>
    <col min="9" max="9" width="23.453125" style="22" customWidth="1"/>
    <col min="10" max="10" width="24" customWidth="1"/>
    <col min="11" max="11" width="23.26953125" style="19" customWidth="1"/>
    <col min="12" max="12" width="24.26953125" style="19" customWidth="1"/>
    <col min="13" max="13" width="23.26953125" style="19" customWidth="1"/>
    <col min="14" max="14" width="24.26953125" style="19" customWidth="1"/>
    <col min="15" max="15" width="26.54296875" style="19" customWidth="1"/>
    <col min="16" max="16" width="25.1796875" style="19" customWidth="1"/>
    <col min="17" max="17" width="28.7265625" customWidth="1"/>
    <col min="257" max="259" width="0" hidden="1" customWidth="1"/>
    <col min="260" max="260" width="24" customWidth="1"/>
    <col min="261" max="261" width="20.453125" customWidth="1"/>
    <col min="262" max="262" width="92.54296875" customWidth="1"/>
    <col min="263" max="263" width="13.453125" customWidth="1"/>
    <col min="264" max="264" width="30.7265625" customWidth="1"/>
    <col min="265" max="265" width="28.1796875" customWidth="1"/>
    <col min="266" max="266" width="32.1796875" customWidth="1"/>
    <col min="267" max="267" width="31.26953125" customWidth="1"/>
    <col min="268" max="268" width="0" hidden="1" customWidth="1"/>
    <col min="269" max="269" width="33.54296875" customWidth="1"/>
    <col min="270" max="270" width="40.7265625" customWidth="1"/>
    <col min="271" max="271" width="42.453125" customWidth="1"/>
    <col min="513" max="515" width="0" hidden="1" customWidth="1"/>
    <col min="516" max="516" width="24" customWidth="1"/>
    <col min="517" max="517" width="20.453125" customWidth="1"/>
    <col min="518" max="518" width="92.54296875" customWidth="1"/>
    <col min="519" max="519" width="13.453125" customWidth="1"/>
    <col min="520" max="520" width="30.7265625" customWidth="1"/>
    <col min="521" max="521" width="28.1796875" customWidth="1"/>
    <col min="522" max="522" width="32.1796875" customWidth="1"/>
    <col min="523" max="523" width="31.26953125" customWidth="1"/>
    <col min="524" max="524" width="0" hidden="1" customWidth="1"/>
    <col min="525" max="525" width="33.54296875" customWidth="1"/>
    <col min="526" max="526" width="40.7265625" customWidth="1"/>
    <col min="527" max="527" width="42.453125" customWidth="1"/>
    <col min="769" max="771" width="0" hidden="1" customWidth="1"/>
    <col min="772" max="772" width="24" customWidth="1"/>
    <col min="773" max="773" width="20.453125" customWidth="1"/>
    <col min="774" max="774" width="92.54296875" customWidth="1"/>
    <col min="775" max="775" width="13.453125" customWidth="1"/>
    <col min="776" max="776" width="30.7265625" customWidth="1"/>
    <col min="777" max="777" width="28.1796875" customWidth="1"/>
    <col min="778" max="778" width="32.1796875" customWidth="1"/>
    <col min="779" max="779" width="31.26953125" customWidth="1"/>
    <col min="780" max="780" width="0" hidden="1" customWidth="1"/>
    <col min="781" max="781" width="33.54296875" customWidth="1"/>
    <col min="782" max="782" width="40.7265625" customWidth="1"/>
    <col min="783" max="783" width="42.453125" customWidth="1"/>
    <col min="1025" max="1027" width="0" hidden="1" customWidth="1"/>
    <col min="1028" max="1028" width="24" customWidth="1"/>
    <col min="1029" max="1029" width="20.453125" customWidth="1"/>
    <col min="1030" max="1030" width="92.54296875" customWidth="1"/>
    <col min="1031" max="1031" width="13.453125" customWidth="1"/>
    <col min="1032" max="1032" width="30.7265625" customWidth="1"/>
    <col min="1033" max="1033" width="28.1796875" customWidth="1"/>
    <col min="1034" max="1034" width="32.1796875" customWidth="1"/>
    <col min="1035" max="1035" width="31.26953125" customWidth="1"/>
    <col min="1036" max="1036" width="0" hidden="1" customWidth="1"/>
    <col min="1037" max="1037" width="33.54296875" customWidth="1"/>
    <col min="1038" max="1038" width="40.7265625" customWidth="1"/>
    <col min="1039" max="1039" width="42.453125" customWidth="1"/>
    <col min="1281" max="1283" width="0" hidden="1" customWidth="1"/>
    <col min="1284" max="1284" width="24" customWidth="1"/>
    <col min="1285" max="1285" width="20.453125" customWidth="1"/>
    <col min="1286" max="1286" width="92.54296875" customWidth="1"/>
    <col min="1287" max="1287" width="13.453125" customWidth="1"/>
    <col min="1288" max="1288" width="30.7265625" customWidth="1"/>
    <col min="1289" max="1289" width="28.1796875" customWidth="1"/>
    <col min="1290" max="1290" width="32.1796875" customWidth="1"/>
    <col min="1291" max="1291" width="31.26953125" customWidth="1"/>
    <col min="1292" max="1292" width="0" hidden="1" customWidth="1"/>
    <col min="1293" max="1293" width="33.54296875" customWidth="1"/>
    <col min="1294" max="1294" width="40.7265625" customWidth="1"/>
    <col min="1295" max="1295" width="42.453125" customWidth="1"/>
    <col min="1537" max="1539" width="0" hidden="1" customWidth="1"/>
    <col min="1540" max="1540" width="24" customWidth="1"/>
    <col min="1541" max="1541" width="20.453125" customWidth="1"/>
    <col min="1542" max="1542" width="92.54296875" customWidth="1"/>
    <col min="1543" max="1543" width="13.453125" customWidth="1"/>
    <col min="1544" max="1544" width="30.7265625" customWidth="1"/>
    <col min="1545" max="1545" width="28.1796875" customWidth="1"/>
    <col min="1546" max="1546" width="32.1796875" customWidth="1"/>
    <col min="1547" max="1547" width="31.26953125" customWidth="1"/>
    <col min="1548" max="1548" width="0" hidden="1" customWidth="1"/>
    <col min="1549" max="1549" width="33.54296875" customWidth="1"/>
    <col min="1550" max="1550" width="40.7265625" customWidth="1"/>
    <col min="1551" max="1551" width="42.453125" customWidth="1"/>
    <col min="1793" max="1795" width="0" hidden="1" customWidth="1"/>
    <col min="1796" max="1796" width="24" customWidth="1"/>
    <col min="1797" max="1797" width="20.453125" customWidth="1"/>
    <col min="1798" max="1798" width="92.54296875" customWidth="1"/>
    <col min="1799" max="1799" width="13.453125" customWidth="1"/>
    <col min="1800" max="1800" width="30.7265625" customWidth="1"/>
    <col min="1801" max="1801" width="28.1796875" customWidth="1"/>
    <col min="1802" max="1802" width="32.1796875" customWidth="1"/>
    <col min="1803" max="1803" width="31.26953125" customWidth="1"/>
    <col min="1804" max="1804" width="0" hidden="1" customWidth="1"/>
    <col min="1805" max="1805" width="33.54296875" customWidth="1"/>
    <col min="1806" max="1806" width="40.7265625" customWidth="1"/>
    <col min="1807" max="1807" width="42.453125" customWidth="1"/>
    <col min="2049" max="2051" width="0" hidden="1" customWidth="1"/>
    <col min="2052" max="2052" width="24" customWidth="1"/>
    <col min="2053" max="2053" width="20.453125" customWidth="1"/>
    <col min="2054" max="2054" width="92.54296875" customWidth="1"/>
    <col min="2055" max="2055" width="13.453125" customWidth="1"/>
    <col min="2056" max="2056" width="30.7265625" customWidth="1"/>
    <col min="2057" max="2057" width="28.1796875" customWidth="1"/>
    <col min="2058" max="2058" width="32.1796875" customWidth="1"/>
    <col min="2059" max="2059" width="31.26953125" customWidth="1"/>
    <col min="2060" max="2060" width="0" hidden="1" customWidth="1"/>
    <col min="2061" max="2061" width="33.54296875" customWidth="1"/>
    <col min="2062" max="2062" width="40.7265625" customWidth="1"/>
    <col min="2063" max="2063" width="42.453125" customWidth="1"/>
    <col min="2305" max="2307" width="0" hidden="1" customWidth="1"/>
    <col min="2308" max="2308" width="24" customWidth="1"/>
    <col min="2309" max="2309" width="20.453125" customWidth="1"/>
    <col min="2310" max="2310" width="92.54296875" customWidth="1"/>
    <col min="2311" max="2311" width="13.453125" customWidth="1"/>
    <col min="2312" max="2312" width="30.7265625" customWidth="1"/>
    <col min="2313" max="2313" width="28.1796875" customWidth="1"/>
    <col min="2314" max="2314" width="32.1796875" customWidth="1"/>
    <col min="2315" max="2315" width="31.26953125" customWidth="1"/>
    <col min="2316" max="2316" width="0" hidden="1" customWidth="1"/>
    <col min="2317" max="2317" width="33.54296875" customWidth="1"/>
    <col min="2318" max="2318" width="40.7265625" customWidth="1"/>
    <col min="2319" max="2319" width="42.453125" customWidth="1"/>
    <col min="2561" max="2563" width="0" hidden="1" customWidth="1"/>
    <col min="2564" max="2564" width="24" customWidth="1"/>
    <col min="2565" max="2565" width="20.453125" customWidth="1"/>
    <col min="2566" max="2566" width="92.54296875" customWidth="1"/>
    <col min="2567" max="2567" width="13.453125" customWidth="1"/>
    <col min="2568" max="2568" width="30.7265625" customWidth="1"/>
    <col min="2569" max="2569" width="28.1796875" customWidth="1"/>
    <col min="2570" max="2570" width="32.1796875" customWidth="1"/>
    <col min="2571" max="2571" width="31.26953125" customWidth="1"/>
    <col min="2572" max="2572" width="0" hidden="1" customWidth="1"/>
    <col min="2573" max="2573" width="33.54296875" customWidth="1"/>
    <col min="2574" max="2574" width="40.7265625" customWidth="1"/>
    <col min="2575" max="2575" width="42.453125" customWidth="1"/>
    <col min="2817" max="2819" width="0" hidden="1" customWidth="1"/>
    <col min="2820" max="2820" width="24" customWidth="1"/>
    <col min="2821" max="2821" width="20.453125" customWidth="1"/>
    <col min="2822" max="2822" width="92.54296875" customWidth="1"/>
    <col min="2823" max="2823" width="13.453125" customWidth="1"/>
    <col min="2824" max="2824" width="30.7265625" customWidth="1"/>
    <col min="2825" max="2825" width="28.1796875" customWidth="1"/>
    <col min="2826" max="2826" width="32.1796875" customWidth="1"/>
    <col min="2827" max="2827" width="31.26953125" customWidth="1"/>
    <col min="2828" max="2828" width="0" hidden="1" customWidth="1"/>
    <col min="2829" max="2829" width="33.54296875" customWidth="1"/>
    <col min="2830" max="2830" width="40.7265625" customWidth="1"/>
    <col min="2831" max="2831" width="42.453125" customWidth="1"/>
    <col min="3073" max="3075" width="0" hidden="1" customWidth="1"/>
    <col min="3076" max="3076" width="24" customWidth="1"/>
    <col min="3077" max="3077" width="20.453125" customWidth="1"/>
    <col min="3078" max="3078" width="92.54296875" customWidth="1"/>
    <col min="3079" max="3079" width="13.453125" customWidth="1"/>
    <col min="3080" max="3080" width="30.7265625" customWidth="1"/>
    <col min="3081" max="3081" width="28.1796875" customWidth="1"/>
    <col min="3082" max="3082" width="32.1796875" customWidth="1"/>
    <col min="3083" max="3083" width="31.26953125" customWidth="1"/>
    <col min="3084" max="3084" width="0" hidden="1" customWidth="1"/>
    <col min="3085" max="3085" width="33.54296875" customWidth="1"/>
    <col min="3086" max="3086" width="40.7265625" customWidth="1"/>
    <col min="3087" max="3087" width="42.453125" customWidth="1"/>
    <col min="3329" max="3331" width="0" hidden="1" customWidth="1"/>
    <col min="3332" max="3332" width="24" customWidth="1"/>
    <col min="3333" max="3333" width="20.453125" customWidth="1"/>
    <col min="3334" max="3334" width="92.54296875" customWidth="1"/>
    <col min="3335" max="3335" width="13.453125" customWidth="1"/>
    <col min="3336" max="3336" width="30.7265625" customWidth="1"/>
    <col min="3337" max="3337" width="28.1796875" customWidth="1"/>
    <col min="3338" max="3338" width="32.1796875" customWidth="1"/>
    <col min="3339" max="3339" width="31.26953125" customWidth="1"/>
    <col min="3340" max="3340" width="0" hidden="1" customWidth="1"/>
    <col min="3341" max="3341" width="33.54296875" customWidth="1"/>
    <col min="3342" max="3342" width="40.7265625" customWidth="1"/>
    <col min="3343" max="3343" width="42.453125" customWidth="1"/>
    <col min="3585" max="3587" width="0" hidden="1" customWidth="1"/>
    <col min="3588" max="3588" width="24" customWidth="1"/>
    <col min="3589" max="3589" width="20.453125" customWidth="1"/>
    <col min="3590" max="3590" width="92.54296875" customWidth="1"/>
    <col min="3591" max="3591" width="13.453125" customWidth="1"/>
    <col min="3592" max="3592" width="30.7265625" customWidth="1"/>
    <col min="3593" max="3593" width="28.1796875" customWidth="1"/>
    <col min="3594" max="3594" width="32.1796875" customWidth="1"/>
    <col min="3595" max="3595" width="31.26953125" customWidth="1"/>
    <col min="3596" max="3596" width="0" hidden="1" customWidth="1"/>
    <col min="3597" max="3597" width="33.54296875" customWidth="1"/>
    <col min="3598" max="3598" width="40.7265625" customWidth="1"/>
    <col min="3599" max="3599" width="42.453125" customWidth="1"/>
    <col min="3841" max="3843" width="0" hidden="1" customWidth="1"/>
    <col min="3844" max="3844" width="24" customWidth="1"/>
    <col min="3845" max="3845" width="20.453125" customWidth="1"/>
    <col min="3846" max="3846" width="92.54296875" customWidth="1"/>
    <col min="3847" max="3847" width="13.453125" customWidth="1"/>
    <col min="3848" max="3848" width="30.7265625" customWidth="1"/>
    <col min="3849" max="3849" width="28.1796875" customWidth="1"/>
    <col min="3850" max="3850" width="32.1796875" customWidth="1"/>
    <col min="3851" max="3851" width="31.26953125" customWidth="1"/>
    <col min="3852" max="3852" width="0" hidden="1" customWidth="1"/>
    <col min="3853" max="3853" width="33.54296875" customWidth="1"/>
    <col min="3854" max="3854" width="40.7265625" customWidth="1"/>
    <col min="3855" max="3855" width="42.453125" customWidth="1"/>
    <col min="4097" max="4099" width="0" hidden="1" customWidth="1"/>
    <col min="4100" max="4100" width="24" customWidth="1"/>
    <col min="4101" max="4101" width="20.453125" customWidth="1"/>
    <col min="4102" max="4102" width="92.54296875" customWidth="1"/>
    <col min="4103" max="4103" width="13.453125" customWidth="1"/>
    <col min="4104" max="4104" width="30.7265625" customWidth="1"/>
    <col min="4105" max="4105" width="28.1796875" customWidth="1"/>
    <col min="4106" max="4106" width="32.1796875" customWidth="1"/>
    <col min="4107" max="4107" width="31.26953125" customWidth="1"/>
    <col min="4108" max="4108" width="0" hidden="1" customWidth="1"/>
    <col min="4109" max="4109" width="33.54296875" customWidth="1"/>
    <col min="4110" max="4110" width="40.7265625" customWidth="1"/>
    <col min="4111" max="4111" width="42.453125" customWidth="1"/>
    <col min="4353" max="4355" width="0" hidden="1" customWidth="1"/>
    <col min="4356" max="4356" width="24" customWidth="1"/>
    <col min="4357" max="4357" width="20.453125" customWidth="1"/>
    <col min="4358" max="4358" width="92.54296875" customWidth="1"/>
    <col min="4359" max="4359" width="13.453125" customWidth="1"/>
    <col min="4360" max="4360" width="30.7265625" customWidth="1"/>
    <col min="4361" max="4361" width="28.1796875" customWidth="1"/>
    <col min="4362" max="4362" width="32.1796875" customWidth="1"/>
    <col min="4363" max="4363" width="31.26953125" customWidth="1"/>
    <col min="4364" max="4364" width="0" hidden="1" customWidth="1"/>
    <col min="4365" max="4365" width="33.54296875" customWidth="1"/>
    <col min="4366" max="4366" width="40.7265625" customWidth="1"/>
    <col min="4367" max="4367" width="42.453125" customWidth="1"/>
    <col min="4609" max="4611" width="0" hidden="1" customWidth="1"/>
    <col min="4612" max="4612" width="24" customWidth="1"/>
    <col min="4613" max="4613" width="20.453125" customWidth="1"/>
    <col min="4614" max="4614" width="92.54296875" customWidth="1"/>
    <col min="4615" max="4615" width="13.453125" customWidth="1"/>
    <col min="4616" max="4616" width="30.7265625" customWidth="1"/>
    <col min="4617" max="4617" width="28.1796875" customWidth="1"/>
    <col min="4618" max="4618" width="32.1796875" customWidth="1"/>
    <col min="4619" max="4619" width="31.26953125" customWidth="1"/>
    <col min="4620" max="4620" width="0" hidden="1" customWidth="1"/>
    <col min="4621" max="4621" width="33.54296875" customWidth="1"/>
    <col min="4622" max="4622" width="40.7265625" customWidth="1"/>
    <col min="4623" max="4623" width="42.453125" customWidth="1"/>
    <col min="4865" max="4867" width="0" hidden="1" customWidth="1"/>
    <col min="4868" max="4868" width="24" customWidth="1"/>
    <col min="4869" max="4869" width="20.453125" customWidth="1"/>
    <col min="4870" max="4870" width="92.54296875" customWidth="1"/>
    <col min="4871" max="4871" width="13.453125" customWidth="1"/>
    <col min="4872" max="4872" width="30.7265625" customWidth="1"/>
    <col min="4873" max="4873" width="28.1796875" customWidth="1"/>
    <col min="4874" max="4874" width="32.1796875" customWidth="1"/>
    <col min="4875" max="4875" width="31.26953125" customWidth="1"/>
    <col min="4876" max="4876" width="0" hidden="1" customWidth="1"/>
    <col min="4877" max="4877" width="33.54296875" customWidth="1"/>
    <col min="4878" max="4878" width="40.7265625" customWidth="1"/>
    <col min="4879" max="4879" width="42.453125" customWidth="1"/>
    <col min="5121" max="5123" width="0" hidden="1" customWidth="1"/>
    <col min="5124" max="5124" width="24" customWidth="1"/>
    <col min="5125" max="5125" width="20.453125" customWidth="1"/>
    <col min="5126" max="5126" width="92.54296875" customWidth="1"/>
    <col min="5127" max="5127" width="13.453125" customWidth="1"/>
    <col min="5128" max="5128" width="30.7265625" customWidth="1"/>
    <col min="5129" max="5129" width="28.1796875" customWidth="1"/>
    <col min="5130" max="5130" width="32.1796875" customWidth="1"/>
    <col min="5131" max="5131" width="31.26953125" customWidth="1"/>
    <col min="5132" max="5132" width="0" hidden="1" customWidth="1"/>
    <col min="5133" max="5133" width="33.54296875" customWidth="1"/>
    <col min="5134" max="5134" width="40.7265625" customWidth="1"/>
    <col min="5135" max="5135" width="42.453125" customWidth="1"/>
    <col min="5377" max="5379" width="0" hidden="1" customWidth="1"/>
    <col min="5380" max="5380" width="24" customWidth="1"/>
    <col min="5381" max="5381" width="20.453125" customWidth="1"/>
    <col min="5382" max="5382" width="92.54296875" customWidth="1"/>
    <col min="5383" max="5383" width="13.453125" customWidth="1"/>
    <col min="5384" max="5384" width="30.7265625" customWidth="1"/>
    <col min="5385" max="5385" width="28.1796875" customWidth="1"/>
    <col min="5386" max="5386" width="32.1796875" customWidth="1"/>
    <col min="5387" max="5387" width="31.26953125" customWidth="1"/>
    <col min="5388" max="5388" width="0" hidden="1" customWidth="1"/>
    <col min="5389" max="5389" width="33.54296875" customWidth="1"/>
    <col min="5390" max="5390" width="40.7265625" customWidth="1"/>
    <col min="5391" max="5391" width="42.453125" customWidth="1"/>
    <col min="5633" max="5635" width="0" hidden="1" customWidth="1"/>
    <col min="5636" max="5636" width="24" customWidth="1"/>
    <col min="5637" max="5637" width="20.453125" customWidth="1"/>
    <col min="5638" max="5638" width="92.54296875" customWidth="1"/>
    <col min="5639" max="5639" width="13.453125" customWidth="1"/>
    <col min="5640" max="5640" width="30.7265625" customWidth="1"/>
    <col min="5641" max="5641" width="28.1796875" customWidth="1"/>
    <col min="5642" max="5642" width="32.1796875" customWidth="1"/>
    <col min="5643" max="5643" width="31.26953125" customWidth="1"/>
    <col min="5644" max="5644" width="0" hidden="1" customWidth="1"/>
    <col min="5645" max="5645" width="33.54296875" customWidth="1"/>
    <col min="5646" max="5646" width="40.7265625" customWidth="1"/>
    <col min="5647" max="5647" width="42.453125" customWidth="1"/>
    <col min="5889" max="5891" width="0" hidden="1" customWidth="1"/>
    <col min="5892" max="5892" width="24" customWidth="1"/>
    <col min="5893" max="5893" width="20.453125" customWidth="1"/>
    <col min="5894" max="5894" width="92.54296875" customWidth="1"/>
    <col min="5895" max="5895" width="13.453125" customWidth="1"/>
    <col min="5896" max="5896" width="30.7265625" customWidth="1"/>
    <col min="5897" max="5897" width="28.1796875" customWidth="1"/>
    <col min="5898" max="5898" width="32.1796875" customWidth="1"/>
    <col min="5899" max="5899" width="31.26953125" customWidth="1"/>
    <col min="5900" max="5900" width="0" hidden="1" customWidth="1"/>
    <col min="5901" max="5901" width="33.54296875" customWidth="1"/>
    <col min="5902" max="5902" width="40.7265625" customWidth="1"/>
    <col min="5903" max="5903" width="42.453125" customWidth="1"/>
    <col min="6145" max="6147" width="0" hidden="1" customWidth="1"/>
    <col min="6148" max="6148" width="24" customWidth="1"/>
    <col min="6149" max="6149" width="20.453125" customWidth="1"/>
    <col min="6150" max="6150" width="92.54296875" customWidth="1"/>
    <col min="6151" max="6151" width="13.453125" customWidth="1"/>
    <col min="6152" max="6152" width="30.7265625" customWidth="1"/>
    <col min="6153" max="6153" width="28.1796875" customWidth="1"/>
    <col min="6154" max="6154" width="32.1796875" customWidth="1"/>
    <col min="6155" max="6155" width="31.26953125" customWidth="1"/>
    <col min="6156" max="6156" width="0" hidden="1" customWidth="1"/>
    <col min="6157" max="6157" width="33.54296875" customWidth="1"/>
    <col min="6158" max="6158" width="40.7265625" customWidth="1"/>
    <col min="6159" max="6159" width="42.453125" customWidth="1"/>
    <col min="6401" max="6403" width="0" hidden="1" customWidth="1"/>
    <col min="6404" max="6404" width="24" customWidth="1"/>
    <col min="6405" max="6405" width="20.453125" customWidth="1"/>
    <col min="6406" max="6406" width="92.54296875" customWidth="1"/>
    <col min="6407" max="6407" width="13.453125" customWidth="1"/>
    <col min="6408" max="6408" width="30.7265625" customWidth="1"/>
    <col min="6409" max="6409" width="28.1796875" customWidth="1"/>
    <col min="6410" max="6410" width="32.1796875" customWidth="1"/>
    <col min="6411" max="6411" width="31.26953125" customWidth="1"/>
    <col min="6412" max="6412" width="0" hidden="1" customWidth="1"/>
    <col min="6413" max="6413" width="33.54296875" customWidth="1"/>
    <col min="6414" max="6414" width="40.7265625" customWidth="1"/>
    <col min="6415" max="6415" width="42.453125" customWidth="1"/>
    <col min="6657" max="6659" width="0" hidden="1" customWidth="1"/>
    <col min="6660" max="6660" width="24" customWidth="1"/>
    <col min="6661" max="6661" width="20.453125" customWidth="1"/>
    <col min="6662" max="6662" width="92.54296875" customWidth="1"/>
    <col min="6663" max="6663" width="13.453125" customWidth="1"/>
    <col min="6664" max="6664" width="30.7265625" customWidth="1"/>
    <col min="6665" max="6665" width="28.1796875" customWidth="1"/>
    <col min="6666" max="6666" width="32.1796875" customWidth="1"/>
    <col min="6667" max="6667" width="31.26953125" customWidth="1"/>
    <col min="6668" max="6668" width="0" hidden="1" customWidth="1"/>
    <col min="6669" max="6669" width="33.54296875" customWidth="1"/>
    <col min="6670" max="6670" width="40.7265625" customWidth="1"/>
    <col min="6671" max="6671" width="42.453125" customWidth="1"/>
    <col min="6913" max="6915" width="0" hidden="1" customWidth="1"/>
    <col min="6916" max="6916" width="24" customWidth="1"/>
    <col min="6917" max="6917" width="20.453125" customWidth="1"/>
    <col min="6918" max="6918" width="92.54296875" customWidth="1"/>
    <col min="6919" max="6919" width="13.453125" customWidth="1"/>
    <col min="6920" max="6920" width="30.7265625" customWidth="1"/>
    <col min="6921" max="6921" width="28.1796875" customWidth="1"/>
    <col min="6922" max="6922" width="32.1796875" customWidth="1"/>
    <col min="6923" max="6923" width="31.26953125" customWidth="1"/>
    <col min="6924" max="6924" width="0" hidden="1" customWidth="1"/>
    <col min="6925" max="6925" width="33.54296875" customWidth="1"/>
    <col min="6926" max="6926" width="40.7265625" customWidth="1"/>
    <col min="6927" max="6927" width="42.453125" customWidth="1"/>
    <col min="7169" max="7171" width="0" hidden="1" customWidth="1"/>
    <col min="7172" max="7172" width="24" customWidth="1"/>
    <col min="7173" max="7173" width="20.453125" customWidth="1"/>
    <col min="7174" max="7174" width="92.54296875" customWidth="1"/>
    <col min="7175" max="7175" width="13.453125" customWidth="1"/>
    <col min="7176" max="7176" width="30.7265625" customWidth="1"/>
    <col min="7177" max="7177" width="28.1796875" customWidth="1"/>
    <col min="7178" max="7178" width="32.1796875" customWidth="1"/>
    <col min="7179" max="7179" width="31.26953125" customWidth="1"/>
    <col min="7180" max="7180" width="0" hidden="1" customWidth="1"/>
    <col min="7181" max="7181" width="33.54296875" customWidth="1"/>
    <col min="7182" max="7182" width="40.7265625" customWidth="1"/>
    <col min="7183" max="7183" width="42.453125" customWidth="1"/>
    <col min="7425" max="7427" width="0" hidden="1" customWidth="1"/>
    <col min="7428" max="7428" width="24" customWidth="1"/>
    <col min="7429" max="7429" width="20.453125" customWidth="1"/>
    <col min="7430" max="7430" width="92.54296875" customWidth="1"/>
    <col min="7431" max="7431" width="13.453125" customWidth="1"/>
    <col min="7432" max="7432" width="30.7265625" customWidth="1"/>
    <col min="7433" max="7433" width="28.1796875" customWidth="1"/>
    <col min="7434" max="7434" width="32.1796875" customWidth="1"/>
    <col min="7435" max="7435" width="31.26953125" customWidth="1"/>
    <col min="7436" max="7436" width="0" hidden="1" customWidth="1"/>
    <col min="7437" max="7437" width="33.54296875" customWidth="1"/>
    <col min="7438" max="7438" width="40.7265625" customWidth="1"/>
    <col min="7439" max="7439" width="42.453125" customWidth="1"/>
    <col min="7681" max="7683" width="0" hidden="1" customWidth="1"/>
    <col min="7684" max="7684" width="24" customWidth="1"/>
    <col min="7685" max="7685" width="20.453125" customWidth="1"/>
    <col min="7686" max="7686" width="92.54296875" customWidth="1"/>
    <col min="7687" max="7687" width="13.453125" customWidth="1"/>
    <col min="7688" max="7688" width="30.7265625" customWidth="1"/>
    <col min="7689" max="7689" width="28.1796875" customWidth="1"/>
    <col min="7690" max="7690" width="32.1796875" customWidth="1"/>
    <col min="7691" max="7691" width="31.26953125" customWidth="1"/>
    <col min="7692" max="7692" width="0" hidden="1" customWidth="1"/>
    <col min="7693" max="7693" width="33.54296875" customWidth="1"/>
    <col min="7694" max="7694" width="40.7265625" customWidth="1"/>
    <col min="7695" max="7695" width="42.453125" customWidth="1"/>
    <col min="7937" max="7939" width="0" hidden="1" customWidth="1"/>
    <col min="7940" max="7940" width="24" customWidth="1"/>
    <col min="7941" max="7941" width="20.453125" customWidth="1"/>
    <col min="7942" max="7942" width="92.54296875" customWidth="1"/>
    <col min="7943" max="7943" width="13.453125" customWidth="1"/>
    <col min="7944" max="7944" width="30.7265625" customWidth="1"/>
    <col min="7945" max="7945" width="28.1796875" customWidth="1"/>
    <col min="7946" max="7946" width="32.1796875" customWidth="1"/>
    <col min="7947" max="7947" width="31.26953125" customWidth="1"/>
    <col min="7948" max="7948" width="0" hidden="1" customWidth="1"/>
    <col min="7949" max="7949" width="33.54296875" customWidth="1"/>
    <col min="7950" max="7950" width="40.7265625" customWidth="1"/>
    <col min="7951" max="7951" width="42.453125" customWidth="1"/>
    <col min="8193" max="8195" width="0" hidden="1" customWidth="1"/>
    <col min="8196" max="8196" width="24" customWidth="1"/>
    <col min="8197" max="8197" width="20.453125" customWidth="1"/>
    <col min="8198" max="8198" width="92.54296875" customWidth="1"/>
    <col min="8199" max="8199" width="13.453125" customWidth="1"/>
    <col min="8200" max="8200" width="30.7265625" customWidth="1"/>
    <col min="8201" max="8201" width="28.1796875" customWidth="1"/>
    <col min="8202" max="8202" width="32.1796875" customWidth="1"/>
    <col min="8203" max="8203" width="31.26953125" customWidth="1"/>
    <col min="8204" max="8204" width="0" hidden="1" customWidth="1"/>
    <col min="8205" max="8205" width="33.54296875" customWidth="1"/>
    <col min="8206" max="8206" width="40.7265625" customWidth="1"/>
    <col min="8207" max="8207" width="42.453125" customWidth="1"/>
    <col min="8449" max="8451" width="0" hidden="1" customWidth="1"/>
    <col min="8452" max="8452" width="24" customWidth="1"/>
    <col min="8453" max="8453" width="20.453125" customWidth="1"/>
    <col min="8454" max="8454" width="92.54296875" customWidth="1"/>
    <col min="8455" max="8455" width="13.453125" customWidth="1"/>
    <col min="8456" max="8456" width="30.7265625" customWidth="1"/>
    <col min="8457" max="8457" width="28.1796875" customWidth="1"/>
    <col min="8458" max="8458" width="32.1796875" customWidth="1"/>
    <col min="8459" max="8459" width="31.26953125" customWidth="1"/>
    <col min="8460" max="8460" width="0" hidden="1" customWidth="1"/>
    <col min="8461" max="8461" width="33.54296875" customWidth="1"/>
    <col min="8462" max="8462" width="40.7265625" customWidth="1"/>
    <col min="8463" max="8463" width="42.453125" customWidth="1"/>
    <col min="8705" max="8707" width="0" hidden="1" customWidth="1"/>
    <col min="8708" max="8708" width="24" customWidth="1"/>
    <col min="8709" max="8709" width="20.453125" customWidth="1"/>
    <col min="8710" max="8710" width="92.54296875" customWidth="1"/>
    <col min="8711" max="8711" width="13.453125" customWidth="1"/>
    <col min="8712" max="8712" width="30.7265625" customWidth="1"/>
    <col min="8713" max="8713" width="28.1796875" customWidth="1"/>
    <col min="8714" max="8714" width="32.1796875" customWidth="1"/>
    <col min="8715" max="8715" width="31.26953125" customWidth="1"/>
    <col min="8716" max="8716" width="0" hidden="1" customWidth="1"/>
    <col min="8717" max="8717" width="33.54296875" customWidth="1"/>
    <col min="8718" max="8718" width="40.7265625" customWidth="1"/>
    <col min="8719" max="8719" width="42.453125" customWidth="1"/>
    <col min="8961" max="8963" width="0" hidden="1" customWidth="1"/>
    <col min="8964" max="8964" width="24" customWidth="1"/>
    <col min="8965" max="8965" width="20.453125" customWidth="1"/>
    <col min="8966" max="8966" width="92.54296875" customWidth="1"/>
    <col min="8967" max="8967" width="13.453125" customWidth="1"/>
    <col min="8968" max="8968" width="30.7265625" customWidth="1"/>
    <col min="8969" max="8969" width="28.1796875" customWidth="1"/>
    <col min="8970" max="8970" width="32.1796875" customWidth="1"/>
    <col min="8971" max="8971" width="31.26953125" customWidth="1"/>
    <col min="8972" max="8972" width="0" hidden="1" customWidth="1"/>
    <col min="8973" max="8973" width="33.54296875" customWidth="1"/>
    <col min="8974" max="8974" width="40.7265625" customWidth="1"/>
    <col min="8975" max="8975" width="42.453125" customWidth="1"/>
    <col min="9217" max="9219" width="0" hidden="1" customWidth="1"/>
    <col min="9220" max="9220" width="24" customWidth="1"/>
    <col min="9221" max="9221" width="20.453125" customWidth="1"/>
    <col min="9222" max="9222" width="92.54296875" customWidth="1"/>
    <col min="9223" max="9223" width="13.453125" customWidth="1"/>
    <col min="9224" max="9224" width="30.7265625" customWidth="1"/>
    <col min="9225" max="9225" width="28.1796875" customWidth="1"/>
    <col min="9226" max="9226" width="32.1796875" customWidth="1"/>
    <col min="9227" max="9227" width="31.26953125" customWidth="1"/>
    <col min="9228" max="9228" width="0" hidden="1" customWidth="1"/>
    <col min="9229" max="9229" width="33.54296875" customWidth="1"/>
    <col min="9230" max="9230" width="40.7265625" customWidth="1"/>
    <col min="9231" max="9231" width="42.453125" customWidth="1"/>
    <col min="9473" max="9475" width="0" hidden="1" customWidth="1"/>
    <col min="9476" max="9476" width="24" customWidth="1"/>
    <col min="9477" max="9477" width="20.453125" customWidth="1"/>
    <col min="9478" max="9478" width="92.54296875" customWidth="1"/>
    <col min="9479" max="9479" width="13.453125" customWidth="1"/>
    <col min="9480" max="9480" width="30.7265625" customWidth="1"/>
    <col min="9481" max="9481" width="28.1796875" customWidth="1"/>
    <col min="9482" max="9482" width="32.1796875" customWidth="1"/>
    <col min="9483" max="9483" width="31.26953125" customWidth="1"/>
    <col min="9484" max="9484" width="0" hidden="1" customWidth="1"/>
    <col min="9485" max="9485" width="33.54296875" customWidth="1"/>
    <col min="9486" max="9486" width="40.7265625" customWidth="1"/>
    <col min="9487" max="9487" width="42.453125" customWidth="1"/>
    <col min="9729" max="9731" width="0" hidden="1" customWidth="1"/>
    <col min="9732" max="9732" width="24" customWidth="1"/>
    <col min="9733" max="9733" width="20.453125" customWidth="1"/>
    <col min="9734" max="9734" width="92.54296875" customWidth="1"/>
    <col min="9735" max="9735" width="13.453125" customWidth="1"/>
    <col min="9736" max="9736" width="30.7265625" customWidth="1"/>
    <col min="9737" max="9737" width="28.1796875" customWidth="1"/>
    <col min="9738" max="9738" width="32.1796875" customWidth="1"/>
    <col min="9739" max="9739" width="31.26953125" customWidth="1"/>
    <col min="9740" max="9740" width="0" hidden="1" customWidth="1"/>
    <col min="9741" max="9741" width="33.54296875" customWidth="1"/>
    <col min="9742" max="9742" width="40.7265625" customWidth="1"/>
    <col min="9743" max="9743" width="42.453125" customWidth="1"/>
    <col min="9985" max="9987" width="0" hidden="1" customWidth="1"/>
    <col min="9988" max="9988" width="24" customWidth="1"/>
    <col min="9989" max="9989" width="20.453125" customWidth="1"/>
    <col min="9990" max="9990" width="92.54296875" customWidth="1"/>
    <col min="9991" max="9991" width="13.453125" customWidth="1"/>
    <col min="9992" max="9992" width="30.7265625" customWidth="1"/>
    <col min="9993" max="9993" width="28.1796875" customWidth="1"/>
    <col min="9994" max="9994" width="32.1796875" customWidth="1"/>
    <col min="9995" max="9995" width="31.26953125" customWidth="1"/>
    <col min="9996" max="9996" width="0" hidden="1" customWidth="1"/>
    <col min="9997" max="9997" width="33.54296875" customWidth="1"/>
    <col min="9998" max="9998" width="40.7265625" customWidth="1"/>
    <col min="9999" max="9999" width="42.453125" customWidth="1"/>
    <col min="10241" max="10243" width="0" hidden="1" customWidth="1"/>
    <col min="10244" max="10244" width="24" customWidth="1"/>
    <col min="10245" max="10245" width="20.453125" customWidth="1"/>
    <col min="10246" max="10246" width="92.54296875" customWidth="1"/>
    <col min="10247" max="10247" width="13.453125" customWidth="1"/>
    <col min="10248" max="10248" width="30.7265625" customWidth="1"/>
    <col min="10249" max="10249" width="28.1796875" customWidth="1"/>
    <col min="10250" max="10250" width="32.1796875" customWidth="1"/>
    <col min="10251" max="10251" width="31.26953125" customWidth="1"/>
    <col min="10252" max="10252" width="0" hidden="1" customWidth="1"/>
    <col min="10253" max="10253" width="33.54296875" customWidth="1"/>
    <col min="10254" max="10254" width="40.7265625" customWidth="1"/>
    <col min="10255" max="10255" width="42.453125" customWidth="1"/>
    <col min="10497" max="10499" width="0" hidden="1" customWidth="1"/>
    <col min="10500" max="10500" width="24" customWidth="1"/>
    <col min="10501" max="10501" width="20.453125" customWidth="1"/>
    <col min="10502" max="10502" width="92.54296875" customWidth="1"/>
    <col min="10503" max="10503" width="13.453125" customWidth="1"/>
    <col min="10504" max="10504" width="30.7265625" customWidth="1"/>
    <col min="10505" max="10505" width="28.1796875" customWidth="1"/>
    <col min="10506" max="10506" width="32.1796875" customWidth="1"/>
    <col min="10507" max="10507" width="31.26953125" customWidth="1"/>
    <col min="10508" max="10508" width="0" hidden="1" customWidth="1"/>
    <col min="10509" max="10509" width="33.54296875" customWidth="1"/>
    <col min="10510" max="10510" width="40.7265625" customWidth="1"/>
    <col min="10511" max="10511" width="42.453125" customWidth="1"/>
    <col min="10753" max="10755" width="0" hidden="1" customWidth="1"/>
    <col min="10756" max="10756" width="24" customWidth="1"/>
    <col min="10757" max="10757" width="20.453125" customWidth="1"/>
    <col min="10758" max="10758" width="92.54296875" customWidth="1"/>
    <col min="10759" max="10759" width="13.453125" customWidth="1"/>
    <col min="10760" max="10760" width="30.7265625" customWidth="1"/>
    <col min="10761" max="10761" width="28.1796875" customWidth="1"/>
    <col min="10762" max="10762" width="32.1796875" customWidth="1"/>
    <col min="10763" max="10763" width="31.26953125" customWidth="1"/>
    <col min="10764" max="10764" width="0" hidden="1" customWidth="1"/>
    <col min="10765" max="10765" width="33.54296875" customWidth="1"/>
    <col min="10766" max="10766" width="40.7265625" customWidth="1"/>
    <col min="10767" max="10767" width="42.453125" customWidth="1"/>
    <col min="11009" max="11011" width="0" hidden="1" customWidth="1"/>
    <col min="11012" max="11012" width="24" customWidth="1"/>
    <col min="11013" max="11013" width="20.453125" customWidth="1"/>
    <col min="11014" max="11014" width="92.54296875" customWidth="1"/>
    <col min="11015" max="11015" width="13.453125" customWidth="1"/>
    <col min="11016" max="11016" width="30.7265625" customWidth="1"/>
    <col min="11017" max="11017" width="28.1796875" customWidth="1"/>
    <col min="11018" max="11018" width="32.1796875" customWidth="1"/>
    <col min="11019" max="11019" width="31.26953125" customWidth="1"/>
    <col min="11020" max="11020" width="0" hidden="1" customWidth="1"/>
    <col min="11021" max="11021" width="33.54296875" customWidth="1"/>
    <col min="11022" max="11022" width="40.7265625" customWidth="1"/>
    <col min="11023" max="11023" width="42.453125" customWidth="1"/>
    <col min="11265" max="11267" width="0" hidden="1" customWidth="1"/>
    <col min="11268" max="11268" width="24" customWidth="1"/>
    <col min="11269" max="11269" width="20.453125" customWidth="1"/>
    <col min="11270" max="11270" width="92.54296875" customWidth="1"/>
    <col min="11271" max="11271" width="13.453125" customWidth="1"/>
    <col min="11272" max="11272" width="30.7265625" customWidth="1"/>
    <col min="11273" max="11273" width="28.1796875" customWidth="1"/>
    <col min="11274" max="11274" width="32.1796875" customWidth="1"/>
    <col min="11275" max="11275" width="31.26953125" customWidth="1"/>
    <col min="11276" max="11276" width="0" hidden="1" customWidth="1"/>
    <col min="11277" max="11277" width="33.54296875" customWidth="1"/>
    <col min="11278" max="11278" width="40.7265625" customWidth="1"/>
    <col min="11279" max="11279" width="42.453125" customWidth="1"/>
    <col min="11521" max="11523" width="0" hidden="1" customWidth="1"/>
    <col min="11524" max="11524" width="24" customWidth="1"/>
    <col min="11525" max="11525" width="20.453125" customWidth="1"/>
    <col min="11526" max="11526" width="92.54296875" customWidth="1"/>
    <col min="11527" max="11527" width="13.453125" customWidth="1"/>
    <col min="11528" max="11528" width="30.7265625" customWidth="1"/>
    <col min="11529" max="11529" width="28.1796875" customWidth="1"/>
    <col min="11530" max="11530" width="32.1796875" customWidth="1"/>
    <col min="11531" max="11531" width="31.26953125" customWidth="1"/>
    <col min="11532" max="11532" width="0" hidden="1" customWidth="1"/>
    <col min="11533" max="11533" width="33.54296875" customWidth="1"/>
    <col min="11534" max="11534" width="40.7265625" customWidth="1"/>
    <col min="11535" max="11535" width="42.453125" customWidth="1"/>
    <col min="11777" max="11779" width="0" hidden="1" customWidth="1"/>
    <col min="11780" max="11780" width="24" customWidth="1"/>
    <col min="11781" max="11781" width="20.453125" customWidth="1"/>
    <col min="11782" max="11782" width="92.54296875" customWidth="1"/>
    <col min="11783" max="11783" width="13.453125" customWidth="1"/>
    <col min="11784" max="11784" width="30.7265625" customWidth="1"/>
    <col min="11785" max="11785" width="28.1796875" customWidth="1"/>
    <col min="11786" max="11786" width="32.1796875" customWidth="1"/>
    <col min="11787" max="11787" width="31.26953125" customWidth="1"/>
    <col min="11788" max="11788" width="0" hidden="1" customWidth="1"/>
    <col min="11789" max="11789" width="33.54296875" customWidth="1"/>
    <col min="11790" max="11790" width="40.7265625" customWidth="1"/>
    <col min="11791" max="11791" width="42.453125" customWidth="1"/>
    <col min="12033" max="12035" width="0" hidden="1" customWidth="1"/>
    <col min="12036" max="12036" width="24" customWidth="1"/>
    <col min="12037" max="12037" width="20.453125" customWidth="1"/>
    <col min="12038" max="12038" width="92.54296875" customWidth="1"/>
    <col min="12039" max="12039" width="13.453125" customWidth="1"/>
    <col min="12040" max="12040" width="30.7265625" customWidth="1"/>
    <col min="12041" max="12041" width="28.1796875" customWidth="1"/>
    <col min="12042" max="12042" width="32.1796875" customWidth="1"/>
    <col min="12043" max="12043" width="31.26953125" customWidth="1"/>
    <col min="12044" max="12044" width="0" hidden="1" customWidth="1"/>
    <col min="12045" max="12045" width="33.54296875" customWidth="1"/>
    <col min="12046" max="12046" width="40.7265625" customWidth="1"/>
    <col min="12047" max="12047" width="42.453125" customWidth="1"/>
    <col min="12289" max="12291" width="0" hidden="1" customWidth="1"/>
    <col min="12292" max="12292" width="24" customWidth="1"/>
    <col min="12293" max="12293" width="20.453125" customWidth="1"/>
    <col min="12294" max="12294" width="92.54296875" customWidth="1"/>
    <col min="12295" max="12295" width="13.453125" customWidth="1"/>
    <col min="12296" max="12296" width="30.7265625" customWidth="1"/>
    <col min="12297" max="12297" width="28.1796875" customWidth="1"/>
    <col min="12298" max="12298" width="32.1796875" customWidth="1"/>
    <col min="12299" max="12299" width="31.26953125" customWidth="1"/>
    <col min="12300" max="12300" width="0" hidden="1" customWidth="1"/>
    <col min="12301" max="12301" width="33.54296875" customWidth="1"/>
    <col min="12302" max="12302" width="40.7265625" customWidth="1"/>
    <col min="12303" max="12303" width="42.453125" customWidth="1"/>
    <col min="12545" max="12547" width="0" hidden="1" customWidth="1"/>
    <col min="12548" max="12548" width="24" customWidth="1"/>
    <col min="12549" max="12549" width="20.453125" customWidth="1"/>
    <col min="12550" max="12550" width="92.54296875" customWidth="1"/>
    <col min="12551" max="12551" width="13.453125" customWidth="1"/>
    <col min="12552" max="12552" width="30.7265625" customWidth="1"/>
    <col min="12553" max="12553" width="28.1796875" customWidth="1"/>
    <col min="12554" max="12554" width="32.1796875" customWidth="1"/>
    <col min="12555" max="12555" width="31.26953125" customWidth="1"/>
    <col min="12556" max="12556" width="0" hidden="1" customWidth="1"/>
    <col min="12557" max="12557" width="33.54296875" customWidth="1"/>
    <col min="12558" max="12558" width="40.7265625" customWidth="1"/>
    <col min="12559" max="12559" width="42.453125" customWidth="1"/>
    <col min="12801" max="12803" width="0" hidden="1" customWidth="1"/>
    <col min="12804" max="12804" width="24" customWidth="1"/>
    <col min="12805" max="12805" width="20.453125" customWidth="1"/>
    <col min="12806" max="12806" width="92.54296875" customWidth="1"/>
    <col min="12807" max="12807" width="13.453125" customWidth="1"/>
    <col min="12808" max="12808" width="30.7265625" customWidth="1"/>
    <col min="12809" max="12809" width="28.1796875" customWidth="1"/>
    <col min="12810" max="12810" width="32.1796875" customWidth="1"/>
    <col min="12811" max="12811" width="31.26953125" customWidth="1"/>
    <col min="12812" max="12812" width="0" hidden="1" customWidth="1"/>
    <col min="12813" max="12813" width="33.54296875" customWidth="1"/>
    <col min="12814" max="12814" width="40.7265625" customWidth="1"/>
    <col min="12815" max="12815" width="42.453125" customWidth="1"/>
    <col min="13057" max="13059" width="0" hidden="1" customWidth="1"/>
    <col min="13060" max="13060" width="24" customWidth="1"/>
    <col min="13061" max="13061" width="20.453125" customWidth="1"/>
    <col min="13062" max="13062" width="92.54296875" customWidth="1"/>
    <col min="13063" max="13063" width="13.453125" customWidth="1"/>
    <col min="13064" max="13064" width="30.7265625" customWidth="1"/>
    <col min="13065" max="13065" width="28.1796875" customWidth="1"/>
    <col min="13066" max="13066" width="32.1796875" customWidth="1"/>
    <col min="13067" max="13067" width="31.26953125" customWidth="1"/>
    <col min="13068" max="13068" width="0" hidden="1" customWidth="1"/>
    <col min="13069" max="13069" width="33.54296875" customWidth="1"/>
    <col min="13070" max="13070" width="40.7265625" customWidth="1"/>
    <col min="13071" max="13071" width="42.453125" customWidth="1"/>
    <col min="13313" max="13315" width="0" hidden="1" customWidth="1"/>
    <col min="13316" max="13316" width="24" customWidth="1"/>
    <col min="13317" max="13317" width="20.453125" customWidth="1"/>
    <col min="13318" max="13318" width="92.54296875" customWidth="1"/>
    <col min="13319" max="13319" width="13.453125" customWidth="1"/>
    <col min="13320" max="13320" width="30.7265625" customWidth="1"/>
    <col min="13321" max="13321" width="28.1796875" customWidth="1"/>
    <col min="13322" max="13322" width="32.1796875" customWidth="1"/>
    <col min="13323" max="13323" width="31.26953125" customWidth="1"/>
    <col min="13324" max="13324" width="0" hidden="1" customWidth="1"/>
    <col min="13325" max="13325" width="33.54296875" customWidth="1"/>
    <col min="13326" max="13326" width="40.7265625" customWidth="1"/>
    <col min="13327" max="13327" width="42.453125" customWidth="1"/>
    <col min="13569" max="13571" width="0" hidden="1" customWidth="1"/>
    <col min="13572" max="13572" width="24" customWidth="1"/>
    <col min="13573" max="13573" width="20.453125" customWidth="1"/>
    <col min="13574" max="13574" width="92.54296875" customWidth="1"/>
    <col min="13575" max="13575" width="13.453125" customWidth="1"/>
    <col min="13576" max="13576" width="30.7265625" customWidth="1"/>
    <col min="13577" max="13577" width="28.1796875" customWidth="1"/>
    <col min="13578" max="13578" width="32.1796875" customWidth="1"/>
    <col min="13579" max="13579" width="31.26953125" customWidth="1"/>
    <col min="13580" max="13580" width="0" hidden="1" customWidth="1"/>
    <col min="13581" max="13581" width="33.54296875" customWidth="1"/>
    <col min="13582" max="13582" width="40.7265625" customWidth="1"/>
    <col min="13583" max="13583" width="42.453125" customWidth="1"/>
    <col min="13825" max="13827" width="0" hidden="1" customWidth="1"/>
    <col min="13828" max="13828" width="24" customWidth="1"/>
    <col min="13829" max="13829" width="20.453125" customWidth="1"/>
    <col min="13830" max="13830" width="92.54296875" customWidth="1"/>
    <col min="13831" max="13831" width="13.453125" customWidth="1"/>
    <col min="13832" max="13832" width="30.7265625" customWidth="1"/>
    <col min="13833" max="13833" width="28.1796875" customWidth="1"/>
    <col min="13834" max="13834" width="32.1796875" customWidth="1"/>
    <col min="13835" max="13835" width="31.26953125" customWidth="1"/>
    <col min="13836" max="13836" width="0" hidden="1" customWidth="1"/>
    <col min="13837" max="13837" width="33.54296875" customWidth="1"/>
    <col min="13838" max="13838" width="40.7265625" customWidth="1"/>
    <col min="13839" max="13839" width="42.453125" customWidth="1"/>
    <col min="14081" max="14083" width="0" hidden="1" customWidth="1"/>
    <col min="14084" max="14084" width="24" customWidth="1"/>
    <col min="14085" max="14085" width="20.453125" customWidth="1"/>
    <col min="14086" max="14086" width="92.54296875" customWidth="1"/>
    <col min="14087" max="14087" width="13.453125" customWidth="1"/>
    <col min="14088" max="14088" width="30.7265625" customWidth="1"/>
    <col min="14089" max="14089" width="28.1796875" customWidth="1"/>
    <col min="14090" max="14090" width="32.1796875" customWidth="1"/>
    <col min="14091" max="14091" width="31.26953125" customWidth="1"/>
    <col min="14092" max="14092" width="0" hidden="1" customWidth="1"/>
    <col min="14093" max="14093" width="33.54296875" customWidth="1"/>
    <col min="14094" max="14094" width="40.7265625" customWidth="1"/>
    <col min="14095" max="14095" width="42.453125" customWidth="1"/>
    <col min="14337" max="14339" width="0" hidden="1" customWidth="1"/>
    <col min="14340" max="14340" width="24" customWidth="1"/>
    <col min="14341" max="14341" width="20.453125" customWidth="1"/>
    <col min="14342" max="14342" width="92.54296875" customWidth="1"/>
    <col min="14343" max="14343" width="13.453125" customWidth="1"/>
    <col min="14344" max="14344" width="30.7265625" customWidth="1"/>
    <col min="14345" max="14345" width="28.1796875" customWidth="1"/>
    <col min="14346" max="14346" width="32.1796875" customWidth="1"/>
    <col min="14347" max="14347" width="31.26953125" customWidth="1"/>
    <col min="14348" max="14348" width="0" hidden="1" customWidth="1"/>
    <col min="14349" max="14349" width="33.54296875" customWidth="1"/>
    <col min="14350" max="14350" width="40.7265625" customWidth="1"/>
    <col min="14351" max="14351" width="42.453125" customWidth="1"/>
    <col min="14593" max="14595" width="0" hidden="1" customWidth="1"/>
    <col min="14596" max="14596" width="24" customWidth="1"/>
    <col min="14597" max="14597" width="20.453125" customWidth="1"/>
    <col min="14598" max="14598" width="92.54296875" customWidth="1"/>
    <col min="14599" max="14599" width="13.453125" customWidth="1"/>
    <col min="14600" max="14600" width="30.7265625" customWidth="1"/>
    <col min="14601" max="14601" width="28.1796875" customWidth="1"/>
    <col min="14602" max="14602" width="32.1796875" customWidth="1"/>
    <col min="14603" max="14603" width="31.26953125" customWidth="1"/>
    <col min="14604" max="14604" width="0" hidden="1" customWidth="1"/>
    <col min="14605" max="14605" width="33.54296875" customWidth="1"/>
    <col min="14606" max="14606" width="40.7265625" customWidth="1"/>
    <col min="14607" max="14607" width="42.453125" customWidth="1"/>
    <col min="14849" max="14851" width="0" hidden="1" customWidth="1"/>
    <col min="14852" max="14852" width="24" customWidth="1"/>
    <col min="14853" max="14853" width="20.453125" customWidth="1"/>
    <col min="14854" max="14854" width="92.54296875" customWidth="1"/>
    <col min="14855" max="14855" width="13.453125" customWidth="1"/>
    <col min="14856" max="14856" width="30.7265625" customWidth="1"/>
    <col min="14857" max="14857" width="28.1796875" customWidth="1"/>
    <col min="14858" max="14858" width="32.1796875" customWidth="1"/>
    <col min="14859" max="14859" width="31.26953125" customWidth="1"/>
    <col min="14860" max="14860" width="0" hidden="1" customWidth="1"/>
    <col min="14861" max="14861" width="33.54296875" customWidth="1"/>
    <col min="14862" max="14862" width="40.7265625" customWidth="1"/>
    <col min="14863" max="14863" width="42.453125" customWidth="1"/>
    <col min="15105" max="15107" width="0" hidden="1" customWidth="1"/>
    <col min="15108" max="15108" width="24" customWidth="1"/>
    <col min="15109" max="15109" width="20.453125" customWidth="1"/>
    <col min="15110" max="15110" width="92.54296875" customWidth="1"/>
    <col min="15111" max="15111" width="13.453125" customWidth="1"/>
    <col min="15112" max="15112" width="30.7265625" customWidth="1"/>
    <col min="15113" max="15113" width="28.1796875" customWidth="1"/>
    <col min="15114" max="15114" width="32.1796875" customWidth="1"/>
    <col min="15115" max="15115" width="31.26953125" customWidth="1"/>
    <col min="15116" max="15116" width="0" hidden="1" customWidth="1"/>
    <col min="15117" max="15117" width="33.54296875" customWidth="1"/>
    <col min="15118" max="15118" width="40.7265625" customWidth="1"/>
    <col min="15119" max="15119" width="42.453125" customWidth="1"/>
    <col min="15361" max="15363" width="0" hidden="1" customWidth="1"/>
    <col min="15364" max="15364" width="24" customWidth="1"/>
    <col min="15365" max="15365" width="20.453125" customWidth="1"/>
    <col min="15366" max="15366" width="92.54296875" customWidth="1"/>
    <col min="15367" max="15367" width="13.453125" customWidth="1"/>
    <col min="15368" max="15368" width="30.7265625" customWidth="1"/>
    <col min="15369" max="15369" width="28.1796875" customWidth="1"/>
    <col min="15370" max="15370" width="32.1796875" customWidth="1"/>
    <col min="15371" max="15371" width="31.26953125" customWidth="1"/>
    <col min="15372" max="15372" width="0" hidden="1" customWidth="1"/>
    <col min="15373" max="15373" width="33.54296875" customWidth="1"/>
    <col min="15374" max="15374" width="40.7265625" customWidth="1"/>
    <col min="15375" max="15375" width="42.453125" customWidth="1"/>
    <col min="15617" max="15619" width="0" hidden="1" customWidth="1"/>
    <col min="15620" max="15620" width="24" customWidth="1"/>
    <col min="15621" max="15621" width="20.453125" customWidth="1"/>
    <col min="15622" max="15622" width="92.54296875" customWidth="1"/>
    <col min="15623" max="15623" width="13.453125" customWidth="1"/>
    <col min="15624" max="15624" width="30.7265625" customWidth="1"/>
    <col min="15625" max="15625" width="28.1796875" customWidth="1"/>
    <col min="15626" max="15626" width="32.1796875" customWidth="1"/>
    <col min="15627" max="15627" width="31.26953125" customWidth="1"/>
    <col min="15628" max="15628" width="0" hidden="1" customWidth="1"/>
    <col min="15629" max="15629" width="33.54296875" customWidth="1"/>
    <col min="15630" max="15630" width="40.7265625" customWidth="1"/>
    <col min="15631" max="15631" width="42.453125" customWidth="1"/>
    <col min="15873" max="15875" width="0" hidden="1" customWidth="1"/>
    <col min="15876" max="15876" width="24" customWidth="1"/>
    <col min="15877" max="15877" width="20.453125" customWidth="1"/>
    <col min="15878" max="15878" width="92.54296875" customWidth="1"/>
    <col min="15879" max="15879" width="13.453125" customWidth="1"/>
    <col min="15880" max="15880" width="30.7265625" customWidth="1"/>
    <col min="15881" max="15881" width="28.1796875" customWidth="1"/>
    <col min="15882" max="15882" width="32.1796875" customWidth="1"/>
    <col min="15883" max="15883" width="31.26953125" customWidth="1"/>
    <col min="15884" max="15884" width="0" hidden="1" customWidth="1"/>
    <col min="15885" max="15885" width="33.54296875" customWidth="1"/>
    <col min="15886" max="15886" width="40.7265625" customWidth="1"/>
    <col min="15887" max="15887" width="42.453125" customWidth="1"/>
    <col min="16129" max="16131" width="0" hidden="1" customWidth="1"/>
    <col min="16132" max="16132" width="24" customWidth="1"/>
    <col min="16133" max="16133" width="20.453125" customWidth="1"/>
    <col min="16134" max="16134" width="92.54296875" customWidth="1"/>
    <col min="16135" max="16135" width="13.453125" customWidth="1"/>
    <col min="16136" max="16136" width="30.7265625" customWidth="1"/>
    <col min="16137" max="16137" width="28.1796875" customWidth="1"/>
    <col min="16138" max="16138" width="32.1796875" customWidth="1"/>
    <col min="16139" max="16139" width="31.26953125" customWidth="1"/>
    <col min="16140" max="16140" width="0" hidden="1" customWidth="1"/>
    <col min="16141" max="16141" width="33.54296875" customWidth="1"/>
    <col min="16142" max="16142" width="40.7265625" customWidth="1"/>
    <col min="16143" max="16143" width="42.453125" customWidth="1"/>
  </cols>
  <sheetData>
    <row r="1" spans="1:17" ht="41.25" customHeight="1" x14ac:dyDescent="0.25">
      <c r="D1" s="159"/>
      <c r="E1" s="160"/>
      <c r="F1" s="161" t="s">
        <v>1559</v>
      </c>
      <c r="G1" s="162"/>
      <c r="H1" s="162"/>
      <c r="I1" s="162"/>
      <c r="J1" s="162"/>
      <c r="K1" s="162"/>
      <c r="L1" s="162"/>
      <c r="M1" s="162"/>
      <c r="N1" s="162"/>
      <c r="O1" s="162"/>
      <c r="P1" s="162"/>
    </row>
    <row r="2" spans="1:17" ht="42.75" customHeight="1" x14ac:dyDescent="0.25">
      <c r="D2" s="159"/>
      <c r="E2" s="160"/>
      <c r="F2" s="161"/>
      <c r="G2" s="162"/>
      <c r="H2" s="162"/>
      <c r="I2" s="162"/>
      <c r="J2" s="162"/>
      <c r="K2" s="162"/>
      <c r="L2" s="162"/>
      <c r="M2" s="162"/>
      <c r="N2" s="162"/>
      <c r="O2" s="162"/>
      <c r="P2" s="162"/>
    </row>
    <row r="3" spans="1:17" ht="39" customHeight="1" x14ac:dyDescent="0.25">
      <c r="D3" s="159"/>
      <c r="E3" s="160"/>
      <c r="F3" s="161"/>
      <c r="G3" s="162"/>
      <c r="H3" s="162"/>
      <c r="I3" s="162"/>
      <c r="J3" s="162"/>
      <c r="K3" s="162"/>
      <c r="L3" s="162"/>
      <c r="M3" s="162"/>
      <c r="N3" s="162"/>
      <c r="O3" s="162"/>
      <c r="P3" s="162"/>
    </row>
    <row r="4" spans="1:17" ht="64.5" customHeight="1" x14ac:dyDescent="0.25">
      <c r="D4" s="163" t="s">
        <v>0</v>
      </c>
      <c r="E4" s="165" t="s">
        <v>1</v>
      </c>
      <c r="F4" s="167" t="s">
        <v>2</v>
      </c>
      <c r="G4" s="169" t="s">
        <v>3</v>
      </c>
      <c r="H4" s="169" t="s">
        <v>4</v>
      </c>
      <c r="I4" s="156" t="s">
        <v>1501</v>
      </c>
      <c r="J4" s="156"/>
      <c r="K4" s="156" t="s">
        <v>1502</v>
      </c>
      <c r="L4" s="156"/>
      <c r="M4" s="156" t="s">
        <v>1503</v>
      </c>
      <c r="N4" s="156"/>
      <c r="O4" s="156" t="s">
        <v>1560</v>
      </c>
      <c r="P4" s="156"/>
    </row>
    <row r="5" spans="1:17" s="22" customFormat="1" ht="45.75" customHeight="1" x14ac:dyDescent="0.25">
      <c r="A5" s="20"/>
      <c r="B5" s="20"/>
      <c r="C5" s="20"/>
      <c r="D5" s="164"/>
      <c r="E5" s="166"/>
      <c r="F5" s="168"/>
      <c r="G5" s="169"/>
      <c r="H5" s="169"/>
      <c r="I5" s="152" t="s">
        <v>6</v>
      </c>
      <c r="J5" s="153" t="s">
        <v>7</v>
      </c>
      <c r="K5" s="152" t="s">
        <v>6</v>
      </c>
      <c r="L5" s="153" t="s">
        <v>7</v>
      </c>
      <c r="M5" s="152" t="s">
        <v>6</v>
      </c>
      <c r="N5" s="153" t="s">
        <v>7</v>
      </c>
      <c r="O5" s="153" t="s">
        <v>1561</v>
      </c>
      <c r="P5" s="153" t="s">
        <v>7</v>
      </c>
    </row>
    <row r="6" spans="1:17" s="22" customFormat="1" ht="55.5" customHeight="1" x14ac:dyDescent="0.25">
      <c r="A6" s="20"/>
      <c r="B6" s="20"/>
      <c r="C6" s="20"/>
      <c r="D6" s="157" t="s">
        <v>1504</v>
      </c>
      <c r="E6" s="157"/>
      <c r="F6" s="157"/>
      <c r="G6" s="157"/>
      <c r="H6" s="157"/>
      <c r="I6" s="157"/>
      <c r="J6" s="157"/>
      <c r="K6" s="157"/>
      <c r="L6" s="157"/>
      <c r="M6" s="157"/>
      <c r="N6" s="157"/>
      <c r="O6" s="157"/>
      <c r="P6" s="157"/>
    </row>
    <row r="7" spans="1:17" s="28" customFormat="1" ht="25" customHeight="1" x14ac:dyDescent="0.25">
      <c r="A7" s="23"/>
      <c r="B7" s="23"/>
      <c r="C7" s="23"/>
      <c r="D7" s="137" t="s">
        <v>1497</v>
      </c>
      <c r="E7" s="138"/>
      <c r="F7" s="139" t="s">
        <v>2</v>
      </c>
      <c r="G7" s="138" t="s">
        <v>3</v>
      </c>
      <c r="H7" s="138" t="s">
        <v>4</v>
      </c>
      <c r="I7" s="138"/>
      <c r="J7" s="138"/>
      <c r="K7" s="138"/>
      <c r="L7" s="138"/>
      <c r="M7" s="138"/>
      <c r="N7" s="138"/>
      <c r="O7" s="138"/>
      <c r="P7" s="140"/>
    </row>
    <row r="8" spans="1:17" s="28" customFormat="1" ht="25" customHeight="1" x14ac:dyDescent="0.25">
      <c r="A8" s="23"/>
      <c r="B8" s="23"/>
      <c r="C8" s="23"/>
      <c r="D8" s="24">
        <v>1</v>
      </c>
      <c r="E8" s="59"/>
      <c r="F8" s="60" t="s">
        <v>1488</v>
      </c>
      <c r="G8" s="61"/>
      <c r="H8" s="62"/>
      <c r="I8" s="26"/>
      <c r="J8" s="27"/>
      <c r="K8" s="27"/>
      <c r="L8" s="27"/>
      <c r="M8" s="27"/>
      <c r="N8" s="27"/>
      <c r="O8" s="27"/>
      <c r="P8" s="27"/>
    </row>
    <row r="9" spans="1:17" s="28" customFormat="1" ht="42" x14ac:dyDescent="0.25">
      <c r="A9" s="23"/>
      <c r="B9" s="23"/>
      <c r="C9" s="23"/>
      <c r="D9" s="29"/>
      <c r="E9" s="97" t="s">
        <v>1489</v>
      </c>
      <c r="F9" s="95" t="s">
        <v>1506</v>
      </c>
      <c r="G9" s="103" t="s">
        <v>1494</v>
      </c>
      <c r="H9" s="104">
        <v>1</v>
      </c>
      <c r="I9" s="74">
        <v>24000</v>
      </c>
      <c r="J9" s="75">
        <f>I9*H9</f>
        <v>24000</v>
      </c>
      <c r="K9" s="74">
        <v>20000</v>
      </c>
      <c r="L9" s="75">
        <f>K9*H9</f>
        <v>20000</v>
      </c>
      <c r="M9" s="74">
        <v>30500</v>
      </c>
      <c r="N9" s="75">
        <f>M9*H9</f>
        <v>30500</v>
      </c>
      <c r="O9" s="81">
        <f>(I9+K9+M9)/3</f>
        <v>24833.333333333332</v>
      </c>
      <c r="P9" s="83">
        <f>O9*H9</f>
        <v>24833.333333333332</v>
      </c>
    </row>
    <row r="10" spans="1:17" s="28" customFormat="1" ht="28" x14ac:dyDescent="0.25">
      <c r="A10" s="23"/>
      <c r="B10" s="23"/>
      <c r="C10" s="23"/>
      <c r="D10" s="29"/>
      <c r="E10" s="97" t="s">
        <v>1490</v>
      </c>
      <c r="F10" s="95" t="s">
        <v>1507</v>
      </c>
      <c r="G10" s="103" t="s">
        <v>1494</v>
      </c>
      <c r="H10" s="104">
        <v>1</v>
      </c>
      <c r="I10" s="74">
        <v>48000</v>
      </c>
      <c r="J10" s="75">
        <f t="shared" ref="J10:J13" si="0">I10*H10</f>
        <v>48000</v>
      </c>
      <c r="K10" s="74">
        <v>40000</v>
      </c>
      <c r="L10" s="75">
        <f t="shared" ref="L10:L13" si="1">K10*H10</f>
        <v>40000</v>
      </c>
      <c r="M10" s="74">
        <v>61000</v>
      </c>
      <c r="N10" s="75">
        <f t="shared" ref="N10:N13" si="2">M10*H10</f>
        <v>61000</v>
      </c>
      <c r="O10" s="81">
        <f t="shared" ref="O10:O13" si="3">(I10+K10+M10)/3</f>
        <v>49666.666666666664</v>
      </c>
      <c r="P10" s="83">
        <f t="shared" ref="P10:P13" si="4">O10*H10</f>
        <v>49666.666666666664</v>
      </c>
    </row>
    <row r="11" spans="1:17" s="33" customFormat="1" ht="28" x14ac:dyDescent="0.25">
      <c r="A11" s="31"/>
      <c r="B11" s="31" t="s">
        <v>8</v>
      </c>
      <c r="C11" s="31"/>
      <c r="D11" s="30"/>
      <c r="E11" s="97" t="s">
        <v>1491</v>
      </c>
      <c r="F11" s="95" t="s">
        <v>1508</v>
      </c>
      <c r="G11" s="103" t="s">
        <v>1494</v>
      </c>
      <c r="H11" s="104">
        <v>1</v>
      </c>
      <c r="I11" s="74">
        <v>24000</v>
      </c>
      <c r="J11" s="75">
        <f t="shared" si="0"/>
        <v>24000</v>
      </c>
      <c r="K11" s="74">
        <v>20000</v>
      </c>
      <c r="L11" s="75">
        <f t="shared" si="1"/>
        <v>20000</v>
      </c>
      <c r="M11" s="74">
        <v>30500</v>
      </c>
      <c r="N11" s="75">
        <f t="shared" si="2"/>
        <v>30500</v>
      </c>
      <c r="O11" s="81">
        <f t="shared" si="3"/>
        <v>24833.333333333332</v>
      </c>
      <c r="P11" s="83">
        <f t="shared" si="4"/>
        <v>24833.333333333332</v>
      </c>
    </row>
    <row r="12" spans="1:17" s="33" customFormat="1" ht="23" x14ac:dyDescent="0.25">
      <c r="A12" s="31"/>
      <c r="B12" s="31" t="s">
        <v>8</v>
      </c>
      <c r="C12" s="31"/>
      <c r="D12" s="30"/>
      <c r="E12" s="97" t="s">
        <v>1492</v>
      </c>
      <c r="F12" s="95" t="s">
        <v>1509</v>
      </c>
      <c r="G12" s="103" t="s">
        <v>1499</v>
      </c>
      <c r="H12" s="104">
        <v>1</v>
      </c>
      <c r="I12" s="74">
        <v>65000</v>
      </c>
      <c r="J12" s="75">
        <f t="shared" ref="J12" si="5">I12*H12</f>
        <v>65000</v>
      </c>
      <c r="K12" s="74">
        <v>54400</v>
      </c>
      <c r="L12" s="75">
        <f t="shared" ref="L12" si="6">K12*H12</f>
        <v>54400</v>
      </c>
      <c r="M12" s="74">
        <v>82960</v>
      </c>
      <c r="N12" s="75">
        <f t="shared" ref="N12" si="7">M12*H12</f>
        <v>82960</v>
      </c>
      <c r="O12" s="81">
        <f t="shared" ref="O12" si="8">(I12+K12+M12)/3</f>
        <v>67453.333333333328</v>
      </c>
      <c r="P12" s="83">
        <f t="shared" ref="P12" si="9">O12*H12</f>
        <v>67453.333333333328</v>
      </c>
    </row>
    <row r="13" spans="1:17" s="33" customFormat="1" ht="23" x14ac:dyDescent="0.25">
      <c r="A13" s="31"/>
      <c r="B13" s="31" t="s">
        <v>8</v>
      </c>
      <c r="C13" s="31"/>
      <c r="D13" s="30"/>
      <c r="E13" s="97" t="s">
        <v>1505</v>
      </c>
      <c r="F13" s="95" t="s">
        <v>1510</v>
      </c>
      <c r="G13" s="103" t="s">
        <v>1496</v>
      </c>
      <c r="H13" s="104">
        <v>1</v>
      </c>
      <c r="I13" s="74">
        <v>1435000</v>
      </c>
      <c r="J13" s="75">
        <f t="shared" si="0"/>
        <v>1435000</v>
      </c>
      <c r="K13" s="74">
        <v>1200000</v>
      </c>
      <c r="L13" s="75">
        <f t="shared" si="1"/>
        <v>1200000</v>
      </c>
      <c r="M13" s="74">
        <v>1830000</v>
      </c>
      <c r="N13" s="75">
        <f t="shared" si="2"/>
        <v>1830000</v>
      </c>
      <c r="O13" s="81">
        <f t="shared" si="3"/>
        <v>1488333.3333333333</v>
      </c>
      <c r="P13" s="83">
        <f t="shared" si="4"/>
        <v>1488333.3333333333</v>
      </c>
    </row>
    <row r="14" spans="1:17" s="33" customFormat="1" ht="30.75" customHeight="1" x14ac:dyDescent="0.25">
      <c r="A14" s="31"/>
      <c r="B14" s="31"/>
      <c r="C14" s="31"/>
      <c r="D14" s="25"/>
      <c r="E14" s="59"/>
      <c r="F14" s="88" t="s">
        <v>9</v>
      </c>
      <c r="G14" s="59"/>
      <c r="H14" s="99"/>
      <c r="I14" s="91"/>
      <c r="J14" s="78">
        <f>SUM(J9:J13)</f>
        <v>1596000</v>
      </c>
      <c r="K14" s="91"/>
      <c r="L14" s="78">
        <f>SUM(L9:L13)</f>
        <v>1334400</v>
      </c>
      <c r="M14" s="91"/>
      <c r="N14" s="78">
        <f>SUM(N9:N13)</f>
        <v>2034960</v>
      </c>
      <c r="O14" s="92"/>
      <c r="P14" s="78">
        <f>SUM(P9:P13)</f>
        <v>1655120</v>
      </c>
      <c r="Q14" s="21"/>
    </row>
    <row r="15" spans="1:17" s="33" customFormat="1" ht="30.75" customHeight="1" x14ac:dyDescent="0.25">
      <c r="A15" s="31"/>
      <c r="B15" s="31"/>
      <c r="C15" s="31"/>
      <c r="D15" s="25">
        <v>2</v>
      </c>
      <c r="E15" s="61"/>
      <c r="F15" s="100" t="s">
        <v>1511</v>
      </c>
      <c r="G15" s="61"/>
      <c r="H15" s="62"/>
      <c r="I15" s="76"/>
      <c r="J15" s="77"/>
      <c r="K15" s="76"/>
      <c r="L15" s="77"/>
      <c r="M15" s="76"/>
      <c r="N15" s="77"/>
      <c r="O15" s="82"/>
      <c r="P15" s="77">
        <f>O15*H15</f>
        <v>0</v>
      </c>
      <c r="Q15" s="85"/>
    </row>
    <row r="16" spans="1:17" s="33" customFormat="1" ht="70" x14ac:dyDescent="0.25">
      <c r="A16" s="31"/>
      <c r="B16" s="31"/>
      <c r="C16" s="31"/>
      <c r="D16" s="30"/>
      <c r="E16" s="97" t="s">
        <v>1512</v>
      </c>
      <c r="F16" s="96" t="s">
        <v>1513</v>
      </c>
      <c r="G16" s="105" t="s">
        <v>1494</v>
      </c>
      <c r="H16" s="105">
        <v>1</v>
      </c>
      <c r="I16" s="74">
        <v>38000</v>
      </c>
      <c r="J16" s="75">
        <f>I16*H16</f>
        <v>38000</v>
      </c>
      <c r="K16" s="74">
        <v>32000</v>
      </c>
      <c r="L16" s="75">
        <f>K16*H16</f>
        <v>32000</v>
      </c>
      <c r="M16" s="74">
        <v>48800</v>
      </c>
      <c r="N16" s="75">
        <f>M16*H16</f>
        <v>48800</v>
      </c>
      <c r="O16" s="81">
        <f t="shared" ref="O16:O21" si="10">(I16+K16+M16)/3</f>
        <v>39600</v>
      </c>
      <c r="P16" s="83">
        <f>O16*H16</f>
        <v>39600</v>
      </c>
      <c r="Q16" s="84"/>
    </row>
    <row r="17" spans="1:17" s="33" customFormat="1" ht="84" x14ac:dyDescent="0.25">
      <c r="A17" s="31"/>
      <c r="B17" s="31"/>
      <c r="C17" s="31"/>
      <c r="D17" s="30"/>
      <c r="E17" s="97" t="s">
        <v>1514</v>
      </c>
      <c r="F17" s="96" t="s">
        <v>1515</v>
      </c>
      <c r="G17" s="105" t="s">
        <v>1495</v>
      </c>
      <c r="H17" s="105">
        <v>1</v>
      </c>
      <c r="I17" s="74">
        <v>478000</v>
      </c>
      <c r="J17" s="75">
        <f t="shared" ref="J17:J19" si="11">I17*H17</f>
        <v>478000</v>
      </c>
      <c r="K17" s="74">
        <v>400000</v>
      </c>
      <c r="L17" s="75">
        <f t="shared" ref="L17:L21" si="12">K17*H17</f>
        <v>400000</v>
      </c>
      <c r="M17" s="74">
        <v>610000</v>
      </c>
      <c r="N17" s="75">
        <f t="shared" ref="N17:N19" si="13">M17*H17</f>
        <v>610000</v>
      </c>
      <c r="O17" s="81">
        <f t="shared" si="10"/>
        <v>496000</v>
      </c>
      <c r="P17" s="83">
        <f t="shared" ref="P17:P19" si="14">O17*H17</f>
        <v>496000</v>
      </c>
      <c r="Q17" s="84"/>
    </row>
    <row r="18" spans="1:17" s="33" customFormat="1" ht="98" x14ac:dyDescent="0.25">
      <c r="A18" s="31"/>
      <c r="B18" s="31"/>
      <c r="C18" s="31"/>
      <c r="D18" s="30"/>
      <c r="E18" s="97" t="s">
        <v>1516</v>
      </c>
      <c r="F18" s="96" t="s">
        <v>1517</v>
      </c>
      <c r="G18" s="105" t="s">
        <v>1494</v>
      </c>
      <c r="H18" s="105">
        <v>1</v>
      </c>
      <c r="I18" s="74">
        <v>105000</v>
      </c>
      <c r="J18" s="75">
        <f t="shared" si="11"/>
        <v>105000</v>
      </c>
      <c r="K18" s="74">
        <v>88000</v>
      </c>
      <c r="L18" s="75">
        <f t="shared" si="12"/>
        <v>88000</v>
      </c>
      <c r="M18" s="74">
        <v>134200</v>
      </c>
      <c r="N18" s="75">
        <f t="shared" si="13"/>
        <v>134200</v>
      </c>
      <c r="O18" s="81">
        <f t="shared" si="10"/>
        <v>109066.66666666667</v>
      </c>
      <c r="P18" s="83">
        <f t="shared" si="14"/>
        <v>109066.66666666667</v>
      </c>
    </row>
    <row r="19" spans="1:17" s="33" customFormat="1" ht="84" x14ac:dyDescent="0.25">
      <c r="A19" s="31"/>
      <c r="B19" s="31"/>
      <c r="C19" s="31"/>
      <c r="D19" s="30"/>
      <c r="E19" s="97" t="s">
        <v>1518</v>
      </c>
      <c r="F19" s="96" t="s">
        <v>1519</v>
      </c>
      <c r="G19" s="105" t="s">
        <v>1494</v>
      </c>
      <c r="H19" s="105">
        <v>1</v>
      </c>
      <c r="I19" s="74">
        <v>24000</v>
      </c>
      <c r="J19" s="75">
        <f t="shared" si="11"/>
        <v>24000</v>
      </c>
      <c r="K19" s="74">
        <v>20000</v>
      </c>
      <c r="L19" s="75">
        <f t="shared" si="12"/>
        <v>20000</v>
      </c>
      <c r="M19" s="74">
        <v>30500</v>
      </c>
      <c r="N19" s="75">
        <f t="shared" si="13"/>
        <v>30500</v>
      </c>
      <c r="O19" s="81">
        <f t="shared" si="10"/>
        <v>24833.333333333332</v>
      </c>
      <c r="P19" s="83">
        <f t="shared" si="14"/>
        <v>24833.333333333332</v>
      </c>
    </row>
    <row r="20" spans="1:17" s="33" customFormat="1" ht="84" x14ac:dyDescent="0.25">
      <c r="A20" s="31"/>
      <c r="B20" s="31"/>
      <c r="C20" s="31"/>
      <c r="D20" s="30"/>
      <c r="E20" s="97" t="s">
        <v>1520</v>
      </c>
      <c r="F20" s="96" t="s">
        <v>1521</v>
      </c>
      <c r="G20" s="105" t="s">
        <v>1494</v>
      </c>
      <c r="H20" s="105">
        <v>1</v>
      </c>
      <c r="I20" s="74">
        <v>24000</v>
      </c>
      <c r="J20" s="75">
        <f t="shared" ref="J20:J21" si="15">I20*H20</f>
        <v>24000</v>
      </c>
      <c r="K20" s="74">
        <v>20000</v>
      </c>
      <c r="L20" s="75">
        <f t="shared" si="12"/>
        <v>20000</v>
      </c>
      <c r="M20" s="74">
        <v>30500</v>
      </c>
      <c r="N20" s="75">
        <f t="shared" ref="N20:N21" si="16">M20*H20</f>
        <v>30500</v>
      </c>
      <c r="O20" s="81">
        <f t="shared" si="10"/>
        <v>24833.333333333332</v>
      </c>
      <c r="P20" s="83">
        <f t="shared" ref="P20:P21" si="17">O20*H20</f>
        <v>24833.333333333332</v>
      </c>
    </row>
    <row r="21" spans="1:17" s="33" customFormat="1" ht="84" x14ac:dyDescent="0.25">
      <c r="A21" s="31"/>
      <c r="B21" s="31"/>
      <c r="C21" s="31"/>
      <c r="D21" s="30"/>
      <c r="E21" s="97" t="s">
        <v>1522</v>
      </c>
      <c r="F21" s="96" t="s">
        <v>1523</v>
      </c>
      <c r="G21" s="105" t="s">
        <v>1494</v>
      </c>
      <c r="H21" s="105">
        <v>1</v>
      </c>
      <c r="I21" s="74">
        <v>145000</v>
      </c>
      <c r="J21" s="75">
        <f t="shared" si="15"/>
        <v>145000</v>
      </c>
      <c r="K21" s="74">
        <v>121600</v>
      </c>
      <c r="L21" s="75">
        <f t="shared" si="12"/>
        <v>121600</v>
      </c>
      <c r="M21" s="74">
        <v>185440</v>
      </c>
      <c r="N21" s="75">
        <f t="shared" si="16"/>
        <v>185440</v>
      </c>
      <c r="O21" s="81">
        <f t="shared" si="10"/>
        <v>150680</v>
      </c>
      <c r="P21" s="83">
        <f t="shared" si="17"/>
        <v>150680</v>
      </c>
    </row>
    <row r="22" spans="1:17" s="33" customFormat="1" ht="98" x14ac:dyDescent="0.25">
      <c r="A22" s="31"/>
      <c r="B22" s="31"/>
      <c r="C22" s="31"/>
      <c r="D22" s="30"/>
      <c r="E22" s="97" t="s">
        <v>1524</v>
      </c>
      <c r="F22" s="96" t="s">
        <v>1525</v>
      </c>
      <c r="G22" s="105" t="s">
        <v>1495</v>
      </c>
      <c r="H22" s="105">
        <v>1</v>
      </c>
      <c r="I22" s="74">
        <v>4350000</v>
      </c>
      <c r="J22" s="75">
        <f t="shared" ref="J22:J26" si="18">I22*H22</f>
        <v>4350000</v>
      </c>
      <c r="K22" s="74">
        <v>3360000</v>
      </c>
      <c r="L22" s="75">
        <f t="shared" ref="L22:L26" si="19">K22*H22</f>
        <v>3360000</v>
      </c>
      <c r="M22" s="74">
        <v>5124000</v>
      </c>
      <c r="N22" s="75">
        <f t="shared" ref="N22:N26" si="20">M22*H22</f>
        <v>5124000</v>
      </c>
      <c r="O22" s="81">
        <f t="shared" ref="O22:O26" si="21">(I22+K22+M22)/3</f>
        <v>4278000</v>
      </c>
      <c r="P22" s="83">
        <f t="shared" ref="P22:P26" si="22">O22*H22</f>
        <v>4278000</v>
      </c>
    </row>
    <row r="23" spans="1:17" s="33" customFormat="1" ht="112" x14ac:dyDescent="0.25">
      <c r="A23" s="31"/>
      <c r="B23" s="31"/>
      <c r="C23" s="31"/>
      <c r="D23" s="30"/>
      <c r="E23" s="97" t="s">
        <v>1526</v>
      </c>
      <c r="F23" s="96" t="s">
        <v>1527</v>
      </c>
      <c r="G23" s="105" t="s">
        <v>1495</v>
      </c>
      <c r="H23" s="105">
        <v>1</v>
      </c>
      <c r="I23" s="74">
        <v>651000</v>
      </c>
      <c r="J23" s="75">
        <f t="shared" si="18"/>
        <v>651000</v>
      </c>
      <c r="K23" s="74">
        <v>544000</v>
      </c>
      <c r="L23" s="75">
        <f t="shared" si="19"/>
        <v>544000</v>
      </c>
      <c r="M23" s="74">
        <v>829600</v>
      </c>
      <c r="N23" s="75">
        <f t="shared" si="20"/>
        <v>829600</v>
      </c>
      <c r="O23" s="81">
        <f t="shared" si="21"/>
        <v>674866.66666666663</v>
      </c>
      <c r="P23" s="83">
        <f t="shared" si="22"/>
        <v>674866.66666666663</v>
      </c>
    </row>
    <row r="24" spans="1:17" s="33" customFormat="1" ht="42" x14ac:dyDescent="0.25">
      <c r="A24" s="31"/>
      <c r="B24" s="31"/>
      <c r="C24" s="31"/>
      <c r="D24" s="30"/>
      <c r="E24" s="97" t="s">
        <v>1528</v>
      </c>
      <c r="F24" s="96" t="s">
        <v>1529</v>
      </c>
      <c r="G24" s="105" t="s">
        <v>1495</v>
      </c>
      <c r="H24" s="105">
        <v>1</v>
      </c>
      <c r="I24" s="74">
        <v>574000</v>
      </c>
      <c r="J24" s="75">
        <f t="shared" si="18"/>
        <v>574000</v>
      </c>
      <c r="K24" s="74">
        <v>480000</v>
      </c>
      <c r="L24" s="75">
        <f t="shared" si="19"/>
        <v>480000</v>
      </c>
      <c r="M24" s="74">
        <v>732000</v>
      </c>
      <c r="N24" s="75">
        <f t="shared" si="20"/>
        <v>732000</v>
      </c>
      <c r="O24" s="81">
        <f t="shared" si="21"/>
        <v>595333.33333333337</v>
      </c>
      <c r="P24" s="83">
        <f t="shared" si="22"/>
        <v>595333.33333333337</v>
      </c>
    </row>
    <row r="25" spans="1:17" s="33" customFormat="1" ht="56" x14ac:dyDescent="0.25">
      <c r="A25" s="31"/>
      <c r="B25" s="31"/>
      <c r="C25" s="31"/>
      <c r="D25" s="30"/>
      <c r="E25" s="106" t="s">
        <v>1530</v>
      </c>
      <c r="F25" s="96" t="s">
        <v>1531</v>
      </c>
      <c r="G25" s="105" t="s">
        <v>1495</v>
      </c>
      <c r="H25" s="105">
        <v>1</v>
      </c>
      <c r="I25" s="74">
        <v>765000</v>
      </c>
      <c r="J25" s="75">
        <f t="shared" si="18"/>
        <v>765000</v>
      </c>
      <c r="K25" s="74">
        <v>640000</v>
      </c>
      <c r="L25" s="75">
        <f t="shared" si="19"/>
        <v>640000</v>
      </c>
      <c r="M25" s="74">
        <v>976000</v>
      </c>
      <c r="N25" s="75">
        <f t="shared" si="20"/>
        <v>976000</v>
      </c>
      <c r="O25" s="81">
        <f t="shared" si="21"/>
        <v>793666.66666666663</v>
      </c>
      <c r="P25" s="83">
        <f t="shared" si="22"/>
        <v>793666.66666666663</v>
      </c>
    </row>
    <row r="26" spans="1:17" s="33" customFormat="1" ht="70" x14ac:dyDescent="0.25">
      <c r="A26" s="31"/>
      <c r="B26" s="31"/>
      <c r="C26" s="31"/>
      <c r="D26" s="30"/>
      <c r="E26" s="106" t="s">
        <v>1532</v>
      </c>
      <c r="F26" s="96" t="s">
        <v>1533</v>
      </c>
      <c r="G26" s="105" t="s">
        <v>1493</v>
      </c>
      <c r="H26" s="105">
        <v>1</v>
      </c>
      <c r="I26" s="74">
        <v>31000</v>
      </c>
      <c r="J26" s="75">
        <f t="shared" si="18"/>
        <v>31000</v>
      </c>
      <c r="K26" s="74">
        <v>25600</v>
      </c>
      <c r="L26" s="75">
        <f t="shared" si="19"/>
        <v>25600</v>
      </c>
      <c r="M26" s="74">
        <v>39040</v>
      </c>
      <c r="N26" s="75">
        <f t="shared" si="20"/>
        <v>39040</v>
      </c>
      <c r="O26" s="81">
        <f t="shared" si="21"/>
        <v>31880</v>
      </c>
      <c r="P26" s="83">
        <f t="shared" si="22"/>
        <v>31880</v>
      </c>
    </row>
    <row r="27" spans="1:17" s="33" customFormat="1" ht="42" x14ac:dyDescent="0.25">
      <c r="A27" s="31"/>
      <c r="B27" s="31"/>
      <c r="C27" s="31"/>
      <c r="D27" s="30"/>
      <c r="E27" s="106" t="s">
        <v>1534</v>
      </c>
      <c r="F27" s="96" t="s">
        <v>1535</v>
      </c>
      <c r="G27" s="105" t="s">
        <v>1495</v>
      </c>
      <c r="H27" s="105">
        <v>1</v>
      </c>
      <c r="I27" s="74">
        <v>24000</v>
      </c>
      <c r="J27" s="75">
        <f t="shared" ref="J27" si="23">I27*H27</f>
        <v>24000</v>
      </c>
      <c r="K27" s="74">
        <v>20000</v>
      </c>
      <c r="L27" s="75">
        <f t="shared" ref="L27" si="24">K27*H27</f>
        <v>20000</v>
      </c>
      <c r="M27" s="74">
        <v>30500</v>
      </c>
      <c r="N27" s="75">
        <f t="shared" ref="N27" si="25">M27*H27</f>
        <v>30500</v>
      </c>
      <c r="O27" s="81">
        <f t="shared" ref="O27" si="26">(I27+K27+M27)/3</f>
        <v>24833.333333333332</v>
      </c>
      <c r="P27" s="83">
        <f t="shared" ref="P27" si="27">O27*H27</f>
        <v>24833.333333333332</v>
      </c>
    </row>
    <row r="28" spans="1:17" s="28" customFormat="1" ht="25.5" customHeight="1" x14ac:dyDescent="0.25">
      <c r="A28" s="34"/>
      <c r="B28" s="34"/>
      <c r="C28" s="34"/>
      <c r="D28" s="86"/>
      <c r="E28" s="61"/>
      <c r="F28" s="88" t="s">
        <v>9</v>
      </c>
      <c r="G28" s="61"/>
      <c r="H28" s="62"/>
      <c r="I28" s="76"/>
      <c r="J28" s="78">
        <f>SUM(J16:J27)</f>
        <v>7209000</v>
      </c>
      <c r="K28" s="76"/>
      <c r="L28" s="78">
        <f>SUM(L16:L27)</f>
        <v>5751200</v>
      </c>
      <c r="M28" s="76"/>
      <c r="N28" s="78">
        <f>SUM(N16:N27)</f>
        <v>8770580</v>
      </c>
      <c r="O28" s="82"/>
      <c r="P28" s="78">
        <f>SUM(P16:P27)</f>
        <v>7243593.333333333</v>
      </c>
    </row>
    <row r="29" spans="1:17" s="37" customFormat="1" ht="36.75" customHeight="1" x14ac:dyDescent="0.25">
      <c r="A29" s="36"/>
      <c r="B29" s="36"/>
      <c r="C29" s="36"/>
      <c r="D29" s="25">
        <v>3</v>
      </c>
      <c r="E29" s="59"/>
      <c r="F29" s="64" t="s">
        <v>1536</v>
      </c>
      <c r="G29" s="59"/>
      <c r="H29" s="99"/>
      <c r="I29" s="91"/>
      <c r="J29" s="78"/>
      <c r="K29" s="91"/>
      <c r="L29" s="78"/>
      <c r="M29" s="91"/>
      <c r="N29" s="78"/>
      <c r="O29" s="92"/>
      <c r="P29" s="78"/>
    </row>
    <row r="30" spans="1:17" s="37" customFormat="1" ht="42" x14ac:dyDescent="0.25">
      <c r="A30" s="38"/>
      <c r="B30" s="38"/>
      <c r="C30" s="38"/>
      <c r="D30" s="39"/>
      <c r="E30" s="97" t="s">
        <v>1537</v>
      </c>
      <c r="F30" s="96" t="s">
        <v>1538</v>
      </c>
      <c r="G30" s="105" t="s">
        <v>1495</v>
      </c>
      <c r="H30" s="105">
        <v>1</v>
      </c>
      <c r="I30" s="74">
        <v>727000</v>
      </c>
      <c r="J30" s="75">
        <f>H30*I30</f>
        <v>727000</v>
      </c>
      <c r="K30" s="74">
        <v>608000</v>
      </c>
      <c r="L30" s="75">
        <f>K30*H30</f>
        <v>608000</v>
      </c>
      <c r="M30" s="74">
        <v>927200</v>
      </c>
      <c r="N30" s="75">
        <f>M30*H30</f>
        <v>927200</v>
      </c>
      <c r="O30" s="81">
        <f t="shared" ref="O30:O31" si="28">(I30+K30+M30)/3</f>
        <v>754066.66666666663</v>
      </c>
      <c r="P30" s="83">
        <f t="shared" ref="P30:P31" si="29">O30*H30</f>
        <v>754066.66666666663</v>
      </c>
    </row>
    <row r="31" spans="1:17" s="37" customFormat="1" ht="70" x14ac:dyDescent="0.25">
      <c r="A31" s="40"/>
      <c r="B31" s="40"/>
      <c r="C31" s="40"/>
      <c r="D31" s="39"/>
      <c r="E31" s="97" t="s">
        <v>1539</v>
      </c>
      <c r="F31" s="96" t="s">
        <v>1540</v>
      </c>
      <c r="G31" s="105" t="s">
        <v>1495</v>
      </c>
      <c r="H31" s="105">
        <v>1</v>
      </c>
      <c r="I31" s="74">
        <v>3061000</v>
      </c>
      <c r="J31" s="75">
        <f t="shared" ref="J31" si="30">H31*I31</f>
        <v>3061000</v>
      </c>
      <c r="K31" s="74">
        <v>2560000</v>
      </c>
      <c r="L31" s="75">
        <f t="shared" ref="L31" si="31">K31*H31</f>
        <v>2560000</v>
      </c>
      <c r="M31" s="74">
        <v>3904000</v>
      </c>
      <c r="N31" s="75">
        <f t="shared" ref="N31" si="32">M31*H31</f>
        <v>3904000</v>
      </c>
      <c r="O31" s="81">
        <f t="shared" si="28"/>
        <v>3175000</v>
      </c>
      <c r="P31" s="83">
        <f t="shared" si="29"/>
        <v>3175000</v>
      </c>
    </row>
    <row r="32" spans="1:17" s="37" customFormat="1" ht="27" customHeight="1" x14ac:dyDescent="0.25">
      <c r="A32" s="111"/>
      <c r="B32" s="111"/>
      <c r="C32" s="111"/>
      <c r="D32" s="112"/>
      <c r="E32" s="113"/>
      <c r="F32" s="114" t="s">
        <v>9</v>
      </c>
      <c r="G32" s="115"/>
      <c r="H32" s="116"/>
      <c r="I32" s="117"/>
      <c r="J32" s="118">
        <f>SUM(J30:J31)</f>
        <v>3788000</v>
      </c>
      <c r="K32" s="117"/>
      <c r="L32" s="118">
        <f>SUM(L30:L31)</f>
        <v>3168000</v>
      </c>
      <c r="M32" s="117"/>
      <c r="N32" s="118">
        <f>SUM(N30:N31)</f>
        <v>4831200</v>
      </c>
      <c r="O32" s="119"/>
      <c r="P32" s="118">
        <f>SUM(P30:P31)</f>
        <v>3929066.6666666665</v>
      </c>
    </row>
    <row r="33" spans="1:16" s="37" customFormat="1" ht="27" customHeight="1" x14ac:dyDescent="0.25">
      <c r="A33" s="111"/>
      <c r="B33" s="111"/>
      <c r="C33" s="111"/>
      <c r="D33" s="86"/>
      <c r="E33" s="66"/>
      <c r="F33" s="88" t="s">
        <v>1541</v>
      </c>
      <c r="G33" s="59"/>
      <c r="H33" s="90"/>
      <c r="I33" s="91"/>
      <c r="J33" s="78">
        <f>+J32+J28+J14</f>
        <v>12593000</v>
      </c>
      <c r="K33" s="91"/>
      <c r="L33" s="78">
        <f>+L32+L28+L14</f>
        <v>10253600</v>
      </c>
      <c r="M33" s="91"/>
      <c r="N33" s="78">
        <f>+N32+N28+N14</f>
        <v>15636740</v>
      </c>
      <c r="O33" s="92"/>
      <c r="P33" s="78">
        <f>+P32+P28+P14</f>
        <v>12827780</v>
      </c>
    </row>
    <row r="34" spans="1:16" s="37" customFormat="1" ht="16.5" customHeight="1" x14ac:dyDescent="0.25">
      <c r="A34" s="128"/>
      <c r="B34" s="128"/>
      <c r="C34" s="128"/>
      <c r="D34" s="129"/>
      <c r="E34" s="130"/>
      <c r="F34" s="131"/>
      <c r="G34" s="132"/>
      <c r="H34" s="133"/>
      <c r="I34" s="134"/>
      <c r="J34" s="135"/>
      <c r="K34" s="134"/>
      <c r="L34" s="135"/>
      <c r="M34" s="134"/>
      <c r="N34" s="135"/>
      <c r="O34" s="136"/>
      <c r="P34" s="135"/>
    </row>
    <row r="35" spans="1:16" s="28" customFormat="1" ht="25" customHeight="1" x14ac:dyDescent="0.25">
      <c r="A35" s="23"/>
      <c r="B35" s="23"/>
      <c r="C35" s="23"/>
      <c r="D35" s="137" t="s">
        <v>1498</v>
      </c>
      <c r="E35" s="138"/>
      <c r="F35" s="139" t="s">
        <v>2</v>
      </c>
      <c r="G35" s="138" t="s">
        <v>3</v>
      </c>
      <c r="H35" s="138" t="s">
        <v>4</v>
      </c>
      <c r="I35" s="138"/>
      <c r="J35" s="138"/>
      <c r="K35" s="138"/>
      <c r="L35" s="138"/>
      <c r="M35" s="138"/>
      <c r="N35" s="138"/>
      <c r="O35" s="138"/>
      <c r="P35" s="140"/>
    </row>
    <row r="36" spans="1:16" s="37" customFormat="1" ht="26.25" customHeight="1" x14ac:dyDescent="0.25">
      <c r="A36" s="120"/>
      <c r="B36" s="120"/>
      <c r="C36" s="120"/>
      <c r="D36" s="121">
        <v>1</v>
      </c>
      <c r="E36" s="122"/>
      <c r="F36" s="123" t="s">
        <v>1542</v>
      </c>
      <c r="G36" s="89"/>
      <c r="H36" s="124"/>
      <c r="I36" s="125"/>
      <c r="J36" s="126"/>
      <c r="K36" s="125"/>
      <c r="L36" s="126"/>
      <c r="M36" s="125"/>
      <c r="N36" s="126"/>
      <c r="O36" s="127"/>
      <c r="P36" s="126"/>
    </row>
    <row r="37" spans="1:16" s="37" customFormat="1" ht="33.75" customHeight="1" x14ac:dyDescent="0.25">
      <c r="A37" s="38"/>
      <c r="B37" s="38"/>
      <c r="C37" s="38"/>
      <c r="D37" s="41"/>
      <c r="E37" s="97" t="s">
        <v>1543</v>
      </c>
      <c r="F37" s="96" t="s">
        <v>1544</v>
      </c>
      <c r="G37" s="97" t="s">
        <v>1493</v>
      </c>
      <c r="H37" s="106">
        <v>1</v>
      </c>
      <c r="I37" s="74">
        <v>5000</v>
      </c>
      <c r="J37" s="75">
        <f>I37*H37</f>
        <v>5000</v>
      </c>
      <c r="K37" s="74">
        <v>4400</v>
      </c>
      <c r="L37" s="75">
        <f>K37*H37</f>
        <v>4400</v>
      </c>
      <c r="M37" s="74">
        <v>6710</v>
      </c>
      <c r="N37" s="75">
        <f>M37*H37</f>
        <v>6710</v>
      </c>
      <c r="O37" s="81">
        <f>(I37+K37+M37)/3</f>
        <v>5370</v>
      </c>
      <c r="P37" s="83">
        <f t="shared" ref="P37" si="33">O37*H37</f>
        <v>5370</v>
      </c>
    </row>
    <row r="38" spans="1:16" s="37" customFormat="1" ht="23" x14ac:dyDescent="0.25">
      <c r="A38" s="40"/>
      <c r="B38" s="40"/>
      <c r="C38" s="40"/>
      <c r="D38" s="24"/>
      <c r="E38" s="59"/>
      <c r="F38" s="64" t="s">
        <v>9</v>
      </c>
      <c r="G38" s="101"/>
      <c r="H38" s="99"/>
      <c r="I38" s="91"/>
      <c r="J38" s="78">
        <f>SUM(J37:J37)</f>
        <v>5000</v>
      </c>
      <c r="K38" s="91"/>
      <c r="L38" s="78">
        <f>SUM(L37:L37)</f>
        <v>4400</v>
      </c>
      <c r="M38" s="91"/>
      <c r="N38" s="78">
        <f>SUM(N37:N37)</f>
        <v>6710</v>
      </c>
      <c r="O38" s="92"/>
      <c r="P38" s="78">
        <f>SUM(P37:P37)</f>
        <v>5370</v>
      </c>
    </row>
    <row r="39" spans="1:16" s="37" customFormat="1" ht="23" x14ac:dyDescent="0.25">
      <c r="A39" s="40"/>
      <c r="B39" s="40"/>
      <c r="C39" s="40"/>
      <c r="D39" s="24">
        <v>2</v>
      </c>
      <c r="E39" s="61"/>
      <c r="F39" s="64" t="s">
        <v>1511</v>
      </c>
      <c r="G39" s="94"/>
      <c r="H39" s="62"/>
      <c r="I39" s="76"/>
      <c r="J39" s="78"/>
      <c r="K39" s="76"/>
      <c r="L39" s="93"/>
      <c r="M39" s="76"/>
      <c r="N39" s="93"/>
      <c r="O39" s="82"/>
      <c r="P39" s="93"/>
    </row>
    <row r="40" spans="1:16" s="37" customFormat="1" ht="42" x14ac:dyDescent="0.25">
      <c r="A40" s="40"/>
      <c r="B40" s="40"/>
      <c r="C40" s="40"/>
      <c r="D40" s="98"/>
      <c r="E40" s="108" t="s">
        <v>1512</v>
      </c>
      <c r="F40" s="65" t="s">
        <v>1545</v>
      </c>
      <c r="G40" s="97" t="s">
        <v>1494</v>
      </c>
      <c r="H40" s="106">
        <v>1</v>
      </c>
      <c r="I40" s="74">
        <v>46000</v>
      </c>
      <c r="J40" s="75">
        <f t="shared" ref="J40:J44" si="34">I40*H40</f>
        <v>46000</v>
      </c>
      <c r="K40" s="74">
        <v>38400</v>
      </c>
      <c r="L40" s="75">
        <f>K40*H40</f>
        <v>38400</v>
      </c>
      <c r="M40" s="74">
        <v>58560</v>
      </c>
      <c r="N40" s="75">
        <f t="shared" ref="N40:N44" si="35">M40*H40</f>
        <v>58560</v>
      </c>
      <c r="O40" s="81">
        <f t="shared" ref="O40:O44" si="36">(I40+K40+M40)/3</f>
        <v>47653.333333333336</v>
      </c>
      <c r="P40" s="83">
        <f t="shared" ref="P40:P44" si="37">O40*H40</f>
        <v>47653.333333333336</v>
      </c>
    </row>
    <row r="41" spans="1:16" s="37" customFormat="1" ht="70" x14ac:dyDescent="0.25">
      <c r="A41" s="40"/>
      <c r="B41" s="40"/>
      <c r="C41" s="40"/>
      <c r="D41" s="98"/>
      <c r="E41" s="108" t="s">
        <v>1514</v>
      </c>
      <c r="F41" s="65" t="s">
        <v>1546</v>
      </c>
      <c r="G41" s="97" t="s">
        <v>1495</v>
      </c>
      <c r="H41" s="106">
        <v>1</v>
      </c>
      <c r="I41" s="74">
        <v>287000</v>
      </c>
      <c r="J41" s="75">
        <f t="shared" si="34"/>
        <v>287000</v>
      </c>
      <c r="K41" s="74">
        <v>240000</v>
      </c>
      <c r="L41" s="75">
        <f t="shared" ref="L41:L44" si="38">K41*H41</f>
        <v>240000</v>
      </c>
      <c r="M41" s="74">
        <v>366000</v>
      </c>
      <c r="N41" s="75">
        <f t="shared" si="35"/>
        <v>366000</v>
      </c>
      <c r="O41" s="81">
        <f t="shared" si="36"/>
        <v>297666.66666666669</v>
      </c>
      <c r="P41" s="83">
        <f t="shared" si="37"/>
        <v>297666.66666666669</v>
      </c>
    </row>
    <row r="42" spans="1:16" s="37" customFormat="1" ht="28" x14ac:dyDescent="0.25">
      <c r="A42" s="40"/>
      <c r="B42" s="40"/>
      <c r="C42" s="40"/>
      <c r="D42" s="98"/>
      <c r="E42" s="108" t="s">
        <v>1516</v>
      </c>
      <c r="F42" s="65" t="s">
        <v>1547</v>
      </c>
      <c r="G42" s="97" t="s">
        <v>1493</v>
      </c>
      <c r="H42" s="106">
        <v>1</v>
      </c>
      <c r="I42" s="74">
        <v>81000</v>
      </c>
      <c r="J42" s="75">
        <f t="shared" si="34"/>
        <v>81000</v>
      </c>
      <c r="K42" s="74">
        <v>68000</v>
      </c>
      <c r="L42" s="75">
        <f t="shared" si="38"/>
        <v>68000</v>
      </c>
      <c r="M42" s="74">
        <v>103700</v>
      </c>
      <c r="N42" s="75">
        <f t="shared" si="35"/>
        <v>103700</v>
      </c>
      <c r="O42" s="81">
        <f t="shared" si="36"/>
        <v>84233.333333333328</v>
      </c>
      <c r="P42" s="83">
        <f t="shared" si="37"/>
        <v>84233.333333333328</v>
      </c>
    </row>
    <row r="43" spans="1:16" s="37" customFormat="1" ht="28" x14ac:dyDescent="0.25">
      <c r="A43" s="40"/>
      <c r="B43" s="40"/>
      <c r="C43" s="40"/>
      <c r="D43" s="98"/>
      <c r="E43" s="108" t="s">
        <v>1518</v>
      </c>
      <c r="F43" s="65" t="s">
        <v>1548</v>
      </c>
      <c r="G43" s="97" t="s">
        <v>1494</v>
      </c>
      <c r="H43" s="106">
        <v>1</v>
      </c>
      <c r="I43" s="74">
        <v>46000</v>
      </c>
      <c r="J43" s="75">
        <f t="shared" si="34"/>
        <v>46000</v>
      </c>
      <c r="K43" s="74">
        <v>38800</v>
      </c>
      <c r="L43" s="75">
        <f t="shared" si="38"/>
        <v>38800</v>
      </c>
      <c r="M43" s="74">
        <v>59170</v>
      </c>
      <c r="N43" s="75">
        <f t="shared" si="35"/>
        <v>59170</v>
      </c>
      <c r="O43" s="81">
        <f t="shared" si="36"/>
        <v>47990</v>
      </c>
      <c r="P43" s="83">
        <f t="shared" si="37"/>
        <v>47990</v>
      </c>
    </row>
    <row r="44" spans="1:16" s="37" customFormat="1" ht="42" x14ac:dyDescent="0.25">
      <c r="A44" s="40"/>
      <c r="B44" s="40"/>
      <c r="C44" s="40"/>
      <c r="D44" s="98"/>
      <c r="E44" s="108" t="s">
        <v>1520</v>
      </c>
      <c r="F44" s="65" t="s">
        <v>1549</v>
      </c>
      <c r="G44" s="97" t="s">
        <v>1495</v>
      </c>
      <c r="H44" s="106">
        <v>1</v>
      </c>
      <c r="I44" s="74">
        <v>220000</v>
      </c>
      <c r="J44" s="75">
        <f t="shared" si="34"/>
        <v>220000</v>
      </c>
      <c r="K44" s="74">
        <v>184000</v>
      </c>
      <c r="L44" s="75">
        <f t="shared" si="38"/>
        <v>184000</v>
      </c>
      <c r="M44" s="74">
        <v>280600</v>
      </c>
      <c r="N44" s="75">
        <f t="shared" si="35"/>
        <v>280600</v>
      </c>
      <c r="O44" s="81">
        <f t="shared" si="36"/>
        <v>228200</v>
      </c>
      <c r="P44" s="83">
        <f t="shared" si="37"/>
        <v>228200</v>
      </c>
    </row>
    <row r="45" spans="1:16" s="37" customFormat="1" ht="30.75" customHeight="1" x14ac:dyDescent="0.25">
      <c r="A45" s="40"/>
      <c r="B45" s="40"/>
      <c r="C45" s="40"/>
      <c r="D45" s="87"/>
      <c r="E45" s="102"/>
      <c r="F45" s="64" t="s">
        <v>9</v>
      </c>
      <c r="G45" s="89"/>
      <c r="H45" s="90"/>
      <c r="I45" s="91"/>
      <c r="J45" s="78">
        <f>SUM(J40:J44)</f>
        <v>680000</v>
      </c>
      <c r="K45" s="91"/>
      <c r="L45" s="78">
        <f>SUM(L40:L44)</f>
        <v>569200</v>
      </c>
      <c r="M45" s="91"/>
      <c r="N45" s="78">
        <f>SUM(N40:N44)</f>
        <v>868030</v>
      </c>
      <c r="O45" s="92"/>
      <c r="P45" s="78">
        <f>SUM(P40:P44)</f>
        <v>705743.33333333326</v>
      </c>
    </row>
    <row r="46" spans="1:16" s="37" customFormat="1" ht="30.75" customHeight="1" x14ac:dyDescent="0.25">
      <c r="A46" s="40"/>
      <c r="B46" s="40"/>
      <c r="C46" s="40"/>
      <c r="D46" s="87">
        <v>3</v>
      </c>
      <c r="E46" s="109"/>
      <c r="F46" s="100" t="s">
        <v>1536</v>
      </c>
      <c r="G46" s="89"/>
      <c r="H46" s="90"/>
      <c r="I46" s="91"/>
      <c r="J46" s="78"/>
      <c r="K46" s="91"/>
      <c r="L46" s="78"/>
      <c r="M46" s="91"/>
      <c r="N46" s="78"/>
      <c r="O46" s="92"/>
      <c r="P46" s="78"/>
    </row>
    <row r="47" spans="1:16" s="37" customFormat="1" ht="42" x14ac:dyDescent="0.25">
      <c r="A47" s="40"/>
      <c r="B47" s="40"/>
      <c r="C47" s="40"/>
      <c r="D47" s="98"/>
      <c r="E47" s="97" t="s">
        <v>1537</v>
      </c>
      <c r="F47" s="96" t="s">
        <v>1538</v>
      </c>
      <c r="G47" s="97" t="s">
        <v>1495</v>
      </c>
      <c r="H47" s="106">
        <v>1</v>
      </c>
      <c r="I47" s="74">
        <v>717000</v>
      </c>
      <c r="J47" s="75">
        <f>I47*H47</f>
        <v>717000</v>
      </c>
      <c r="K47" s="74">
        <v>600000</v>
      </c>
      <c r="L47" s="75">
        <f>K47*H47</f>
        <v>600000</v>
      </c>
      <c r="M47" s="74">
        <v>915000</v>
      </c>
      <c r="N47" s="75">
        <f>M47*H47</f>
        <v>915000</v>
      </c>
      <c r="O47" s="81">
        <f t="shared" ref="O47" si="39">(I47+K47+M47)/3</f>
        <v>744000</v>
      </c>
      <c r="P47" s="83">
        <f t="shared" ref="P47" si="40">O47*H47</f>
        <v>744000</v>
      </c>
    </row>
    <row r="48" spans="1:16" s="37" customFormat="1" ht="30" customHeight="1" x14ac:dyDescent="0.25">
      <c r="A48" s="40"/>
      <c r="B48" s="40"/>
      <c r="C48" s="40"/>
      <c r="D48" s="87"/>
      <c r="E48" s="102"/>
      <c r="F48" s="64" t="s">
        <v>9</v>
      </c>
      <c r="G48" s="89"/>
      <c r="H48" s="90"/>
      <c r="I48" s="91"/>
      <c r="J48" s="78">
        <f>+J47</f>
        <v>717000</v>
      </c>
      <c r="K48" s="91"/>
      <c r="L48" s="78">
        <f>+L47</f>
        <v>600000</v>
      </c>
      <c r="M48" s="91"/>
      <c r="N48" s="78">
        <f>+N47</f>
        <v>915000</v>
      </c>
      <c r="O48" s="92"/>
      <c r="P48" s="78">
        <f>+P47</f>
        <v>744000</v>
      </c>
    </row>
    <row r="49" spans="1:19" s="22" customFormat="1" ht="32.25" customHeight="1" x14ac:dyDescent="0.25">
      <c r="D49" s="25"/>
      <c r="E49" s="61"/>
      <c r="F49" s="88" t="s">
        <v>1550</v>
      </c>
      <c r="G49" s="67"/>
      <c r="H49" s="62"/>
      <c r="I49" s="42"/>
      <c r="J49" s="79">
        <f>+J48+J45+J38</f>
        <v>1402000</v>
      </c>
      <c r="K49" s="35"/>
      <c r="L49" s="79">
        <f>+L48+L45+L38</f>
        <v>1173600</v>
      </c>
      <c r="M49" s="35"/>
      <c r="N49" s="79">
        <f>+N48+N45+N38</f>
        <v>1789740</v>
      </c>
      <c r="O49" s="35"/>
      <c r="P49" s="79">
        <f>+P48+P45+P38</f>
        <v>1455113.3333333333</v>
      </c>
    </row>
    <row r="50" spans="1:19" s="37" customFormat="1" ht="15" customHeight="1" x14ac:dyDescent="0.25">
      <c r="D50" s="41"/>
      <c r="E50" s="63"/>
      <c r="F50" s="68"/>
      <c r="G50" s="63"/>
      <c r="H50" s="69"/>
      <c r="I50" s="44"/>
      <c r="J50" s="45"/>
      <c r="K50" s="72"/>
      <c r="L50" s="73"/>
      <c r="M50" s="72"/>
      <c r="N50" s="73"/>
      <c r="O50" s="71"/>
      <c r="P50" s="71"/>
    </row>
    <row r="51" spans="1:19" s="22" customFormat="1" ht="39.75" customHeight="1" x14ac:dyDescent="0.25">
      <c r="D51" s="25"/>
      <c r="E51" s="61"/>
      <c r="F51" s="88" t="s">
        <v>1551</v>
      </c>
      <c r="G51" s="67"/>
      <c r="H51" s="62"/>
      <c r="I51" s="42"/>
      <c r="J51" s="79">
        <f>+J33</f>
        <v>12593000</v>
      </c>
      <c r="K51" s="35"/>
      <c r="L51" s="79">
        <f>+L33</f>
        <v>10253600</v>
      </c>
      <c r="M51" s="35"/>
      <c r="N51" s="79">
        <f>+N33</f>
        <v>15636740</v>
      </c>
      <c r="O51" s="35"/>
      <c r="P51" s="79">
        <f>+P33</f>
        <v>12827780</v>
      </c>
    </row>
    <row r="52" spans="1:19" s="22" customFormat="1" ht="39.75" customHeight="1" x14ac:dyDescent="0.25">
      <c r="D52" s="25"/>
      <c r="E52" s="61"/>
      <c r="F52" s="88" t="s">
        <v>1552</v>
      </c>
      <c r="G52" s="67"/>
      <c r="H52" s="62"/>
      <c r="I52" s="42"/>
      <c r="J52" s="79">
        <f>+J49</f>
        <v>1402000</v>
      </c>
      <c r="K52" s="35"/>
      <c r="L52" s="79">
        <f>+L49</f>
        <v>1173600</v>
      </c>
      <c r="M52" s="35"/>
      <c r="N52" s="79">
        <f>+N49</f>
        <v>1789740</v>
      </c>
      <c r="O52" s="35"/>
      <c r="P52" s="79">
        <f>+P49</f>
        <v>1455113.3333333333</v>
      </c>
    </row>
    <row r="53" spans="1:19" s="37" customFormat="1" ht="25" customHeight="1" x14ac:dyDescent="0.25">
      <c r="D53" s="141"/>
      <c r="E53" s="141"/>
      <c r="F53" s="142" t="s">
        <v>1553</v>
      </c>
      <c r="G53" s="143"/>
      <c r="H53" s="144"/>
      <c r="I53" s="144"/>
      <c r="J53" s="151">
        <f>+J51+J52</f>
        <v>13995000</v>
      </c>
      <c r="K53" s="144"/>
      <c r="L53" s="151">
        <f>+L51+L52</f>
        <v>11427200</v>
      </c>
      <c r="M53" s="144"/>
      <c r="N53" s="151">
        <f>+N51+N52</f>
        <v>17426480</v>
      </c>
      <c r="O53" s="144"/>
      <c r="P53" s="151">
        <f>+P51+P52</f>
        <v>14282893.333333334</v>
      </c>
    </row>
    <row r="54" spans="1:19" s="37" customFormat="1" ht="25" customHeight="1" x14ac:dyDescent="0.25">
      <c r="D54" s="145"/>
      <c r="E54" s="146"/>
      <c r="F54" s="147"/>
      <c r="G54" s="146"/>
      <c r="H54" s="148"/>
      <c r="I54" s="70"/>
      <c r="J54" s="80"/>
      <c r="K54" s="70"/>
      <c r="L54" s="80"/>
      <c r="M54" s="70"/>
      <c r="N54" s="80"/>
      <c r="O54" s="70"/>
      <c r="P54" s="80"/>
      <c r="Q54" s="47"/>
      <c r="R54" s="47"/>
      <c r="S54" s="47"/>
    </row>
    <row r="55" spans="1:19" s="37" customFormat="1" ht="25" customHeight="1" x14ac:dyDescent="0.25">
      <c r="D55" s="145"/>
      <c r="E55" s="146"/>
      <c r="F55" s="147"/>
      <c r="G55" s="98" t="s">
        <v>10</v>
      </c>
      <c r="H55" s="150">
        <v>0.25</v>
      </c>
      <c r="I55" s="70"/>
      <c r="J55" s="48">
        <f>+J53*H55</f>
        <v>3498750</v>
      </c>
      <c r="K55" s="70"/>
      <c r="L55" s="48">
        <f>+L53*H55</f>
        <v>2856800</v>
      </c>
      <c r="M55" s="70"/>
      <c r="N55" s="48">
        <f>+N53*H55</f>
        <v>4356620</v>
      </c>
      <c r="O55" s="70"/>
      <c r="P55" s="48">
        <f>+P53*H55</f>
        <v>3570723.3333333335</v>
      </c>
      <c r="Q55" s="47"/>
      <c r="R55" s="47"/>
      <c r="S55" s="47"/>
    </row>
    <row r="56" spans="1:19" s="37" customFormat="1" ht="25" customHeight="1" x14ac:dyDescent="0.25">
      <c r="D56" s="145"/>
      <c r="E56" s="146"/>
      <c r="F56" s="147" t="s">
        <v>1556</v>
      </c>
      <c r="G56" s="98" t="s">
        <v>1554</v>
      </c>
      <c r="H56" s="150">
        <v>0.05</v>
      </c>
      <c r="I56" s="46"/>
      <c r="J56" s="48">
        <f>+J53*H56</f>
        <v>699750</v>
      </c>
      <c r="K56" s="71"/>
      <c r="L56" s="48">
        <f>+L53*H56</f>
        <v>571360</v>
      </c>
      <c r="M56" s="71"/>
      <c r="N56" s="48">
        <f>+N53*H56</f>
        <v>871324</v>
      </c>
      <c r="O56" s="71"/>
      <c r="P56" s="48">
        <f>+P53*H56</f>
        <v>714144.66666666674</v>
      </c>
      <c r="Q56" s="47"/>
      <c r="R56" s="47"/>
      <c r="S56" s="47"/>
    </row>
    <row r="57" spans="1:19" s="37" customFormat="1" ht="25" customHeight="1" x14ac:dyDescent="0.25">
      <c r="D57" s="145"/>
      <c r="E57" s="146"/>
      <c r="F57" s="147"/>
      <c r="G57" s="98" t="s">
        <v>1555</v>
      </c>
      <c r="H57" s="150">
        <v>0.19</v>
      </c>
      <c r="I57" s="44"/>
      <c r="J57" s="48">
        <f>+J56*H57</f>
        <v>132952.5</v>
      </c>
      <c r="K57" s="71"/>
      <c r="L57" s="48">
        <f>+L56*H57</f>
        <v>108558.39999999999</v>
      </c>
      <c r="M57" s="71"/>
      <c r="N57" s="48">
        <f>+N56*H57</f>
        <v>165551.56</v>
      </c>
      <c r="O57" s="71"/>
      <c r="P57" s="48">
        <f>+P56*H57</f>
        <v>135687.48666666669</v>
      </c>
      <c r="Q57" s="47"/>
      <c r="R57" s="47"/>
      <c r="S57" s="47"/>
    </row>
    <row r="58" spans="1:19" s="37" customFormat="1" ht="14.25" customHeight="1" x14ac:dyDescent="0.25">
      <c r="D58" s="145"/>
      <c r="E58" s="146"/>
      <c r="F58" s="147"/>
      <c r="G58" s="149"/>
      <c r="H58" s="150"/>
      <c r="I58" s="49"/>
      <c r="J58" s="32"/>
      <c r="K58" s="71"/>
      <c r="L58" s="48"/>
      <c r="M58" s="71"/>
      <c r="N58" s="48"/>
      <c r="O58" s="71"/>
      <c r="P58" s="71"/>
      <c r="Q58" s="47"/>
      <c r="R58" s="47"/>
      <c r="S58" s="47"/>
    </row>
    <row r="59" spans="1:19" s="37" customFormat="1" ht="30" customHeight="1" x14ac:dyDescent="0.25">
      <c r="D59" s="145"/>
      <c r="E59" s="146"/>
      <c r="F59" s="147" t="s">
        <v>1557</v>
      </c>
      <c r="G59" s="149"/>
      <c r="H59" s="150">
        <f>H56+H55</f>
        <v>0.3</v>
      </c>
      <c r="I59" s="70"/>
      <c r="J59" s="48">
        <f>SUM(J55:J58)</f>
        <v>4331452.5</v>
      </c>
      <c r="K59" s="70"/>
      <c r="L59" s="48">
        <f>SUM(L55:L58)</f>
        <v>3536718.4</v>
      </c>
      <c r="M59" s="70"/>
      <c r="N59" s="48">
        <f>SUM(N55:N58)</f>
        <v>5393495.5599999996</v>
      </c>
      <c r="O59" s="70"/>
      <c r="P59" s="48">
        <f>SUM(P55:P58)</f>
        <v>4420555.4866666663</v>
      </c>
      <c r="Q59" s="47"/>
      <c r="R59" s="47"/>
      <c r="S59" s="47"/>
    </row>
    <row r="60" spans="1:19" s="37" customFormat="1" ht="20.149999999999999" customHeight="1" x14ac:dyDescent="0.25">
      <c r="D60" s="145"/>
      <c r="E60" s="146"/>
      <c r="F60" s="147"/>
      <c r="G60" s="146"/>
      <c r="H60" s="148"/>
      <c r="I60" s="44"/>
      <c r="J60" s="32"/>
      <c r="K60" s="71"/>
      <c r="L60" s="32"/>
      <c r="M60" s="71"/>
      <c r="N60" s="32"/>
      <c r="O60" s="71"/>
      <c r="P60" s="32"/>
      <c r="Q60" s="47"/>
      <c r="R60" s="47"/>
      <c r="S60" s="47"/>
    </row>
    <row r="61" spans="1:19" s="51" customFormat="1" ht="41.25" customHeight="1" x14ac:dyDescent="0.25">
      <c r="A61" s="50"/>
      <c r="B61" s="50"/>
      <c r="C61" s="50"/>
      <c r="D61" s="141"/>
      <c r="E61" s="141"/>
      <c r="F61" s="142" t="s">
        <v>11</v>
      </c>
      <c r="G61" s="141"/>
      <c r="H61" s="144"/>
      <c r="I61" s="144"/>
      <c r="J61" s="154">
        <f>+J53+J59</f>
        <v>18326452.5</v>
      </c>
      <c r="K61" s="144"/>
      <c r="L61" s="154">
        <f>+L53+L59</f>
        <v>14963918.4</v>
      </c>
      <c r="M61" s="155"/>
      <c r="N61" s="154">
        <f>+N53+N59</f>
        <v>22819975.559999999</v>
      </c>
      <c r="O61" s="155"/>
      <c r="P61" s="154">
        <f>+P53+P59</f>
        <v>18703448.82</v>
      </c>
      <c r="Q61" s="107"/>
    </row>
    <row r="62" spans="1:19" s="51" customFormat="1" ht="21.75" customHeight="1" x14ac:dyDescent="0.25">
      <c r="D62" s="52"/>
      <c r="E62" s="52"/>
      <c r="F62" s="53"/>
      <c r="G62" s="52"/>
      <c r="H62" s="54"/>
      <c r="I62" s="54"/>
      <c r="J62" s="55"/>
      <c r="K62" s="43"/>
      <c r="L62" s="21"/>
      <c r="M62" s="43"/>
      <c r="N62" s="21"/>
      <c r="O62" s="21"/>
      <c r="P62" s="21"/>
    </row>
    <row r="63" spans="1:19" s="51" customFormat="1" ht="45.75" customHeight="1" x14ac:dyDescent="0.25">
      <c r="D63" s="158"/>
      <c r="E63" s="158"/>
      <c r="F63" s="158"/>
      <c r="G63" s="158"/>
      <c r="H63" s="158"/>
      <c r="I63" s="158"/>
      <c r="J63" s="158"/>
      <c r="K63" s="158"/>
      <c r="L63" s="158"/>
      <c r="M63" s="158"/>
      <c r="N63" s="158"/>
      <c r="O63" s="158"/>
      <c r="P63" s="158"/>
    </row>
  </sheetData>
  <mergeCells count="13">
    <mergeCell ref="D6:P6"/>
    <mergeCell ref="D63:P63"/>
    <mergeCell ref="K4:L4"/>
    <mergeCell ref="D1:E3"/>
    <mergeCell ref="F1:P3"/>
    <mergeCell ref="D4:D5"/>
    <mergeCell ref="E4:E5"/>
    <mergeCell ref="F4:F5"/>
    <mergeCell ref="G4:G5"/>
    <mergeCell ref="H4:H5"/>
    <mergeCell ref="I4:J4"/>
    <mergeCell ref="M4:N4"/>
    <mergeCell ref="O4:P4"/>
  </mergeCells>
  <pageMargins left="0.7" right="0.7" top="0.75" bottom="0.75" header="0.3" footer="0.3"/>
  <pageSetup paperSize="9" scale="3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61852-F06C-4A3F-80D8-49DD2FAE0AAD}">
  <sheetPr>
    <tabColor rgb="FFFF0000"/>
    <pageSetUpPr fitToPage="1"/>
  </sheetPr>
  <dimension ref="A1:S63"/>
  <sheetViews>
    <sheetView tabSelected="1" topLeftCell="D47" zoomScaleNormal="100" workbookViewId="0">
      <selection activeCell="F67" sqref="F67"/>
    </sheetView>
  </sheetViews>
  <sheetFormatPr baseColWidth="10" defaultColWidth="11.453125" defaultRowHeight="20" x14ac:dyDescent="0.4"/>
  <cols>
    <col min="1" max="1" width="33.1796875" hidden="1" customWidth="1"/>
    <col min="2" max="2" width="22" hidden="1" customWidth="1"/>
    <col min="3" max="3" width="22.54296875" hidden="1" customWidth="1"/>
    <col min="4" max="4" width="19.1796875" style="58" bestFit="1" customWidth="1"/>
    <col min="5" max="5" width="10" style="56" bestFit="1" customWidth="1"/>
    <col min="6" max="6" width="92.54296875" style="57" customWidth="1"/>
    <col min="7" max="7" width="13.453125" style="22" customWidth="1"/>
    <col min="8" max="8" width="23.7265625" style="22" customWidth="1"/>
    <col min="9" max="9" width="23.453125" style="22" customWidth="1"/>
    <col min="10" max="10" width="24" customWidth="1"/>
    <col min="11" max="11" width="23.26953125" style="19" customWidth="1"/>
    <col min="12" max="12" width="24.26953125" style="19" customWidth="1"/>
    <col min="13" max="13" width="23.26953125" style="19" customWidth="1"/>
    <col min="14" max="14" width="24.26953125" style="19" customWidth="1"/>
    <col min="15" max="15" width="26.54296875" style="19" customWidth="1"/>
    <col min="16" max="16" width="25.1796875" style="19" customWidth="1"/>
    <col min="17" max="17" width="28.7265625" customWidth="1"/>
    <col min="257" max="259" width="0" hidden="1" customWidth="1"/>
    <col min="260" max="260" width="24" customWidth="1"/>
    <col min="261" max="261" width="20.453125" customWidth="1"/>
    <col min="262" max="262" width="92.54296875" customWidth="1"/>
    <col min="263" max="263" width="13.453125" customWidth="1"/>
    <col min="264" max="264" width="30.7265625" customWidth="1"/>
    <col min="265" max="265" width="28.1796875" customWidth="1"/>
    <col min="266" max="266" width="32.1796875" customWidth="1"/>
    <col min="267" max="267" width="31.26953125" customWidth="1"/>
    <col min="268" max="268" width="0" hidden="1" customWidth="1"/>
    <col min="269" max="269" width="33.54296875" customWidth="1"/>
    <col min="270" max="270" width="40.7265625" customWidth="1"/>
    <col min="271" max="271" width="42.453125" customWidth="1"/>
    <col min="513" max="515" width="0" hidden="1" customWidth="1"/>
    <col min="516" max="516" width="24" customWidth="1"/>
    <col min="517" max="517" width="20.453125" customWidth="1"/>
    <col min="518" max="518" width="92.54296875" customWidth="1"/>
    <col min="519" max="519" width="13.453125" customWidth="1"/>
    <col min="520" max="520" width="30.7265625" customWidth="1"/>
    <col min="521" max="521" width="28.1796875" customWidth="1"/>
    <col min="522" max="522" width="32.1796875" customWidth="1"/>
    <col min="523" max="523" width="31.26953125" customWidth="1"/>
    <col min="524" max="524" width="0" hidden="1" customWidth="1"/>
    <col min="525" max="525" width="33.54296875" customWidth="1"/>
    <col min="526" max="526" width="40.7265625" customWidth="1"/>
    <col min="527" max="527" width="42.453125" customWidth="1"/>
    <col min="769" max="771" width="0" hidden="1" customWidth="1"/>
    <col min="772" max="772" width="24" customWidth="1"/>
    <col min="773" max="773" width="20.453125" customWidth="1"/>
    <col min="774" max="774" width="92.54296875" customWidth="1"/>
    <col min="775" max="775" width="13.453125" customWidth="1"/>
    <col min="776" max="776" width="30.7265625" customWidth="1"/>
    <col min="777" max="777" width="28.1796875" customWidth="1"/>
    <col min="778" max="778" width="32.1796875" customWidth="1"/>
    <col min="779" max="779" width="31.26953125" customWidth="1"/>
    <col min="780" max="780" width="0" hidden="1" customWidth="1"/>
    <col min="781" max="781" width="33.54296875" customWidth="1"/>
    <col min="782" max="782" width="40.7265625" customWidth="1"/>
    <col min="783" max="783" width="42.453125" customWidth="1"/>
    <col min="1025" max="1027" width="0" hidden="1" customWidth="1"/>
    <col min="1028" max="1028" width="24" customWidth="1"/>
    <col min="1029" max="1029" width="20.453125" customWidth="1"/>
    <col min="1030" max="1030" width="92.54296875" customWidth="1"/>
    <col min="1031" max="1031" width="13.453125" customWidth="1"/>
    <col min="1032" max="1032" width="30.7265625" customWidth="1"/>
    <col min="1033" max="1033" width="28.1796875" customWidth="1"/>
    <col min="1034" max="1034" width="32.1796875" customWidth="1"/>
    <col min="1035" max="1035" width="31.26953125" customWidth="1"/>
    <col min="1036" max="1036" width="0" hidden="1" customWidth="1"/>
    <col min="1037" max="1037" width="33.54296875" customWidth="1"/>
    <col min="1038" max="1038" width="40.7265625" customWidth="1"/>
    <col min="1039" max="1039" width="42.453125" customWidth="1"/>
    <col min="1281" max="1283" width="0" hidden="1" customWidth="1"/>
    <col min="1284" max="1284" width="24" customWidth="1"/>
    <col min="1285" max="1285" width="20.453125" customWidth="1"/>
    <col min="1286" max="1286" width="92.54296875" customWidth="1"/>
    <col min="1287" max="1287" width="13.453125" customWidth="1"/>
    <col min="1288" max="1288" width="30.7265625" customWidth="1"/>
    <col min="1289" max="1289" width="28.1796875" customWidth="1"/>
    <col min="1290" max="1290" width="32.1796875" customWidth="1"/>
    <col min="1291" max="1291" width="31.26953125" customWidth="1"/>
    <col min="1292" max="1292" width="0" hidden="1" customWidth="1"/>
    <col min="1293" max="1293" width="33.54296875" customWidth="1"/>
    <col min="1294" max="1294" width="40.7265625" customWidth="1"/>
    <col min="1295" max="1295" width="42.453125" customWidth="1"/>
    <col min="1537" max="1539" width="0" hidden="1" customWidth="1"/>
    <col min="1540" max="1540" width="24" customWidth="1"/>
    <col min="1541" max="1541" width="20.453125" customWidth="1"/>
    <col min="1542" max="1542" width="92.54296875" customWidth="1"/>
    <col min="1543" max="1543" width="13.453125" customWidth="1"/>
    <col min="1544" max="1544" width="30.7265625" customWidth="1"/>
    <col min="1545" max="1545" width="28.1796875" customWidth="1"/>
    <col min="1546" max="1546" width="32.1796875" customWidth="1"/>
    <col min="1547" max="1547" width="31.26953125" customWidth="1"/>
    <col min="1548" max="1548" width="0" hidden="1" customWidth="1"/>
    <col min="1549" max="1549" width="33.54296875" customWidth="1"/>
    <col min="1550" max="1550" width="40.7265625" customWidth="1"/>
    <col min="1551" max="1551" width="42.453125" customWidth="1"/>
    <col min="1793" max="1795" width="0" hidden="1" customWidth="1"/>
    <col min="1796" max="1796" width="24" customWidth="1"/>
    <col min="1797" max="1797" width="20.453125" customWidth="1"/>
    <col min="1798" max="1798" width="92.54296875" customWidth="1"/>
    <col min="1799" max="1799" width="13.453125" customWidth="1"/>
    <col min="1800" max="1800" width="30.7265625" customWidth="1"/>
    <col min="1801" max="1801" width="28.1796875" customWidth="1"/>
    <col min="1802" max="1802" width="32.1796875" customWidth="1"/>
    <col min="1803" max="1803" width="31.26953125" customWidth="1"/>
    <col min="1804" max="1804" width="0" hidden="1" customWidth="1"/>
    <col min="1805" max="1805" width="33.54296875" customWidth="1"/>
    <col min="1806" max="1806" width="40.7265625" customWidth="1"/>
    <col min="1807" max="1807" width="42.453125" customWidth="1"/>
    <col min="2049" max="2051" width="0" hidden="1" customWidth="1"/>
    <col min="2052" max="2052" width="24" customWidth="1"/>
    <col min="2053" max="2053" width="20.453125" customWidth="1"/>
    <col min="2054" max="2054" width="92.54296875" customWidth="1"/>
    <col min="2055" max="2055" width="13.453125" customWidth="1"/>
    <col min="2056" max="2056" width="30.7265625" customWidth="1"/>
    <col min="2057" max="2057" width="28.1796875" customWidth="1"/>
    <col min="2058" max="2058" width="32.1796875" customWidth="1"/>
    <col min="2059" max="2059" width="31.26953125" customWidth="1"/>
    <col min="2060" max="2060" width="0" hidden="1" customWidth="1"/>
    <col min="2061" max="2061" width="33.54296875" customWidth="1"/>
    <col min="2062" max="2062" width="40.7265625" customWidth="1"/>
    <col min="2063" max="2063" width="42.453125" customWidth="1"/>
    <col min="2305" max="2307" width="0" hidden="1" customWidth="1"/>
    <col min="2308" max="2308" width="24" customWidth="1"/>
    <col min="2309" max="2309" width="20.453125" customWidth="1"/>
    <col min="2310" max="2310" width="92.54296875" customWidth="1"/>
    <col min="2311" max="2311" width="13.453125" customWidth="1"/>
    <col min="2312" max="2312" width="30.7265625" customWidth="1"/>
    <col min="2313" max="2313" width="28.1796875" customWidth="1"/>
    <col min="2314" max="2314" width="32.1796875" customWidth="1"/>
    <col min="2315" max="2315" width="31.26953125" customWidth="1"/>
    <col min="2316" max="2316" width="0" hidden="1" customWidth="1"/>
    <col min="2317" max="2317" width="33.54296875" customWidth="1"/>
    <col min="2318" max="2318" width="40.7265625" customWidth="1"/>
    <col min="2319" max="2319" width="42.453125" customWidth="1"/>
    <col min="2561" max="2563" width="0" hidden="1" customWidth="1"/>
    <col min="2564" max="2564" width="24" customWidth="1"/>
    <col min="2565" max="2565" width="20.453125" customWidth="1"/>
    <col min="2566" max="2566" width="92.54296875" customWidth="1"/>
    <col min="2567" max="2567" width="13.453125" customWidth="1"/>
    <col min="2568" max="2568" width="30.7265625" customWidth="1"/>
    <col min="2569" max="2569" width="28.1796875" customWidth="1"/>
    <col min="2570" max="2570" width="32.1796875" customWidth="1"/>
    <col min="2571" max="2571" width="31.26953125" customWidth="1"/>
    <col min="2572" max="2572" width="0" hidden="1" customWidth="1"/>
    <col min="2573" max="2573" width="33.54296875" customWidth="1"/>
    <col min="2574" max="2574" width="40.7265625" customWidth="1"/>
    <col min="2575" max="2575" width="42.453125" customWidth="1"/>
    <col min="2817" max="2819" width="0" hidden="1" customWidth="1"/>
    <col min="2820" max="2820" width="24" customWidth="1"/>
    <col min="2821" max="2821" width="20.453125" customWidth="1"/>
    <col min="2822" max="2822" width="92.54296875" customWidth="1"/>
    <col min="2823" max="2823" width="13.453125" customWidth="1"/>
    <col min="2824" max="2824" width="30.7265625" customWidth="1"/>
    <col min="2825" max="2825" width="28.1796875" customWidth="1"/>
    <col min="2826" max="2826" width="32.1796875" customWidth="1"/>
    <col min="2827" max="2827" width="31.26953125" customWidth="1"/>
    <col min="2828" max="2828" width="0" hidden="1" customWidth="1"/>
    <col min="2829" max="2829" width="33.54296875" customWidth="1"/>
    <col min="2830" max="2830" width="40.7265625" customWidth="1"/>
    <col min="2831" max="2831" width="42.453125" customWidth="1"/>
    <col min="3073" max="3075" width="0" hidden="1" customWidth="1"/>
    <col min="3076" max="3076" width="24" customWidth="1"/>
    <col min="3077" max="3077" width="20.453125" customWidth="1"/>
    <col min="3078" max="3078" width="92.54296875" customWidth="1"/>
    <col min="3079" max="3079" width="13.453125" customWidth="1"/>
    <col min="3080" max="3080" width="30.7265625" customWidth="1"/>
    <col min="3081" max="3081" width="28.1796875" customWidth="1"/>
    <col min="3082" max="3082" width="32.1796875" customWidth="1"/>
    <col min="3083" max="3083" width="31.26953125" customWidth="1"/>
    <col min="3084" max="3084" width="0" hidden="1" customWidth="1"/>
    <col min="3085" max="3085" width="33.54296875" customWidth="1"/>
    <col min="3086" max="3086" width="40.7265625" customWidth="1"/>
    <col min="3087" max="3087" width="42.453125" customWidth="1"/>
    <col min="3329" max="3331" width="0" hidden="1" customWidth="1"/>
    <col min="3332" max="3332" width="24" customWidth="1"/>
    <col min="3333" max="3333" width="20.453125" customWidth="1"/>
    <col min="3334" max="3334" width="92.54296875" customWidth="1"/>
    <col min="3335" max="3335" width="13.453125" customWidth="1"/>
    <col min="3336" max="3336" width="30.7265625" customWidth="1"/>
    <col min="3337" max="3337" width="28.1796875" customWidth="1"/>
    <col min="3338" max="3338" width="32.1796875" customWidth="1"/>
    <col min="3339" max="3339" width="31.26953125" customWidth="1"/>
    <col min="3340" max="3340" width="0" hidden="1" customWidth="1"/>
    <col min="3341" max="3341" width="33.54296875" customWidth="1"/>
    <col min="3342" max="3342" width="40.7265625" customWidth="1"/>
    <col min="3343" max="3343" width="42.453125" customWidth="1"/>
    <col min="3585" max="3587" width="0" hidden="1" customWidth="1"/>
    <col min="3588" max="3588" width="24" customWidth="1"/>
    <col min="3589" max="3589" width="20.453125" customWidth="1"/>
    <col min="3590" max="3590" width="92.54296875" customWidth="1"/>
    <col min="3591" max="3591" width="13.453125" customWidth="1"/>
    <col min="3592" max="3592" width="30.7265625" customWidth="1"/>
    <col min="3593" max="3593" width="28.1796875" customWidth="1"/>
    <col min="3594" max="3594" width="32.1796875" customWidth="1"/>
    <col min="3595" max="3595" width="31.26953125" customWidth="1"/>
    <col min="3596" max="3596" width="0" hidden="1" customWidth="1"/>
    <col min="3597" max="3597" width="33.54296875" customWidth="1"/>
    <col min="3598" max="3598" width="40.7265625" customWidth="1"/>
    <col min="3599" max="3599" width="42.453125" customWidth="1"/>
    <col min="3841" max="3843" width="0" hidden="1" customWidth="1"/>
    <col min="3844" max="3844" width="24" customWidth="1"/>
    <col min="3845" max="3845" width="20.453125" customWidth="1"/>
    <col min="3846" max="3846" width="92.54296875" customWidth="1"/>
    <col min="3847" max="3847" width="13.453125" customWidth="1"/>
    <col min="3848" max="3848" width="30.7265625" customWidth="1"/>
    <col min="3849" max="3849" width="28.1796875" customWidth="1"/>
    <col min="3850" max="3850" width="32.1796875" customWidth="1"/>
    <col min="3851" max="3851" width="31.26953125" customWidth="1"/>
    <col min="3852" max="3852" width="0" hidden="1" customWidth="1"/>
    <col min="3853" max="3853" width="33.54296875" customWidth="1"/>
    <col min="3854" max="3854" width="40.7265625" customWidth="1"/>
    <col min="3855" max="3855" width="42.453125" customWidth="1"/>
    <col min="4097" max="4099" width="0" hidden="1" customWidth="1"/>
    <col min="4100" max="4100" width="24" customWidth="1"/>
    <col min="4101" max="4101" width="20.453125" customWidth="1"/>
    <col min="4102" max="4102" width="92.54296875" customWidth="1"/>
    <col min="4103" max="4103" width="13.453125" customWidth="1"/>
    <col min="4104" max="4104" width="30.7265625" customWidth="1"/>
    <col min="4105" max="4105" width="28.1796875" customWidth="1"/>
    <col min="4106" max="4106" width="32.1796875" customWidth="1"/>
    <col min="4107" max="4107" width="31.26953125" customWidth="1"/>
    <col min="4108" max="4108" width="0" hidden="1" customWidth="1"/>
    <col min="4109" max="4109" width="33.54296875" customWidth="1"/>
    <col min="4110" max="4110" width="40.7265625" customWidth="1"/>
    <col min="4111" max="4111" width="42.453125" customWidth="1"/>
    <col min="4353" max="4355" width="0" hidden="1" customWidth="1"/>
    <col min="4356" max="4356" width="24" customWidth="1"/>
    <col min="4357" max="4357" width="20.453125" customWidth="1"/>
    <col min="4358" max="4358" width="92.54296875" customWidth="1"/>
    <col min="4359" max="4359" width="13.453125" customWidth="1"/>
    <col min="4360" max="4360" width="30.7265625" customWidth="1"/>
    <col min="4361" max="4361" width="28.1796875" customWidth="1"/>
    <col min="4362" max="4362" width="32.1796875" customWidth="1"/>
    <col min="4363" max="4363" width="31.26953125" customWidth="1"/>
    <col min="4364" max="4364" width="0" hidden="1" customWidth="1"/>
    <col min="4365" max="4365" width="33.54296875" customWidth="1"/>
    <col min="4366" max="4366" width="40.7265625" customWidth="1"/>
    <col min="4367" max="4367" width="42.453125" customWidth="1"/>
    <col min="4609" max="4611" width="0" hidden="1" customWidth="1"/>
    <col min="4612" max="4612" width="24" customWidth="1"/>
    <col min="4613" max="4613" width="20.453125" customWidth="1"/>
    <col min="4614" max="4614" width="92.54296875" customWidth="1"/>
    <col min="4615" max="4615" width="13.453125" customWidth="1"/>
    <col min="4616" max="4616" width="30.7265625" customWidth="1"/>
    <col min="4617" max="4617" width="28.1796875" customWidth="1"/>
    <col min="4618" max="4618" width="32.1796875" customWidth="1"/>
    <col min="4619" max="4619" width="31.26953125" customWidth="1"/>
    <col min="4620" max="4620" width="0" hidden="1" customWidth="1"/>
    <col min="4621" max="4621" width="33.54296875" customWidth="1"/>
    <col min="4622" max="4622" width="40.7265625" customWidth="1"/>
    <col min="4623" max="4623" width="42.453125" customWidth="1"/>
    <col min="4865" max="4867" width="0" hidden="1" customWidth="1"/>
    <col min="4868" max="4868" width="24" customWidth="1"/>
    <col min="4869" max="4869" width="20.453125" customWidth="1"/>
    <col min="4870" max="4870" width="92.54296875" customWidth="1"/>
    <col min="4871" max="4871" width="13.453125" customWidth="1"/>
    <col min="4872" max="4872" width="30.7265625" customWidth="1"/>
    <col min="4873" max="4873" width="28.1796875" customWidth="1"/>
    <col min="4874" max="4874" width="32.1796875" customWidth="1"/>
    <col min="4875" max="4875" width="31.26953125" customWidth="1"/>
    <col min="4876" max="4876" width="0" hidden="1" customWidth="1"/>
    <col min="4877" max="4877" width="33.54296875" customWidth="1"/>
    <col min="4878" max="4878" width="40.7265625" customWidth="1"/>
    <col min="4879" max="4879" width="42.453125" customWidth="1"/>
    <col min="5121" max="5123" width="0" hidden="1" customWidth="1"/>
    <col min="5124" max="5124" width="24" customWidth="1"/>
    <col min="5125" max="5125" width="20.453125" customWidth="1"/>
    <col min="5126" max="5126" width="92.54296875" customWidth="1"/>
    <col min="5127" max="5127" width="13.453125" customWidth="1"/>
    <col min="5128" max="5128" width="30.7265625" customWidth="1"/>
    <col min="5129" max="5129" width="28.1796875" customWidth="1"/>
    <col min="5130" max="5130" width="32.1796875" customWidth="1"/>
    <col min="5131" max="5131" width="31.26953125" customWidth="1"/>
    <col min="5132" max="5132" width="0" hidden="1" customWidth="1"/>
    <col min="5133" max="5133" width="33.54296875" customWidth="1"/>
    <col min="5134" max="5134" width="40.7265625" customWidth="1"/>
    <col min="5135" max="5135" width="42.453125" customWidth="1"/>
    <col min="5377" max="5379" width="0" hidden="1" customWidth="1"/>
    <col min="5380" max="5380" width="24" customWidth="1"/>
    <col min="5381" max="5381" width="20.453125" customWidth="1"/>
    <col min="5382" max="5382" width="92.54296875" customWidth="1"/>
    <col min="5383" max="5383" width="13.453125" customWidth="1"/>
    <col min="5384" max="5384" width="30.7265625" customWidth="1"/>
    <col min="5385" max="5385" width="28.1796875" customWidth="1"/>
    <col min="5386" max="5386" width="32.1796875" customWidth="1"/>
    <col min="5387" max="5387" width="31.26953125" customWidth="1"/>
    <col min="5388" max="5388" width="0" hidden="1" customWidth="1"/>
    <col min="5389" max="5389" width="33.54296875" customWidth="1"/>
    <col min="5390" max="5390" width="40.7265625" customWidth="1"/>
    <col min="5391" max="5391" width="42.453125" customWidth="1"/>
    <col min="5633" max="5635" width="0" hidden="1" customWidth="1"/>
    <col min="5636" max="5636" width="24" customWidth="1"/>
    <col min="5637" max="5637" width="20.453125" customWidth="1"/>
    <col min="5638" max="5638" width="92.54296875" customWidth="1"/>
    <col min="5639" max="5639" width="13.453125" customWidth="1"/>
    <col min="5640" max="5640" width="30.7265625" customWidth="1"/>
    <col min="5641" max="5641" width="28.1796875" customWidth="1"/>
    <col min="5642" max="5642" width="32.1796875" customWidth="1"/>
    <col min="5643" max="5643" width="31.26953125" customWidth="1"/>
    <col min="5644" max="5644" width="0" hidden="1" customWidth="1"/>
    <col min="5645" max="5645" width="33.54296875" customWidth="1"/>
    <col min="5646" max="5646" width="40.7265625" customWidth="1"/>
    <col min="5647" max="5647" width="42.453125" customWidth="1"/>
    <col min="5889" max="5891" width="0" hidden="1" customWidth="1"/>
    <col min="5892" max="5892" width="24" customWidth="1"/>
    <col min="5893" max="5893" width="20.453125" customWidth="1"/>
    <col min="5894" max="5894" width="92.54296875" customWidth="1"/>
    <col min="5895" max="5895" width="13.453125" customWidth="1"/>
    <col min="5896" max="5896" width="30.7265625" customWidth="1"/>
    <col min="5897" max="5897" width="28.1796875" customWidth="1"/>
    <col min="5898" max="5898" width="32.1796875" customWidth="1"/>
    <col min="5899" max="5899" width="31.26953125" customWidth="1"/>
    <col min="5900" max="5900" width="0" hidden="1" customWidth="1"/>
    <col min="5901" max="5901" width="33.54296875" customWidth="1"/>
    <col min="5902" max="5902" width="40.7265625" customWidth="1"/>
    <col min="5903" max="5903" width="42.453125" customWidth="1"/>
    <col min="6145" max="6147" width="0" hidden="1" customWidth="1"/>
    <col min="6148" max="6148" width="24" customWidth="1"/>
    <col min="6149" max="6149" width="20.453125" customWidth="1"/>
    <col min="6150" max="6150" width="92.54296875" customWidth="1"/>
    <col min="6151" max="6151" width="13.453125" customWidth="1"/>
    <col min="6152" max="6152" width="30.7265625" customWidth="1"/>
    <col min="6153" max="6153" width="28.1796875" customWidth="1"/>
    <col min="6154" max="6154" width="32.1796875" customWidth="1"/>
    <col min="6155" max="6155" width="31.26953125" customWidth="1"/>
    <col min="6156" max="6156" width="0" hidden="1" customWidth="1"/>
    <col min="6157" max="6157" width="33.54296875" customWidth="1"/>
    <col min="6158" max="6158" width="40.7265625" customWidth="1"/>
    <col min="6159" max="6159" width="42.453125" customWidth="1"/>
    <col min="6401" max="6403" width="0" hidden="1" customWidth="1"/>
    <col min="6404" max="6404" width="24" customWidth="1"/>
    <col min="6405" max="6405" width="20.453125" customWidth="1"/>
    <col min="6406" max="6406" width="92.54296875" customWidth="1"/>
    <col min="6407" max="6407" width="13.453125" customWidth="1"/>
    <col min="6408" max="6408" width="30.7265625" customWidth="1"/>
    <col min="6409" max="6409" width="28.1796875" customWidth="1"/>
    <col min="6410" max="6410" width="32.1796875" customWidth="1"/>
    <col min="6411" max="6411" width="31.26953125" customWidth="1"/>
    <col min="6412" max="6412" width="0" hidden="1" customWidth="1"/>
    <col min="6413" max="6413" width="33.54296875" customWidth="1"/>
    <col min="6414" max="6414" width="40.7265625" customWidth="1"/>
    <col min="6415" max="6415" width="42.453125" customWidth="1"/>
    <col min="6657" max="6659" width="0" hidden="1" customWidth="1"/>
    <col min="6660" max="6660" width="24" customWidth="1"/>
    <col min="6661" max="6661" width="20.453125" customWidth="1"/>
    <col min="6662" max="6662" width="92.54296875" customWidth="1"/>
    <col min="6663" max="6663" width="13.453125" customWidth="1"/>
    <col min="6664" max="6664" width="30.7265625" customWidth="1"/>
    <col min="6665" max="6665" width="28.1796875" customWidth="1"/>
    <col min="6666" max="6666" width="32.1796875" customWidth="1"/>
    <col min="6667" max="6667" width="31.26953125" customWidth="1"/>
    <col min="6668" max="6668" width="0" hidden="1" customWidth="1"/>
    <col min="6669" max="6669" width="33.54296875" customWidth="1"/>
    <col min="6670" max="6670" width="40.7265625" customWidth="1"/>
    <col min="6671" max="6671" width="42.453125" customWidth="1"/>
    <col min="6913" max="6915" width="0" hidden="1" customWidth="1"/>
    <col min="6916" max="6916" width="24" customWidth="1"/>
    <col min="6917" max="6917" width="20.453125" customWidth="1"/>
    <col min="6918" max="6918" width="92.54296875" customWidth="1"/>
    <col min="6919" max="6919" width="13.453125" customWidth="1"/>
    <col min="6920" max="6920" width="30.7265625" customWidth="1"/>
    <col min="6921" max="6921" width="28.1796875" customWidth="1"/>
    <col min="6922" max="6922" width="32.1796875" customWidth="1"/>
    <col min="6923" max="6923" width="31.26953125" customWidth="1"/>
    <col min="6924" max="6924" width="0" hidden="1" customWidth="1"/>
    <col min="6925" max="6925" width="33.54296875" customWidth="1"/>
    <col min="6926" max="6926" width="40.7265625" customWidth="1"/>
    <col min="6927" max="6927" width="42.453125" customWidth="1"/>
    <col min="7169" max="7171" width="0" hidden="1" customWidth="1"/>
    <col min="7172" max="7172" width="24" customWidth="1"/>
    <col min="7173" max="7173" width="20.453125" customWidth="1"/>
    <col min="7174" max="7174" width="92.54296875" customWidth="1"/>
    <col min="7175" max="7175" width="13.453125" customWidth="1"/>
    <col min="7176" max="7176" width="30.7265625" customWidth="1"/>
    <col min="7177" max="7177" width="28.1796875" customWidth="1"/>
    <col min="7178" max="7178" width="32.1796875" customWidth="1"/>
    <col min="7179" max="7179" width="31.26953125" customWidth="1"/>
    <col min="7180" max="7180" width="0" hidden="1" customWidth="1"/>
    <col min="7181" max="7181" width="33.54296875" customWidth="1"/>
    <col min="7182" max="7182" width="40.7265625" customWidth="1"/>
    <col min="7183" max="7183" width="42.453125" customWidth="1"/>
    <col min="7425" max="7427" width="0" hidden="1" customWidth="1"/>
    <col min="7428" max="7428" width="24" customWidth="1"/>
    <col min="7429" max="7429" width="20.453125" customWidth="1"/>
    <col min="7430" max="7430" width="92.54296875" customWidth="1"/>
    <col min="7431" max="7431" width="13.453125" customWidth="1"/>
    <col min="7432" max="7432" width="30.7265625" customWidth="1"/>
    <col min="7433" max="7433" width="28.1796875" customWidth="1"/>
    <col min="7434" max="7434" width="32.1796875" customWidth="1"/>
    <col min="7435" max="7435" width="31.26953125" customWidth="1"/>
    <col min="7436" max="7436" width="0" hidden="1" customWidth="1"/>
    <col min="7437" max="7437" width="33.54296875" customWidth="1"/>
    <col min="7438" max="7438" width="40.7265625" customWidth="1"/>
    <col min="7439" max="7439" width="42.453125" customWidth="1"/>
    <col min="7681" max="7683" width="0" hidden="1" customWidth="1"/>
    <col min="7684" max="7684" width="24" customWidth="1"/>
    <col min="7685" max="7685" width="20.453125" customWidth="1"/>
    <col min="7686" max="7686" width="92.54296875" customWidth="1"/>
    <col min="7687" max="7687" width="13.453125" customWidth="1"/>
    <col min="7688" max="7688" width="30.7265625" customWidth="1"/>
    <col min="7689" max="7689" width="28.1796875" customWidth="1"/>
    <col min="7690" max="7690" width="32.1796875" customWidth="1"/>
    <col min="7691" max="7691" width="31.26953125" customWidth="1"/>
    <col min="7692" max="7692" width="0" hidden="1" customWidth="1"/>
    <col min="7693" max="7693" width="33.54296875" customWidth="1"/>
    <col min="7694" max="7694" width="40.7265625" customWidth="1"/>
    <col min="7695" max="7695" width="42.453125" customWidth="1"/>
    <col min="7937" max="7939" width="0" hidden="1" customWidth="1"/>
    <col min="7940" max="7940" width="24" customWidth="1"/>
    <col min="7941" max="7941" width="20.453125" customWidth="1"/>
    <col min="7942" max="7942" width="92.54296875" customWidth="1"/>
    <col min="7943" max="7943" width="13.453125" customWidth="1"/>
    <col min="7944" max="7944" width="30.7265625" customWidth="1"/>
    <col min="7945" max="7945" width="28.1796875" customWidth="1"/>
    <col min="7946" max="7946" width="32.1796875" customWidth="1"/>
    <col min="7947" max="7947" width="31.26953125" customWidth="1"/>
    <col min="7948" max="7948" width="0" hidden="1" customWidth="1"/>
    <col min="7949" max="7949" width="33.54296875" customWidth="1"/>
    <col min="7950" max="7950" width="40.7265625" customWidth="1"/>
    <col min="7951" max="7951" width="42.453125" customWidth="1"/>
    <col min="8193" max="8195" width="0" hidden="1" customWidth="1"/>
    <col min="8196" max="8196" width="24" customWidth="1"/>
    <col min="8197" max="8197" width="20.453125" customWidth="1"/>
    <col min="8198" max="8198" width="92.54296875" customWidth="1"/>
    <col min="8199" max="8199" width="13.453125" customWidth="1"/>
    <col min="8200" max="8200" width="30.7265625" customWidth="1"/>
    <col min="8201" max="8201" width="28.1796875" customWidth="1"/>
    <col min="8202" max="8202" width="32.1796875" customWidth="1"/>
    <col min="8203" max="8203" width="31.26953125" customWidth="1"/>
    <col min="8204" max="8204" width="0" hidden="1" customWidth="1"/>
    <col min="8205" max="8205" width="33.54296875" customWidth="1"/>
    <col min="8206" max="8206" width="40.7265625" customWidth="1"/>
    <col min="8207" max="8207" width="42.453125" customWidth="1"/>
    <col min="8449" max="8451" width="0" hidden="1" customWidth="1"/>
    <col min="8452" max="8452" width="24" customWidth="1"/>
    <col min="8453" max="8453" width="20.453125" customWidth="1"/>
    <col min="8454" max="8454" width="92.54296875" customWidth="1"/>
    <col min="8455" max="8455" width="13.453125" customWidth="1"/>
    <col min="8456" max="8456" width="30.7265625" customWidth="1"/>
    <col min="8457" max="8457" width="28.1796875" customWidth="1"/>
    <col min="8458" max="8458" width="32.1796875" customWidth="1"/>
    <col min="8459" max="8459" width="31.26953125" customWidth="1"/>
    <col min="8460" max="8460" width="0" hidden="1" customWidth="1"/>
    <col min="8461" max="8461" width="33.54296875" customWidth="1"/>
    <col min="8462" max="8462" width="40.7265625" customWidth="1"/>
    <col min="8463" max="8463" width="42.453125" customWidth="1"/>
    <col min="8705" max="8707" width="0" hidden="1" customWidth="1"/>
    <col min="8708" max="8708" width="24" customWidth="1"/>
    <col min="8709" max="8709" width="20.453125" customWidth="1"/>
    <col min="8710" max="8710" width="92.54296875" customWidth="1"/>
    <col min="8711" max="8711" width="13.453125" customWidth="1"/>
    <col min="8712" max="8712" width="30.7265625" customWidth="1"/>
    <col min="8713" max="8713" width="28.1796875" customWidth="1"/>
    <col min="8714" max="8714" width="32.1796875" customWidth="1"/>
    <col min="8715" max="8715" width="31.26953125" customWidth="1"/>
    <col min="8716" max="8716" width="0" hidden="1" customWidth="1"/>
    <col min="8717" max="8717" width="33.54296875" customWidth="1"/>
    <col min="8718" max="8718" width="40.7265625" customWidth="1"/>
    <col min="8719" max="8719" width="42.453125" customWidth="1"/>
    <col min="8961" max="8963" width="0" hidden="1" customWidth="1"/>
    <col min="8964" max="8964" width="24" customWidth="1"/>
    <col min="8965" max="8965" width="20.453125" customWidth="1"/>
    <col min="8966" max="8966" width="92.54296875" customWidth="1"/>
    <col min="8967" max="8967" width="13.453125" customWidth="1"/>
    <col min="8968" max="8968" width="30.7265625" customWidth="1"/>
    <col min="8969" max="8969" width="28.1796875" customWidth="1"/>
    <col min="8970" max="8970" width="32.1796875" customWidth="1"/>
    <col min="8971" max="8971" width="31.26953125" customWidth="1"/>
    <col min="8972" max="8972" width="0" hidden="1" customWidth="1"/>
    <col min="8973" max="8973" width="33.54296875" customWidth="1"/>
    <col min="8974" max="8974" width="40.7265625" customWidth="1"/>
    <col min="8975" max="8975" width="42.453125" customWidth="1"/>
    <col min="9217" max="9219" width="0" hidden="1" customWidth="1"/>
    <col min="9220" max="9220" width="24" customWidth="1"/>
    <col min="9221" max="9221" width="20.453125" customWidth="1"/>
    <col min="9222" max="9222" width="92.54296875" customWidth="1"/>
    <col min="9223" max="9223" width="13.453125" customWidth="1"/>
    <col min="9224" max="9224" width="30.7265625" customWidth="1"/>
    <col min="9225" max="9225" width="28.1796875" customWidth="1"/>
    <col min="9226" max="9226" width="32.1796875" customWidth="1"/>
    <col min="9227" max="9227" width="31.26953125" customWidth="1"/>
    <col min="9228" max="9228" width="0" hidden="1" customWidth="1"/>
    <col min="9229" max="9229" width="33.54296875" customWidth="1"/>
    <col min="9230" max="9230" width="40.7265625" customWidth="1"/>
    <col min="9231" max="9231" width="42.453125" customWidth="1"/>
    <col min="9473" max="9475" width="0" hidden="1" customWidth="1"/>
    <col min="9476" max="9476" width="24" customWidth="1"/>
    <col min="9477" max="9477" width="20.453125" customWidth="1"/>
    <col min="9478" max="9478" width="92.54296875" customWidth="1"/>
    <col min="9479" max="9479" width="13.453125" customWidth="1"/>
    <col min="9480" max="9480" width="30.7265625" customWidth="1"/>
    <col min="9481" max="9481" width="28.1796875" customWidth="1"/>
    <col min="9482" max="9482" width="32.1796875" customWidth="1"/>
    <col min="9483" max="9483" width="31.26953125" customWidth="1"/>
    <col min="9484" max="9484" width="0" hidden="1" customWidth="1"/>
    <col min="9485" max="9485" width="33.54296875" customWidth="1"/>
    <col min="9486" max="9486" width="40.7265625" customWidth="1"/>
    <col min="9487" max="9487" width="42.453125" customWidth="1"/>
    <col min="9729" max="9731" width="0" hidden="1" customWidth="1"/>
    <col min="9732" max="9732" width="24" customWidth="1"/>
    <col min="9733" max="9733" width="20.453125" customWidth="1"/>
    <col min="9734" max="9734" width="92.54296875" customWidth="1"/>
    <col min="9735" max="9735" width="13.453125" customWidth="1"/>
    <col min="9736" max="9736" width="30.7265625" customWidth="1"/>
    <col min="9737" max="9737" width="28.1796875" customWidth="1"/>
    <col min="9738" max="9738" width="32.1796875" customWidth="1"/>
    <col min="9739" max="9739" width="31.26953125" customWidth="1"/>
    <col min="9740" max="9740" width="0" hidden="1" customWidth="1"/>
    <col min="9741" max="9741" width="33.54296875" customWidth="1"/>
    <col min="9742" max="9742" width="40.7265625" customWidth="1"/>
    <col min="9743" max="9743" width="42.453125" customWidth="1"/>
    <col min="9985" max="9987" width="0" hidden="1" customWidth="1"/>
    <col min="9988" max="9988" width="24" customWidth="1"/>
    <col min="9989" max="9989" width="20.453125" customWidth="1"/>
    <col min="9990" max="9990" width="92.54296875" customWidth="1"/>
    <col min="9991" max="9991" width="13.453125" customWidth="1"/>
    <col min="9992" max="9992" width="30.7265625" customWidth="1"/>
    <col min="9993" max="9993" width="28.1796875" customWidth="1"/>
    <col min="9994" max="9994" width="32.1796875" customWidth="1"/>
    <col min="9995" max="9995" width="31.26953125" customWidth="1"/>
    <col min="9996" max="9996" width="0" hidden="1" customWidth="1"/>
    <col min="9997" max="9997" width="33.54296875" customWidth="1"/>
    <col min="9998" max="9998" width="40.7265625" customWidth="1"/>
    <col min="9999" max="9999" width="42.453125" customWidth="1"/>
    <col min="10241" max="10243" width="0" hidden="1" customWidth="1"/>
    <col min="10244" max="10244" width="24" customWidth="1"/>
    <col min="10245" max="10245" width="20.453125" customWidth="1"/>
    <col min="10246" max="10246" width="92.54296875" customWidth="1"/>
    <col min="10247" max="10247" width="13.453125" customWidth="1"/>
    <col min="10248" max="10248" width="30.7265625" customWidth="1"/>
    <col min="10249" max="10249" width="28.1796875" customWidth="1"/>
    <col min="10250" max="10250" width="32.1796875" customWidth="1"/>
    <col min="10251" max="10251" width="31.26953125" customWidth="1"/>
    <col min="10252" max="10252" width="0" hidden="1" customWidth="1"/>
    <col min="10253" max="10253" width="33.54296875" customWidth="1"/>
    <col min="10254" max="10254" width="40.7265625" customWidth="1"/>
    <col min="10255" max="10255" width="42.453125" customWidth="1"/>
    <col min="10497" max="10499" width="0" hidden="1" customWidth="1"/>
    <col min="10500" max="10500" width="24" customWidth="1"/>
    <col min="10501" max="10501" width="20.453125" customWidth="1"/>
    <col min="10502" max="10502" width="92.54296875" customWidth="1"/>
    <col min="10503" max="10503" width="13.453125" customWidth="1"/>
    <col min="10504" max="10504" width="30.7265625" customWidth="1"/>
    <col min="10505" max="10505" width="28.1796875" customWidth="1"/>
    <col min="10506" max="10506" width="32.1796875" customWidth="1"/>
    <col min="10507" max="10507" width="31.26953125" customWidth="1"/>
    <col min="10508" max="10508" width="0" hidden="1" customWidth="1"/>
    <col min="10509" max="10509" width="33.54296875" customWidth="1"/>
    <col min="10510" max="10510" width="40.7265625" customWidth="1"/>
    <col min="10511" max="10511" width="42.453125" customWidth="1"/>
    <col min="10753" max="10755" width="0" hidden="1" customWidth="1"/>
    <col min="10756" max="10756" width="24" customWidth="1"/>
    <col min="10757" max="10757" width="20.453125" customWidth="1"/>
    <col min="10758" max="10758" width="92.54296875" customWidth="1"/>
    <col min="10759" max="10759" width="13.453125" customWidth="1"/>
    <col min="10760" max="10760" width="30.7265625" customWidth="1"/>
    <col min="10761" max="10761" width="28.1796875" customWidth="1"/>
    <col min="10762" max="10762" width="32.1796875" customWidth="1"/>
    <col min="10763" max="10763" width="31.26953125" customWidth="1"/>
    <col min="10764" max="10764" width="0" hidden="1" customWidth="1"/>
    <col min="10765" max="10765" width="33.54296875" customWidth="1"/>
    <col min="10766" max="10766" width="40.7265625" customWidth="1"/>
    <col min="10767" max="10767" width="42.453125" customWidth="1"/>
    <col min="11009" max="11011" width="0" hidden="1" customWidth="1"/>
    <col min="11012" max="11012" width="24" customWidth="1"/>
    <col min="11013" max="11013" width="20.453125" customWidth="1"/>
    <col min="11014" max="11014" width="92.54296875" customWidth="1"/>
    <col min="11015" max="11015" width="13.453125" customWidth="1"/>
    <col min="11016" max="11016" width="30.7265625" customWidth="1"/>
    <col min="11017" max="11017" width="28.1796875" customWidth="1"/>
    <col min="11018" max="11018" width="32.1796875" customWidth="1"/>
    <col min="11019" max="11019" width="31.26953125" customWidth="1"/>
    <col min="11020" max="11020" width="0" hidden="1" customWidth="1"/>
    <col min="11021" max="11021" width="33.54296875" customWidth="1"/>
    <col min="11022" max="11022" width="40.7265625" customWidth="1"/>
    <col min="11023" max="11023" width="42.453125" customWidth="1"/>
    <col min="11265" max="11267" width="0" hidden="1" customWidth="1"/>
    <col min="11268" max="11268" width="24" customWidth="1"/>
    <col min="11269" max="11269" width="20.453125" customWidth="1"/>
    <col min="11270" max="11270" width="92.54296875" customWidth="1"/>
    <col min="11271" max="11271" width="13.453125" customWidth="1"/>
    <col min="11272" max="11272" width="30.7265625" customWidth="1"/>
    <col min="11273" max="11273" width="28.1796875" customWidth="1"/>
    <col min="11274" max="11274" width="32.1796875" customWidth="1"/>
    <col min="11275" max="11275" width="31.26953125" customWidth="1"/>
    <col min="11276" max="11276" width="0" hidden="1" customWidth="1"/>
    <col min="11277" max="11277" width="33.54296875" customWidth="1"/>
    <col min="11278" max="11278" width="40.7265625" customWidth="1"/>
    <col min="11279" max="11279" width="42.453125" customWidth="1"/>
    <col min="11521" max="11523" width="0" hidden="1" customWidth="1"/>
    <col min="11524" max="11524" width="24" customWidth="1"/>
    <col min="11525" max="11525" width="20.453125" customWidth="1"/>
    <col min="11526" max="11526" width="92.54296875" customWidth="1"/>
    <col min="11527" max="11527" width="13.453125" customWidth="1"/>
    <col min="11528" max="11528" width="30.7265625" customWidth="1"/>
    <col min="11529" max="11529" width="28.1796875" customWidth="1"/>
    <col min="11530" max="11530" width="32.1796875" customWidth="1"/>
    <col min="11531" max="11531" width="31.26953125" customWidth="1"/>
    <col min="11532" max="11532" width="0" hidden="1" customWidth="1"/>
    <col min="11533" max="11533" width="33.54296875" customWidth="1"/>
    <col min="11534" max="11534" width="40.7265625" customWidth="1"/>
    <col min="11535" max="11535" width="42.453125" customWidth="1"/>
    <col min="11777" max="11779" width="0" hidden="1" customWidth="1"/>
    <col min="11780" max="11780" width="24" customWidth="1"/>
    <col min="11781" max="11781" width="20.453125" customWidth="1"/>
    <col min="11782" max="11782" width="92.54296875" customWidth="1"/>
    <col min="11783" max="11783" width="13.453125" customWidth="1"/>
    <col min="11784" max="11784" width="30.7265625" customWidth="1"/>
    <col min="11785" max="11785" width="28.1796875" customWidth="1"/>
    <col min="11786" max="11786" width="32.1796875" customWidth="1"/>
    <col min="11787" max="11787" width="31.26953125" customWidth="1"/>
    <col min="11788" max="11788" width="0" hidden="1" customWidth="1"/>
    <col min="11789" max="11789" width="33.54296875" customWidth="1"/>
    <col min="11790" max="11790" width="40.7265625" customWidth="1"/>
    <col min="11791" max="11791" width="42.453125" customWidth="1"/>
    <col min="12033" max="12035" width="0" hidden="1" customWidth="1"/>
    <col min="12036" max="12036" width="24" customWidth="1"/>
    <col min="12037" max="12037" width="20.453125" customWidth="1"/>
    <col min="12038" max="12038" width="92.54296875" customWidth="1"/>
    <col min="12039" max="12039" width="13.453125" customWidth="1"/>
    <col min="12040" max="12040" width="30.7265625" customWidth="1"/>
    <col min="12041" max="12041" width="28.1796875" customWidth="1"/>
    <col min="12042" max="12042" width="32.1796875" customWidth="1"/>
    <col min="12043" max="12043" width="31.26953125" customWidth="1"/>
    <col min="12044" max="12044" width="0" hidden="1" customWidth="1"/>
    <col min="12045" max="12045" width="33.54296875" customWidth="1"/>
    <col min="12046" max="12046" width="40.7265625" customWidth="1"/>
    <col min="12047" max="12047" width="42.453125" customWidth="1"/>
    <col min="12289" max="12291" width="0" hidden="1" customWidth="1"/>
    <col min="12292" max="12292" width="24" customWidth="1"/>
    <col min="12293" max="12293" width="20.453125" customWidth="1"/>
    <col min="12294" max="12294" width="92.54296875" customWidth="1"/>
    <col min="12295" max="12295" width="13.453125" customWidth="1"/>
    <col min="12296" max="12296" width="30.7265625" customWidth="1"/>
    <col min="12297" max="12297" width="28.1796875" customWidth="1"/>
    <col min="12298" max="12298" width="32.1796875" customWidth="1"/>
    <col min="12299" max="12299" width="31.26953125" customWidth="1"/>
    <col min="12300" max="12300" width="0" hidden="1" customWidth="1"/>
    <col min="12301" max="12301" width="33.54296875" customWidth="1"/>
    <col min="12302" max="12302" width="40.7265625" customWidth="1"/>
    <col min="12303" max="12303" width="42.453125" customWidth="1"/>
    <col min="12545" max="12547" width="0" hidden="1" customWidth="1"/>
    <col min="12548" max="12548" width="24" customWidth="1"/>
    <col min="12549" max="12549" width="20.453125" customWidth="1"/>
    <col min="12550" max="12550" width="92.54296875" customWidth="1"/>
    <col min="12551" max="12551" width="13.453125" customWidth="1"/>
    <col min="12552" max="12552" width="30.7265625" customWidth="1"/>
    <col min="12553" max="12553" width="28.1796875" customWidth="1"/>
    <col min="12554" max="12554" width="32.1796875" customWidth="1"/>
    <col min="12555" max="12555" width="31.26953125" customWidth="1"/>
    <col min="12556" max="12556" width="0" hidden="1" customWidth="1"/>
    <col min="12557" max="12557" width="33.54296875" customWidth="1"/>
    <col min="12558" max="12558" width="40.7265625" customWidth="1"/>
    <col min="12559" max="12559" width="42.453125" customWidth="1"/>
    <col min="12801" max="12803" width="0" hidden="1" customWidth="1"/>
    <col min="12804" max="12804" width="24" customWidth="1"/>
    <col min="12805" max="12805" width="20.453125" customWidth="1"/>
    <col min="12806" max="12806" width="92.54296875" customWidth="1"/>
    <col min="12807" max="12807" width="13.453125" customWidth="1"/>
    <col min="12808" max="12808" width="30.7265625" customWidth="1"/>
    <col min="12809" max="12809" width="28.1796875" customWidth="1"/>
    <col min="12810" max="12810" width="32.1796875" customWidth="1"/>
    <col min="12811" max="12811" width="31.26953125" customWidth="1"/>
    <col min="12812" max="12812" width="0" hidden="1" customWidth="1"/>
    <col min="12813" max="12813" width="33.54296875" customWidth="1"/>
    <col min="12814" max="12814" width="40.7265625" customWidth="1"/>
    <col min="12815" max="12815" width="42.453125" customWidth="1"/>
    <col min="13057" max="13059" width="0" hidden="1" customWidth="1"/>
    <col min="13060" max="13060" width="24" customWidth="1"/>
    <col min="13061" max="13061" width="20.453125" customWidth="1"/>
    <col min="13062" max="13062" width="92.54296875" customWidth="1"/>
    <col min="13063" max="13063" width="13.453125" customWidth="1"/>
    <col min="13064" max="13064" width="30.7265625" customWidth="1"/>
    <col min="13065" max="13065" width="28.1796875" customWidth="1"/>
    <col min="13066" max="13066" width="32.1796875" customWidth="1"/>
    <col min="13067" max="13067" width="31.26953125" customWidth="1"/>
    <col min="13068" max="13068" width="0" hidden="1" customWidth="1"/>
    <col min="13069" max="13069" width="33.54296875" customWidth="1"/>
    <col min="13070" max="13070" width="40.7265625" customWidth="1"/>
    <col min="13071" max="13071" width="42.453125" customWidth="1"/>
    <col min="13313" max="13315" width="0" hidden="1" customWidth="1"/>
    <col min="13316" max="13316" width="24" customWidth="1"/>
    <col min="13317" max="13317" width="20.453125" customWidth="1"/>
    <col min="13318" max="13318" width="92.54296875" customWidth="1"/>
    <col min="13319" max="13319" width="13.453125" customWidth="1"/>
    <col min="13320" max="13320" width="30.7265625" customWidth="1"/>
    <col min="13321" max="13321" width="28.1796875" customWidth="1"/>
    <col min="13322" max="13322" width="32.1796875" customWidth="1"/>
    <col min="13323" max="13323" width="31.26953125" customWidth="1"/>
    <col min="13324" max="13324" width="0" hidden="1" customWidth="1"/>
    <col min="13325" max="13325" width="33.54296875" customWidth="1"/>
    <col min="13326" max="13326" width="40.7265625" customWidth="1"/>
    <col min="13327" max="13327" width="42.453125" customWidth="1"/>
    <col min="13569" max="13571" width="0" hidden="1" customWidth="1"/>
    <col min="13572" max="13572" width="24" customWidth="1"/>
    <col min="13573" max="13573" width="20.453125" customWidth="1"/>
    <col min="13574" max="13574" width="92.54296875" customWidth="1"/>
    <col min="13575" max="13575" width="13.453125" customWidth="1"/>
    <col min="13576" max="13576" width="30.7265625" customWidth="1"/>
    <col min="13577" max="13577" width="28.1796875" customWidth="1"/>
    <col min="13578" max="13578" width="32.1796875" customWidth="1"/>
    <col min="13579" max="13579" width="31.26953125" customWidth="1"/>
    <col min="13580" max="13580" width="0" hidden="1" customWidth="1"/>
    <col min="13581" max="13581" width="33.54296875" customWidth="1"/>
    <col min="13582" max="13582" width="40.7265625" customWidth="1"/>
    <col min="13583" max="13583" width="42.453125" customWidth="1"/>
    <col min="13825" max="13827" width="0" hidden="1" customWidth="1"/>
    <col min="13828" max="13828" width="24" customWidth="1"/>
    <col min="13829" max="13829" width="20.453125" customWidth="1"/>
    <col min="13830" max="13830" width="92.54296875" customWidth="1"/>
    <col min="13831" max="13831" width="13.453125" customWidth="1"/>
    <col min="13832" max="13832" width="30.7265625" customWidth="1"/>
    <col min="13833" max="13833" width="28.1796875" customWidth="1"/>
    <col min="13834" max="13834" width="32.1796875" customWidth="1"/>
    <col min="13835" max="13835" width="31.26953125" customWidth="1"/>
    <col min="13836" max="13836" width="0" hidden="1" customWidth="1"/>
    <col min="13837" max="13837" width="33.54296875" customWidth="1"/>
    <col min="13838" max="13838" width="40.7265625" customWidth="1"/>
    <col min="13839" max="13839" width="42.453125" customWidth="1"/>
    <col min="14081" max="14083" width="0" hidden="1" customWidth="1"/>
    <col min="14084" max="14084" width="24" customWidth="1"/>
    <col min="14085" max="14085" width="20.453125" customWidth="1"/>
    <col min="14086" max="14086" width="92.54296875" customWidth="1"/>
    <col min="14087" max="14087" width="13.453125" customWidth="1"/>
    <col min="14088" max="14088" width="30.7265625" customWidth="1"/>
    <col min="14089" max="14089" width="28.1796875" customWidth="1"/>
    <col min="14090" max="14090" width="32.1796875" customWidth="1"/>
    <col min="14091" max="14091" width="31.26953125" customWidth="1"/>
    <col min="14092" max="14092" width="0" hidden="1" customWidth="1"/>
    <col min="14093" max="14093" width="33.54296875" customWidth="1"/>
    <col min="14094" max="14094" width="40.7265625" customWidth="1"/>
    <col min="14095" max="14095" width="42.453125" customWidth="1"/>
    <col min="14337" max="14339" width="0" hidden="1" customWidth="1"/>
    <col min="14340" max="14340" width="24" customWidth="1"/>
    <col min="14341" max="14341" width="20.453125" customWidth="1"/>
    <col min="14342" max="14342" width="92.54296875" customWidth="1"/>
    <col min="14343" max="14343" width="13.453125" customWidth="1"/>
    <col min="14344" max="14344" width="30.7265625" customWidth="1"/>
    <col min="14345" max="14345" width="28.1796875" customWidth="1"/>
    <col min="14346" max="14346" width="32.1796875" customWidth="1"/>
    <col min="14347" max="14347" width="31.26953125" customWidth="1"/>
    <col min="14348" max="14348" width="0" hidden="1" customWidth="1"/>
    <col min="14349" max="14349" width="33.54296875" customWidth="1"/>
    <col min="14350" max="14350" width="40.7265625" customWidth="1"/>
    <col min="14351" max="14351" width="42.453125" customWidth="1"/>
    <col min="14593" max="14595" width="0" hidden="1" customWidth="1"/>
    <col min="14596" max="14596" width="24" customWidth="1"/>
    <col min="14597" max="14597" width="20.453125" customWidth="1"/>
    <col min="14598" max="14598" width="92.54296875" customWidth="1"/>
    <col min="14599" max="14599" width="13.453125" customWidth="1"/>
    <col min="14600" max="14600" width="30.7265625" customWidth="1"/>
    <col min="14601" max="14601" width="28.1796875" customWidth="1"/>
    <col min="14602" max="14602" width="32.1796875" customWidth="1"/>
    <col min="14603" max="14603" width="31.26953125" customWidth="1"/>
    <col min="14604" max="14604" width="0" hidden="1" customWidth="1"/>
    <col min="14605" max="14605" width="33.54296875" customWidth="1"/>
    <col min="14606" max="14606" width="40.7265625" customWidth="1"/>
    <col min="14607" max="14607" width="42.453125" customWidth="1"/>
    <col min="14849" max="14851" width="0" hidden="1" customWidth="1"/>
    <col min="14852" max="14852" width="24" customWidth="1"/>
    <col min="14853" max="14853" width="20.453125" customWidth="1"/>
    <col min="14854" max="14854" width="92.54296875" customWidth="1"/>
    <col min="14855" max="14855" width="13.453125" customWidth="1"/>
    <col min="14856" max="14856" width="30.7265625" customWidth="1"/>
    <col min="14857" max="14857" width="28.1796875" customWidth="1"/>
    <col min="14858" max="14858" width="32.1796875" customWidth="1"/>
    <col min="14859" max="14859" width="31.26953125" customWidth="1"/>
    <col min="14860" max="14860" width="0" hidden="1" customWidth="1"/>
    <col min="14861" max="14861" width="33.54296875" customWidth="1"/>
    <col min="14862" max="14862" width="40.7265625" customWidth="1"/>
    <col min="14863" max="14863" width="42.453125" customWidth="1"/>
    <col min="15105" max="15107" width="0" hidden="1" customWidth="1"/>
    <col min="15108" max="15108" width="24" customWidth="1"/>
    <col min="15109" max="15109" width="20.453125" customWidth="1"/>
    <col min="15110" max="15110" width="92.54296875" customWidth="1"/>
    <col min="15111" max="15111" width="13.453125" customWidth="1"/>
    <col min="15112" max="15112" width="30.7265625" customWidth="1"/>
    <col min="15113" max="15113" width="28.1796875" customWidth="1"/>
    <col min="15114" max="15114" width="32.1796875" customWidth="1"/>
    <col min="15115" max="15115" width="31.26953125" customWidth="1"/>
    <col min="15116" max="15116" width="0" hidden="1" customWidth="1"/>
    <col min="15117" max="15117" width="33.54296875" customWidth="1"/>
    <col min="15118" max="15118" width="40.7265625" customWidth="1"/>
    <col min="15119" max="15119" width="42.453125" customWidth="1"/>
    <col min="15361" max="15363" width="0" hidden="1" customWidth="1"/>
    <col min="15364" max="15364" width="24" customWidth="1"/>
    <col min="15365" max="15365" width="20.453125" customWidth="1"/>
    <col min="15366" max="15366" width="92.54296875" customWidth="1"/>
    <col min="15367" max="15367" width="13.453125" customWidth="1"/>
    <col min="15368" max="15368" width="30.7265625" customWidth="1"/>
    <col min="15369" max="15369" width="28.1796875" customWidth="1"/>
    <col min="15370" max="15370" width="32.1796875" customWidth="1"/>
    <col min="15371" max="15371" width="31.26953125" customWidth="1"/>
    <col min="15372" max="15372" width="0" hidden="1" customWidth="1"/>
    <col min="15373" max="15373" width="33.54296875" customWidth="1"/>
    <col min="15374" max="15374" width="40.7265625" customWidth="1"/>
    <col min="15375" max="15375" width="42.453125" customWidth="1"/>
    <col min="15617" max="15619" width="0" hidden="1" customWidth="1"/>
    <col min="15620" max="15620" width="24" customWidth="1"/>
    <col min="15621" max="15621" width="20.453125" customWidth="1"/>
    <col min="15622" max="15622" width="92.54296875" customWidth="1"/>
    <col min="15623" max="15623" width="13.453125" customWidth="1"/>
    <col min="15624" max="15624" width="30.7265625" customWidth="1"/>
    <col min="15625" max="15625" width="28.1796875" customWidth="1"/>
    <col min="15626" max="15626" width="32.1796875" customWidth="1"/>
    <col min="15627" max="15627" width="31.26953125" customWidth="1"/>
    <col min="15628" max="15628" width="0" hidden="1" customWidth="1"/>
    <col min="15629" max="15629" width="33.54296875" customWidth="1"/>
    <col min="15630" max="15630" width="40.7265625" customWidth="1"/>
    <col min="15631" max="15631" width="42.453125" customWidth="1"/>
    <col min="15873" max="15875" width="0" hidden="1" customWidth="1"/>
    <col min="15876" max="15876" width="24" customWidth="1"/>
    <col min="15877" max="15877" width="20.453125" customWidth="1"/>
    <col min="15878" max="15878" width="92.54296875" customWidth="1"/>
    <col min="15879" max="15879" width="13.453125" customWidth="1"/>
    <col min="15880" max="15880" width="30.7265625" customWidth="1"/>
    <col min="15881" max="15881" width="28.1796875" customWidth="1"/>
    <col min="15882" max="15882" width="32.1796875" customWidth="1"/>
    <col min="15883" max="15883" width="31.26953125" customWidth="1"/>
    <col min="15884" max="15884" width="0" hidden="1" customWidth="1"/>
    <col min="15885" max="15885" width="33.54296875" customWidth="1"/>
    <col min="15886" max="15886" width="40.7265625" customWidth="1"/>
    <col min="15887" max="15887" width="42.453125" customWidth="1"/>
    <col min="16129" max="16131" width="0" hidden="1" customWidth="1"/>
    <col min="16132" max="16132" width="24" customWidth="1"/>
    <col min="16133" max="16133" width="20.453125" customWidth="1"/>
    <col min="16134" max="16134" width="92.54296875" customWidth="1"/>
    <col min="16135" max="16135" width="13.453125" customWidth="1"/>
    <col min="16136" max="16136" width="30.7265625" customWidth="1"/>
    <col min="16137" max="16137" width="28.1796875" customWidth="1"/>
    <col min="16138" max="16138" width="32.1796875" customWidth="1"/>
    <col min="16139" max="16139" width="31.26953125" customWidth="1"/>
    <col min="16140" max="16140" width="0" hidden="1" customWidth="1"/>
    <col min="16141" max="16141" width="33.54296875" customWidth="1"/>
    <col min="16142" max="16142" width="40.7265625" customWidth="1"/>
    <col min="16143" max="16143" width="42.453125" customWidth="1"/>
  </cols>
  <sheetData>
    <row r="1" spans="1:17" ht="41.25" customHeight="1" x14ac:dyDescent="0.25">
      <c r="D1" s="159"/>
      <c r="E1" s="160"/>
      <c r="F1" s="161" t="s">
        <v>1500</v>
      </c>
      <c r="G1" s="162"/>
      <c r="H1" s="162"/>
      <c r="I1" s="162"/>
      <c r="J1" s="162"/>
      <c r="K1" s="162"/>
      <c r="L1" s="162"/>
      <c r="M1" s="162"/>
      <c r="N1" s="162"/>
      <c r="O1" s="162"/>
      <c r="P1" s="162"/>
    </row>
    <row r="2" spans="1:17" ht="42.75" customHeight="1" x14ac:dyDescent="0.25">
      <c r="D2" s="159"/>
      <c r="E2" s="160"/>
      <c r="F2" s="161"/>
      <c r="G2" s="162"/>
      <c r="H2" s="162"/>
      <c r="I2" s="162"/>
      <c r="J2" s="162"/>
      <c r="K2" s="162"/>
      <c r="L2" s="162"/>
      <c r="M2" s="162"/>
      <c r="N2" s="162"/>
      <c r="O2" s="162"/>
      <c r="P2" s="162"/>
    </row>
    <row r="3" spans="1:17" ht="39" customHeight="1" x14ac:dyDescent="0.25">
      <c r="D3" s="159"/>
      <c r="E3" s="160"/>
      <c r="F3" s="161"/>
      <c r="G3" s="162"/>
      <c r="H3" s="162"/>
      <c r="I3" s="162"/>
      <c r="J3" s="162"/>
      <c r="K3" s="162"/>
      <c r="L3" s="162"/>
      <c r="M3" s="162"/>
      <c r="N3" s="162"/>
      <c r="O3" s="162"/>
      <c r="P3" s="162"/>
    </row>
    <row r="4" spans="1:17" ht="64.5" customHeight="1" x14ac:dyDescent="0.25">
      <c r="D4" s="163" t="s">
        <v>0</v>
      </c>
      <c r="E4" s="165" t="s">
        <v>1</v>
      </c>
      <c r="F4" s="167" t="s">
        <v>2</v>
      </c>
      <c r="G4" s="169" t="s">
        <v>3</v>
      </c>
      <c r="H4" s="169" t="s">
        <v>4</v>
      </c>
      <c r="I4" s="156" t="s">
        <v>1501</v>
      </c>
      <c r="J4" s="156"/>
      <c r="K4" s="156" t="s">
        <v>1502</v>
      </c>
      <c r="L4" s="156"/>
      <c r="M4" s="156" t="s">
        <v>1503</v>
      </c>
      <c r="N4" s="156"/>
      <c r="O4" s="156" t="s">
        <v>5</v>
      </c>
      <c r="P4" s="156"/>
    </row>
    <row r="5" spans="1:17" s="22" customFormat="1" ht="45.75" customHeight="1" x14ac:dyDescent="0.25">
      <c r="A5" s="20"/>
      <c r="B5" s="20"/>
      <c r="C5" s="20"/>
      <c r="D5" s="164"/>
      <c r="E5" s="166"/>
      <c r="F5" s="168"/>
      <c r="G5" s="169"/>
      <c r="H5" s="169"/>
      <c r="I5" s="152" t="s">
        <v>6</v>
      </c>
      <c r="J5" s="153" t="s">
        <v>7</v>
      </c>
      <c r="K5" s="152" t="s">
        <v>6</v>
      </c>
      <c r="L5" s="153" t="s">
        <v>7</v>
      </c>
      <c r="M5" s="152" t="s">
        <v>6</v>
      </c>
      <c r="N5" s="153" t="s">
        <v>7</v>
      </c>
      <c r="O5" s="152" t="s">
        <v>6</v>
      </c>
      <c r="P5" s="153" t="s">
        <v>7</v>
      </c>
    </row>
    <row r="6" spans="1:17" s="22" customFormat="1" ht="55.5" customHeight="1" x14ac:dyDescent="0.25">
      <c r="A6" s="20"/>
      <c r="B6" s="20"/>
      <c r="C6" s="20"/>
      <c r="D6" s="157" t="s">
        <v>1504</v>
      </c>
      <c r="E6" s="157"/>
      <c r="F6" s="157"/>
      <c r="G6" s="157"/>
      <c r="H6" s="157"/>
      <c r="I6" s="157"/>
      <c r="J6" s="157"/>
      <c r="K6" s="157"/>
      <c r="L6" s="157"/>
      <c r="M6" s="157"/>
      <c r="N6" s="157"/>
      <c r="O6" s="157"/>
      <c r="P6" s="157"/>
    </row>
    <row r="7" spans="1:17" s="28" customFormat="1" ht="25" customHeight="1" x14ac:dyDescent="0.25">
      <c r="A7" s="23"/>
      <c r="B7" s="23"/>
      <c r="C7" s="23"/>
      <c r="D7" s="137" t="s">
        <v>1497</v>
      </c>
      <c r="E7" s="138"/>
      <c r="F7" s="139" t="s">
        <v>2</v>
      </c>
      <c r="G7" s="138" t="s">
        <v>3</v>
      </c>
      <c r="H7" s="138" t="s">
        <v>4</v>
      </c>
      <c r="I7" s="138"/>
      <c r="J7" s="138"/>
      <c r="K7" s="138"/>
      <c r="L7" s="138"/>
      <c r="M7" s="138"/>
      <c r="N7" s="138"/>
      <c r="O7" s="138"/>
      <c r="P7" s="140"/>
    </row>
    <row r="8" spans="1:17" s="28" customFormat="1" ht="25" customHeight="1" x14ac:dyDescent="0.25">
      <c r="A8" s="23"/>
      <c r="B8" s="23"/>
      <c r="C8" s="23"/>
      <c r="D8" s="24">
        <v>1</v>
      </c>
      <c r="E8" s="59"/>
      <c r="F8" s="60" t="s">
        <v>1488</v>
      </c>
      <c r="G8" s="61"/>
      <c r="H8" s="62"/>
      <c r="I8" s="26"/>
      <c r="J8" s="27"/>
      <c r="K8" s="27"/>
      <c r="L8" s="27"/>
      <c r="M8" s="27"/>
      <c r="N8" s="27"/>
      <c r="O8" s="27"/>
      <c r="P8" s="27"/>
    </row>
    <row r="9" spans="1:17" s="28" customFormat="1" ht="42" x14ac:dyDescent="0.25">
      <c r="A9" s="23"/>
      <c r="B9" s="23"/>
      <c r="C9" s="23"/>
      <c r="D9" s="29"/>
      <c r="E9" s="97" t="s">
        <v>1489</v>
      </c>
      <c r="F9" s="95" t="s">
        <v>1506</v>
      </c>
      <c r="G9" s="103" t="s">
        <v>1494</v>
      </c>
      <c r="H9" s="104">
        <v>140</v>
      </c>
      <c r="I9" s="74">
        <v>24000</v>
      </c>
      <c r="J9" s="75">
        <f>I9*H9</f>
        <v>3360000</v>
      </c>
      <c r="K9" s="74">
        <v>20000</v>
      </c>
      <c r="L9" s="75">
        <f>K9*H9</f>
        <v>2800000</v>
      </c>
      <c r="M9" s="74">
        <v>30500</v>
      </c>
      <c r="N9" s="75">
        <f>M9*H9</f>
        <v>4270000</v>
      </c>
      <c r="O9" s="81">
        <f>(I9+K9+M9)/3</f>
        <v>24833.333333333332</v>
      </c>
      <c r="P9" s="83">
        <f>O9*H9</f>
        <v>3476666.6666666665</v>
      </c>
    </row>
    <row r="10" spans="1:17" s="28" customFormat="1" ht="28" x14ac:dyDescent="0.25">
      <c r="A10" s="23"/>
      <c r="B10" s="23"/>
      <c r="C10" s="23"/>
      <c r="D10" s="29"/>
      <c r="E10" s="97" t="s">
        <v>1490</v>
      </c>
      <c r="F10" s="95" t="s">
        <v>1507</v>
      </c>
      <c r="G10" s="103" t="s">
        <v>1494</v>
      </c>
      <c r="H10" s="104">
        <v>82</v>
      </c>
      <c r="I10" s="74">
        <v>48000</v>
      </c>
      <c r="J10" s="75">
        <f t="shared" ref="J10:J13" si="0">I10*H10</f>
        <v>3936000</v>
      </c>
      <c r="K10" s="74">
        <v>40000</v>
      </c>
      <c r="L10" s="75">
        <f t="shared" ref="L10:L13" si="1">K10*H10</f>
        <v>3280000</v>
      </c>
      <c r="M10" s="74">
        <v>61000</v>
      </c>
      <c r="N10" s="75">
        <f t="shared" ref="N10:N13" si="2">M10*H10</f>
        <v>5002000</v>
      </c>
      <c r="O10" s="81">
        <f t="shared" ref="O10:O13" si="3">(I10+K10+M10)/3</f>
        <v>49666.666666666664</v>
      </c>
      <c r="P10" s="83">
        <f t="shared" ref="P10:P13" si="4">O10*H10</f>
        <v>4072666.6666666665</v>
      </c>
    </row>
    <row r="11" spans="1:17" s="33" customFormat="1" ht="28" x14ac:dyDescent="0.25">
      <c r="A11" s="31"/>
      <c r="B11" s="31" t="s">
        <v>8</v>
      </c>
      <c r="C11" s="31"/>
      <c r="D11" s="30"/>
      <c r="E11" s="97" t="s">
        <v>1491</v>
      </c>
      <c r="F11" s="95" t="s">
        <v>1508</v>
      </c>
      <c r="G11" s="103" t="s">
        <v>1494</v>
      </c>
      <c r="H11" s="104">
        <v>60</v>
      </c>
      <c r="I11" s="74">
        <v>24000</v>
      </c>
      <c r="J11" s="75">
        <f t="shared" si="0"/>
        <v>1440000</v>
      </c>
      <c r="K11" s="74">
        <v>20000</v>
      </c>
      <c r="L11" s="75">
        <f t="shared" si="1"/>
        <v>1200000</v>
      </c>
      <c r="M11" s="74">
        <v>30500</v>
      </c>
      <c r="N11" s="75">
        <f t="shared" si="2"/>
        <v>1830000</v>
      </c>
      <c r="O11" s="81">
        <f t="shared" si="3"/>
        <v>24833.333333333332</v>
      </c>
      <c r="P11" s="83">
        <f t="shared" si="4"/>
        <v>1490000</v>
      </c>
    </row>
    <row r="12" spans="1:17" s="33" customFormat="1" ht="23" x14ac:dyDescent="0.25">
      <c r="A12" s="31"/>
      <c r="B12" s="31" t="s">
        <v>8</v>
      </c>
      <c r="C12" s="31"/>
      <c r="D12" s="30"/>
      <c r="E12" s="97" t="s">
        <v>1492</v>
      </c>
      <c r="F12" s="95" t="s">
        <v>1509</v>
      </c>
      <c r="G12" s="103" t="s">
        <v>1499</v>
      </c>
      <c r="H12" s="104">
        <v>3</v>
      </c>
      <c r="I12" s="74">
        <v>65000</v>
      </c>
      <c r="J12" s="75">
        <f t="shared" si="0"/>
        <v>195000</v>
      </c>
      <c r="K12" s="74">
        <v>54400</v>
      </c>
      <c r="L12" s="75">
        <f t="shared" si="1"/>
        <v>163200</v>
      </c>
      <c r="M12" s="74">
        <v>82960</v>
      </c>
      <c r="N12" s="75">
        <f t="shared" si="2"/>
        <v>248880</v>
      </c>
      <c r="O12" s="81">
        <f t="shared" si="3"/>
        <v>67453.333333333328</v>
      </c>
      <c r="P12" s="83">
        <f t="shared" si="4"/>
        <v>202360</v>
      </c>
    </row>
    <row r="13" spans="1:17" s="33" customFormat="1" ht="23" x14ac:dyDescent="0.25">
      <c r="A13" s="31"/>
      <c r="B13" s="31" t="s">
        <v>8</v>
      </c>
      <c r="C13" s="31"/>
      <c r="D13" s="30"/>
      <c r="E13" s="97" t="s">
        <v>1505</v>
      </c>
      <c r="F13" s="95" t="s">
        <v>1510</v>
      </c>
      <c r="G13" s="103" t="s">
        <v>1496</v>
      </c>
      <c r="H13" s="104">
        <v>1</v>
      </c>
      <c r="I13" s="74">
        <v>1435000</v>
      </c>
      <c r="J13" s="75">
        <f t="shared" si="0"/>
        <v>1435000</v>
      </c>
      <c r="K13" s="74">
        <v>1200000</v>
      </c>
      <c r="L13" s="75">
        <f t="shared" si="1"/>
        <v>1200000</v>
      </c>
      <c r="M13" s="74">
        <v>1830000</v>
      </c>
      <c r="N13" s="75">
        <f t="shared" si="2"/>
        <v>1830000</v>
      </c>
      <c r="O13" s="81">
        <f t="shared" si="3"/>
        <v>1488333.3333333333</v>
      </c>
      <c r="P13" s="83">
        <f t="shared" si="4"/>
        <v>1488333.3333333333</v>
      </c>
    </row>
    <row r="14" spans="1:17" s="33" customFormat="1" ht="30.75" customHeight="1" x14ac:dyDescent="0.25">
      <c r="A14" s="31"/>
      <c r="B14" s="31"/>
      <c r="C14" s="31"/>
      <c r="D14" s="25"/>
      <c r="E14" s="59"/>
      <c r="F14" s="88" t="s">
        <v>9</v>
      </c>
      <c r="G14" s="59"/>
      <c r="H14" s="99"/>
      <c r="I14" s="91"/>
      <c r="J14" s="78">
        <f>SUM(J9:J13)</f>
        <v>10366000</v>
      </c>
      <c r="K14" s="91"/>
      <c r="L14" s="78">
        <f>SUM(L9:L13)</f>
        <v>8643200</v>
      </c>
      <c r="M14" s="91"/>
      <c r="N14" s="78">
        <f>SUM(N9:N13)</f>
        <v>13180880</v>
      </c>
      <c r="O14" s="92"/>
      <c r="P14" s="78">
        <f>SUM(P9:P13)</f>
        <v>10730026.666666666</v>
      </c>
      <c r="Q14" s="21"/>
    </row>
    <row r="15" spans="1:17" s="33" customFormat="1" ht="30.75" customHeight="1" x14ac:dyDescent="0.25">
      <c r="A15" s="31"/>
      <c r="B15" s="31"/>
      <c r="C15" s="31"/>
      <c r="D15" s="25">
        <v>2</v>
      </c>
      <c r="E15" s="61"/>
      <c r="F15" s="100" t="s">
        <v>1511</v>
      </c>
      <c r="G15" s="61"/>
      <c r="H15" s="62"/>
      <c r="I15" s="76"/>
      <c r="J15" s="77"/>
      <c r="K15" s="76"/>
      <c r="L15" s="77"/>
      <c r="M15" s="76"/>
      <c r="N15" s="77"/>
      <c r="O15" s="82"/>
      <c r="P15" s="77"/>
      <c r="Q15" s="85"/>
    </row>
    <row r="16" spans="1:17" s="33" customFormat="1" ht="70" x14ac:dyDescent="0.25">
      <c r="A16" s="31"/>
      <c r="B16" s="31"/>
      <c r="C16" s="31"/>
      <c r="D16" s="30"/>
      <c r="E16" s="97" t="s">
        <v>1512</v>
      </c>
      <c r="F16" s="96" t="s">
        <v>1513</v>
      </c>
      <c r="G16" s="105" t="s">
        <v>1494</v>
      </c>
      <c r="H16" s="105">
        <v>1120</v>
      </c>
      <c r="I16" s="74">
        <v>38000</v>
      </c>
      <c r="J16" s="75">
        <f>I16*H16</f>
        <v>42560000</v>
      </c>
      <c r="K16" s="74">
        <v>32000</v>
      </c>
      <c r="L16" s="75">
        <f>K16*H16</f>
        <v>35840000</v>
      </c>
      <c r="M16" s="74">
        <v>48800</v>
      </c>
      <c r="N16" s="75">
        <f>M16*H16</f>
        <v>54656000</v>
      </c>
      <c r="O16" s="81">
        <f>(I16+K16+M16)/3</f>
        <v>39600</v>
      </c>
      <c r="P16" s="83">
        <f>O16*H16</f>
        <v>44352000</v>
      </c>
      <c r="Q16" s="84"/>
    </row>
    <row r="17" spans="1:17" s="33" customFormat="1" ht="84" x14ac:dyDescent="0.25">
      <c r="A17" s="31"/>
      <c r="B17" s="31"/>
      <c r="C17" s="31"/>
      <c r="D17" s="30"/>
      <c r="E17" s="97" t="s">
        <v>1514</v>
      </c>
      <c r="F17" s="96" t="s">
        <v>1515</v>
      </c>
      <c r="G17" s="105" t="s">
        <v>1495</v>
      </c>
      <c r="H17" s="105">
        <v>14</v>
      </c>
      <c r="I17" s="74">
        <v>478000</v>
      </c>
      <c r="J17" s="75">
        <f t="shared" ref="J17:J27" si="5">I17*H17</f>
        <v>6692000</v>
      </c>
      <c r="K17" s="74">
        <v>400000</v>
      </c>
      <c r="L17" s="75">
        <f t="shared" ref="L17:L27" si="6">K17*H17</f>
        <v>5600000</v>
      </c>
      <c r="M17" s="74">
        <v>610000</v>
      </c>
      <c r="N17" s="75">
        <f t="shared" ref="N17:N27" si="7">M17*H17</f>
        <v>8540000</v>
      </c>
      <c r="O17" s="81">
        <f t="shared" ref="O17:O27" si="8">(I17+K17+M17)/3</f>
        <v>496000</v>
      </c>
      <c r="P17" s="83">
        <f t="shared" ref="P17:P27" si="9">O17*H17</f>
        <v>6944000</v>
      </c>
      <c r="Q17" s="84"/>
    </row>
    <row r="18" spans="1:17" s="33" customFormat="1" ht="98" x14ac:dyDescent="0.25">
      <c r="A18" s="31"/>
      <c r="B18" s="31"/>
      <c r="C18" s="31"/>
      <c r="D18" s="30"/>
      <c r="E18" s="97" t="s">
        <v>1516</v>
      </c>
      <c r="F18" s="96" t="s">
        <v>1517</v>
      </c>
      <c r="G18" s="105" t="s">
        <v>1494</v>
      </c>
      <c r="H18" s="105">
        <v>80</v>
      </c>
      <c r="I18" s="74">
        <v>105000</v>
      </c>
      <c r="J18" s="75">
        <f t="shared" si="5"/>
        <v>8400000</v>
      </c>
      <c r="K18" s="74">
        <v>88000</v>
      </c>
      <c r="L18" s="75">
        <f t="shared" si="6"/>
        <v>7040000</v>
      </c>
      <c r="M18" s="74">
        <v>134200</v>
      </c>
      <c r="N18" s="75">
        <f t="shared" si="7"/>
        <v>10736000</v>
      </c>
      <c r="O18" s="81">
        <f t="shared" si="8"/>
        <v>109066.66666666667</v>
      </c>
      <c r="P18" s="83">
        <f t="shared" si="9"/>
        <v>8725333.333333334</v>
      </c>
    </row>
    <row r="19" spans="1:17" s="33" customFormat="1" ht="84" x14ac:dyDescent="0.25">
      <c r="A19" s="31"/>
      <c r="B19" s="31"/>
      <c r="C19" s="31"/>
      <c r="D19" s="30"/>
      <c r="E19" s="97" t="s">
        <v>1518</v>
      </c>
      <c r="F19" s="96" t="s">
        <v>1519</v>
      </c>
      <c r="G19" s="105" t="s">
        <v>1494</v>
      </c>
      <c r="H19" s="105">
        <v>540</v>
      </c>
      <c r="I19" s="74">
        <v>24000</v>
      </c>
      <c r="J19" s="75">
        <f t="shared" si="5"/>
        <v>12960000</v>
      </c>
      <c r="K19" s="74">
        <v>20000</v>
      </c>
      <c r="L19" s="75">
        <f t="shared" si="6"/>
        <v>10800000</v>
      </c>
      <c r="M19" s="74">
        <v>30500</v>
      </c>
      <c r="N19" s="75">
        <f t="shared" si="7"/>
        <v>16470000</v>
      </c>
      <c r="O19" s="81">
        <f t="shared" si="8"/>
        <v>24833.333333333332</v>
      </c>
      <c r="P19" s="83">
        <f t="shared" si="9"/>
        <v>13410000</v>
      </c>
    </row>
    <row r="20" spans="1:17" s="33" customFormat="1" ht="84" x14ac:dyDescent="0.25">
      <c r="A20" s="31"/>
      <c r="B20" s="31"/>
      <c r="C20" s="31"/>
      <c r="D20" s="30"/>
      <c r="E20" s="97" t="s">
        <v>1520</v>
      </c>
      <c r="F20" s="96" t="s">
        <v>1521</v>
      </c>
      <c r="G20" s="105" t="s">
        <v>1494</v>
      </c>
      <c r="H20" s="105">
        <v>420</v>
      </c>
      <c r="I20" s="74">
        <v>24000</v>
      </c>
      <c r="J20" s="75">
        <f t="shared" si="5"/>
        <v>10080000</v>
      </c>
      <c r="K20" s="74">
        <v>20000</v>
      </c>
      <c r="L20" s="75">
        <f t="shared" si="6"/>
        <v>8400000</v>
      </c>
      <c r="M20" s="74">
        <v>30500</v>
      </c>
      <c r="N20" s="75">
        <f t="shared" si="7"/>
        <v>12810000</v>
      </c>
      <c r="O20" s="81">
        <f t="shared" si="8"/>
        <v>24833.333333333332</v>
      </c>
      <c r="P20" s="83">
        <f t="shared" si="9"/>
        <v>10430000</v>
      </c>
    </row>
    <row r="21" spans="1:17" s="33" customFormat="1" ht="84" x14ac:dyDescent="0.25">
      <c r="A21" s="31"/>
      <c r="B21" s="31"/>
      <c r="C21" s="31"/>
      <c r="D21" s="30"/>
      <c r="E21" s="97" t="s">
        <v>1522</v>
      </c>
      <c r="F21" s="96" t="s">
        <v>1523</v>
      </c>
      <c r="G21" s="105" t="s">
        <v>1494</v>
      </c>
      <c r="H21" s="105">
        <v>82</v>
      </c>
      <c r="I21" s="74">
        <v>145000</v>
      </c>
      <c r="J21" s="75">
        <f t="shared" si="5"/>
        <v>11890000</v>
      </c>
      <c r="K21" s="74">
        <v>121600</v>
      </c>
      <c r="L21" s="75">
        <f t="shared" si="6"/>
        <v>9971200</v>
      </c>
      <c r="M21" s="74">
        <v>185440</v>
      </c>
      <c r="N21" s="75">
        <f t="shared" si="7"/>
        <v>15206080</v>
      </c>
      <c r="O21" s="81">
        <f t="shared" si="8"/>
        <v>150680</v>
      </c>
      <c r="P21" s="83">
        <f t="shared" si="9"/>
        <v>12355760</v>
      </c>
    </row>
    <row r="22" spans="1:17" s="33" customFormat="1" ht="98" x14ac:dyDescent="0.25">
      <c r="A22" s="31"/>
      <c r="B22" s="31"/>
      <c r="C22" s="31"/>
      <c r="D22" s="30"/>
      <c r="E22" s="97" t="s">
        <v>1524</v>
      </c>
      <c r="F22" s="96" t="s">
        <v>1525</v>
      </c>
      <c r="G22" s="105" t="s">
        <v>1495</v>
      </c>
      <c r="H22" s="105">
        <v>7</v>
      </c>
      <c r="I22" s="74">
        <v>4350000</v>
      </c>
      <c r="J22" s="75">
        <f t="shared" si="5"/>
        <v>30450000</v>
      </c>
      <c r="K22" s="74">
        <v>3360000</v>
      </c>
      <c r="L22" s="75">
        <f t="shared" si="6"/>
        <v>23520000</v>
      </c>
      <c r="M22" s="74">
        <v>5124000</v>
      </c>
      <c r="N22" s="75">
        <f t="shared" si="7"/>
        <v>35868000</v>
      </c>
      <c r="O22" s="81">
        <f t="shared" si="8"/>
        <v>4278000</v>
      </c>
      <c r="P22" s="83">
        <f t="shared" si="9"/>
        <v>29946000</v>
      </c>
    </row>
    <row r="23" spans="1:17" s="33" customFormat="1" ht="112" x14ac:dyDescent="0.25">
      <c r="A23" s="31"/>
      <c r="B23" s="31"/>
      <c r="C23" s="31"/>
      <c r="D23" s="30"/>
      <c r="E23" s="97" t="s">
        <v>1526</v>
      </c>
      <c r="F23" s="96" t="s">
        <v>1527</v>
      </c>
      <c r="G23" s="105" t="s">
        <v>1495</v>
      </c>
      <c r="H23" s="105">
        <v>6</v>
      </c>
      <c r="I23" s="74">
        <v>651000</v>
      </c>
      <c r="J23" s="75">
        <f t="shared" si="5"/>
        <v>3906000</v>
      </c>
      <c r="K23" s="74">
        <v>544000</v>
      </c>
      <c r="L23" s="75">
        <f t="shared" si="6"/>
        <v>3264000</v>
      </c>
      <c r="M23" s="74">
        <v>829600</v>
      </c>
      <c r="N23" s="75">
        <f t="shared" si="7"/>
        <v>4977600</v>
      </c>
      <c r="O23" s="81">
        <f t="shared" si="8"/>
        <v>674866.66666666663</v>
      </c>
      <c r="P23" s="83">
        <f t="shared" si="9"/>
        <v>4049200</v>
      </c>
    </row>
    <row r="24" spans="1:17" s="33" customFormat="1" ht="42" x14ac:dyDescent="0.25">
      <c r="A24" s="31"/>
      <c r="B24" s="31"/>
      <c r="C24" s="31"/>
      <c r="D24" s="30"/>
      <c r="E24" s="97" t="s">
        <v>1528</v>
      </c>
      <c r="F24" s="96" t="s">
        <v>1529</v>
      </c>
      <c r="G24" s="105" t="s">
        <v>1495</v>
      </c>
      <c r="H24" s="105">
        <v>2</v>
      </c>
      <c r="I24" s="74">
        <v>574000</v>
      </c>
      <c r="J24" s="75">
        <f t="shared" si="5"/>
        <v>1148000</v>
      </c>
      <c r="K24" s="74">
        <v>480000</v>
      </c>
      <c r="L24" s="75">
        <f t="shared" si="6"/>
        <v>960000</v>
      </c>
      <c r="M24" s="74">
        <v>732000</v>
      </c>
      <c r="N24" s="75">
        <f t="shared" si="7"/>
        <v>1464000</v>
      </c>
      <c r="O24" s="81">
        <f t="shared" si="8"/>
        <v>595333.33333333337</v>
      </c>
      <c r="P24" s="83">
        <f t="shared" si="9"/>
        <v>1190666.6666666667</v>
      </c>
    </row>
    <row r="25" spans="1:17" s="33" customFormat="1" ht="56" x14ac:dyDescent="0.25">
      <c r="A25" s="31"/>
      <c r="B25" s="31"/>
      <c r="C25" s="31"/>
      <c r="D25" s="30"/>
      <c r="E25" s="106" t="s">
        <v>1530</v>
      </c>
      <c r="F25" s="96" t="s">
        <v>1531</v>
      </c>
      <c r="G25" s="105" t="s">
        <v>1495</v>
      </c>
      <c r="H25" s="105">
        <v>2</v>
      </c>
      <c r="I25" s="74">
        <v>765000</v>
      </c>
      <c r="J25" s="75">
        <f t="shared" si="5"/>
        <v>1530000</v>
      </c>
      <c r="K25" s="74">
        <v>640000</v>
      </c>
      <c r="L25" s="75">
        <f t="shared" si="6"/>
        <v>1280000</v>
      </c>
      <c r="M25" s="74">
        <v>976000</v>
      </c>
      <c r="N25" s="75">
        <f t="shared" si="7"/>
        <v>1952000</v>
      </c>
      <c r="O25" s="81">
        <f t="shared" si="8"/>
        <v>793666.66666666663</v>
      </c>
      <c r="P25" s="83">
        <f t="shared" si="9"/>
        <v>1587333.3333333333</v>
      </c>
    </row>
    <row r="26" spans="1:17" s="33" customFormat="1" ht="70" x14ac:dyDescent="0.25">
      <c r="A26" s="31"/>
      <c r="B26" s="31"/>
      <c r="C26" s="31"/>
      <c r="D26" s="30"/>
      <c r="E26" s="106" t="s">
        <v>1532</v>
      </c>
      <c r="F26" s="96" t="s">
        <v>1533</v>
      </c>
      <c r="G26" s="105" t="s">
        <v>1493</v>
      </c>
      <c r="H26" s="105">
        <v>1040</v>
      </c>
      <c r="I26" s="74">
        <v>31000</v>
      </c>
      <c r="J26" s="75">
        <f t="shared" si="5"/>
        <v>32240000</v>
      </c>
      <c r="K26" s="74">
        <v>25600</v>
      </c>
      <c r="L26" s="75">
        <f t="shared" si="6"/>
        <v>26624000</v>
      </c>
      <c r="M26" s="74">
        <v>39040</v>
      </c>
      <c r="N26" s="75">
        <f t="shared" si="7"/>
        <v>40601600</v>
      </c>
      <c r="O26" s="81">
        <f t="shared" si="8"/>
        <v>31880</v>
      </c>
      <c r="P26" s="83">
        <f t="shared" si="9"/>
        <v>33155200</v>
      </c>
    </row>
    <row r="27" spans="1:17" s="33" customFormat="1" ht="42" x14ac:dyDescent="0.25">
      <c r="A27" s="31"/>
      <c r="B27" s="31"/>
      <c r="C27" s="31"/>
      <c r="D27" s="30"/>
      <c r="E27" s="106" t="s">
        <v>1534</v>
      </c>
      <c r="F27" s="96" t="s">
        <v>1535</v>
      </c>
      <c r="G27" s="105" t="s">
        <v>1495</v>
      </c>
      <c r="H27" s="105">
        <v>100</v>
      </c>
      <c r="I27" s="74">
        <v>24000</v>
      </c>
      <c r="J27" s="75">
        <f t="shared" si="5"/>
        <v>2400000</v>
      </c>
      <c r="K27" s="74">
        <v>20000</v>
      </c>
      <c r="L27" s="75">
        <f t="shared" si="6"/>
        <v>2000000</v>
      </c>
      <c r="M27" s="74">
        <v>30500</v>
      </c>
      <c r="N27" s="75">
        <f t="shared" si="7"/>
        <v>3050000</v>
      </c>
      <c r="O27" s="81">
        <f t="shared" si="8"/>
        <v>24833.333333333332</v>
      </c>
      <c r="P27" s="83">
        <f t="shared" si="9"/>
        <v>2483333.333333333</v>
      </c>
    </row>
    <row r="28" spans="1:17" s="28" customFormat="1" ht="25.5" customHeight="1" x14ac:dyDescent="0.25">
      <c r="A28" s="34"/>
      <c r="B28" s="34"/>
      <c r="C28" s="34"/>
      <c r="D28" s="86"/>
      <c r="E28" s="61"/>
      <c r="F28" s="88" t="s">
        <v>9</v>
      </c>
      <c r="G28" s="61"/>
      <c r="H28" s="62"/>
      <c r="I28" s="76"/>
      <c r="J28" s="78">
        <f>SUM(J16:J27)</f>
        <v>164256000</v>
      </c>
      <c r="K28" s="76"/>
      <c r="L28" s="78">
        <f>SUM(L16:L27)</f>
        <v>135299200</v>
      </c>
      <c r="M28" s="76"/>
      <c r="N28" s="78">
        <f>SUM(N16:N27)</f>
        <v>206331280</v>
      </c>
      <c r="O28" s="82"/>
      <c r="P28" s="78">
        <f>SUM(P16:P27)</f>
        <v>168628826.66666669</v>
      </c>
    </row>
    <row r="29" spans="1:17" s="37" customFormat="1" ht="36.75" customHeight="1" x14ac:dyDescent="0.25">
      <c r="A29" s="36"/>
      <c r="B29" s="36"/>
      <c r="C29" s="36"/>
      <c r="D29" s="25">
        <v>3</v>
      </c>
      <c r="E29" s="59"/>
      <c r="F29" s="64" t="s">
        <v>1536</v>
      </c>
      <c r="G29" s="59"/>
      <c r="H29" s="99"/>
      <c r="I29" s="91"/>
      <c r="J29" s="78"/>
      <c r="K29" s="91"/>
      <c r="L29" s="78"/>
      <c r="M29" s="91"/>
      <c r="N29" s="78"/>
      <c r="O29" s="92"/>
      <c r="P29" s="78"/>
    </row>
    <row r="30" spans="1:17" s="37" customFormat="1" ht="42" x14ac:dyDescent="0.25">
      <c r="A30" s="38"/>
      <c r="B30" s="38"/>
      <c r="C30" s="38"/>
      <c r="D30" s="39"/>
      <c r="E30" s="97" t="s">
        <v>1537</v>
      </c>
      <c r="F30" s="96" t="s">
        <v>1538</v>
      </c>
      <c r="G30" s="105" t="s">
        <v>1495</v>
      </c>
      <c r="H30" s="105">
        <v>6</v>
      </c>
      <c r="I30" s="74">
        <v>727000</v>
      </c>
      <c r="J30" s="75">
        <f>H30*I30</f>
        <v>4362000</v>
      </c>
      <c r="K30" s="74">
        <v>608000</v>
      </c>
      <c r="L30" s="75">
        <f>K30*H30</f>
        <v>3648000</v>
      </c>
      <c r="M30" s="74">
        <v>927200</v>
      </c>
      <c r="N30" s="75">
        <f>M30*H30</f>
        <v>5563200</v>
      </c>
      <c r="O30" s="81">
        <f>(I30+K30+M30)/3</f>
        <v>754066.66666666663</v>
      </c>
      <c r="P30" s="83">
        <f>O30*H30</f>
        <v>4524400</v>
      </c>
    </row>
    <row r="31" spans="1:17" s="37" customFormat="1" ht="70" x14ac:dyDescent="0.25">
      <c r="A31" s="40"/>
      <c r="B31" s="40"/>
      <c r="C31" s="40"/>
      <c r="D31" s="39"/>
      <c r="E31" s="97" t="s">
        <v>1539</v>
      </c>
      <c r="F31" s="96" t="s">
        <v>1540</v>
      </c>
      <c r="G31" s="105" t="s">
        <v>1495</v>
      </c>
      <c r="H31" s="105">
        <v>2</v>
      </c>
      <c r="I31" s="74">
        <v>3061000</v>
      </c>
      <c r="J31" s="75">
        <f t="shared" ref="J31" si="10">H31*I31</f>
        <v>6122000</v>
      </c>
      <c r="K31" s="74">
        <v>2560000</v>
      </c>
      <c r="L31" s="75">
        <f t="shared" ref="L31" si="11">K31*H31</f>
        <v>5120000</v>
      </c>
      <c r="M31" s="74">
        <v>3904000</v>
      </c>
      <c r="N31" s="75">
        <f t="shared" ref="N31" si="12">M31*H31</f>
        <v>7808000</v>
      </c>
      <c r="O31" s="81">
        <f>(I31+K31+M31)/3</f>
        <v>3175000</v>
      </c>
      <c r="P31" s="83">
        <f>O31*H31</f>
        <v>6350000</v>
      </c>
    </row>
    <row r="32" spans="1:17" s="37" customFormat="1" ht="27" customHeight="1" x14ac:dyDescent="0.25">
      <c r="A32" s="111"/>
      <c r="B32" s="111"/>
      <c r="C32" s="111"/>
      <c r="D32" s="112"/>
      <c r="E32" s="113"/>
      <c r="F32" s="114" t="s">
        <v>9</v>
      </c>
      <c r="G32" s="115"/>
      <c r="H32" s="116"/>
      <c r="I32" s="117"/>
      <c r="J32" s="118">
        <f>SUM(J30:J31)</f>
        <v>10484000</v>
      </c>
      <c r="K32" s="117"/>
      <c r="L32" s="118">
        <f>SUM(L30:L31)</f>
        <v>8768000</v>
      </c>
      <c r="M32" s="117"/>
      <c r="N32" s="118">
        <f>SUM(N30:N31)</f>
        <v>13371200</v>
      </c>
      <c r="O32" s="119"/>
      <c r="P32" s="118">
        <f>SUM(P30:P31)</f>
        <v>10874400</v>
      </c>
    </row>
    <row r="33" spans="1:16" s="37" customFormat="1" ht="27" customHeight="1" x14ac:dyDescent="0.25">
      <c r="A33" s="111"/>
      <c r="B33" s="111"/>
      <c r="C33" s="111"/>
      <c r="D33" s="86"/>
      <c r="E33" s="66"/>
      <c r="F33" s="88" t="s">
        <v>1541</v>
      </c>
      <c r="G33" s="59"/>
      <c r="H33" s="90"/>
      <c r="I33" s="91"/>
      <c r="J33" s="78">
        <f>+J32+J28+J14</f>
        <v>185106000</v>
      </c>
      <c r="K33" s="91"/>
      <c r="L33" s="78">
        <f>+L32+L28+L14</f>
        <v>152710400</v>
      </c>
      <c r="M33" s="91"/>
      <c r="N33" s="78">
        <f>+N32+N28+N14</f>
        <v>232883360</v>
      </c>
      <c r="O33" s="92"/>
      <c r="P33" s="78">
        <f>+P32+P28+P14</f>
        <v>190233253.33333334</v>
      </c>
    </row>
    <row r="34" spans="1:16" s="37" customFormat="1" ht="16.5" customHeight="1" x14ac:dyDescent="0.25">
      <c r="A34" s="128"/>
      <c r="B34" s="128"/>
      <c r="C34" s="128"/>
      <c r="D34" s="129"/>
      <c r="E34" s="130"/>
      <c r="F34" s="131"/>
      <c r="G34" s="132"/>
      <c r="H34" s="133"/>
      <c r="I34" s="134"/>
      <c r="J34" s="135"/>
      <c r="K34" s="134"/>
      <c r="L34" s="135"/>
      <c r="M34" s="134"/>
      <c r="N34" s="135"/>
      <c r="O34" s="136"/>
      <c r="P34" s="135"/>
    </row>
    <row r="35" spans="1:16" s="28" customFormat="1" ht="25" customHeight="1" x14ac:dyDescent="0.25">
      <c r="A35" s="23"/>
      <c r="B35" s="23"/>
      <c r="C35" s="23"/>
      <c r="D35" s="137" t="s">
        <v>1498</v>
      </c>
      <c r="E35" s="138"/>
      <c r="F35" s="139" t="s">
        <v>2</v>
      </c>
      <c r="G35" s="138" t="s">
        <v>3</v>
      </c>
      <c r="H35" s="138" t="s">
        <v>4</v>
      </c>
      <c r="I35" s="138"/>
      <c r="J35" s="138"/>
      <c r="K35" s="138"/>
      <c r="L35" s="138"/>
      <c r="M35" s="138"/>
      <c r="N35" s="138"/>
      <c r="O35" s="138"/>
      <c r="P35" s="140"/>
    </row>
    <row r="36" spans="1:16" s="37" customFormat="1" ht="26.25" customHeight="1" x14ac:dyDescent="0.25">
      <c r="A36" s="120"/>
      <c r="B36" s="120"/>
      <c r="C36" s="120"/>
      <c r="D36" s="121">
        <v>1</v>
      </c>
      <c r="E36" s="122"/>
      <c r="F36" s="123" t="s">
        <v>1542</v>
      </c>
      <c r="G36" s="89"/>
      <c r="H36" s="124"/>
      <c r="I36" s="125"/>
      <c r="J36" s="126"/>
      <c r="K36" s="125"/>
      <c r="L36" s="126"/>
      <c r="M36" s="125"/>
      <c r="N36" s="126"/>
      <c r="O36" s="127"/>
      <c r="P36" s="126"/>
    </row>
    <row r="37" spans="1:16" s="37" customFormat="1" ht="33.75" customHeight="1" x14ac:dyDescent="0.25">
      <c r="A37" s="38"/>
      <c r="B37" s="38"/>
      <c r="C37" s="38"/>
      <c r="D37" s="41"/>
      <c r="E37" s="97" t="s">
        <v>1543</v>
      </c>
      <c r="F37" s="96" t="s">
        <v>1544</v>
      </c>
      <c r="G37" s="97" t="s">
        <v>1493</v>
      </c>
      <c r="H37" s="106">
        <v>115</v>
      </c>
      <c r="I37" s="74">
        <v>5000</v>
      </c>
      <c r="J37" s="75">
        <f>I37*H37</f>
        <v>575000</v>
      </c>
      <c r="K37" s="74">
        <v>4400</v>
      </c>
      <c r="L37" s="75">
        <f>K37*H37</f>
        <v>506000</v>
      </c>
      <c r="M37" s="74">
        <v>6710</v>
      </c>
      <c r="N37" s="75">
        <f>M37*H37</f>
        <v>771650</v>
      </c>
      <c r="O37" s="81">
        <f>(I37+K37+M37)/3</f>
        <v>5370</v>
      </c>
      <c r="P37" s="83">
        <f>O37*H37</f>
        <v>617550</v>
      </c>
    </row>
    <row r="38" spans="1:16" s="37" customFormat="1" ht="23" x14ac:dyDescent="0.25">
      <c r="A38" s="40"/>
      <c r="B38" s="40"/>
      <c r="C38" s="40"/>
      <c r="D38" s="24"/>
      <c r="E38" s="59"/>
      <c r="F38" s="64" t="s">
        <v>9</v>
      </c>
      <c r="G38" s="101"/>
      <c r="H38" s="99"/>
      <c r="I38" s="91"/>
      <c r="J38" s="78">
        <f>SUM(J37:J37)</f>
        <v>575000</v>
      </c>
      <c r="K38" s="91"/>
      <c r="L38" s="78">
        <f>SUM(L37:L37)</f>
        <v>506000</v>
      </c>
      <c r="M38" s="91"/>
      <c r="N38" s="78">
        <f>SUM(N37:N37)</f>
        <v>771650</v>
      </c>
      <c r="O38" s="92"/>
      <c r="P38" s="78">
        <f>SUM(P37:P37)</f>
        <v>617550</v>
      </c>
    </row>
    <row r="39" spans="1:16" s="37" customFormat="1" ht="23" x14ac:dyDescent="0.25">
      <c r="A39" s="40"/>
      <c r="B39" s="40"/>
      <c r="C39" s="40"/>
      <c r="D39" s="24">
        <v>2</v>
      </c>
      <c r="E39" s="61"/>
      <c r="F39" s="64" t="s">
        <v>1511</v>
      </c>
      <c r="G39" s="94"/>
      <c r="H39" s="62"/>
      <c r="I39" s="76"/>
      <c r="J39" s="78"/>
      <c r="K39" s="76"/>
      <c r="L39" s="93"/>
      <c r="M39" s="76"/>
      <c r="N39" s="93"/>
      <c r="O39" s="82"/>
      <c r="P39" s="93"/>
    </row>
    <row r="40" spans="1:16" s="37" customFormat="1" ht="42" x14ac:dyDescent="0.25">
      <c r="A40" s="40"/>
      <c r="B40" s="40"/>
      <c r="C40" s="40"/>
      <c r="D40" s="98"/>
      <c r="E40" s="108" t="s">
        <v>1512</v>
      </c>
      <c r="F40" s="65" t="s">
        <v>1545</v>
      </c>
      <c r="G40" s="97" t="s">
        <v>1494</v>
      </c>
      <c r="H40" s="106">
        <v>115</v>
      </c>
      <c r="I40" s="74">
        <v>46000</v>
      </c>
      <c r="J40" s="75">
        <f t="shared" ref="J40:J44" si="13">I40*H40</f>
        <v>5290000</v>
      </c>
      <c r="K40" s="74">
        <v>38400</v>
      </c>
      <c r="L40" s="75">
        <f>K40*H40</f>
        <v>4416000</v>
      </c>
      <c r="M40" s="74">
        <v>58560</v>
      </c>
      <c r="N40" s="75">
        <f t="shared" ref="N40:N44" si="14">M40*H40</f>
        <v>6734400</v>
      </c>
      <c r="O40" s="81">
        <f>(I40+K40+M40)/3</f>
        <v>47653.333333333336</v>
      </c>
      <c r="P40" s="83">
        <f>O40*H40</f>
        <v>5480133.333333334</v>
      </c>
    </row>
    <row r="41" spans="1:16" s="37" customFormat="1" ht="70" x14ac:dyDescent="0.25">
      <c r="A41" s="40"/>
      <c r="B41" s="40"/>
      <c r="C41" s="40"/>
      <c r="D41" s="98"/>
      <c r="E41" s="108" t="s">
        <v>1514</v>
      </c>
      <c r="F41" s="65" t="s">
        <v>1546</v>
      </c>
      <c r="G41" s="97" t="s">
        <v>1495</v>
      </c>
      <c r="H41" s="106">
        <v>62</v>
      </c>
      <c r="I41" s="74">
        <v>287000</v>
      </c>
      <c r="J41" s="75">
        <f t="shared" si="13"/>
        <v>17794000</v>
      </c>
      <c r="K41" s="74">
        <v>240000</v>
      </c>
      <c r="L41" s="75">
        <f t="shared" ref="L41:L44" si="15">K41*H41</f>
        <v>14880000</v>
      </c>
      <c r="M41" s="74">
        <v>366000</v>
      </c>
      <c r="N41" s="75">
        <f t="shared" si="14"/>
        <v>22692000</v>
      </c>
      <c r="O41" s="81">
        <f t="shared" ref="O41:O44" si="16">(I41+K41+M41)/3</f>
        <v>297666.66666666669</v>
      </c>
      <c r="P41" s="83">
        <f t="shared" ref="P41:P44" si="17">O41*H41</f>
        <v>18455333.333333336</v>
      </c>
    </row>
    <row r="42" spans="1:16" s="37" customFormat="1" ht="28" x14ac:dyDescent="0.25">
      <c r="A42" s="40"/>
      <c r="B42" s="40"/>
      <c r="C42" s="40"/>
      <c r="D42" s="98"/>
      <c r="E42" s="108" t="s">
        <v>1516</v>
      </c>
      <c r="F42" s="65" t="s">
        <v>1547</v>
      </c>
      <c r="G42" s="97" t="s">
        <v>1493</v>
      </c>
      <c r="H42" s="106">
        <v>30</v>
      </c>
      <c r="I42" s="74">
        <v>81000</v>
      </c>
      <c r="J42" s="75">
        <f t="shared" si="13"/>
        <v>2430000</v>
      </c>
      <c r="K42" s="74">
        <v>68000</v>
      </c>
      <c r="L42" s="75">
        <f t="shared" si="15"/>
        <v>2040000</v>
      </c>
      <c r="M42" s="74">
        <v>103700</v>
      </c>
      <c r="N42" s="75">
        <f t="shared" si="14"/>
        <v>3111000</v>
      </c>
      <c r="O42" s="81">
        <f t="shared" si="16"/>
        <v>84233.333333333328</v>
      </c>
      <c r="P42" s="83">
        <f t="shared" si="17"/>
        <v>2527000</v>
      </c>
    </row>
    <row r="43" spans="1:16" s="37" customFormat="1" ht="28" x14ac:dyDescent="0.25">
      <c r="A43" s="40"/>
      <c r="B43" s="40"/>
      <c r="C43" s="40"/>
      <c r="D43" s="98"/>
      <c r="E43" s="108" t="s">
        <v>1518</v>
      </c>
      <c r="F43" s="65" t="s">
        <v>1548</v>
      </c>
      <c r="G43" s="97" t="s">
        <v>1494</v>
      </c>
      <c r="H43" s="106">
        <v>60</v>
      </c>
      <c r="I43" s="74">
        <v>46000</v>
      </c>
      <c r="J43" s="75">
        <f t="shared" si="13"/>
        <v>2760000</v>
      </c>
      <c r="K43" s="74">
        <v>38800</v>
      </c>
      <c r="L43" s="75">
        <f t="shared" si="15"/>
        <v>2328000</v>
      </c>
      <c r="M43" s="74">
        <v>59170</v>
      </c>
      <c r="N43" s="75">
        <f t="shared" si="14"/>
        <v>3550200</v>
      </c>
      <c r="O43" s="81">
        <f t="shared" si="16"/>
        <v>47990</v>
      </c>
      <c r="P43" s="83">
        <f t="shared" si="17"/>
        <v>2879400</v>
      </c>
    </row>
    <row r="44" spans="1:16" s="37" customFormat="1" ht="42" x14ac:dyDescent="0.25">
      <c r="A44" s="40"/>
      <c r="B44" s="40"/>
      <c r="C44" s="40"/>
      <c r="D44" s="98"/>
      <c r="E44" s="108" t="s">
        <v>1520</v>
      </c>
      <c r="F44" s="65" t="s">
        <v>1549</v>
      </c>
      <c r="G44" s="97" t="s">
        <v>1495</v>
      </c>
      <c r="H44" s="106">
        <v>92</v>
      </c>
      <c r="I44" s="74">
        <v>220000</v>
      </c>
      <c r="J44" s="75">
        <f t="shared" si="13"/>
        <v>20240000</v>
      </c>
      <c r="K44" s="74">
        <v>184000</v>
      </c>
      <c r="L44" s="75">
        <f t="shared" si="15"/>
        <v>16928000</v>
      </c>
      <c r="M44" s="74">
        <v>280600</v>
      </c>
      <c r="N44" s="75">
        <f t="shared" si="14"/>
        <v>25815200</v>
      </c>
      <c r="O44" s="81">
        <f t="shared" si="16"/>
        <v>228200</v>
      </c>
      <c r="P44" s="83">
        <f t="shared" si="17"/>
        <v>20994400</v>
      </c>
    </row>
    <row r="45" spans="1:16" s="37" customFormat="1" ht="30.75" customHeight="1" x14ac:dyDescent="0.25">
      <c r="A45" s="40"/>
      <c r="B45" s="40"/>
      <c r="C45" s="40"/>
      <c r="D45" s="87"/>
      <c r="E45" s="102"/>
      <c r="F45" s="64" t="s">
        <v>9</v>
      </c>
      <c r="G45" s="89"/>
      <c r="H45" s="90"/>
      <c r="I45" s="91"/>
      <c r="J45" s="78">
        <f>SUM(J40:J44)</f>
        <v>48514000</v>
      </c>
      <c r="K45" s="91"/>
      <c r="L45" s="78">
        <f>SUM(L40:L44)</f>
        <v>40592000</v>
      </c>
      <c r="M45" s="91"/>
      <c r="N45" s="78">
        <f>SUM(N40:N44)</f>
        <v>61902800</v>
      </c>
      <c r="O45" s="92"/>
      <c r="P45" s="78">
        <f>SUM(P40:P44)</f>
        <v>50336266.666666672</v>
      </c>
    </row>
    <row r="46" spans="1:16" s="37" customFormat="1" ht="30.75" customHeight="1" x14ac:dyDescent="0.25">
      <c r="A46" s="40"/>
      <c r="B46" s="40"/>
      <c r="C46" s="40"/>
      <c r="D46" s="87">
        <v>3</v>
      </c>
      <c r="E46" s="109"/>
      <c r="F46" s="100" t="s">
        <v>1536</v>
      </c>
      <c r="G46" s="89"/>
      <c r="H46" s="90"/>
      <c r="I46" s="91"/>
      <c r="J46" s="78"/>
      <c r="K46" s="91"/>
      <c r="L46" s="78"/>
      <c r="M46" s="91"/>
      <c r="N46" s="78"/>
      <c r="O46" s="92"/>
      <c r="P46" s="78"/>
    </row>
    <row r="47" spans="1:16" s="37" customFormat="1" ht="42" x14ac:dyDescent="0.25">
      <c r="A47" s="40"/>
      <c r="B47" s="40"/>
      <c r="C47" s="40"/>
      <c r="D47" s="98"/>
      <c r="E47" s="97" t="s">
        <v>1537</v>
      </c>
      <c r="F47" s="96" t="s">
        <v>1538</v>
      </c>
      <c r="G47" s="97" t="s">
        <v>1495</v>
      </c>
      <c r="H47" s="106">
        <v>5</v>
      </c>
      <c r="I47" s="74">
        <v>717000</v>
      </c>
      <c r="J47" s="75">
        <f>I47*H47</f>
        <v>3585000</v>
      </c>
      <c r="K47" s="74">
        <v>600000</v>
      </c>
      <c r="L47" s="75">
        <f>K47*H47</f>
        <v>3000000</v>
      </c>
      <c r="M47" s="74">
        <v>915000</v>
      </c>
      <c r="N47" s="75">
        <f>M47*H47</f>
        <v>4575000</v>
      </c>
      <c r="O47" s="81">
        <f>(I47+K47+M47)/3</f>
        <v>744000</v>
      </c>
      <c r="P47" s="83">
        <f>O47*H47</f>
        <v>3720000</v>
      </c>
    </row>
    <row r="48" spans="1:16" s="37" customFormat="1" ht="30" customHeight="1" x14ac:dyDescent="0.25">
      <c r="A48" s="40"/>
      <c r="B48" s="40"/>
      <c r="C48" s="40"/>
      <c r="D48" s="87"/>
      <c r="E48" s="102"/>
      <c r="F48" s="64" t="s">
        <v>9</v>
      </c>
      <c r="G48" s="89"/>
      <c r="H48" s="90"/>
      <c r="I48" s="91"/>
      <c r="J48" s="78">
        <f>+J47</f>
        <v>3585000</v>
      </c>
      <c r="K48" s="91"/>
      <c r="L48" s="78">
        <f>+L47</f>
        <v>3000000</v>
      </c>
      <c r="M48" s="91"/>
      <c r="N48" s="78">
        <f>+N47</f>
        <v>4575000</v>
      </c>
      <c r="O48" s="92"/>
      <c r="P48" s="78">
        <f>+P47</f>
        <v>3720000</v>
      </c>
    </row>
    <row r="49" spans="1:19" s="22" customFormat="1" ht="32.25" customHeight="1" x14ac:dyDescent="0.25">
      <c r="D49" s="25"/>
      <c r="E49" s="61"/>
      <c r="F49" s="88" t="s">
        <v>1550</v>
      </c>
      <c r="G49" s="67"/>
      <c r="H49" s="62"/>
      <c r="I49" s="42"/>
      <c r="J49" s="79">
        <f>+J48+J45+J38</f>
        <v>52674000</v>
      </c>
      <c r="K49" s="35"/>
      <c r="L49" s="79">
        <f>+L48+L45+L38</f>
        <v>44098000</v>
      </c>
      <c r="M49" s="35"/>
      <c r="N49" s="79">
        <f>+N48+N45+N38</f>
        <v>67249450</v>
      </c>
      <c r="O49" s="35"/>
      <c r="P49" s="79">
        <f>+P48+P45+P38</f>
        <v>54673816.666666672</v>
      </c>
    </row>
    <row r="50" spans="1:19" s="37" customFormat="1" ht="15" customHeight="1" x14ac:dyDescent="0.25">
      <c r="D50" s="41"/>
      <c r="E50" s="63"/>
      <c r="F50" s="68"/>
      <c r="G50" s="63"/>
      <c r="H50" s="69"/>
      <c r="I50" s="44"/>
      <c r="J50" s="45"/>
      <c r="K50" s="72"/>
      <c r="L50" s="73"/>
      <c r="M50" s="72"/>
      <c r="N50" s="73"/>
      <c r="O50" s="71"/>
      <c r="P50" s="71"/>
    </row>
    <row r="51" spans="1:19" s="22" customFormat="1" ht="39.75" customHeight="1" x14ac:dyDescent="0.25">
      <c r="D51" s="25"/>
      <c r="E51" s="61"/>
      <c r="F51" s="88" t="s">
        <v>1551</v>
      </c>
      <c r="G51" s="67"/>
      <c r="H51" s="62"/>
      <c r="I51" s="42"/>
      <c r="J51" s="79">
        <f>+J33</f>
        <v>185106000</v>
      </c>
      <c r="K51" s="35"/>
      <c r="L51" s="79">
        <f>+L33</f>
        <v>152710400</v>
      </c>
      <c r="M51" s="35"/>
      <c r="N51" s="79">
        <f>+N33</f>
        <v>232883360</v>
      </c>
      <c r="O51" s="35"/>
      <c r="P51" s="79">
        <f>+P33</f>
        <v>190233253.33333334</v>
      </c>
    </row>
    <row r="52" spans="1:19" s="22" customFormat="1" ht="39.75" customHeight="1" x14ac:dyDescent="0.25">
      <c r="D52" s="25"/>
      <c r="E52" s="61"/>
      <c r="F52" s="88" t="s">
        <v>1552</v>
      </c>
      <c r="G52" s="67"/>
      <c r="H52" s="62"/>
      <c r="I52" s="42"/>
      <c r="J52" s="79">
        <f>+J49</f>
        <v>52674000</v>
      </c>
      <c r="K52" s="35"/>
      <c r="L52" s="79">
        <f>+L49</f>
        <v>44098000</v>
      </c>
      <c r="M52" s="35"/>
      <c r="N52" s="79">
        <f>+N49</f>
        <v>67249450</v>
      </c>
      <c r="O52" s="35"/>
      <c r="P52" s="79">
        <f>+P49</f>
        <v>54673816.666666672</v>
      </c>
    </row>
    <row r="53" spans="1:19" s="37" customFormat="1" ht="25" customHeight="1" x14ac:dyDescent="0.25">
      <c r="D53" s="141"/>
      <c r="E53" s="141"/>
      <c r="F53" s="142" t="s">
        <v>1553</v>
      </c>
      <c r="G53" s="143"/>
      <c r="H53" s="144"/>
      <c r="I53" s="144"/>
      <c r="J53" s="151">
        <f>+J51+J52</f>
        <v>237780000</v>
      </c>
      <c r="K53" s="144"/>
      <c r="L53" s="151">
        <f>+L51+L52</f>
        <v>196808400</v>
      </c>
      <c r="M53" s="144"/>
      <c r="N53" s="151">
        <f>+N51+N52</f>
        <v>300132810</v>
      </c>
      <c r="O53" s="144"/>
      <c r="P53" s="151">
        <f>+P51+P52</f>
        <v>244907070</v>
      </c>
    </row>
    <row r="54" spans="1:19" s="37" customFormat="1" ht="25" customHeight="1" x14ac:dyDescent="0.25">
      <c r="D54" s="145"/>
      <c r="E54" s="146"/>
      <c r="F54" s="147"/>
      <c r="G54" s="146"/>
      <c r="H54" s="148"/>
      <c r="I54" s="70"/>
      <c r="J54" s="80"/>
      <c r="K54" s="70"/>
      <c r="L54" s="80"/>
      <c r="M54" s="70"/>
      <c r="N54" s="80"/>
      <c r="O54" s="70"/>
      <c r="P54" s="80"/>
      <c r="Q54" s="47"/>
      <c r="R54" s="47"/>
      <c r="S54" s="47"/>
    </row>
    <row r="55" spans="1:19" s="37" customFormat="1" ht="25" customHeight="1" x14ac:dyDescent="0.25">
      <c r="D55" s="145"/>
      <c r="E55" s="146"/>
      <c r="F55" s="147"/>
      <c r="G55" s="98" t="s">
        <v>10</v>
      </c>
      <c r="H55" s="150">
        <v>0.25</v>
      </c>
      <c r="I55" s="70"/>
      <c r="J55" s="48">
        <f>+J53*H55</f>
        <v>59445000</v>
      </c>
      <c r="K55" s="70"/>
      <c r="L55" s="48">
        <f>+L53*H55</f>
        <v>49202100</v>
      </c>
      <c r="M55" s="70"/>
      <c r="N55" s="48">
        <f>+N53*H55</f>
        <v>75033202.5</v>
      </c>
      <c r="O55" s="70"/>
      <c r="P55" s="48">
        <f>+P53*H55</f>
        <v>61226767.5</v>
      </c>
      <c r="Q55" s="47"/>
      <c r="R55" s="47"/>
      <c r="S55" s="47"/>
    </row>
    <row r="56" spans="1:19" s="37" customFormat="1" ht="25" customHeight="1" x14ac:dyDescent="0.25">
      <c r="D56" s="145"/>
      <c r="E56" s="146"/>
      <c r="F56" s="147" t="s">
        <v>1556</v>
      </c>
      <c r="G56" s="98" t="s">
        <v>1554</v>
      </c>
      <c r="H56" s="150">
        <v>0.05</v>
      </c>
      <c r="I56" s="46"/>
      <c r="J56" s="48">
        <f>+J53*H56</f>
        <v>11889000</v>
      </c>
      <c r="K56" s="71"/>
      <c r="L56" s="48">
        <f>+L53*H56</f>
        <v>9840420</v>
      </c>
      <c r="M56" s="71"/>
      <c r="N56" s="48">
        <f>+N53*H56</f>
        <v>15006640.5</v>
      </c>
      <c r="O56" s="71"/>
      <c r="P56" s="48">
        <f>+P53*H56</f>
        <v>12245353.5</v>
      </c>
      <c r="Q56" s="47"/>
      <c r="R56" s="47"/>
      <c r="S56" s="47"/>
    </row>
    <row r="57" spans="1:19" s="37" customFormat="1" ht="25" customHeight="1" x14ac:dyDescent="0.25">
      <c r="D57" s="145"/>
      <c r="E57" s="146"/>
      <c r="F57" s="147"/>
      <c r="G57" s="98" t="s">
        <v>1555</v>
      </c>
      <c r="H57" s="150">
        <v>0.19</v>
      </c>
      <c r="I57" s="44"/>
      <c r="J57" s="48">
        <f>+J56*H57</f>
        <v>2258910</v>
      </c>
      <c r="K57" s="71"/>
      <c r="L57" s="48">
        <f>+L56*H57</f>
        <v>1869679.8</v>
      </c>
      <c r="M57" s="71"/>
      <c r="N57" s="48">
        <f>+N56*H57</f>
        <v>2851261.6949999998</v>
      </c>
      <c r="O57" s="71"/>
      <c r="P57" s="48">
        <f>+P56*H57</f>
        <v>2326617.165</v>
      </c>
      <c r="Q57" s="47"/>
      <c r="R57" s="47"/>
      <c r="S57" s="47"/>
    </row>
    <row r="58" spans="1:19" s="37" customFormat="1" ht="14.25" customHeight="1" x14ac:dyDescent="0.25">
      <c r="D58" s="145"/>
      <c r="E58" s="146"/>
      <c r="F58" s="147"/>
      <c r="G58" s="149"/>
      <c r="H58" s="150"/>
      <c r="I58" s="49"/>
      <c r="J58" s="32"/>
      <c r="K58" s="71"/>
      <c r="L58" s="48"/>
      <c r="M58" s="71"/>
      <c r="N58" s="48"/>
      <c r="O58" s="71"/>
      <c r="P58" s="71"/>
      <c r="Q58" s="47"/>
      <c r="R58" s="47"/>
      <c r="S58" s="47"/>
    </row>
    <row r="59" spans="1:19" s="37" customFormat="1" ht="30" customHeight="1" x14ac:dyDescent="0.25">
      <c r="D59" s="145"/>
      <c r="E59" s="146"/>
      <c r="F59" s="147" t="s">
        <v>1557</v>
      </c>
      <c r="G59" s="149"/>
      <c r="H59" s="150">
        <f>H56+H55</f>
        <v>0.3</v>
      </c>
      <c r="I59" s="70"/>
      <c r="J59" s="48">
        <f>SUM(J55:J58)</f>
        <v>73592910</v>
      </c>
      <c r="K59" s="70"/>
      <c r="L59" s="48">
        <f>SUM(L55:L58)</f>
        <v>60912199.799999997</v>
      </c>
      <c r="M59" s="70"/>
      <c r="N59" s="48">
        <f>SUM(N55:N58)</f>
        <v>92891104.694999993</v>
      </c>
      <c r="O59" s="70"/>
      <c r="P59" s="48">
        <f>SUM(P55:P58)</f>
        <v>75798738.165000007</v>
      </c>
      <c r="Q59" s="47"/>
      <c r="R59" s="47"/>
      <c r="S59" s="47"/>
    </row>
    <row r="60" spans="1:19" s="37" customFormat="1" ht="20.149999999999999" customHeight="1" x14ac:dyDescent="0.25">
      <c r="D60" s="145"/>
      <c r="E60" s="146"/>
      <c r="F60" s="147"/>
      <c r="G60" s="146"/>
      <c r="H60" s="148"/>
      <c r="I60" s="44"/>
      <c r="J60" s="32"/>
      <c r="K60" s="71"/>
      <c r="L60" s="32"/>
      <c r="M60" s="71"/>
      <c r="N60" s="32"/>
      <c r="O60" s="71"/>
      <c r="P60" s="32"/>
      <c r="Q60" s="47"/>
      <c r="R60" s="47"/>
      <c r="S60" s="47"/>
    </row>
    <row r="61" spans="1:19" s="51" customFormat="1" ht="41.25" customHeight="1" x14ac:dyDescent="0.25">
      <c r="A61" s="50"/>
      <c r="B61" s="50"/>
      <c r="C61" s="50"/>
      <c r="D61" s="141"/>
      <c r="E61" s="141"/>
      <c r="F61" s="142" t="s">
        <v>11</v>
      </c>
      <c r="G61" s="141"/>
      <c r="H61" s="144"/>
      <c r="I61" s="144"/>
      <c r="J61" s="154">
        <f>+J53+J59</f>
        <v>311372910</v>
      </c>
      <c r="K61" s="144"/>
      <c r="L61" s="154">
        <f>+L53+L59</f>
        <v>257720599.80000001</v>
      </c>
      <c r="M61" s="155"/>
      <c r="N61" s="154">
        <f>+N53+N59</f>
        <v>393023914.69499999</v>
      </c>
      <c r="O61" s="155"/>
      <c r="P61" s="154">
        <f>+P53+P59</f>
        <v>320705808.16500002</v>
      </c>
      <c r="Q61" s="107"/>
    </row>
    <row r="62" spans="1:19" s="51" customFormat="1" ht="21.75" customHeight="1" x14ac:dyDescent="0.25">
      <c r="D62" s="52"/>
      <c r="E62" s="52"/>
      <c r="F62" s="53"/>
      <c r="G62" s="52"/>
      <c r="H62" s="54"/>
      <c r="I62" s="54"/>
      <c r="J62" s="55"/>
      <c r="K62" s="43"/>
      <c r="L62" s="21"/>
      <c r="M62" s="43"/>
      <c r="N62" s="21"/>
      <c r="O62" s="21"/>
      <c r="P62" s="21"/>
    </row>
    <row r="63" spans="1:19" s="51" customFormat="1" ht="120.75" customHeight="1" x14ac:dyDescent="0.25">
      <c r="D63" s="158" t="s">
        <v>1558</v>
      </c>
      <c r="E63" s="158"/>
      <c r="F63" s="158"/>
      <c r="G63" s="158"/>
      <c r="H63" s="158"/>
      <c r="I63" s="158"/>
      <c r="J63" s="158"/>
      <c r="K63" s="158"/>
      <c r="L63" s="158"/>
      <c r="M63" s="158"/>
      <c r="N63" s="158"/>
      <c r="O63" s="158"/>
      <c r="P63" s="158"/>
    </row>
  </sheetData>
  <mergeCells count="13">
    <mergeCell ref="O4:P4"/>
    <mergeCell ref="D6:P6"/>
    <mergeCell ref="D63:P63"/>
    <mergeCell ref="D1:E3"/>
    <mergeCell ref="F1:P3"/>
    <mergeCell ref="D4:D5"/>
    <mergeCell ref="E4:E5"/>
    <mergeCell ref="F4:F5"/>
    <mergeCell ref="G4:G5"/>
    <mergeCell ref="H4:H5"/>
    <mergeCell ref="I4:J4"/>
    <mergeCell ref="K4:L4"/>
    <mergeCell ref="M4:N4"/>
  </mergeCells>
  <pageMargins left="0.7" right="0.7" top="0.75" bottom="0.75" header="0.3" footer="0.3"/>
  <pageSetup paperSize="9" scale="3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2" tint="-0.249977111117893"/>
  </sheetPr>
  <dimension ref="A2:G66"/>
  <sheetViews>
    <sheetView showGridLines="0" zoomScale="90" zoomScaleNormal="90" zoomScaleSheetLayoutView="85" workbookViewId="0">
      <selection activeCell="C7" sqref="C7"/>
    </sheetView>
  </sheetViews>
  <sheetFormatPr baseColWidth="10" defaultColWidth="11.453125" defaultRowHeight="12.5" x14ac:dyDescent="0.25"/>
  <cols>
    <col min="1" max="1" width="3.7265625" style="12" customWidth="1"/>
    <col min="2" max="3" width="48.453125" customWidth="1"/>
    <col min="4" max="4" width="30.54296875" customWidth="1"/>
    <col min="5" max="5" width="42.54296875" customWidth="1"/>
    <col min="6" max="6" width="28.453125" customWidth="1"/>
    <col min="7" max="7" width="3.7265625" style="12" customWidth="1"/>
  </cols>
  <sheetData>
    <row r="2" spans="1:7" ht="78" customHeight="1" x14ac:dyDescent="0.25">
      <c r="B2" s="11" t="s">
        <v>12</v>
      </c>
      <c r="C2" s="11" t="s">
        <v>13</v>
      </c>
      <c r="D2" s="11" t="s">
        <v>14</v>
      </c>
      <c r="E2" s="11" t="s">
        <v>15</v>
      </c>
      <c r="F2" s="11" t="s">
        <v>16</v>
      </c>
    </row>
    <row r="3" spans="1:7" s="16" customFormat="1" ht="40.5" customHeight="1" x14ac:dyDescent="0.25">
      <c r="A3" s="14"/>
      <c r="B3" s="18" t="s">
        <v>17</v>
      </c>
      <c r="C3" s="15" t="s">
        <v>18</v>
      </c>
      <c r="D3" s="15" t="s">
        <v>18</v>
      </c>
      <c r="E3" s="15" t="s">
        <v>18</v>
      </c>
      <c r="F3" s="15" t="s">
        <v>18</v>
      </c>
      <c r="G3" s="14"/>
    </row>
    <row r="4" spans="1:7" s="16" customFormat="1" ht="40.5" customHeight="1" x14ac:dyDescent="0.25">
      <c r="A4" s="14"/>
      <c r="B4" s="18" t="s">
        <v>19</v>
      </c>
      <c r="C4" s="15" t="s">
        <v>18</v>
      </c>
      <c r="D4" s="15" t="s">
        <v>18</v>
      </c>
      <c r="E4" s="15" t="s">
        <v>18</v>
      </c>
      <c r="F4" s="15" t="s">
        <v>18</v>
      </c>
      <c r="G4" s="14"/>
    </row>
    <row r="5" spans="1:7" s="16" customFormat="1" ht="40.5" customHeight="1" x14ac:dyDescent="0.25">
      <c r="A5" s="14"/>
      <c r="B5" s="18" t="s">
        <v>20</v>
      </c>
      <c r="C5" s="15" t="s">
        <v>18</v>
      </c>
      <c r="D5" s="15" t="s">
        <v>18</v>
      </c>
      <c r="E5" s="15" t="s">
        <v>18</v>
      </c>
      <c r="F5" s="15" t="s">
        <v>18</v>
      </c>
      <c r="G5" s="14"/>
    </row>
    <row r="6" spans="1:7" s="16" customFormat="1" ht="40.5" customHeight="1" x14ac:dyDescent="0.25">
      <c r="A6" s="14"/>
      <c r="B6" s="18" t="s">
        <v>21</v>
      </c>
      <c r="C6" s="15" t="s">
        <v>18</v>
      </c>
      <c r="D6" s="15" t="s">
        <v>18</v>
      </c>
      <c r="E6" s="15" t="s">
        <v>18</v>
      </c>
      <c r="F6" s="15" t="s">
        <v>18</v>
      </c>
      <c r="G6" s="14"/>
    </row>
    <row r="7" spans="1:7" s="16" customFormat="1" ht="40.5" customHeight="1" x14ac:dyDescent="0.25">
      <c r="A7" s="14"/>
      <c r="B7" s="18" t="s">
        <v>22</v>
      </c>
      <c r="C7" s="15" t="s">
        <v>23</v>
      </c>
      <c r="D7" s="15" t="s">
        <v>18</v>
      </c>
      <c r="E7" s="15" t="s">
        <v>18</v>
      </c>
      <c r="F7" s="15" t="s">
        <v>18</v>
      </c>
      <c r="G7" s="14"/>
    </row>
    <row r="8" spans="1:7" s="16" customFormat="1" ht="40.5" customHeight="1" x14ac:dyDescent="0.25">
      <c r="A8" s="17"/>
      <c r="B8" s="18" t="s">
        <v>24</v>
      </c>
      <c r="C8" s="15" t="s">
        <v>23</v>
      </c>
      <c r="D8" s="15" t="s">
        <v>18</v>
      </c>
      <c r="E8" s="15" t="s">
        <v>18</v>
      </c>
      <c r="F8" s="15" t="s">
        <v>18</v>
      </c>
      <c r="G8" s="17"/>
    </row>
    <row r="9" spans="1:7" s="16" customFormat="1" ht="40.5" customHeight="1" x14ac:dyDescent="0.25">
      <c r="A9" s="17"/>
      <c r="B9" s="18" t="s">
        <v>25</v>
      </c>
      <c r="C9" s="15" t="s">
        <v>18</v>
      </c>
      <c r="D9" s="15" t="s">
        <v>23</v>
      </c>
      <c r="E9" s="15" t="s">
        <v>23</v>
      </c>
      <c r="F9" s="15" t="s">
        <v>18</v>
      </c>
      <c r="G9" s="17"/>
    </row>
    <row r="10" spans="1:7" ht="14.5" x14ac:dyDescent="0.25">
      <c r="A10" s="13"/>
      <c r="G10" s="13"/>
    </row>
    <row r="11" spans="1:7" ht="14.5" x14ac:dyDescent="0.25">
      <c r="A11" s="13"/>
      <c r="G11" s="13"/>
    </row>
    <row r="12" spans="1:7" ht="15.5" x14ac:dyDescent="0.25">
      <c r="A12" s="13"/>
      <c r="B12" s="9"/>
      <c r="G12" s="13"/>
    </row>
    <row r="13" spans="1:7" ht="14.5" x14ac:dyDescent="0.25">
      <c r="A13" s="13"/>
      <c r="G13" s="13"/>
    </row>
    <row r="14" spans="1:7" ht="14.5" x14ac:dyDescent="0.25">
      <c r="A14" s="13"/>
      <c r="G14" s="13"/>
    </row>
    <row r="15" spans="1:7" ht="14.5" x14ac:dyDescent="0.25">
      <c r="A15" s="13"/>
      <c r="G15" s="13"/>
    </row>
    <row r="16" spans="1:7" ht="14.5" x14ac:dyDescent="0.25">
      <c r="A16" s="13"/>
      <c r="G16" s="13"/>
    </row>
    <row r="17" spans="1:7" ht="14.5" x14ac:dyDescent="0.25">
      <c r="A17" s="13"/>
      <c r="G17" s="13"/>
    </row>
    <row r="18" spans="1:7" ht="14.5" x14ac:dyDescent="0.25">
      <c r="A18" s="13"/>
      <c r="G18" s="13"/>
    </row>
    <row r="19" spans="1:7" ht="14.5" x14ac:dyDescent="0.25">
      <c r="A19" s="13"/>
      <c r="G19" s="13"/>
    </row>
    <row r="20" spans="1:7" ht="14.5" x14ac:dyDescent="0.25">
      <c r="A20" s="13"/>
      <c r="G20" s="13"/>
    </row>
    <row r="21" spans="1:7" ht="14.5" x14ac:dyDescent="0.25">
      <c r="A21" s="13"/>
      <c r="G21" s="13"/>
    </row>
    <row r="22" spans="1:7" ht="14.5" x14ac:dyDescent="0.25">
      <c r="A22" s="13"/>
      <c r="G22" s="13"/>
    </row>
    <row r="23" spans="1:7" ht="14.5" x14ac:dyDescent="0.25">
      <c r="A23" s="13"/>
      <c r="G23" s="13"/>
    </row>
    <row r="24" spans="1:7" ht="14.5" x14ac:dyDescent="0.25">
      <c r="A24" s="13"/>
      <c r="G24" s="13"/>
    </row>
    <row r="25" spans="1:7" ht="14.5" x14ac:dyDescent="0.25">
      <c r="A25" s="13"/>
      <c r="G25" s="13"/>
    </row>
    <row r="26" spans="1:7" ht="14.5" x14ac:dyDescent="0.25">
      <c r="A26" s="13"/>
      <c r="G26" s="13"/>
    </row>
    <row r="27" spans="1:7" ht="14.5" x14ac:dyDescent="0.25">
      <c r="A27" s="13"/>
      <c r="G27" s="13"/>
    </row>
    <row r="28" spans="1:7" ht="14.5" x14ac:dyDescent="0.25">
      <c r="A28" s="13"/>
      <c r="G28" s="13"/>
    </row>
    <row r="29" spans="1:7" ht="14.5" x14ac:dyDescent="0.25">
      <c r="A29" s="13"/>
      <c r="G29" s="13"/>
    </row>
    <row r="30" spans="1:7" ht="14.5" x14ac:dyDescent="0.25">
      <c r="A30" s="13"/>
      <c r="G30" s="13"/>
    </row>
    <row r="31" spans="1:7" ht="14.5" x14ac:dyDescent="0.25">
      <c r="A31" s="13"/>
      <c r="G31" s="13"/>
    </row>
    <row r="32" spans="1:7" ht="14.5" x14ac:dyDescent="0.25">
      <c r="A32" s="13"/>
      <c r="G32" s="13"/>
    </row>
    <row r="33" spans="1:7" ht="14.5" x14ac:dyDescent="0.25">
      <c r="A33" s="13"/>
      <c r="G33" s="13"/>
    </row>
    <row r="34" spans="1:7" ht="14.5" x14ac:dyDescent="0.25">
      <c r="A34" s="13"/>
      <c r="G34" s="13"/>
    </row>
    <row r="35" spans="1:7" ht="14.5" x14ac:dyDescent="0.25">
      <c r="A35" s="13"/>
      <c r="G35" s="13"/>
    </row>
    <row r="36" spans="1:7" ht="14.5" x14ac:dyDescent="0.25">
      <c r="A36" s="13"/>
      <c r="G36" s="13"/>
    </row>
    <row r="37" spans="1:7" ht="14.5" x14ac:dyDescent="0.25">
      <c r="A37" s="13"/>
      <c r="G37" s="13"/>
    </row>
    <row r="38" spans="1:7" ht="14.5" x14ac:dyDescent="0.25">
      <c r="A38" s="13"/>
      <c r="G38" s="13"/>
    </row>
    <row r="39" spans="1:7" ht="14.5" x14ac:dyDescent="0.25">
      <c r="A39" s="13"/>
      <c r="G39" s="13"/>
    </row>
    <row r="40" spans="1:7" ht="14.5" x14ac:dyDescent="0.25">
      <c r="A40" s="13"/>
      <c r="G40" s="13"/>
    </row>
    <row r="41" spans="1:7" ht="14.5" x14ac:dyDescent="0.25">
      <c r="A41" s="13"/>
      <c r="G41" s="13"/>
    </row>
    <row r="42" spans="1:7" ht="14.5" x14ac:dyDescent="0.25">
      <c r="A42" s="13"/>
      <c r="G42" s="13"/>
    </row>
    <row r="43" spans="1:7" ht="14.5" x14ac:dyDescent="0.25">
      <c r="A43" s="13"/>
      <c r="G43" s="13"/>
    </row>
    <row r="44" spans="1:7" ht="14.5" x14ac:dyDescent="0.25">
      <c r="A44" s="13"/>
      <c r="G44" s="13"/>
    </row>
    <row r="45" spans="1:7" ht="14.5" x14ac:dyDescent="0.25">
      <c r="A45" s="13"/>
      <c r="G45" s="13"/>
    </row>
    <row r="46" spans="1:7" ht="14.5" x14ac:dyDescent="0.25">
      <c r="A46" s="13"/>
      <c r="G46" s="13"/>
    </row>
    <row r="47" spans="1:7" ht="14.5" x14ac:dyDescent="0.25">
      <c r="A47" s="13"/>
      <c r="G47" s="13"/>
    </row>
    <row r="48" spans="1:7" ht="14.5" x14ac:dyDescent="0.25">
      <c r="A48" s="13"/>
      <c r="G48" s="13"/>
    </row>
    <row r="49" spans="1:7" ht="14.5" x14ac:dyDescent="0.25">
      <c r="A49" s="13"/>
      <c r="G49" s="13"/>
    </row>
    <row r="50" spans="1:7" ht="14.5" x14ac:dyDescent="0.25">
      <c r="A50" s="13"/>
      <c r="G50" s="13"/>
    </row>
    <row r="51" spans="1:7" ht="14.5" x14ac:dyDescent="0.25">
      <c r="A51" s="13"/>
      <c r="G51" s="13"/>
    </row>
    <row r="52" spans="1:7" ht="14.5" x14ac:dyDescent="0.25">
      <c r="A52" s="13"/>
      <c r="G52" s="13"/>
    </row>
    <row r="53" spans="1:7" ht="14.5" x14ac:dyDescent="0.25">
      <c r="A53" s="13"/>
      <c r="G53" s="13"/>
    </row>
    <row r="54" spans="1:7" ht="14.5" x14ac:dyDescent="0.25">
      <c r="A54" s="13"/>
      <c r="G54" s="13"/>
    </row>
    <row r="55" spans="1:7" ht="14.5" x14ac:dyDescent="0.25">
      <c r="A55" s="13"/>
      <c r="G55" s="13"/>
    </row>
    <row r="56" spans="1:7" ht="14.5" x14ac:dyDescent="0.25">
      <c r="A56" s="13"/>
      <c r="G56" s="13"/>
    </row>
    <row r="57" spans="1:7" ht="14.5" x14ac:dyDescent="0.25">
      <c r="A57" s="13"/>
      <c r="G57" s="13"/>
    </row>
    <row r="58" spans="1:7" ht="14.5" x14ac:dyDescent="0.25">
      <c r="A58" s="13"/>
      <c r="G58" s="13"/>
    </row>
    <row r="59" spans="1:7" ht="14.5" x14ac:dyDescent="0.25">
      <c r="A59" s="13"/>
      <c r="G59" s="13"/>
    </row>
    <row r="60" spans="1:7" ht="14.5" x14ac:dyDescent="0.25">
      <c r="A60" s="13"/>
      <c r="G60" s="13"/>
    </row>
    <row r="61" spans="1:7" ht="14.5" x14ac:dyDescent="0.25">
      <c r="A61" s="13"/>
      <c r="G61" s="13"/>
    </row>
    <row r="62" spans="1:7" ht="14.5" x14ac:dyDescent="0.25">
      <c r="A62" s="13"/>
      <c r="G62" s="13"/>
    </row>
    <row r="63" spans="1:7" ht="14.5" x14ac:dyDescent="0.25">
      <c r="A63" s="13"/>
      <c r="G63" s="13"/>
    </row>
    <row r="64" spans="1:7" ht="14.5" x14ac:dyDescent="0.25">
      <c r="A64" s="13"/>
      <c r="G64" s="13"/>
    </row>
    <row r="65" spans="1:7" ht="14.5" x14ac:dyDescent="0.25">
      <c r="A65" s="13"/>
      <c r="G65" s="13"/>
    </row>
    <row r="66" spans="1:7" ht="14.5" x14ac:dyDescent="0.25">
      <c r="A66" s="13"/>
      <c r="G66" s="13"/>
    </row>
  </sheetData>
  <pageMargins left="0.25" right="0.25" top="0.75" bottom="0.75" header="0.3" footer="0.3"/>
  <pageSetup paperSize="9" scale="4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FF0000"/>
  </sheetPr>
  <dimension ref="A1:AV1001"/>
  <sheetViews>
    <sheetView topLeftCell="AQ1" workbookViewId="0">
      <selection activeCell="AV5" sqref="AV5"/>
    </sheetView>
  </sheetViews>
  <sheetFormatPr baseColWidth="10" defaultColWidth="11.453125" defaultRowHeight="14.5" x14ac:dyDescent="0.35"/>
  <cols>
    <col min="1" max="1" width="8.81640625" style="6" bestFit="1" customWidth="1"/>
    <col min="2" max="2" width="2.7265625" style="6" customWidth="1"/>
    <col min="3" max="3" width="13.1796875" style="6" bestFit="1" customWidth="1"/>
    <col min="4" max="4" width="22.453125" style="6" bestFit="1" customWidth="1"/>
    <col min="5" max="5" width="2.7265625" style="6" customWidth="1"/>
    <col min="6" max="6" width="20" style="6" bestFit="1" customWidth="1"/>
    <col min="7" max="23" width="19" style="6" bestFit="1" customWidth="1"/>
    <col min="24" max="24" width="22.453125" style="6" bestFit="1" customWidth="1"/>
    <col min="25" max="39" width="19" style="6" bestFit="1" customWidth="1"/>
    <col min="40" max="40" width="2.7265625" style="6" customWidth="1"/>
    <col min="41" max="41" width="19" style="6" bestFit="1" customWidth="1"/>
    <col min="42" max="42" width="79.7265625" style="6" bestFit="1" customWidth="1"/>
    <col min="43" max="43" width="22.7265625" style="6" bestFit="1" customWidth="1"/>
    <col min="44" max="44" width="21.26953125" style="6" bestFit="1" customWidth="1"/>
    <col min="45" max="45" width="11.453125" style="6"/>
    <col min="46" max="46" width="60.26953125" style="6" bestFit="1" customWidth="1"/>
    <col min="47" max="47" width="11.453125" style="6"/>
    <col min="48" max="48" width="24.81640625" style="6" customWidth="1"/>
    <col min="49" max="16384" width="11.453125" style="6"/>
  </cols>
  <sheetData>
    <row r="1" spans="1:48" ht="29" x14ac:dyDescent="0.35">
      <c r="A1" s="5" t="s">
        <v>26</v>
      </c>
      <c r="C1" s="5" t="s">
        <v>27</v>
      </c>
      <c r="D1" s="5" t="s">
        <v>28</v>
      </c>
      <c r="F1" s="1" t="s">
        <v>29</v>
      </c>
      <c r="G1" s="2" t="s">
        <v>30</v>
      </c>
      <c r="H1" s="1" t="s">
        <v>31</v>
      </c>
      <c r="I1" s="2" t="s">
        <v>32</v>
      </c>
      <c r="J1" s="1" t="s">
        <v>33</v>
      </c>
      <c r="K1" s="2" t="s">
        <v>34</v>
      </c>
      <c r="L1" s="1" t="s">
        <v>35</v>
      </c>
      <c r="M1" s="2" t="s">
        <v>36</v>
      </c>
      <c r="N1" s="1" t="s">
        <v>37</v>
      </c>
      <c r="O1" s="2" t="s">
        <v>38</v>
      </c>
      <c r="P1" s="1" t="s">
        <v>39</v>
      </c>
      <c r="Q1" s="2" t="s">
        <v>40</v>
      </c>
      <c r="R1" s="1" t="s">
        <v>41</v>
      </c>
      <c r="S1" s="2" t="s">
        <v>42</v>
      </c>
      <c r="T1" s="1" t="s">
        <v>43</v>
      </c>
      <c r="U1" s="2" t="s">
        <v>44</v>
      </c>
      <c r="V1" s="1" t="s">
        <v>45</v>
      </c>
      <c r="W1" s="2" t="s">
        <v>46</v>
      </c>
      <c r="X1" s="1" t="s">
        <v>47</v>
      </c>
      <c r="Y1" s="2" t="s">
        <v>48</v>
      </c>
      <c r="Z1" s="1" t="s">
        <v>49</v>
      </c>
      <c r="AA1" s="2" t="s">
        <v>50</v>
      </c>
      <c r="AB1" s="1" t="s">
        <v>51</v>
      </c>
      <c r="AC1" s="2" t="s">
        <v>52</v>
      </c>
      <c r="AD1" s="1" t="s">
        <v>53</v>
      </c>
      <c r="AE1" s="2" t="s">
        <v>54</v>
      </c>
      <c r="AF1" s="1" t="s">
        <v>55</v>
      </c>
      <c r="AG1" s="2" t="s">
        <v>56</v>
      </c>
      <c r="AH1" s="1" t="s">
        <v>57</v>
      </c>
      <c r="AI1" s="2" t="s">
        <v>58</v>
      </c>
      <c r="AJ1" s="1" t="s">
        <v>59</v>
      </c>
      <c r="AK1" s="2" t="s">
        <v>60</v>
      </c>
      <c r="AL1" s="1" t="s">
        <v>61</v>
      </c>
      <c r="AM1" s="2" t="s">
        <v>62</v>
      </c>
      <c r="AO1" s="3" t="s">
        <v>63</v>
      </c>
      <c r="AP1" s="3" t="s">
        <v>64</v>
      </c>
      <c r="AQ1" s="4" t="s">
        <v>65</v>
      </c>
      <c r="AR1" s="4" t="s">
        <v>28</v>
      </c>
      <c r="AT1" s="8" t="s">
        <v>66</v>
      </c>
      <c r="AV1" s="8" t="s">
        <v>67</v>
      </c>
    </row>
    <row r="2" spans="1:48" x14ac:dyDescent="0.35">
      <c r="A2" s="110" t="s">
        <v>68</v>
      </c>
      <c r="C2" s="7" t="s">
        <v>69</v>
      </c>
      <c r="D2" s="6" t="s">
        <v>29</v>
      </c>
      <c r="F2" s="6" t="s">
        <v>70</v>
      </c>
      <c r="G2" s="6" t="s">
        <v>71</v>
      </c>
      <c r="H2" s="6" t="s">
        <v>72</v>
      </c>
      <c r="I2" s="6" t="s">
        <v>73</v>
      </c>
      <c r="J2" s="6" t="s">
        <v>74</v>
      </c>
      <c r="K2" s="6" t="s">
        <v>75</v>
      </c>
      <c r="L2" s="6" t="s">
        <v>76</v>
      </c>
      <c r="M2" s="6" t="s">
        <v>77</v>
      </c>
      <c r="N2" s="6" t="s">
        <v>78</v>
      </c>
      <c r="O2" s="6" t="s">
        <v>79</v>
      </c>
      <c r="P2" s="6" t="s">
        <v>80</v>
      </c>
      <c r="Q2" s="6" t="s">
        <v>81</v>
      </c>
      <c r="R2" s="6" t="s">
        <v>82</v>
      </c>
      <c r="S2" s="6" t="s">
        <v>83</v>
      </c>
      <c r="T2" s="6" t="s">
        <v>84</v>
      </c>
      <c r="U2" s="6" t="s">
        <v>85</v>
      </c>
      <c r="V2" s="6" t="s">
        <v>86</v>
      </c>
      <c r="W2" s="6" t="s">
        <v>87</v>
      </c>
      <c r="X2" s="6" t="s">
        <v>88</v>
      </c>
      <c r="Y2" s="6" t="s">
        <v>89</v>
      </c>
      <c r="Z2" s="6" t="s">
        <v>90</v>
      </c>
      <c r="AA2" s="6" t="s">
        <v>91</v>
      </c>
      <c r="AB2" s="6" t="s">
        <v>92</v>
      </c>
      <c r="AC2" s="6" t="s">
        <v>93</v>
      </c>
      <c r="AD2" s="6" t="s">
        <v>94</v>
      </c>
      <c r="AE2" s="6" t="s">
        <v>95</v>
      </c>
      <c r="AF2" s="6" t="s">
        <v>96</v>
      </c>
      <c r="AG2" s="6" t="s">
        <v>97</v>
      </c>
      <c r="AH2" s="6" t="s">
        <v>98</v>
      </c>
      <c r="AI2" s="6" t="s">
        <v>99</v>
      </c>
      <c r="AJ2" s="6" t="s">
        <v>100</v>
      </c>
      <c r="AK2" s="6" t="s">
        <v>101</v>
      </c>
      <c r="AL2" s="6" t="s">
        <v>102</v>
      </c>
      <c r="AM2" s="6" t="s">
        <v>103</v>
      </c>
      <c r="AO2" s="6" t="s">
        <v>70</v>
      </c>
      <c r="AP2" s="6" t="s">
        <v>104</v>
      </c>
      <c r="AQ2" s="6" t="s">
        <v>105</v>
      </c>
      <c r="AR2" s="6" t="s">
        <v>104</v>
      </c>
      <c r="AT2" s="6" t="s">
        <v>106</v>
      </c>
      <c r="AV2" s="6" t="s">
        <v>107</v>
      </c>
    </row>
    <row r="3" spans="1:48" x14ac:dyDescent="0.35">
      <c r="A3" s="110" t="s">
        <v>108</v>
      </c>
      <c r="C3" s="7" t="s">
        <v>109</v>
      </c>
      <c r="D3" s="6" t="s">
        <v>30</v>
      </c>
      <c r="G3" s="6" t="s">
        <v>110</v>
      </c>
      <c r="H3" s="6" t="s">
        <v>111</v>
      </c>
      <c r="I3" s="6" t="s">
        <v>112</v>
      </c>
      <c r="J3" s="6" t="s">
        <v>113</v>
      </c>
      <c r="K3" s="6" t="s">
        <v>114</v>
      </c>
      <c r="L3" s="6" t="s">
        <v>115</v>
      </c>
      <c r="M3" s="6" t="s">
        <v>116</v>
      </c>
      <c r="N3" s="6" t="s">
        <v>117</v>
      </c>
      <c r="O3" s="6" t="s">
        <v>118</v>
      </c>
      <c r="P3" s="6" t="s">
        <v>119</v>
      </c>
      <c r="Q3" s="6" t="s">
        <v>120</v>
      </c>
      <c r="R3" s="6" t="s">
        <v>121</v>
      </c>
      <c r="S3" s="6" t="s">
        <v>122</v>
      </c>
      <c r="T3" s="6" t="s">
        <v>123</v>
      </c>
      <c r="U3" s="6" t="s">
        <v>124</v>
      </c>
      <c r="V3" s="6" t="s">
        <v>125</v>
      </c>
      <c r="W3" s="6" t="s">
        <v>126</v>
      </c>
      <c r="X3" s="6" t="s">
        <v>127</v>
      </c>
      <c r="Y3" s="6" t="s">
        <v>128</v>
      </c>
      <c r="Z3" s="6" t="s">
        <v>129</v>
      </c>
      <c r="AA3" s="6" t="s">
        <v>130</v>
      </c>
      <c r="AB3" s="6" t="s">
        <v>131</v>
      </c>
      <c r="AC3" s="6" t="s">
        <v>132</v>
      </c>
      <c r="AD3" s="6" t="s">
        <v>133</v>
      </c>
      <c r="AE3" s="6" t="s">
        <v>134</v>
      </c>
      <c r="AF3" s="6" t="s">
        <v>135</v>
      </c>
      <c r="AG3" s="6" t="s">
        <v>136</v>
      </c>
      <c r="AH3" s="6" t="s">
        <v>137</v>
      </c>
      <c r="AI3" s="6" t="s">
        <v>138</v>
      </c>
      <c r="AJ3" s="6" t="s">
        <v>139</v>
      </c>
      <c r="AK3" s="6" t="s">
        <v>140</v>
      </c>
      <c r="AL3" s="6" t="s">
        <v>141</v>
      </c>
      <c r="AM3" s="6" t="s">
        <v>142</v>
      </c>
      <c r="AO3" s="6" t="s">
        <v>71</v>
      </c>
      <c r="AP3" s="6" t="s">
        <v>143</v>
      </c>
      <c r="AQ3" s="6" t="s">
        <v>144</v>
      </c>
      <c r="AR3" s="6" t="s">
        <v>30</v>
      </c>
      <c r="AT3" s="6" t="s">
        <v>145</v>
      </c>
      <c r="AV3" s="6" t="s">
        <v>14</v>
      </c>
    </row>
    <row r="4" spans="1:48" ht="16.5" customHeight="1" x14ac:dyDescent="0.35">
      <c r="A4" s="110" t="s">
        <v>146</v>
      </c>
      <c r="C4" s="7" t="s">
        <v>147</v>
      </c>
      <c r="D4" s="6" t="s">
        <v>31</v>
      </c>
      <c r="G4" s="6" t="s">
        <v>148</v>
      </c>
      <c r="H4" s="6" t="s">
        <v>149</v>
      </c>
      <c r="I4" s="6" t="s">
        <v>150</v>
      </c>
      <c r="J4" s="6" t="s">
        <v>151</v>
      </c>
      <c r="K4" s="6" t="s">
        <v>152</v>
      </c>
      <c r="L4" s="6" t="s">
        <v>153</v>
      </c>
      <c r="N4" s="6" t="s">
        <v>154</v>
      </c>
      <c r="O4" s="6" t="s">
        <v>155</v>
      </c>
      <c r="P4" s="6" t="s">
        <v>156</v>
      </c>
      <c r="Q4" s="6" t="s">
        <v>157</v>
      </c>
      <c r="S4" s="6" t="s">
        <v>158</v>
      </c>
      <c r="T4" s="6" t="s">
        <v>159</v>
      </c>
      <c r="U4" s="6" t="s">
        <v>160</v>
      </c>
      <c r="V4" s="6" t="s">
        <v>161</v>
      </c>
      <c r="W4" s="6" t="s">
        <v>162</v>
      </c>
      <c r="X4" s="6" t="s">
        <v>163</v>
      </c>
      <c r="Y4" s="6" t="s">
        <v>164</v>
      </c>
      <c r="Z4" s="6" t="s">
        <v>165</v>
      </c>
      <c r="AA4" s="6" t="s">
        <v>166</v>
      </c>
      <c r="AC4" s="6" t="s">
        <v>167</v>
      </c>
      <c r="AD4" s="6" t="s">
        <v>168</v>
      </c>
      <c r="AO4" s="6" t="s">
        <v>110</v>
      </c>
      <c r="AP4" s="6" t="s">
        <v>169</v>
      </c>
      <c r="AQ4" s="6" t="s">
        <v>170</v>
      </c>
      <c r="AR4" s="6" t="s">
        <v>30</v>
      </c>
      <c r="AT4" s="6" t="s">
        <v>171</v>
      </c>
      <c r="AV4" s="10" t="s">
        <v>172</v>
      </c>
    </row>
    <row r="5" spans="1:48" x14ac:dyDescent="0.35">
      <c r="A5" s="110" t="s">
        <v>173</v>
      </c>
      <c r="C5" s="7" t="s">
        <v>174</v>
      </c>
      <c r="D5" s="6" t="s">
        <v>32</v>
      </c>
      <c r="G5" s="6" t="s">
        <v>175</v>
      </c>
      <c r="H5" s="6" t="s">
        <v>176</v>
      </c>
      <c r="I5" s="6" t="s">
        <v>177</v>
      </c>
      <c r="J5" s="6" t="s">
        <v>178</v>
      </c>
      <c r="K5" s="6" t="s">
        <v>179</v>
      </c>
      <c r="L5" s="6" t="s">
        <v>180</v>
      </c>
      <c r="N5" s="6" t="s">
        <v>181</v>
      </c>
      <c r="O5" s="6" t="s">
        <v>182</v>
      </c>
      <c r="Q5" s="6" t="s">
        <v>183</v>
      </c>
      <c r="S5" s="6" t="s">
        <v>184</v>
      </c>
      <c r="W5" s="6" t="s">
        <v>185</v>
      </c>
      <c r="Y5" s="6" t="s">
        <v>186</v>
      </c>
      <c r="Z5" s="6" t="s">
        <v>187</v>
      </c>
      <c r="AA5" s="6" t="s">
        <v>188</v>
      </c>
      <c r="AC5" s="6" t="s">
        <v>189</v>
      </c>
      <c r="AD5" s="6" t="s">
        <v>190</v>
      </c>
      <c r="AO5" s="6" t="s">
        <v>148</v>
      </c>
      <c r="AP5" s="6" t="s">
        <v>191</v>
      </c>
      <c r="AQ5" s="6" t="s">
        <v>192</v>
      </c>
      <c r="AR5" s="6" t="s">
        <v>30</v>
      </c>
      <c r="AT5" s="6" t="s">
        <v>193</v>
      </c>
      <c r="AV5" s="6" t="s">
        <v>16</v>
      </c>
    </row>
    <row r="6" spans="1:48" x14ac:dyDescent="0.35">
      <c r="A6" s="110" t="s">
        <v>194</v>
      </c>
      <c r="C6" s="7" t="s">
        <v>195</v>
      </c>
      <c r="D6" s="6" t="s">
        <v>33</v>
      </c>
      <c r="G6" s="6" t="s">
        <v>196</v>
      </c>
      <c r="H6" s="6" t="s">
        <v>197</v>
      </c>
      <c r="I6" s="6" t="s">
        <v>198</v>
      </c>
      <c r="J6" s="6" t="s">
        <v>199</v>
      </c>
      <c r="K6" s="6" t="s">
        <v>200</v>
      </c>
      <c r="L6" s="6" t="s">
        <v>201</v>
      </c>
      <c r="Q6" s="6" t="s">
        <v>202</v>
      </c>
      <c r="S6" s="6" t="s">
        <v>203</v>
      </c>
      <c r="AA6" s="6" t="s">
        <v>204</v>
      </c>
      <c r="AD6" s="6" t="s">
        <v>205</v>
      </c>
      <c r="AO6" s="6" t="s">
        <v>175</v>
      </c>
      <c r="AP6" s="6" t="s">
        <v>206</v>
      </c>
      <c r="AQ6" s="6" t="s">
        <v>207</v>
      </c>
      <c r="AR6" s="6" t="s">
        <v>30</v>
      </c>
      <c r="AT6" s="6" t="s">
        <v>208</v>
      </c>
    </row>
    <row r="7" spans="1:48" x14ac:dyDescent="0.35">
      <c r="A7" s="110" t="s">
        <v>209</v>
      </c>
      <c r="C7" s="7" t="s">
        <v>210</v>
      </c>
      <c r="D7" s="6" t="s">
        <v>34</v>
      </c>
      <c r="G7" s="6" t="s">
        <v>211</v>
      </c>
      <c r="I7" s="6" t="s">
        <v>212</v>
      </c>
      <c r="L7" s="6" t="s">
        <v>213</v>
      </c>
      <c r="Q7" s="6" t="s">
        <v>214</v>
      </c>
      <c r="S7" s="6" t="s">
        <v>215</v>
      </c>
      <c r="AA7" s="6" t="s">
        <v>216</v>
      </c>
      <c r="AD7" s="6" t="s">
        <v>217</v>
      </c>
      <c r="AO7" s="6" t="s">
        <v>196</v>
      </c>
      <c r="AP7" s="6" t="s">
        <v>218</v>
      </c>
      <c r="AQ7" s="6" t="s">
        <v>207</v>
      </c>
      <c r="AR7" s="6" t="s">
        <v>30</v>
      </c>
      <c r="AT7" s="6" t="s">
        <v>219</v>
      </c>
    </row>
    <row r="8" spans="1:48" x14ac:dyDescent="0.35">
      <c r="A8" s="110" t="s">
        <v>220</v>
      </c>
      <c r="C8" s="7" t="s">
        <v>221</v>
      </c>
      <c r="D8" s="6" t="s">
        <v>35</v>
      </c>
      <c r="G8" s="6" t="s">
        <v>222</v>
      </c>
      <c r="I8" s="6" t="s">
        <v>223</v>
      </c>
      <c r="Q8" s="6" t="s">
        <v>224</v>
      </c>
      <c r="AA8" s="6" t="s">
        <v>225</v>
      </c>
      <c r="AD8" s="6" t="s">
        <v>226</v>
      </c>
      <c r="AO8" s="6" t="s">
        <v>211</v>
      </c>
      <c r="AP8" s="6" t="s">
        <v>227</v>
      </c>
      <c r="AQ8" s="6" t="s">
        <v>144</v>
      </c>
      <c r="AR8" s="6" t="s">
        <v>30</v>
      </c>
      <c r="AT8" s="6" t="s">
        <v>228</v>
      </c>
    </row>
    <row r="9" spans="1:48" x14ac:dyDescent="0.35">
      <c r="A9" s="110" t="s">
        <v>229</v>
      </c>
      <c r="C9" s="7" t="s">
        <v>230</v>
      </c>
      <c r="D9" s="6" t="s">
        <v>36</v>
      </c>
      <c r="G9" s="6" t="s">
        <v>231</v>
      </c>
      <c r="I9" s="6" t="s">
        <v>232</v>
      </c>
      <c r="AA9" s="6" t="s">
        <v>233</v>
      </c>
      <c r="AD9" s="6" t="s">
        <v>234</v>
      </c>
      <c r="AO9" s="6" t="s">
        <v>222</v>
      </c>
      <c r="AP9" s="6" t="s">
        <v>235</v>
      </c>
      <c r="AQ9" s="6" t="s">
        <v>144</v>
      </c>
      <c r="AR9" s="6" t="s">
        <v>30</v>
      </c>
      <c r="AT9" s="6" t="s">
        <v>236</v>
      </c>
    </row>
    <row r="10" spans="1:48" x14ac:dyDescent="0.35">
      <c r="A10" s="110" t="s">
        <v>237</v>
      </c>
      <c r="C10" s="7" t="s">
        <v>238</v>
      </c>
      <c r="D10" s="6" t="s">
        <v>37</v>
      </c>
      <c r="G10" s="6" t="s">
        <v>239</v>
      </c>
      <c r="I10" s="6" t="s">
        <v>240</v>
      </c>
      <c r="AA10" s="6" t="s">
        <v>241</v>
      </c>
      <c r="AD10" s="6" t="s">
        <v>242</v>
      </c>
      <c r="AO10" s="6" t="s">
        <v>231</v>
      </c>
      <c r="AP10" s="6" t="s">
        <v>243</v>
      </c>
      <c r="AQ10" s="6" t="s">
        <v>207</v>
      </c>
      <c r="AR10" s="6" t="s">
        <v>30</v>
      </c>
      <c r="AT10" s="6" t="s">
        <v>244</v>
      </c>
    </row>
    <row r="11" spans="1:48" x14ac:dyDescent="0.35">
      <c r="A11" s="110" t="s">
        <v>245</v>
      </c>
      <c r="C11" s="7" t="s">
        <v>246</v>
      </c>
      <c r="D11" s="6" t="s">
        <v>38</v>
      </c>
      <c r="G11" s="6" t="s">
        <v>247</v>
      </c>
      <c r="I11" s="6" t="s">
        <v>248</v>
      </c>
      <c r="AD11" s="6" t="s">
        <v>249</v>
      </c>
      <c r="AO11" s="6" t="s">
        <v>239</v>
      </c>
      <c r="AP11" s="6" t="s">
        <v>250</v>
      </c>
      <c r="AQ11" s="6" t="s">
        <v>144</v>
      </c>
      <c r="AR11" s="6" t="s">
        <v>30</v>
      </c>
      <c r="AT11" s="6" t="s">
        <v>251</v>
      </c>
    </row>
    <row r="12" spans="1:48" x14ac:dyDescent="0.35">
      <c r="A12" s="110" t="s">
        <v>252</v>
      </c>
      <c r="C12" s="7" t="s">
        <v>253</v>
      </c>
      <c r="D12" s="6" t="s">
        <v>39</v>
      </c>
      <c r="G12" s="6" t="s">
        <v>254</v>
      </c>
      <c r="I12" s="6" t="s">
        <v>255</v>
      </c>
      <c r="AD12" s="6" t="s">
        <v>256</v>
      </c>
      <c r="AO12" s="6" t="s">
        <v>247</v>
      </c>
      <c r="AP12" s="6" t="s">
        <v>257</v>
      </c>
      <c r="AQ12" s="6" t="s">
        <v>144</v>
      </c>
      <c r="AR12" s="6" t="s">
        <v>30</v>
      </c>
      <c r="AT12" s="6" t="s">
        <v>258</v>
      </c>
    </row>
    <row r="13" spans="1:48" x14ac:dyDescent="0.35">
      <c r="A13" s="110" t="s">
        <v>259</v>
      </c>
      <c r="C13" s="7" t="s">
        <v>260</v>
      </c>
      <c r="D13" s="6" t="s">
        <v>40</v>
      </c>
      <c r="G13" s="6" t="s">
        <v>261</v>
      </c>
      <c r="I13" s="6" t="s">
        <v>262</v>
      </c>
      <c r="AO13" s="6" t="s">
        <v>254</v>
      </c>
      <c r="AP13" s="6" t="s">
        <v>263</v>
      </c>
      <c r="AQ13" s="6" t="s">
        <v>144</v>
      </c>
      <c r="AR13" s="6" t="s">
        <v>30</v>
      </c>
      <c r="AT13" s="6" t="s">
        <v>264</v>
      </c>
    </row>
    <row r="14" spans="1:48" x14ac:dyDescent="0.35">
      <c r="A14" s="110" t="s">
        <v>265</v>
      </c>
      <c r="C14" s="7" t="s">
        <v>266</v>
      </c>
      <c r="D14" s="6" t="s">
        <v>41</v>
      </c>
      <c r="G14" s="6" t="s">
        <v>267</v>
      </c>
      <c r="I14" s="6" t="s">
        <v>268</v>
      </c>
      <c r="AO14" s="6" t="s">
        <v>261</v>
      </c>
      <c r="AP14" s="6" t="s">
        <v>269</v>
      </c>
      <c r="AQ14" s="6" t="s">
        <v>144</v>
      </c>
      <c r="AR14" s="6" t="s">
        <v>30</v>
      </c>
      <c r="AT14" s="6" t="s">
        <v>270</v>
      </c>
    </row>
    <row r="15" spans="1:48" x14ac:dyDescent="0.35">
      <c r="A15" s="110" t="s">
        <v>271</v>
      </c>
      <c r="C15" s="7" t="s">
        <v>272</v>
      </c>
      <c r="D15" s="6" t="s">
        <v>42</v>
      </c>
      <c r="G15" s="6" t="s">
        <v>273</v>
      </c>
      <c r="I15" s="6" t="s">
        <v>274</v>
      </c>
      <c r="AO15" s="6" t="s">
        <v>267</v>
      </c>
      <c r="AP15" s="6" t="s">
        <v>275</v>
      </c>
      <c r="AQ15" s="6" t="s">
        <v>276</v>
      </c>
      <c r="AR15" s="6" t="s">
        <v>30</v>
      </c>
      <c r="AT15" s="6" t="s">
        <v>277</v>
      </c>
    </row>
    <row r="16" spans="1:48" x14ac:dyDescent="0.35">
      <c r="A16" s="110" t="s">
        <v>278</v>
      </c>
      <c r="C16" s="7" t="s">
        <v>279</v>
      </c>
      <c r="D16" s="6" t="s">
        <v>43</v>
      </c>
      <c r="G16" s="6" t="s">
        <v>280</v>
      </c>
      <c r="I16" s="6" t="s">
        <v>281</v>
      </c>
      <c r="AO16" s="6" t="s">
        <v>273</v>
      </c>
      <c r="AP16" s="6" t="s">
        <v>282</v>
      </c>
      <c r="AQ16" s="6" t="s">
        <v>283</v>
      </c>
      <c r="AR16" s="6" t="s">
        <v>30</v>
      </c>
      <c r="AT16" s="6" t="s">
        <v>284</v>
      </c>
    </row>
    <row r="17" spans="1:46" x14ac:dyDescent="0.35">
      <c r="A17" s="110" t="s">
        <v>285</v>
      </c>
      <c r="C17" s="7" t="s">
        <v>286</v>
      </c>
      <c r="D17" s="6" t="s">
        <v>44</v>
      </c>
      <c r="G17" s="6" t="s">
        <v>287</v>
      </c>
      <c r="I17" s="6" t="s">
        <v>288</v>
      </c>
      <c r="AO17" s="6" t="s">
        <v>280</v>
      </c>
      <c r="AP17" s="6" t="s">
        <v>289</v>
      </c>
      <c r="AQ17" s="6" t="s">
        <v>290</v>
      </c>
      <c r="AR17" s="6" t="s">
        <v>30</v>
      </c>
      <c r="AT17" s="6" t="s">
        <v>291</v>
      </c>
    </row>
    <row r="18" spans="1:46" x14ac:dyDescent="0.35">
      <c r="A18" s="110" t="s">
        <v>292</v>
      </c>
      <c r="C18" s="7" t="s">
        <v>293</v>
      </c>
      <c r="D18" s="6" t="s">
        <v>45</v>
      </c>
      <c r="G18" s="6" t="s">
        <v>294</v>
      </c>
      <c r="AO18" s="6" t="s">
        <v>287</v>
      </c>
      <c r="AP18" s="6" t="s">
        <v>295</v>
      </c>
      <c r="AQ18" s="6" t="s">
        <v>296</v>
      </c>
      <c r="AR18" s="6" t="s">
        <v>30</v>
      </c>
    </row>
    <row r="19" spans="1:46" x14ac:dyDescent="0.35">
      <c r="A19" s="110" t="s">
        <v>297</v>
      </c>
      <c r="C19" s="7" t="s">
        <v>298</v>
      </c>
      <c r="D19" s="6" t="s">
        <v>46</v>
      </c>
      <c r="AO19" s="6" t="s">
        <v>294</v>
      </c>
      <c r="AP19" s="6" t="s">
        <v>299</v>
      </c>
      <c r="AQ19" s="6" t="s">
        <v>300</v>
      </c>
      <c r="AR19" s="6" t="s">
        <v>30</v>
      </c>
    </row>
    <row r="20" spans="1:46" x14ac:dyDescent="0.35">
      <c r="A20" s="110" t="s">
        <v>301</v>
      </c>
      <c r="C20" s="7" t="s">
        <v>302</v>
      </c>
      <c r="D20" s="6" t="s">
        <v>47</v>
      </c>
      <c r="AO20" s="6" t="s">
        <v>72</v>
      </c>
      <c r="AP20" s="6" t="s">
        <v>303</v>
      </c>
      <c r="AQ20" s="6" t="s">
        <v>304</v>
      </c>
      <c r="AR20" s="6" t="s">
        <v>31</v>
      </c>
    </row>
    <row r="21" spans="1:46" x14ac:dyDescent="0.35">
      <c r="A21" s="110" t="s">
        <v>305</v>
      </c>
      <c r="C21" s="7" t="s">
        <v>306</v>
      </c>
      <c r="D21" s="6" t="s">
        <v>48</v>
      </c>
      <c r="AO21" s="6" t="s">
        <v>111</v>
      </c>
      <c r="AP21" s="6" t="s">
        <v>307</v>
      </c>
      <c r="AQ21" s="6" t="s">
        <v>308</v>
      </c>
      <c r="AR21" s="6" t="s">
        <v>31</v>
      </c>
    </row>
    <row r="22" spans="1:46" x14ac:dyDescent="0.35">
      <c r="A22" s="110" t="s">
        <v>309</v>
      </c>
      <c r="C22" s="7" t="s">
        <v>310</v>
      </c>
      <c r="D22" s="6" t="s">
        <v>49</v>
      </c>
      <c r="AO22" s="6" t="s">
        <v>149</v>
      </c>
      <c r="AP22" s="6" t="s">
        <v>311</v>
      </c>
      <c r="AQ22" s="6" t="s">
        <v>304</v>
      </c>
      <c r="AR22" s="6" t="s">
        <v>31</v>
      </c>
    </row>
    <row r="23" spans="1:46" x14ac:dyDescent="0.35">
      <c r="A23" s="110" t="s">
        <v>312</v>
      </c>
      <c r="C23" s="7" t="s">
        <v>313</v>
      </c>
      <c r="D23" s="6" t="s">
        <v>50</v>
      </c>
      <c r="AO23" s="6" t="s">
        <v>176</v>
      </c>
      <c r="AP23" s="6" t="s">
        <v>314</v>
      </c>
      <c r="AQ23" s="6" t="s">
        <v>304</v>
      </c>
      <c r="AR23" s="6" t="s">
        <v>31</v>
      </c>
    </row>
    <row r="24" spans="1:46" x14ac:dyDescent="0.35">
      <c r="A24" s="110" t="s">
        <v>315</v>
      </c>
      <c r="C24" s="7" t="s">
        <v>316</v>
      </c>
      <c r="D24" s="6" t="s">
        <v>51</v>
      </c>
      <c r="AO24" s="6" t="s">
        <v>197</v>
      </c>
      <c r="AP24" s="6" t="s">
        <v>317</v>
      </c>
      <c r="AQ24" s="6" t="s">
        <v>304</v>
      </c>
      <c r="AR24" s="6" t="s">
        <v>31</v>
      </c>
    </row>
    <row r="25" spans="1:46" x14ac:dyDescent="0.35">
      <c r="A25" s="110" t="s">
        <v>318</v>
      </c>
      <c r="C25" s="7" t="s">
        <v>319</v>
      </c>
      <c r="D25" s="6" t="s">
        <v>52</v>
      </c>
      <c r="AO25" s="6" t="s">
        <v>73</v>
      </c>
      <c r="AP25" s="6" t="s">
        <v>320</v>
      </c>
      <c r="AQ25" s="6" t="s">
        <v>105</v>
      </c>
      <c r="AR25" s="6" t="s">
        <v>321</v>
      </c>
    </row>
    <row r="26" spans="1:46" x14ac:dyDescent="0.35">
      <c r="A26" s="110" t="s">
        <v>322</v>
      </c>
      <c r="C26" s="7" t="s">
        <v>323</v>
      </c>
      <c r="D26" s="6" t="s">
        <v>53</v>
      </c>
      <c r="AO26" s="6" t="s">
        <v>112</v>
      </c>
      <c r="AP26" s="6" t="s">
        <v>324</v>
      </c>
      <c r="AQ26" s="6" t="s">
        <v>105</v>
      </c>
      <c r="AR26" s="6" t="s">
        <v>321</v>
      </c>
    </row>
    <row r="27" spans="1:46" x14ac:dyDescent="0.35">
      <c r="A27" s="110" t="s">
        <v>325</v>
      </c>
      <c r="C27" s="7" t="s">
        <v>326</v>
      </c>
      <c r="D27" s="6" t="s">
        <v>54</v>
      </c>
      <c r="AO27" s="6" t="s">
        <v>150</v>
      </c>
      <c r="AP27" s="6" t="s">
        <v>327</v>
      </c>
      <c r="AQ27" s="6" t="s">
        <v>105</v>
      </c>
      <c r="AR27" s="6" t="s">
        <v>321</v>
      </c>
    </row>
    <row r="28" spans="1:46" x14ac:dyDescent="0.35">
      <c r="A28" s="110" t="s">
        <v>328</v>
      </c>
      <c r="C28" s="7" t="s">
        <v>329</v>
      </c>
      <c r="D28" s="6" t="s">
        <v>55</v>
      </c>
      <c r="AO28" s="6" t="s">
        <v>177</v>
      </c>
      <c r="AP28" s="6" t="s">
        <v>330</v>
      </c>
      <c r="AQ28" s="6" t="s">
        <v>105</v>
      </c>
      <c r="AR28" s="6" t="s">
        <v>321</v>
      </c>
    </row>
    <row r="29" spans="1:46" x14ac:dyDescent="0.35">
      <c r="A29" s="110" t="s">
        <v>331</v>
      </c>
      <c r="C29" s="7" t="s">
        <v>332</v>
      </c>
      <c r="D29" s="6" t="s">
        <v>56</v>
      </c>
      <c r="AO29" s="6" t="s">
        <v>198</v>
      </c>
      <c r="AP29" s="6" t="s">
        <v>333</v>
      </c>
      <c r="AQ29" s="6" t="s">
        <v>105</v>
      </c>
      <c r="AR29" s="6" t="s">
        <v>321</v>
      </c>
    </row>
    <row r="30" spans="1:46" x14ac:dyDescent="0.35">
      <c r="A30" s="110" t="s">
        <v>334</v>
      </c>
      <c r="C30" s="7" t="s">
        <v>335</v>
      </c>
      <c r="D30" s="6" t="s">
        <v>57</v>
      </c>
      <c r="AO30" s="6" t="s">
        <v>212</v>
      </c>
      <c r="AP30" s="6" t="s">
        <v>336</v>
      </c>
      <c r="AQ30" s="6" t="s">
        <v>105</v>
      </c>
      <c r="AR30" s="6" t="s">
        <v>321</v>
      </c>
    </row>
    <row r="31" spans="1:46" x14ac:dyDescent="0.35">
      <c r="A31" s="110" t="s">
        <v>337</v>
      </c>
      <c r="C31" s="7" t="s">
        <v>338</v>
      </c>
      <c r="D31" s="6" t="s">
        <v>58</v>
      </c>
      <c r="AO31" s="6" t="s">
        <v>223</v>
      </c>
      <c r="AP31" s="6" t="s">
        <v>339</v>
      </c>
      <c r="AQ31" s="6" t="s">
        <v>105</v>
      </c>
      <c r="AR31" s="6" t="s">
        <v>321</v>
      </c>
    </row>
    <row r="32" spans="1:46" x14ac:dyDescent="0.35">
      <c r="A32" s="110" t="s">
        <v>340</v>
      </c>
      <c r="C32" s="7" t="s">
        <v>341</v>
      </c>
      <c r="D32" s="6" t="s">
        <v>59</v>
      </c>
      <c r="AO32" s="6" t="s">
        <v>232</v>
      </c>
      <c r="AP32" s="6" t="s">
        <v>342</v>
      </c>
      <c r="AQ32" s="6" t="s">
        <v>105</v>
      </c>
      <c r="AR32" s="6" t="s">
        <v>321</v>
      </c>
    </row>
    <row r="33" spans="1:44" x14ac:dyDescent="0.35">
      <c r="A33" s="110" t="s">
        <v>343</v>
      </c>
      <c r="C33" s="7" t="s">
        <v>344</v>
      </c>
      <c r="D33" s="6" t="s">
        <v>60</v>
      </c>
      <c r="AO33" s="6" t="s">
        <v>240</v>
      </c>
      <c r="AP33" s="6" t="s">
        <v>345</v>
      </c>
      <c r="AQ33" s="6" t="s">
        <v>105</v>
      </c>
      <c r="AR33" s="6" t="s">
        <v>321</v>
      </c>
    </row>
    <row r="34" spans="1:44" x14ac:dyDescent="0.35">
      <c r="A34" s="110" t="s">
        <v>346</v>
      </c>
      <c r="C34" s="7" t="s">
        <v>347</v>
      </c>
      <c r="D34" s="6" t="s">
        <v>61</v>
      </c>
      <c r="AO34" s="6" t="s">
        <v>248</v>
      </c>
      <c r="AP34" s="6" t="s">
        <v>348</v>
      </c>
      <c r="AQ34" s="6" t="s">
        <v>105</v>
      </c>
      <c r="AR34" s="6" t="s">
        <v>321</v>
      </c>
    </row>
    <row r="35" spans="1:44" x14ac:dyDescent="0.35">
      <c r="A35" s="110" t="s">
        <v>349</v>
      </c>
      <c r="C35" s="7" t="s">
        <v>350</v>
      </c>
      <c r="D35" s="6" t="s">
        <v>62</v>
      </c>
      <c r="AO35" s="6" t="s">
        <v>255</v>
      </c>
      <c r="AP35" s="6" t="s">
        <v>351</v>
      </c>
      <c r="AQ35" s="6" t="s">
        <v>105</v>
      </c>
      <c r="AR35" s="6" t="s">
        <v>321</v>
      </c>
    </row>
    <row r="36" spans="1:44" x14ac:dyDescent="0.35">
      <c r="A36" s="110" t="s">
        <v>352</v>
      </c>
      <c r="AO36" s="6" t="s">
        <v>262</v>
      </c>
      <c r="AP36" s="6" t="s">
        <v>353</v>
      </c>
      <c r="AQ36" s="6" t="s">
        <v>105</v>
      </c>
      <c r="AR36" s="6" t="s">
        <v>321</v>
      </c>
    </row>
    <row r="37" spans="1:44" x14ac:dyDescent="0.35">
      <c r="A37" s="110" t="s">
        <v>354</v>
      </c>
      <c r="AO37" s="6" t="s">
        <v>268</v>
      </c>
      <c r="AP37" s="6" t="s">
        <v>355</v>
      </c>
      <c r="AQ37" s="6" t="s">
        <v>105</v>
      </c>
      <c r="AR37" s="6" t="s">
        <v>321</v>
      </c>
    </row>
    <row r="38" spans="1:44" x14ac:dyDescent="0.35">
      <c r="A38" s="110" t="s">
        <v>356</v>
      </c>
      <c r="AO38" s="6" t="s">
        <v>274</v>
      </c>
      <c r="AP38" s="6" t="s">
        <v>357</v>
      </c>
      <c r="AQ38" s="6" t="s">
        <v>105</v>
      </c>
      <c r="AR38" s="6" t="s">
        <v>321</v>
      </c>
    </row>
    <row r="39" spans="1:44" x14ac:dyDescent="0.35">
      <c r="A39" s="110" t="s">
        <v>358</v>
      </c>
      <c r="AO39" s="6" t="s">
        <v>281</v>
      </c>
      <c r="AP39" s="6" t="s">
        <v>359</v>
      </c>
      <c r="AQ39" s="6" t="s">
        <v>105</v>
      </c>
      <c r="AR39" s="6" t="s">
        <v>321</v>
      </c>
    </row>
    <row r="40" spans="1:44" x14ac:dyDescent="0.35">
      <c r="A40" s="110" t="s">
        <v>360</v>
      </c>
      <c r="AO40" s="6" t="s">
        <v>288</v>
      </c>
      <c r="AP40" s="6" t="s">
        <v>361</v>
      </c>
      <c r="AQ40" s="6" t="s">
        <v>105</v>
      </c>
      <c r="AR40" s="6" t="s">
        <v>321</v>
      </c>
    </row>
    <row r="41" spans="1:44" x14ac:dyDescent="0.35">
      <c r="A41" s="110" t="s">
        <v>362</v>
      </c>
      <c r="AO41" s="6" t="s">
        <v>74</v>
      </c>
      <c r="AP41" s="6" t="s">
        <v>363</v>
      </c>
      <c r="AQ41" s="6" t="s">
        <v>364</v>
      </c>
      <c r="AR41" s="6" t="s">
        <v>33</v>
      </c>
    </row>
    <row r="42" spans="1:44" x14ac:dyDescent="0.35">
      <c r="A42" s="110" t="s">
        <v>365</v>
      </c>
      <c r="AO42" s="6" t="s">
        <v>113</v>
      </c>
      <c r="AP42" s="6" t="s">
        <v>366</v>
      </c>
      <c r="AQ42" s="6" t="s">
        <v>364</v>
      </c>
      <c r="AR42" s="6" t="s">
        <v>33</v>
      </c>
    </row>
    <row r="43" spans="1:44" x14ac:dyDescent="0.35">
      <c r="A43" s="110" t="s">
        <v>367</v>
      </c>
      <c r="AO43" s="6" t="s">
        <v>151</v>
      </c>
      <c r="AP43" s="6" t="s">
        <v>368</v>
      </c>
      <c r="AQ43" s="6" t="s">
        <v>364</v>
      </c>
      <c r="AR43" s="6" t="s">
        <v>33</v>
      </c>
    </row>
    <row r="44" spans="1:44" x14ac:dyDescent="0.35">
      <c r="A44" s="110" t="s">
        <v>369</v>
      </c>
      <c r="AO44" s="6" t="s">
        <v>178</v>
      </c>
      <c r="AP44" s="6" t="s">
        <v>370</v>
      </c>
      <c r="AQ44" s="6" t="s">
        <v>364</v>
      </c>
      <c r="AR44" s="6" t="s">
        <v>33</v>
      </c>
    </row>
    <row r="45" spans="1:44" x14ac:dyDescent="0.35">
      <c r="A45" s="110" t="s">
        <v>371</v>
      </c>
      <c r="AO45" s="6" t="s">
        <v>199</v>
      </c>
      <c r="AP45" s="6" t="s">
        <v>317</v>
      </c>
      <c r="AQ45" s="6" t="s">
        <v>364</v>
      </c>
      <c r="AR45" s="6" t="s">
        <v>33</v>
      </c>
    </row>
    <row r="46" spans="1:44" x14ac:dyDescent="0.35">
      <c r="A46" s="110" t="s">
        <v>372</v>
      </c>
      <c r="AO46" s="6" t="s">
        <v>75</v>
      </c>
      <c r="AP46" s="6" t="s">
        <v>373</v>
      </c>
      <c r="AQ46" s="6" t="s">
        <v>374</v>
      </c>
      <c r="AR46" s="6" t="s">
        <v>34</v>
      </c>
    </row>
    <row r="47" spans="1:44" x14ac:dyDescent="0.35">
      <c r="A47" s="110" t="s">
        <v>375</v>
      </c>
      <c r="AO47" s="6" t="s">
        <v>114</v>
      </c>
      <c r="AP47" s="6" t="s">
        <v>376</v>
      </c>
      <c r="AQ47" s="6" t="s">
        <v>377</v>
      </c>
      <c r="AR47" s="6" t="s">
        <v>34</v>
      </c>
    </row>
    <row r="48" spans="1:44" x14ac:dyDescent="0.35">
      <c r="A48" s="110" t="s">
        <v>378</v>
      </c>
      <c r="AO48" s="6" t="s">
        <v>152</v>
      </c>
      <c r="AP48" s="6" t="s">
        <v>379</v>
      </c>
      <c r="AQ48" s="6" t="s">
        <v>374</v>
      </c>
      <c r="AR48" s="6" t="s">
        <v>34</v>
      </c>
    </row>
    <row r="49" spans="1:44" x14ac:dyDescent="0.35">
      <c r="A49" s="110" t="s">
        <v>380</v>
      </c>
      <c r="AO49" s="6" t="s">
        <v>179</v>
      </c>
      <c r="AP49" s="6" t="s">
        <v>381</v>
      </c>
      <c r="AQ49" s="6" t="s">
        <v>382</v>
      </c>
      <c r="AR49" s="6" t="s">
        <v>34</v>
      </c>
    </row>
    <row r="50" spans="1:44" x14ac:dyDescent="0.35">
      <c r="A50" s="110" t="s">
        <v>383</v>
      </c>
      <c r="AO50" s="6" t="s">
        <v>200</v>
      </c>
      <c r="AP50" s="6" t="s">
        <v>384</v>
      </c>
      <c r="AQ50" s="6" t="s">
        <v>374</v>
      </c>
      <c r="AR50" s="6" t="s">
        <v>34</v>
      </c>
    </row>
    <row r="51" spans="1:44" x14ac:dyDescent="0.35">
      <c r="A51" s="110" t="s">
        <v>385</v>
      </c>
      <c r="AO51" s="6" t="s">
        <v>76</v>
      </c>
      <c r="AP51" s="6" t="s">
        <v>386</v>
      </c>
      <c r="AQ51" s="6" t="s">
        <v>387</v>
      </c>
      <c r="AR51" s="6" t="s">
        <v>35</v>
      </c>
    </row>
    <row r="52" spans="1:44" x14ac:dyDescent="0.35">
      <c r="A52" s="110" t="s">
        <v>388</v>
      </c>
      <c r="AO52" s="6" t="s">
        <v>115</v>
      </c>
      <c r="AP52" s="6" t="s">
        <v>389</v>
      </c>
      <c r="AQ52" s="6" t="s">
        <v>387</v>
      </c>
      <c r="AR52" s="6" t="s">
        <v>35</v>
      </c>
    </row>
    <row r="53" spans="1:44" x14ac:dyDescent="0.35">
      <c r="A53" s="110" t="s">
        <v>390</v>
      </c>
      <c r="AO53" s="6" t="s">
        <v>153</v>
      </c>
      <c r="AP53" s="6" t="s">
        <v>391</v>
      </c>
      <c r="AQ53" s="6" t="s">
        <v>387</v>
      </c>
      <c r="AR53" s="6" t="s">
        <v>35</v>
      </c>
    </row>
    <row r="54" spans="1:44" x14ac:dyDescent="0.35">
      <c r="A54" s="110" t="s">
        <v>392</v>
      </c>
      <c r="AO54" s="6" t="s">
        <v>180</v>
      </c>
      <c r="AP54" s="6" t="s">
        <v>393</v>
      </c>
      <c r="AQ54" s="6" t="s">
        <v>387</v>
      </c>
      <c r="AR54" s="6" t="s">
        <v>35</v>
      </c>
    </row>
    <row r="55" spans="1:44" x14ac:dyDescent="0.35">
      <c r="A55" s="110" t="s">
        <v>394</v>
      </c>
      <c r="AO55" s="6" t="s">
        <v>201</v>
      </c>
      <c r="AP55" s="6" t="s">
        <v>317</v>
      </c>
      <c r="AQ55" s="6" t="s">
        <v>387</v>
      </c>
      <c r="AR55" s="6" t="s">
        <v>35</v>
      </c>
    </row>
    <row r="56" spans="1:44" x14ac:dyDescent="0.35">
      <c r="A56" s="110" t="s">
        <v>395</v>
      </c>
      <c r="AO56" s="6" t="s">
        <v>213</v>
      </c>
      <c r="AP56" s="6" t="s">
        <v>396</v>
      </c>
      <c r="AQ56" s="6" t="s">
        <v>397</v>
      </c>
      <c r="AR56" s="6" t="s">
        <v>35</v>
      </c>
    </row>
    <row r="57" spans="1:44" x14ac:dyDescent="0.35">
      <c r="A57" s="110" t="s">
        <v>398</v>
      </c>
      <c r="AO57" s="6" t="s">
        <v>77</v>
      </c>
      <c r="AP57" s="6" t="s">
        <v>399</v>
      </c>
      <c r="AQ57" s="6" t="s">
        <v>400</v>
      </c>
      <c r="AR57" s="6" t="s">
        <v>36</v>
      </c>
    </row>
    <row r="58" spans="1:44" x14ac:dyDescent="0.35">
      <c r="A58" s="110" t="s">
        <v>401</v>
      </c>
      <c r="AO58" s="6" t="s">
        <v>116</v>
      </c>
      <c r="AP58" s="6" t="s">
        <v>402</v>
      </c>
      <c r="AQ58" s="6" t="s">
        <v>400</v>
      </c>
      <c r="AR58" s="6" t="s">
        <v>36</v>
      </c>
    </row>
    <row r="59" spans="1:44" x14ac:dyDescent="0.35">
      <c r="A59" s="110" t="s">
        <v>403</v>
      </c>
      <c r="AO59" s="6" t="s">
        <v>78</v>
      </c>
      <c r="AP59" s="6" t="s">
        <v>404</v>
      </c>
      <c r="AQ59" s="6" t="s">
        <v>405</v>
      </c>
      <c r="AR59" s="6" t="s">
        <v>37</v>
      </c>
    </row>
    <row r="60" spans="1:44" x14ac:dyDescent="0.35">
      <c r="A60" s="110" t="s">
        <v>406</v>
      </c>
      <c r="AO60" s="6" t="s">
        <v>117</v>
      </c>
      <c r="AP60" s="6" t="s">
        <v>407</v>
      </c>
      <c r="AQ60" s="6" t="s">
        <v>405</v>
      </c>
      <c r="AR60" s="6" t="s">
        <v>37</v>
      </c>
    </row>
    <row r="61" spans="1:44" x14ac:dyDescent="0.35">
      <c r="A61" s="110" t="s">
        <v>408</v>
      </c>
      <c r="AO61" s="6" t="s">
        <v>154</v>
      </c>
      <c r="AP61" s="6" t="s">
        <v>409</v>
      </c>
      <c r="AQ61" s="6" t="s">
        <v>405</v>
      </c>
      <c r="AR61" s="6" t="s">
        <v>37</v>
      </c>
    </row>
    <row r="62" spans="1:44" x14ac:dyDescent="0.35">
      <c r="A62" s="110" t="s">
        <v>410</v>
      </c>
      <c r="AO62" s="6" t="s">
        <v>181</v>
      </c>
      <c r="AP62" s="6" t="s">
        <v>317</v>
      </c>
      <c r="AQ62" s="6" t="s">
        <v>405</v>
      </c>
      <c r="AR62" s="6" t="s">
        <v>37</v>
      </c>
    </row>
    <row r="63" spans="1:44" x14ac:dyDescent="0.35">
      <c r="A63" s="110" t="s">
        <v>411</v>
      </c>
      <c r="AO63" s="6" t="s">
        <v>79</v>
      </c>
      <c r="AP63" s="6" t="s">
        <v>412</v>
      </c>
      <c r="AQ63" s="6" t="s">
        <v>413</v>
      </c>
      <c r="AR63" s="6" t="s">
        <v>38</v>
      </c>
    </row>
    <row r="64" spans="1:44" x14ac:dyDescent="0.35">
      <c r="A64" s="110" t="s">
        <v>414</v>
      </c>
      <c r="AO64" s="6" t="s">
        <v>118</v>
      </c>
      <c r="AP64" s="6" t="s">
        <v>415</v>
      </c>
      <c r="AQ64" s="6" t="s">
        <v>413</v>
      </c>
      <c r="AR64" s="6" t="s">
        <v>38</v>
      </c>
    </row>
    <row r="65" spans="1:44" x14ac:dyDescent="0.35">
      <c r="A65" s="110" t="s">
        <v>416</v>
      </c>
      <c r="AO65" s="6" t="s">
        <v>155</v>
      </c>
      <c r="AP65" s="6" t="s">
        <v>417</v>
      </c>
      <c r="AQ65" s="6" t="s">
        <v>418</v>
      </c>
      <c r="AR65" s="6" t="s">
        <v>38</v>
      </c>
    </row>
    <row r="66" spans="1:44" x14ac:dyDescent="0.35">
      <c r="A66" s="110" t="s">
        <v>419</v>
      </c>
      <c r="AO66" s="6" t="s">
        <v>182</v>
      </c>
      <c r="AP66" s="6" t="s">
        <v>420</v>
      </c>
      <c r="AQ66" s="6" t="s">
        <v>413</v>
      </c>
      <c r="AR66" s="6" t="s">
        <v>38</v>
      </c>
    </row>
    <row r="67" spans="1:44" x14ac:dyDescent="0.35">
      <c r="A67" s="110" t="s">
        <v>421</v>
      </c>
      <c r="AO67" s="6" t="s">
        <v>80</v>
      </c>
      <c r="AP67" s="6" t="s">
        <v>422</v>
      </c>
      <c r="AQ67" s="6" t="s">
        <v>423</v>
      </c>
      <c r="AR67" s="6" t="s">
        <v>39</v>
      </c>
    </row>
    <row r="68" spans="1:44" x14ac:dyDescent="0.35">
      <c r="A68" s="110" t="s">
        <v>424</v>
      </c>
      <c r="AO68" s="6" t="s">
        <v>119</v>
      </c>
      <c r="AP68" s="6" t="s">
        <v>425</v>
      </c>
      <c r="AQ68" s="6" t="s">
        <v>423</v>
      </c>
      <c r="AR68" s="6" t="s">
        <v>39</v>
      </c>
    </row>
    <row r="69" spans="1:44" x14ac:dyDescent="0.35">
      <c r="A69" s="110" t="s">
        <v>426</v>
      </c>
      <c r="AO69" s="6" t="s">
        <v>156</v>
      </c>
      <c r="AP69" s="6" t="s">
        <v>427</v>
      </c>
      <c r="AQ69" s="6" t="s">
        <v>423</v>
      </c>
      <c r="AR69" s="6" t="s">
        <v>39</v>
      </c>
    </row>
    <row r="70" spans="1:44" x14ac:dyDescent="0.35">
      <c r="A70" s="110" t="s">
        <v>428</v>
      </c>
      <c r="AO70" s="6" t="s">
        <v>81</v>
      </c>
      <c r="AP70" s="6" t="s">
        <v>429</v>
      </c>
      <c r="AQ70" s="6" t="s">
        <v>105</v>
      </c>
      <c r="AR70" s="6" t="s">
        <v>40</v>
      </c>
    </row>
    <row r="71" spans="1:44" x14ac:dyDescent="0.35">
      <c r="A71" s="110" t="s">
        <v>430</v>
      </c>
      <c r="AO71" s="6" t="s">
        <v>120</v>
      </c>
      <c r="AP71" s="6" t="s">
        <v>431</v>
      </c>
      <c r="AQ71" s="6" t="s">
        <v>432</v>
      </c>
      <c r="AR71" s="6" t="s">
        <v>40</v>
      </c>
    </row>
    <row r="72" spans="1:44" x14ac:dyDescent="0.35">
      <c r="A72" s="110" t="s">
        <v>433</v>
      </c>
      <c r="AO72" s="6" t="s">
        <v>157</v>
      </c>
      <c r="AP72" s="6" t="s">
        <v>434</v>
      </c>
      <c r="AQ72" s="6" t="s">
        <v>435</v>
      </c>
      <c r="AR72" s="6" t="s">
        <v>40</v>
      </c>
    </row>
    <row r="73" spans="1:44" x14ac:dyDescent="0.35">
      <c r="A73" s="110" t="s">
        <v>436</v>
      </c>
      <c r="AO73" s="6" t="s">
        <v>183</v>
      </c>
      <c r="AP73" s="6" t="s">
        <v>437</v>
      </c>
      <c r="AQ73" s="6" t="s">
        <v>438</v>
      </c>
      <c r="AR73" s="6" t="s">
        <v>40</v>
      </c>
    </row>
    <row r="74" spans="1:44" x14ac:dyDescent="0.35">
      <c r="A74" s="110" t="s">
        <v>439</v>
      </c>
      <c r="AO74" s="6" t="s">
        <v>202</v>
      </c>
      <c r="AP74" s="6" t="s">
        <v>440</v>
      </c>
      <c r="AQ74" s="6" t="s">
        <v>441</v>
      </c>
      <c r="AR74" s="6" t="s">
        <v>40</v>
      </c>
    </row>
    <row r="75" spans="1:44" x14ac:dyDescent="0.35">
      <c r="A75" s="110" t="s">
        <v>442</v>
      </c>
      <c r="AO75" s="6" t="s">
        <v>214</v>
      </c>
      <c r="AP75" s="6" t="s">
        <v>443</v>
      </c>
      <c r="AQ75" s="6" t="s">
        <v>444</v>
      </c>
      <c r="AR75" s="6" t="s">
        <v>40</v>
      </c>
    </row>
    <row r="76" spans="1:44" x14ac:dyDescent="0.35">
      <c r="A76" s="110" t="s">
        <v>445</v>
      </c>
      <c r="AO76" s="6" t="s">
        <v>224</v>
      </c>
      <c r="AP76" s="6" t="s">
        <v>446</v>
      </c>
      <c r="AQ76" s="6" t="s">
        <v>447</v>
      </c>
      <c r="AR76" s="6" t="s">
        <v>40</v>
      </c>
    </row>
    <row r="77" spans="1:44" x14ac:dyDescent="0.35">
      <c r="A77" s="110" t="s">
        <v>448</v>
      </c>
      <c r="AO77" s="6" t="s">
        <v>82</v>
      </c>
      <c r="AP77" s="6" t="s">
        <v>449</v>
      </c>
      <c r="AQ77" s="6" t="s">
        <v>450</v>
      </c>
      <c r="AR77" s="6" t="s">
        <v>41</v>
      </c>
    </row>
    <row r="78" spans="1:44" x14ac:dyDescent="0.35">
      <c r="A78" s="110" t="s">
        <v>451</v>
      </c>
      <c r="AO78" s="6" t="s">
        <v>121</v>
      </c>
      <c r="AP78" s="6" t="s">
        <v>452</v>
      </c>
      <c r="AQ78" s="6" t="s">
        <v>450</v>
      </c>
      <c r="AR78" s="6" t="s">
        <v>41</v>
      </c>
    </row>
    <row r="79" spans="1:44" x14ac:dyDescent="0.35">
      <c r="A79" s="110" t="s">
        <v>453</v>
      </c>
      <c r="AO79" s="6" t="s">
        <v>83</v>
      </c>
      <c r="AP79" s="6" t="s">
        <v>454</v>
      </c>
      <c r="AQ79" s="6" t="s">
        <v>455</v>
      </c>
      <c r="AR79" s="6" t="s">
        <v>42</v>
      </c>
    </row>
    <row r="80" spans="1:44" x14ac:dyDescent="0.35">
      <c r="A80" s="110" t="s">
        <v>456</v>
      </c>
      <c r="AO80" s="6" t="s">
        <v>122</v>
      </c>
      <c r="AP80" s="6" t="s">
        <v>457</v>
      </c>
      <c r="AQ80" s="6" t="s">
        <v>458</v>
      </c>
      <c r="AR80" s="6" t="s">
        <v>42</v>
      </c>
    </row>
    <row r="81" spans="1:44" x14ac:dyDescent="0.35">
      <c r="A81" s="110" t="s">
        <v>459</v>
      </c>
      <c r="AO81" s="6" t="s">
        <v>158</v>
      </c>
      <c r="AP81" s="6" t="s">
        <v>460</v>
      </c>
      <c r="AQ81" s="6" t="s">
        <v>461</v>
      </c>
      <c r="AR81" s="6" t="s">
        <v>42</v>
      </c>
    </row>
    <row r="82" spans="1:44" x14ac:dyDescent="0.35">
      <c r="A82" s="110" t="s">
        <v>462</v>
      </c>
      <c r="AO82" s="6" t="s">
        <v>184</v>
      </c>
      <c r="AP82" s="6" t="s">
        <v>463</v>
      </c>
      <c r="AQ82" s="6" t="s">
        <v>464</v>
      </c>
      <c r="AR82" s="6" t="s">
        <v>42</v>
      </c>
    </row>
    <row r="83" spans="1:44" x14ac:dyDescent="0.35">
      <c r="A83" s="110" t="s">
        <v>465</v>
      </c>
      <c r="AO83" s="6" t="s">
        <v>203</v>
      </c>
      <c r="AP83" s="6" t="s">
        <v>466</v>
      </c>
      <c r="AQ83" s="6" t="s">
        <v>455</v>
      </c>
      <c r="AR83" s="6" t="s">
        <v>42</v>
      </c>
    </row>
    <row r="84" spans="1:44" x14ac:dyDescent="0.35">
      <c r="A84" s="110" t="s">
        <v>467</v>
      </c>
      <c r="AO84" s="6" t="s">
        <v>215</v>
      </c>
      <c r="AP84" s="6" t="s">
        <v>468</v>
      </c>
      <c r="AQ84" s="6" t="s">
        <v>469</v>
      </c>
      <c r="AR84" s="6" t="s">
        <v>42</v>
      </c>
    </row>
    <row r="85" spans="1:44" x14ac:dyDescent="0.35">
      <c r="A85" s="110" t="s">
        <v>470</v>
      </c>
      <c r="AO85" s="6" t="s">
        <v>84</v>
      </c>
      <c r="AP85" s="6" t="s">
        <v>471</v>
      </c>
      <c r="AQ85" s="6" t="s">
        <v>472</v>
      </c>
      <c r="AR85" s="6" t="s">
        <v>43</v>
      </c>
    </row>
    <row r="86" spans="1:44" x14ac:dyDescent="0.35">
      <c r="A86" s="110" t="s">
        <v>473</v>
      </c>
      <c r="AO86" s="6" t="s">
        <v>123</v>
      </c>
      <c r="AP86" s="6" t="s">
        <v>474</v>
      </c>
      <c r="AQ86" s="6" t="s">
        <v>472</v>
      </c>
      <c r="AR86" s="6" t="s">
        <v>43</v>
      </c>
    </row>
    <row r="87" spans="1:44" x14ac:dyDescent="0.35">
      <c r="A87" s="110" t="s">
        <v>475</v>
      </c>
      <c r="AO87" s="6" t="s">
        <v>159</v>
      </c>
      <c r="AP87" s="6" t="s">
        <v>476</v>
      </c>
      <c r="AQ87" s="6" t="s">
        <v>477</v>
      </c>
      <c r="AR87" s="6" t="s">
        <v>43</v>
      </c>
    </row>
    <row r="88" spans="1:44" x14ac:dyDescent="0.35">
      <c r="A88" s="110" t="s">
        <v>478</v>
      </c>
      <c r="AO88" s="6" t="s">
        <v>85</v>
      </c>
      <c r="AP88" s="6" t="s">
        <v>479</v>
      </c>
      <c r="AQ88" s="6" t="s">
        <v>480</v>
      </c>
      <c r="AR88" s="6" t="s">
        <v>44</v>
      </c>
    </row>
    <row r="89" spans="1:44" x14ac:dyDescent="0.35">
      <c r="A89" s="110" t="s">
        <v>481</v>
      </c>
      <c r="AO89" s="6" t="s">
        <v>124</v>
      </c>
      <c r="AP89" s="6" t="s">
        <v>482</v>
      </c>
      <c r="AQ89" s="6" t="s">
        <v>480</v>
      </c>
      <c r="AR89" s="6" t="s">
        <v>44</v>
      </c>
    </row>
    <row r="90" spans="1:44" x14ac:dyDescent="0.35">
      <c r="A90" s="110" t="s">
        <v>483</v>
      </c>
      <c r="AO90" s="6" t="s">
        <v>160</v>
      </c>
      <c r="AP90" s="6" t="s">
        <v>484</v>
      </c>
      <c r="AQ90" s="6" t="s">
        <v>480</v>
      </c>
      <c r="AR90" s="6" t="s">
        <v>44</v>
      </c>
    </row>
    <row r="91" spans="1:44" x14ac:dyDescent="0.35">
      <c r="A91" s="110" t="s">
        <v>485</v>
      </c>
      <c r="AO91" s="6" t="s">
        <v>86</v>
      </c>
      <c r="AP91" s="6" t="s">
        <v>486</v>
      </c>
      <c r="AQ91" s="6" t="s">
        <v>487</v>
      </c>
      <c r="AR91" s="6" t="s">
        <v>45</v>
      </c>
    </row>
    <row r="92" spans="1:44" x14ac:dyDescent="0.35">
      <c r="A92" s="110" t="s">
        <v>488</v>
      </c>
      <c r="AO92" s="6" t="s">
        <v>125</v>
      </c>
      <c r="AP92" s="6" t="s">
        <v>489</v>
      </c>
      <c r="AQ92" s="6" t="s">
        <v>487</v>
      </c>
      <c r="AR92" s="6" t="s">
        <v>45</v>
      </c>
    </row>
    <row r="93" spans="1:44" x14ac:dyDescent="0.35">
      <c r="A93" s="110" t="s">
        <v>490</v>
      </c>
      <c r="AO93" s="6" t="s">
        <v>161</v>
      </c>
      <c r="AP93" s="6" t="s">
        <v>491</v>
      </c>
      <c r="AQ93" s="6" t="s">
        <v>487</v>
      </c>
      <c r="AR93" s="6" t="s">
        <v>45</v>
      </c>
    </row>
    <row r="94" spans="1:44" x14ac:dyDescent="0.35">
      <c r="A94" s="110" t="s">
        <v>492</v>
      </c>
      <c r="AO94" s="6" t="s">
        <v>87</v>
      </c>
      <c r="AP94" s="6" t="s">
        <v>493</v>
      </c>
      <c r="AQ94" s="6" t="s">
        <v>494</v>
      </c>
      <c r="AR94" s="6" t="s">
        <v>46</v>
      </c>
    </row>
    <row r="95" spans="1:44" x14ac:dyDescent="0.35">
      <c r="A95" s="110" t="s">
        <v>495</v>
      </c>
      <c r="AO95" s="6" t="s">
        <v>126</v>
      </c>
      <c r="AP95" s="6" t="s">
        <v>496</v>
      </c>
      <c r="AQ95" s="6" t="s">
        <v>497</v>
      </c>
      <c r="AR95" s="6" t="s">
        <v>46</v>
      </c>
    </row>
    <row r="96" spans="1:44" x14ac:dyDescent="0.35">
      <c r="A96" s="110" t="s">
        <v>498</v>
      </c>
      <c r="AO96" s="6" t="s">
        <v>162</v>
      </c>
      <c r="AP96" s="6" t="s">
        <v>499</v>
      </c>
      <c r="AQ96" s="6" t="s">
        <v>500</v>
      </c>
      <c r="AR96" s="6" t="s">
        <v>46</v>
      </c>
    </row>
    <row r="97" spans="1:44" x14ac:dyDescent="0.35">
      <c r="A97" s="110" t="s">
        <v>501</v>
      </c>
      <c r="AO97" s="6" t="s">
        <v>185</v>
      </c>
      <c r="AP97" s="6" t="s">
        <v>502</v>
      </c>
      <c r="AQ97" s="6" t="s">
        <v>494</v>
      </c>
      <c r="AR97" s="6" t="s">
        <v>46</v>
      </c>
    </row>
    <row r="98" spans="1:44" x14ac:dyDescent="0.35">
      <c r="A98" s="110" t="s">
        <v>503</v>
      </c>
      <c r="AO98" s="6" t="s">
        <v>88</v>
      </c>
      <c r="AP98" s="6" t="s">
        <v>504</v>
      </c>
      <c r="AQ98" s="6" t="s">
        <v>505</v>
      </c>
      <c r="AR98" s="6" t="s">
        <v>506</v>
      </c>
    </row>
    <row r="99" spans="1:44" x14ac:dyDescent="0.35">
      <c r="A99" s="110" t="s">
        <v>507</v>
      </c>
      <c r="AO99" s="6" t="s">
        <v>127</v>
      </c>
      <c r="AP99" s="6" t="s">
        <v>508</v>
      </c>
      <c r="AQ99" s="6" t="s">
        <v>505</v>
      </c>
      <c r="AR99" s="6" t="s">
        <v>506</v>
      </c>
    </row>
    <row r="100" spans="1:44" x14ac:dyDescent="0.35">
      <c r="A100" s="110" t="s">
        <v>509</v>
      </c>
      <c r="AO100" s="6" t="s">
        <v>163</v>
      </c>
      <c r="AP100" s="6" t="s">
        <v>466</v>
      </c>
      <c r="AQ100" s="6" t="s">
        <v>505</v>
      </c>
      <c r="AR100" s="6" t="s">
        <v>506</v>
      </c>
    </row>
    <row r="101" spans="1:44" x14ac:dyDescent="0.35">
      <c r="A101" s="110" t="s">
        <v>510</v>
      </c>
      <c r="AO101" s="6" t="s">
        <v>89</v>
      </c>
      <c r="AP101" s="6" t="s">
        <v>511</v>
      </c>
      <c r="AQ101" s="6" t="s">
        <v>512</v>
      </c>
      <c r="AR101" s="6" t="s">
        <v>48</v>
      </c>
    </row>
    <row r="102" spans="1:44" x14ac:dyDescent="0.35">
      <c r="A102" s="110" t="s">
        <v>513</v>
      </c>
      <c r="AO102" s="6" t="s">
        <v>128</v>
      </c>
      <c r="AP102" s="6" t="s">
        <v>514</v>
      </c>
      <c r="AQ102" s="6" t="s">
        <v>512</v>
      </c>
      <c r="AR102" s="6" t="s">
        <v>48</v>
      </c>
    </row>
    <row r="103" spans="1:44" x14ac:dyDescent="0.35">
      <c r="A103" s="110" t="s">
        <v>515</v>
      </c>
      <c r="AO103" s="6" t="s">
        <v>164</v>
      </c>
      <c r="AP103" s="6" t="s">
        <v>516</v>
      </c>
      <c r="AQ103" s="6" t="s">
        <v>512</v>
      </c>
      <c r="AR103" s="6" t="s">
        <v>48</v>
      </c>
    </row>
    <row r="104" spans="1:44" x14ac:dyDescent="0.35">
      <c r="A104" s="110" t="s">
        <v>517</v>
      </c>
      <c r="AO104" s="6" t="s">
        <v>186</v>
      </c>
      <c r="AP104" s="6" t="s">
        <v>518</v>
      </c>
      <c r="AQ104" s="6" t="s">
        <v>512</v>
      </c>
      <c r="AR104" s="6" t="s">
        <v>48</v>
      </c>
    </row>
    <row r="105" spans="1:44" x14ac:dyDescent="0.35">
      <c r="A105" s="110" t="s">
        <v>519</v>
      </c>
      <c r="AO105" s="6" t="s">
        <v>90</v>
      </c>
      <c r="AP105" s="6" t="s">
        <v>520</v>
      </c>
      <c r="AQ105" s="6" t="s">
        <v>521</v>
      </c>
      <c r="AR105" s="6" t="s">
        <v>49</v>
      </c>
    </row>
    <row r="106" spans="1:44" x14ac:dyDescent="0.35">
      <c r="A106" s="110" t="s">
        <v>522</v>
      </c>
      <c r="AO106" s="6" t="s">
        <v>129</v>
      </c>
      <c r="AP106" s="6" t="s">
        <v>523</v>
      </c>
      <c r="AQ106" s="6" t="s">
        <v>521</v>
      </c>
      <c r="AR106" s="6" t="s">
        <v>49</v>
      </c>
    </row>
    <row r="107" spans="1:44" x14ac:dyDescent="0.35">
      <c r="A107" s="110" t="s">
        <v>524</v>
      </c>
      <c r="AO107" s="6" t="s">
        <v>165</v>
      </c>
      <c r="AP107" s="6" t="s">
        <v>525</v>
      </c>
      <c r="AQ107" s="6" t="s">
        <v>526</v>
      </c>
      <c r="AR107" s="6" t="s">
        <v>49</v>
      </c>
    </row>
    <row r="108" spans="1:44" x14ac:dyDescent="0.35">
      <c r="A108" s="110" t="s">
        <v>527</v>
      </c>
      <c r="AO108" s="6" t="s">
        <v>187</v>
      </c>
      <c r="AP108" s="6" t="s">
        <v>317</v>
      </c>
      <c r="AQ108" s="6" t="s">
        <v>521</v>
      </c>
      <c r="AR108" s="6" t="s">
        <v>49</v>
      </c>
    </row>
    <row r="109" spans="1:44" x14ac:dyDescent="0.35">
      <c r="A109" s="110" t="s">
        <v>528</v>
      </c>
      <c r="AO109" s="6" t="s">
        <v>91</v>
      </c>
      <c r="AP109" s="6" t="s">
        <v>529</v>
      </c>
      <c r="AQ109" s="6" t="s">
        <v>530</v>
      </c>
      <c r="AR109" s="6" t="s">
        <v>50</v>
      </c>
    </row>
    <row r="110" spans="1:44" x14ac:dyDescent="0.35">
      <c r="A110" s="110" t="s">
        <v>531</v>
      </c>
      <c r="AO110" s="6" t="s">
        <v>130</v>
      </c>
      <c r="AP110" s="6" t="s">
        <v>523</v>
      </c>
      <c r="AQ110" s="6" t="s">
        <v>532</v>
      </c>
      <c r="AR110" s="6" t="s">
        <v>50</v>
      </c>
    </row>
    <row r="111" spans="1:44" x14ac:dyDescent="0.35">
      <c r="A111" s="110" t="s">
        <v>533</v>
      </c>
      <c r="AO111" s="6" t="s">
        <v>166</v>
      </c>
      <c r="AP111" s="6" t="s">
        <v>534</v>
      </c>
      <c r="AQ111" s="6" t="s">
        <v>535</v>
      </c>
      <c r="AR111" s="6" t="s">
        <v>50</v>
      </c>
    </row>
    <row r="112" spans="1:44" x14ac:dyDescent="0.35">
      <c r="A112" s="110" t="s">
        <v>536</v>
      </c>
      <c r="AO112" s="6" t="s">
        <v>188</v>
      </c>
      <c r="AP112" s="6" t="s">
        <v>537</v>
      </c>
      <c r="AQ112" s="6" t="s">
        <v>538</v>
      </c>
      <c r="AR112" s="6" t="s">
        <v>50</v>
      </c>
    </row>
    <row r="113" spans="1:44" x14ac:dyDescent="0.35">
      <c r="A113" s="110" t="s">
        <v>539</v>
      </c>
      <c r="AO113" s="6" t="s">
        <v>204</v>
      </c>
      <c r="AP113" s="6" t="s">
        <v>540</v>
      </c>
      <c r="AQ113" s="6" t="s">
        <v>530</v>
      </c>
      <c r="AR113" s="6" t="s">
        <v>50</v>
      </c>
    </row>
    <row r="114" spans="1:44" x14ac:dyDescent="0.35">
      <c r="A114" s="110" t="s">
        <v>541</v>
      </c>
      <c r="AO114" s="6" t="s">
        <v>216</v>
      </c>
      <c r="AP114" s="6" t="s">
        <v>542</v>
      </c>
      <c r="AQ114" s="6" t="s">
        <v>543</v>
      </c>
      <c r="AR114" s="6" t="s">
        <v>50</v>
      </c>
    </row>
    <row r="115" spans="1:44" x14ac:dyDescent="0.35">
      <c r="A115" s="110" t="s">
        <v>544</v>
      </c>
      <c r="AO115" s="6" t="s">
        <v>225</v>
      </c>
      <c r="AP115" s="6" t="s">
        <v>545</v>
      </c>
      <c r="AQ115" s="6" t="s">
        <v>546</v>
      </c>
      <c r="AR115" s="6" t="s">
        <v>50</v>
      </c>
    </row>
    <row r="116" spans="1:44" x14ac:dyDescent="0.35">
      <c r="A116" s="110" t="s">
        <v>547</v>
      </c>
      <c r="AO116" s="6" t="s">
        <v>233</v>
      </c>
      <c r="AP116" s="6" t="s">
        <v>548</v>
      </c>
      <c r="AQ116" s="6" t="s">
        <v>549</v>
      </c>
      <c r="AR116" s="6" t="s">
        <v>50</v>
      </c>
    </row>
    <row r="117" spans="1:44" x14ac:dyDescent="0.35">
      <c r="A117" s="110" t="s">
        <v>550</v>
      </c>
      <c r="AO117" s="6" t="s">
        <v>241</v>
      </c>
      <c r="AP117" s="6" t="s">
        <v>551</v>
      </c>
      <c r="AQ117" s="6" t="s">
        <v>552</v>
      </c>
      <c r="AR117" s="6" t="s">
        <v>50</v>
      </c>
    </row>
    <row r="118" spans="1:44" x14ac:dyDescent="0.35">
      <c r="A118" s="110" t="s">
        <v>553</v>
      </c>
      <c r="AO118" s="6" t="s">
        <v>92</v>
      </c>
      <c r="AP118" s="6" t="s">
        <v>554</v>
      </c>
      <c r="AQ118" s="6" t="s">
        <v>555</v>
      </c>
      <c r="AR118" s="6" t="s">
        <v>51</v>
      </c>
    </row>
    <row r="119" spans="1:44" x14ac:dyDescent="0.35">
      <c r="A119" s="110" t="s">
        <v>556</v>
      </c>
      <c r="AO119" s="6" t="s">
        <v>131</v>
      </c>
      <c r="AP119" s="6" t="s">
        <v>557</v>
      </c>
      <c r="AQ119" s="6" t="s">
        <v>555</v>
      </c>
      <c r="AR119" s="6" t="s">
        <v>51</v>
      </c>
    </row>
    <row r="120" spans="1:44" x14ac:dyDescent="0.35">
      <c r="A120" s="110" t="s">
        <v>558</v>
      </c>
      <c r="AO120" s="6" t="s">
        <v>93</v>
      </c>
      <c r="AP120" s="6" t="s">
        <v>559</v>
      </c>
      <c r="AQ120" s="6" t="s">
        <v>560</v>
      </c>
      <c r="AR120" s="6" t="s">
        <v>52</v>
      </c>
    </row>
    <row r="121" spans="1:44" x14ac:dyDescent="0.35">
      <c r="A121" s="110" t="s">
        <v>561</v>
      </c>
      <c r="AO121" s="6" t="s">
        <v>132</v>
      </c>
      <c r="AP121" s="6" t="s">
        <v>562</v>
      </c>
      <c r="AQ121" s="6" t="s">
        <v>563</v>
      </c>
      <c r="AR121" s="6" t="s">
        <v>52</v>
      </c>
    </row>
    <row r="122" spans="1:44" x14ac:dyDescent="0.35">
      <c r="A122" s="110" t="s">
        <v>564</v>
      </c>
      <c r="AO122" s="6" t="s">
        <v>167</v>
      </c>
      <c r="AP122" s="6" t="s">
        <v>565</v>
      </c>
      <c r="AQ122" s="6" t="s">
        <v>560</v>
      </c>
      <c r="AR122" s="6" t="s">
        <v>52</v>
      </c>
    </row>
    <row r="123" spans="1:44" x14ac:dyDescent="0.35">
      <c r="A123" s="110" t="s">
        <v>566</v>
      </c>
      <c r="AO123" s="6" t="s">
        <v>189</v>
      </c>
      <c r="AP123" s="6" t="s">
        <v>317</v>
      </c>
      <c r="AQ123" s="6" t="s">
        <v>560</v>
      </c>
      <c r="AR123" s="6" t="s">
        <v>52</v>
      </c>
    </row>
    <row r="124" spans="1:44" x14ac:dyDescent="0.35">
      <c r="A124" s="110" t="s">
        <v>567</v>
      </c>
      <c r="AO124" s="6" t="s">
        <v>94</v>
      </c>
      <c r="AP124" s="6" t="s">
        <v>568</v>
      </c>
      <c r="AQ124" s="6" t="s">
        <v>569</v>
      </c>
      <c r="AR124" s="6" t="s">
        <v>53</v>
      </c>
    </row>
    <row r="125" spans="1:44" x14ac:dyDescent="0.35">
      <c r="A125" s="110" t="s">
        <v>570</v>
      </c>
      <c r="AO125" s="6" t="s">
        <v>133</v>
      </c>
      <c r="AP125" s="6" t="s">
        <v>571</v>
      </c>
      <c r="AQ125" s="6" t="s">
        <v>572</v>
      </c>
      <c r="AR125" s="6" t="s">
        <v>53</v>
      </c>
    </row>
    <row r="126" spans="1:44" x14ac:dyDescent="0.35">
      <c r="A126" s="110" t="s">
        <v>573</v>
      </c>
      <c r="AO126" s="6" t="s">
        <v>168</v>
      </c>
      <c r="AP126" s="6" t="s">
        <v>574</v>
      </c>
      <c r="AQ126" s="6" t="s">
        <v>575</v>
      </c>
      <c r="AR126" s="6" t="s">
        <v>53</v>
      </c>
    </row>
    <row r="127" spans="1:44" x14ac:dyDescent="0.35">
      <c r="A127" s="110" t="s">
        <v>576</v>
      </c>
      <c r="AO127" s="6" t="s">
        <v>190</v>
      </c>
      <c r="AP127" s="6" t="s">
        <v>577</v>
      </c>
      <c r="AQ127" s="6" t="s">
        <v>578</v>
      </c>
      <c r="AR127" s="6" t="s">
        <v>53</v>
      </c>
    </row>
    <row r="128" spans="1:44" x14ac:dyDescent="0.35">
      <c r="A128" s="110" t="s">
        <v>579</v>
      </c>
      <c r="AO128" s="6" t="s">
        <v>205</v>
      </c>
      <c r="AP128" s="6" t="s">
        <v>580</v>
      </c>
      <c r="AQ128" s="6" t="s">
        <v>569</v>
      </c>
      <c r="AR128" s="6" t="s">
        <v>53</v>
      </c>
    </row>
    <row r="129" spans="1:44" x14ac:dyDescent="0.35">
      <c r="A129" s="110" t="s">
        <v>581</v>
      </c>
      <c r="AO129" s="6" t="s">
        <v>217</v>
      </c>
      <c r="AP129" s="6" t="s">
        <v>582</v>
      </c>
      <c r="AQ129" s="6" t="s">
        <v>569</v>
      </c>
      <c r="AR129" s="6" t="s">
        <v>53</v>
      </c>
    </row>
    <row r="130" spans="1:44" x14ac:dyDescent="0.35">
      <c r="A130" s="110" t="s">
        <v>583</v>
      </c>
      <c r="AO130" s="6" t="s">
        <v>226</v>
      </c>
      <c r="AP130" s="6" t="s">
        <v>584</v>
      </c>
      <c r="AQ130" s="6" t="s">
        <v>569</v>
      </c>
      <c r="AR130" s="6" t="s">
        <v>53</v>
      </c>
    </row>
    <row r="131" spans="1:44" x14ac:dyDescent="0.35">
      <c r="A131" s="110" t="s">
        <v>585</v>
      </c>
      <c r="AO131" s="6" t="s">
        <v>234</v>
      </c>
      <c r="AP131" s="6" t="s">
        <v>586</v>
      </c>
      <c r="AQ131" s="6" t="s">
        <v>569</v>
      </c>
      <c r="AR131" s="6" t="s">
        <v>53</v>
      </c>
    </row>
    <row r="132" spans="1:44" x14ac:dyDescent="0.35">
      <c r="A132" s="110" t="s">
        <v>587</v>
      </c>
      <c r="AO132" s="6" t="s">
        <v>242</v>
      </c>
      <c r="AP132" s="6" t="s">
        <v>588</v>
      </c>
      <c r="AQ132" s="6" t="s">
        <v>569</v>
      </c>
      <c r="AR132" s="6" t="s">
        <v>53</v>
      </c>
    </row>
    <row r="133" spans="1:44" x14ac:dyDescent="0.35">
      <c r="A133" s="110" t="s">
        <v>589</v>
      </c>
      <c r="AO133" s="6" t="s">
        <v>249</v>
      </c>
      <c r="AP133" s="6" t="s">
        <v>590</v>
      </c>
      <c r="AQ133" s="6" t="s">
        <v>591</v>
      </c>
      <c r="AR133" s="6" t="s">
        <v>53</v>
      </c>
    </row>
    <row r="134" spans="1:44" x14ac:dyDescent="0.35">
      <c r="A134" s="110" t="s">
        <v>592</v>
      </c>
      <c r="AO134" s="6" t="s">
        <v>256</v>
      </c>
      <c r="AP134" s="6" t="s">
        <v>593</v>
      </c>
      <c r="AQ134" s="6" t="s">
        <v>594</v>
      </c>
      <c r="AR134" s="6" t="s">
        <v>53</v>
      </c>
    </row>
    <row r="135" spans="1:44" x14ac:dyDescent="0.35">
      <c r="A135" s="110" t="s">
        <v>595</v>
      </c>
      <c r="AO135" s="6" t="s">
        <v>95</v>
      </c>
      <c r="AP135" s="6" t="s">
        <v>596</v>
      </c>
      <c r="AQ135" s="6" t="s">
        <v>54</v>
      </c>
      <c r="AR135" s="6" t="s">
        <v>54</v>
      </c>
    </row>
    <row r="136" spans="1:44" x14ac:dyDescent="0.35">
      <c r="A136" s="110" t="s">
        <v>597</v>
      </c>
      <c r="AO136" s="6" t="s">
        <v>134</v>
      </c>
      <c r="AP136" s="6" t="s">
        <v>598</v>
      </c>
      <c r="AQ136" s="6" t="s">
        <v>54</v>
      </c>
      <c r="AR136" s="6" t="s">
        <v>54</v>
      </c>
    </row>
    <row r="137" spans="1:44" x14ac:dyDescent="0.35">
      <c r="A137" s="110" t="s">
        <v>599</v>
      </c>
      <c r="AO137" s="6" t="s">
        <v>96</v>
      </c>
      <c r="AP137" s="6" t="s">
        <v>600</v>
      </c>
      <c r="AQ137" s="6" t="s">
        <v>601</v>
      </c>
      <c r="AR137" s="6" t="s">
        <v>55</v>
      </c>
    </row>
    <row r="138" spans="1:44" x14ac:dyDescent="0.35">
      <c r="A138" s="110" t="s">
        <v>602</v>
      </c>
      <c r="AO138" s="6" t="s">
        <v>135</v>
      </c>
      <c r="AP138" s="6" t="s">
        <v>603</v>
      </c>
      <c r="AQ138" s="6" t="s">
        <v>601</v>
      </c>
      <c r="AR138" s="6" t="s">
        <v>55</v>
      </c>
    </row>
    <row r="139" spans="1:44" x14ac:dyDescent="0.35">
      <c r="A139" s="110" t="s">
        <v>604</v>
      </c>
      <c r="AO139" s="6" t="s">
        <v>97</v>
      </c>
      <c r="AP139" s="6" t="s">
        <v>605</v>
      </c>
      <c r="AQ139" s="6" t="s">
        <v>606</v>
      </c>
      <c r="AR139" s="6" t="s">
        <v>56</v>
      </c>
    </row>
    <row r="140" spans="1:44" x14ac:dyDescent="0.35">
      <c r="A140" s="110" t="s">
        <v>607</v>
      </c>
      <c r="AO140" s="6" t="s">
        <v>136</v>
      </c>
      <c r="AP140" s="6" t="s">
        <v>608</v>
      </c>
      <c r="AQ140" s="6" t="s">
        <v>606</v>
      </c>
      <c r="AR140" s="6" t="s">
        <v>56</v>
      </c>
    </row>
    <row r="141" spans="1:44" x14ac:dyDescent="0.35">
      <c r="A141" s="110" t="s">
        <v>609</v>
      </c>
      <c r="AO141" s="6" t="s">
        <v>98</v>
      </c>
      <c r="AP141" s="6" t="s">
        <v>610</v>
      </c>
      <c r="AQ141" s="6" t="s">
        <v>611</v>
      </c>
      <c r="AR141" s="6" t="s">
        <v>611</v>
      </c>
    </row>
    <row r="142" spans="1:44" x14ac:dyDescent="0.35">
      <c r="A142" s="110" t="s">
        <v>612</v>
      </c>
      <c r="AO142" s="6" t="s">
        <v>137</v>
      </c>
      <c r="AP142" s="6" t="s">
        <v>613</v>
      </c>
      <c r="AQ142" s="6" t="s">
        <v>611</v>
      </c>
      <c r="AR142" s="6" t="s">
        <v>611</v>
      </c>
    </row>
    <row r="143" spans="1:44" x14ac:dyDescent="0.35">
      <c r="A143" s="110" t="s">
        <v>614</v>
      </c>
      <c r="AO143" s="6" t="s">
        <v>99</v>
      </c>
      <c r="AP143" s="6" t="s">
        <v>615</v>
      </c>
      <c r="AQ143" s="6" t="s">
        <v>616</v>
      </c>
      <c r="AR143" s="6" t="s">
        <v>58</v>
      </c>
    </row>
    <row r="144" spans="1:44" x14ac:dyDescent="0.35">
      <c r="A144" s="110" t="s">
        <v>617</v>
      </c>
      <c r="AO144" s="6" t="s">
        <v>138</v>
      </c>
      <c r="AP144" s="6" t="s">
        <v>618</v>
      </c>
      <c r="AQ144" s="6" t="s">
        <v>616</v>
      </c>
      <c r="AR144" s="6" t="s">
        <v>58</v>
      </c>
    </row>
    <row r="145" spans="1:44" x14ac:dyDescent="0.35">
      <c r="A145" s="110" t="s">
        <v>619</v>
      </c>
      <c r="AO145" s="6" t="s">
        <v>100</v>
      </c>
      <c r="AP145" s="6" t="s">
        <v>620</v>
      </c>
      <c r="AQ145" s="6" t="s">
        <v>621</v>
      </c>
      <c r="AR145" s="6" t="s">
        <v>59</v>
      </c>
    </row>
    <row r="146" spans="1:44" x14ac:dyDescent="0.35">
      <c r="A146" s="110" t="s">
        <v>622</v>
      </c>
      <c r="AO146" s="6" t="s">
        <v>139</v>
      </c>
      <c r="AP146" s="6" t="s">
        <v>623</v>
      </c>
      <c r="AQ146" s="6" t="s">
        <v>621</v>
      </c>
      <c r="AR146" s="6" t="s">
        <v>59</v>
      </c>
    </row>
    <row r="147" spans="1:44" x14ac:dyDescent="0.35">
      <c r="A147" s="110" t="s">
        <v>624</v>
      </c>
      <c r="AO147" s="6" t="s">
        <v>101</v>
      </c>
      <c r="AP147" s="6" t="s">
        <v>625</v>
      </c>
      <c r="AQ147" s="6" t="s">
        <v>626</v>
      </c>
      <c r="AR147" s="6" t="s">
        <v>60</v>
      </c>
    </row>
    <row r="148" spans="1:44" x14ac:dyDescent="0.35">
      <c r="A148" s="110" t="s">
        <v>627</v>
      </c>
      <c r="AO148" s="6" t="s">
        <v>140</v>
      </c>
      <c r="AP148" s="6" t="s">
        <v>628</v>
      </c>
      <c r="AQ148" s="6" t="s">
        <v>626</v>
      </c>
      <c r="AR148" s="6" t="s">
        <v>60</v>
      </c>
    </row>
    <row r="149" spans="1:44" x14ac:dyDescent="0.35">
      <c r="A149" s="110" t="s">
        <v>629</v>
      </c>
      <c r="AO149" s="6" t="s">
        <v>102</v>
      </c>
      <c r="AP149" s="6" t="s">
        <v>630</v>
      </c>
      <c r="AQ149" s="6" t="s">
        <v>631</v>
      </c>
      <c r="AR149" s="6" t="s">
        <v>61</v>
      </c>
    </row>
    <row r="150" spans="1:44" x14ac:dyDescent="0.35">
      <c r="A150" s="110" t="s">
        <v>632</v>
      </c>
      <c r="AO150" s="6" t="s">
        <v>141</v>
      </c>
      <c r="AP150" s="6" t="s">
        <v>633</v>
      </c>
      <c r="AQ150" s="6" t="s">
        <v>631</v>
      </c>
      <c r="AR150" s="6" t="s">
        <v>61</v>
      </c>
    </row>
    <row r="151" spans="1:44" x14ac:dyDescent="0.35">
      <c r="A151" s="110" t="s">
        <v>634</v>
      </c>
      <c r="AO151" s="6" t="s">
        <v>103</v>
      </c>
      <c r="AP151" s="6" t="s">
        <v>635</v>
      </c>
      <c r="AQ151" s="6" t="s">
        <v>636</v>
      </c>
      <c r="AR151" s="6" t="s">
        <v>62</v>
      </c>
    </row>
    <row r="152" spans="1:44" x14ac:dyDescent="0.35">
      <c r="A152" s="110" t="s">
        <v>637</v>
      </c>
      <c r="AO152" s="6" t="s">
        <v>142</v>
      </c>
      <c r="AP152" s="6" t="s">
        <v>638</v>
      </c>
      <c r="AQ152" s="6" t="s">
        <v>636</v>
      </c>
      <c r="AR152" s="6" t="s">
        <v>62</v>
      </c>
    </row>
    <row r="153" spans="1:44" x14ac:dyDescent="0.35">
      <c r="A153" s="110" t="s">
        <v>639</v>
      </c>
    </row>
    <row r="154" spans="1:44" x14ac:dyDescent="0.35">
      <c r="A154" s="110" t="s">
        <v>640</v>
      </c>
    </row>
    <row r="155" spans="1:44" x14ac:dyDescent="0.35">
      <c r="A155" s="110" t="s">
        <v>641</v>
      </c>
    </row>
    <row r="156" spans="1:44" x14ac:dyDescent="0.35">
      <c r="A156" s="110" t="s">
        <v>642</v>
      </c>
    </row>
    <row r="157" spans="1:44" x14ac:dyDescent="0.35">
      <c r="A157" s="110" t="s">
        <v>643</v>
      </c>
    </row>
    <row r="158" spans="1:44" x14ac:dyDescent="0.35">
      <c r="A158" s="110" t="s">
        <v>644</v>
      </c>
    </row>
    <row r="159" spans="1:44" x14ac:dyDescent="0.35">
      <c r="A159" s="110" t="s">
        <v>645</v>
      </c>
    </row>
    <row r="160" spans="1:44" x14ac:dyDescent="0.35">
      <c r="A160" s="110" t="s">
        <v>646</v>
      </c>
    </row>
    <row r="161" spans="1:1" x14ac:dyDescent="0.35">
      <c r="A161" s="110" t="s">
        <v>647</v>
      </c>
    </row>
    <row r="162" spans="1:1" x14ac:dyDescent="0.35">
      <c r="A162" s="110" t="s">
        <v>648</v>
      </c>
    </row>
    <row r="163" spans="1:1" x14ac:dyDescent="0.35">
      <c r="A163" s="110" t="s">
        <v>649</v>
      </c>
    </row>
    <row r="164" spans="1:1" x14ac:dyDescent="0.35">
      <c r="A164" s="110" t="s">
        <v>650</v>
      </c>
    </row>
    <row r="165" spans="1:1" x14ac:dyDescent="0.35">
      <c r="A165" s="110" t="s">
        <v>651</v>
      </c>
    </row>
    <row r="166" spans="1:1" x14ac:dyDescent="0.35">
      <c r="A166" s="110" t="s">
        <v>652</v>
      </c>
    </row>
    <row r="167" spans="1:1" x14ac:dyDescent="0.35">
      <c r="A167" s="110" t="s">
        <v>653</v>
      </c>
    </row>
    <row r="168" spans="1:1" x14ac:dyDescent="0.35">
      <c r="A168" s="110" t="s">
        <v>654</v>
      </c>
    </row>
    <row r="169" spans="1:1" x14ac:dyDescent="0.35">
      <c r="A169" s="110" t="s">
        <v>655</v>
      </c>
    </row>
    <row r="170" spans="1:1" x14ac:dyDescent="0.35">
      <c r="A170" s="110" t="s">
        <v>656</v>
      </c>
    </row>
    <row r="171" spans="1:1" x14ac:dyDescent="0.35">
      <c r="A171" s="110" t="s">
        <v>657</v>
      </c>
    </row>
    <row r="172" spans="1:1" x14ac:dyDescent="0.35">
      <c r="A172" s="110" t="s">
        <v>658</v>
      </c>
    </row>
    <row r="173" spans="1:1" x14ac:dyDescent="0.35">
      <c r="A173" s="110" t="s">
        <v>659</v>
      </c>
    </row>
    <row r="174" spans="1:1" x14ac:dyDescent="0.35">
      <c r="A174" s="110" t="s">
        <v>660</v>
      </c>
    </row>
    <row r="175" spans="1:1" x14ac:dyDescent="0.35">
      <c r="A175" s="110" t="s">
        <v>661</v>
      </c>
    </row>
    <row r="176" spans="1:1" x14ac:dyDescent="0.35">
      <c r="A176" s="110" t="s">
        <v>662</v>
      </c>
    </row>
    <row r="177" spans="1:1" x14ac:dyDescent="0.35">
      <c r="A177" s="110" t="s">
        <v>663</v>
      </c>
    </row>
    <row r="178" spans="1:1" x14ac:dyDescent="0.35">
      <c r="A178" s="110" t="s">
        <v>664</v>
      </c>
    </row>
    <row r="179" spans="1:1" x14ac:dyDescent="0.35">
      <c r="A179" s="110" t="s">
        <v>665</v>
      </c>
    </row>
    <row r="180" spans="1:1" x14ac:dyDescent="0.35">
      <c r="A180" s="110" t="s">
        <v>666</v>
      </c>
    </row>
    <row r="181" spans="1:1" x14ac:dyDescent="0.35">
      <c r="A181" s="110" t="s">
        <v>667</v>
      </c>
    </row>
    <row r="182" spans="1:1" x14ac:dyDescent="0.35">
      <c r="A182" s="110" t="s">
        <v>668</v>
      </c>
    </row>
    <row r="183" spans="1:1" x14ac:dyDescent="0.35">
      <c r="A183" s="110" t="s">
        <v>669</v>
      </c>
    </row>
    <row r="184" spans="1:1" x14ac:dyDescent="0.35">
      <c r="A184" s="110" t="s">
        <v>670</v>
      </c>
    </row>
    <row r="185" spans="1:1" x14ac:dyDescent="0.35">
      <c r="A185" s="110" t="s">
        <v>671</v>
      </c>
    </row>
    <row r="186" spans="1:1" x14ac:dyDescent="0.35">
      <c r="A186" s="110" t="s">
        <v>672</v>
      </c>
    </row>
    <row r="187" spans="1:1" x14ac:dyDescent="0.35">
      <c r="A187" s="110" t="s">
        <v>673</v>
      </c>
    </row>
    <row r="188" spans="1:1" x14ac:dyDescent="0.35">
      <c r="A188" s="110" t="s">
        <v>674</v>
      </c>
    </row>
    <row r="189" spans="1:1" x14ac:dyDescent="0.35">
      <c r="A189" s="110" t="s">
        <v>675</v>
      </c>
    </row>
    <row r="190" spans="1:1" x14ac:dyDescent="0.35">
      <c r="A190" s="110" t="s">
        <v>676</v>
      </c>
    </row>
    <row r="191" spans="1:1" x14ac:dyDescent="0.35">
      <c r="A191" s="110" t="s">
        <v>677</v>
      </c>
    </row>
    <row r="192" spans="1:1" x14ac:dyDescent="0.35">
      <c r="A192" s="110" t="s">
        <v>678</v>
      </c>
    </row>
    <row r="193" spans="1:1" x14ac:dyDescent="0.35">
      <c r="A193" s="110" t="s">
        <v>679</v>
      </c>
    </row>
    <row r="194" spans="1:1" x14ac:dyDescent="0.35">
      <c r="A194" s="110" t="s">
        <v>680</v>
      </c>
    </row>
    <row r="195" spans="1:1" x14ac:dyDescent="0.35">
      <c r="A195" s="110" t="s">
        <v>681</v>
      </c>
    </row>
    <row r="196" spans="1:1" x14ac:dyDescent="0.35">
      <c r="A196" s="110" t="s">
        <v>682</v>
      </c>
    </row>
    <row r="197" spans="1:1" x14ac:dyDescent="0.35">
      <c r="A197" s="110" t="s">
        <v>683</v>
      </c>
    </row>
    <row r="198" spans="1:1" x14ac:dyDescent="0.35">
      <c r="A198" s="110" t="s">
        <v>684</v>
      </c>
    </row>
    <row r="199" spans="1:1" x14ac:dyDescent="0.35">
      <c r="A199" s="110" t="s">
        <v>685</v>
      </c>
    </row>
    <row r="200" spans="1:1" x14ac:dyDescent="0.35">
      <c r="A200" s="110" t="s">
        <v>686</v>
      </c>
    </row>
    <row r="201" spans="1:1" x14ac:dyDescent="0.35">
      <c r="A201" s="110" t="s">
        <v>687</v>
      </c>
    </row>
    <row r="202" spans="1:1" x14ac:dyDescent="0.35">
      <c r="A202" s="110" t="s">
        <v>688</v>
      </c>
    </row>
    <row r="203" spans="1:1" x14ac:dyDescent="0.35">
      <c r="A203" s="110" t="s">
        <v>689</v>
      </c>
    </row>
    <row r="204" spans="1:1" x14ac:dyDescent="0.35">
      <c r="A204" s="110" t="s">
        <v>690</v>
      </c>
    </row>
    <row r="205" spans="1:1" x14ac:dyDescent="0.35">
      <c r="A205" s="110" t="s">
        <v>691</v>
      </c>
    </row>
    <row r="206" spans="1:1" x14ac:dyDescent="0.35">
      <c r="A206" s="110" t="s">
        <v>692</v>
      </c>
    </row>
    <row r="207" spans="1:1" x14ac:dyDescent="0.35">
      <c r="A207" s="110" t="s">
        <v>693</v>
      </c>
    </row>
    <row r="208" spans="1:1" x14ac:dyDescent="0.35">
      <c r="A208" s="110" t="s">
        <v>694</v>
      </c>
    </row>
    <row r="209" spans="1:1" x14ac:dyDescent="0.35">
      <c r="A209" s="110" t="s">
        <v>695</v>
      </c>
    </row>
    <row r="210" spans="1:1" x14ac:dyDescent="0.35">
      <c r="A210" s="110" t="s">
        <v>696</v>
      </c>
    </row>
    <row r="211" spans="1:1" x14ac:dyDescent="0.35">
      <c r="A211" s="110" t="s">
        <v>697</v>
      </c>
    </row>
    <row r="212" spans="1:1" x14ac:dyDescent="0.35">
      <c r="A212" s="110" t="s">
        <v>698</v>
      </c>
    </row>
    <row r="213" spans="1:1" x14ac:dyDescent="0.35">
      <c r="A213" s="110" t="s">
        <v>699</v>
      </c>
    </row>
    <row r="214" spans="1:1" x14ac:dyDescent="0.35">
      <c r="A214" s="110" t="s">
        <v>700</v>
      </c>
    </row>
    <row r="215" spans="1:1" x14ac:dyDescent="0.35">
      <c r="A215" s="110" t="s">
        <v>701</v>
      </c>
    </row>
    <row r="216" spans="1:1" x14ac:dyDescent="0.35">
      <c r="A216" s="110" t="s">
        <v>702</v>
      </c>
    </row>
    <row r="217" spans="1:1" x14ac:dyDescent="0.35">
      <c r="A217" s="110" t="s">
        <v>703</v>
      </c>
    </row>
    <row r="218" spans="1:1" x14ac:dyDescent="0.35">
      <c r="A218" s="110" t="s">
        <v>704</v>
      </c>
    </row>
    <row r="219" spans="1:1" x14ac:dyDescent="0.35">
      <c r="A219" s="110" t="s">
        <v>705</v>
      </c>
    </row>
    <row r="220" spans="1:1" x14ac:dyDescent="0.35">
      <c r="A220" s="110" t="s">
        <v>706</v>
      </c>
    </row>
    <row r="221" spans="1:1" x14ac:dyDescent="0.35">
      <c r="A221" s="110" t="s">
        <v>707</v>
      </c>
    </row>
    <row r="222" spans="1:1" x14ac:dyDescent="0.35">
      <c r="A222" s="110" t="s">
        <v>708</v>
      </c>
    </row>
    <row r="223" spans="1:1" x14ac:dyDescent="0.35">
      <c r="A223" s="110" t="s">
        <v>709</v>
      </c>
    </row>
    <row r="224" spans="1:1" x14ac:dyDescent="0.35">
      <c r="A224" s="110" t="s">
        <v>710</v>
      </c>
    </row>
    <row r="225" spans="1:1" x14ac:dyDescent="0.35">
      <c r="A225" s="110" t="s">
        <v>711</v>
      </c>
    </row>
    <row r="226" spans="1:1" x14ac:dyDescent="0.35">
      <c r="A226" s="110" t="s">
        <v>712</v>
      </c>
    </row>
    <row r="227" spans="1:1" x14ac:dyDescent="0.35">
      <c r="A227" s="110" t="s">
        <v>713</v>
      </c>
    </row>
    <row r="228" spans="1:1" x14ac:dyDescent="0.35">
      <c r="A228" s="110" t="s">
        <v>714</v>
      </c>
    </row>
    <row r="229" spans="1:1" x14ac:dyDescent="0.35">
      <c r="A229" s="110" t="s">
        <v>715</v>
      </c>
    </row>
    <row r="230" spans="1:1" x14ac:dyDescent="0.35">
      <c r="A230" s="110" t="s">
        <v>716</v>
      </c>
    </row>
    <row r="231" spans="1:1" x14ac:dyDescent="0.35">
      <c r="A231" s="110" t="s">
        <v>717</v>
      </c>
    </row>
    <row r="232" spans="1:1" x14ac:dyDescent="0.35">
      <c r="A232" s="110" t="s">
        <v>718</v>
      </c>
    </row>
    <row r="233" spans="1:1" x14ac:dyDescent="0.35">
      <c r="A233" s="110" t="s">
        <v>719</v>
      </c>
    </row>
    <row r="234" spans="1:1" x14ac:dyDescent="0.35">
      <c r="A234" s="110" t="s">
        <v>720</v>
      </c>
    </row>
    <row r="235" spans="1:1" x14ac:dyDescent="0.35">
      <c r="A235" s="110" t="s">
        <v>721</v>
      </c>
    </row>
    <row r="236" spans="1:1" x14ac:dyDescent="0.35">
      <c r="A236" s="110" t="s">
        <v>722</v>
      </c>
    </row>
    <row r="237" spans="1:1" x14ac:dyDescent="0.35">
      <c r="A237" s="110" t="s">
        <v>723</v>
      </c>
    </row>
    <row r="238" spans="1:1" x14ac:dyDescent="0.35">
      <c r="A238" s="110" t="s">
        <v>724</v>
      </c>
    </row>
    <row r="239" spans="1:1" x14ac:dyDescent="0.35">
      <c r="A239" s="110" t="s">
        <v>725</v>
      </c>
    </row>
    <row r="240" spans="1:1" x14ac:dyDescent="0.35">
      <c r="A240" s="110" t="s">
        <v>726</v>
      </c>
    </row>
    <row r="241" spans="1:1" x14ac:dyDescent="0.35">
      <c r="A241" s="110" t="s">
        <v>727</v>
      </c>
    </row>
    <row r="242" spans="1:1" x14ac:dyDescent="0.35">
      <c r="A242" s="110" t="s">
        <v>728</v>
      </c>
    </row>
    <row r="243" spans="1:1" x14ac:dyDescent="0.35">
      <c r="A243" s="110" t="s">
        <v>729</v>
      </c>
    </row>
    <row r="244" spans="1:1" x14ac:dyDescent="0.35">
      <c r="A244" s="110" t="s">
        <v>730</v>
      </c>
    </row>
    <row r="245" spans="1:1" x14ac:dyDescent="0.35">
      <c r="A245" s="110" t="s">
        <v>731</v>
      </c>
    </row>
    <row r="246" spans="1:1" x14ac:dyDescent="0.35">
      <c r="A246" s="110" t="s">
        <v>732</v>
      </c>
    </row>
    <row r="247" spans="1:1" x14ac:dyDescent="0.35">
      <c r="A247" s="110" t="s">
        <v>733</v>
      </c>
    </row>
    <row r="248" spans="1:1" x14ac:dyDescent="0.35">
      <c r="A248" s="110" t="s">
        <v>734</v>
      </c>
    </row>
    <row r="249" spans="1:1" x14ac:dyDescent="0.35">
      <c r="A249" s="110" t="s">
        <v>735</v>
      </c>
    </row>
    <row r="250" spans="1:1" x14ac:dyDescent="0.35">
      <c r="A250" s="110" t="s">
        <v>736</v>
      </c>
    </row>
    <row r="251" spans="1:1" x14ac:dyDescent="0.35">
      <c r="A251" s="110" t="s">
        <v>737</v>
      </c>
    </row>
    <row r="252" spans="1:1" x14ac:dyDescent="0.35">
      <c r="A252" s="110" t="s">
        <v>738</v>
      </c>
    </row>
    <row r="253" spans="1:1" x14ac:dyDescent="0.35">
      <c r="A253" s="110" t="s">
        <v>739</v>
      </c>
    </row>
    <row r="254" spans="1:1" x14ac:dyDescent="0.35">
      <c r="A254" s="110" t="s">
        <v>740</v>
      </c>
    </row>
    <row r="255" spans="1:1" x14ac:dyDescent="0.35">
      <c r="A255" s="110" t="s">
        <v>741</v>
      </c>
    </row>
    <row r="256" spans="1:1" x14ac:dyDescent="0.35">
      <c r="A256" s="110" t="s">
        <v>742</v>
      </c>
    </row>
    <row r="257" spans="1:1" x14ac:dyDescent="0.35">
      <c r="A257" s="110" t="s">
        <v>743</v>
      </c>
    </row>
    <row r="258" spans="1:1" x14ac:dyDescent="0.35">
      <c r="A258" s="110" t="s">
        <v>744</v>
      </c>
    </row>
    <row r="259" spans="1:1" x14ac:dyDescent="0.35">
      <c r="A259" s="110" t="s">
        <v>745</v>
      </c>
    </row>
    <row r="260" spans="1:1" x14ac:dyDescent="0.35">
      <c r="A260" s="110" t="s">
        <v>746</v>
      </c>
    </row>
    <row r="261" spans="1:1" x14ac:dyDescent="0.35">
      <c r="A261" s="110" t="s">
        <v>747</v>
      </c>
    </row>
    <row r="262" spans="1:1" x14ac:dyDescent="0.35">
      <c r="A262" s="110" t="s">
        <v>748</v>
      </c>
    </row>
    <row r="263" spans="1:1" x14ac:dyDescent="0.35">
      <c r="A263" s="110" t="s">
        <v>749</v>
      </c>
    </row>
    <row r="264" spans="1:1" x14ac:dyDescent="0.35">
      <c r="A264" s="110" t="s">
        <v>750</v>
      </c>
    </row>
    <row r="265" spans="1:1" x14ac:dyDescent="0.35">
      <c r="A265" s="110" t="s">
        <v>751</v>
      </c>
    </row>
    <row r="266" spans="1:1" x14ac:dyDescent="0.35">
      <c r="A266" s="110" t="s">
        <v>752</v>
      </c>
    </row>
    <row r="267" spans="1:1" x14ac:dyDescent="0.35">
      <c r="A267" s="110" t="s">
        <v>753</v>
      </c>
    </row>
    <row r="268" spans="1:1" x14ac:dyDescent="0.35">
      <c r="A268" s="110" t="s">
        <v>754</v>
      </c>
    </row>
    <row r="269" spans="1:1" x14ac:dyDescent="0.35">
      <c r="A269" s="110" t="s">
        <v>755</v>
      </c>
    </row>
    <row r="270" spans="1:1" x14ac:dyDescent="0.35">
      <c r="A270" s="110" t="s">
        <v>756</v>
      </c>
    </row>
    <row r="271" spans="1:1" x14ac:dyDescent="0.35">
      <c r="A271" s="110" t="s">
        <v>757</v>
      </c>
    </row>
    <row r="272" spans="1:1" x14ac:dyDescent="0.35">
      <c r="A272" s="110" t="s">
        <v>758</v>
      </c>
    </row>
    <row r="273" spans="1:1" x14ac:dyDescent="0.35">
      <c r="A273" s="110" t="s">
        <v>759</v>
      </c>
    </row>
    <row r="274" spans="1:1" x14ac:dyDescent="0.35">
      <c r="A274" s="110" t="s">
        <v>760</v>
      </c>
    </row>
    <row r="275" spans="1:1" x14ac:dyDescent="0.35">
      <c r="A275" s="110" t="s">
        <v>761</v>
      </c>
    </row>
    <row r="276" spans="1:1" x14ac:dyDescent="0.35">
      <c r="A276" s="110" t="s">
        <v>762</v>
      </c>
    </row>
    <row r="277" spans="1:1" x14ac:dyDescent="0.35">
      <c r="A277" s="110" t="s">
        <v>763</v>
      </c>
    </row>
    <row r="278" spans="1:1" x14ac:dyDescent="0.35">
      <c r="A278" s="110" t="s">
        <v>764</v>
      </c>
    </row>
    <row r="279" spans="1:1" x14ac:dyDescent="0.35">
      <c r="A279" s="110" t="s">
        <v>765</v>
      </c>
    </row>
    <row r="280" spans="1:1" x14ac:dyDescent="0.35">
      <c r="A280" s="110" t="s">
        <v>766</v>
      </c>
    </row>
    <row r="281" spans="1:1" x14ac:dyDescent="0.35">
      <c r="A281" s="110" t="s">
        <v>767</v>
      </c>
    </row>
    <row r="282" spans="1:1" x14ac:dyDescent="0.35">
      <c r="A282" s="110" t="s">
        <v>768</v>
      </c>
    </row>
    <row r="283" spans="1:1" x14ac:dyDescent="0.35">
      <c r="A283" s="110" t="s">
        <v>769</v>
      </c>
    </row>
    <row r="284" spans="1:1" x14ac:dyDescent="0.35">
      <c r="A284" s="110" t="s">
        <v>770</v>
      </c>
    </row>
    <row r="285" spans="1:1" x14ac:dyDescent="0.35">
      <c r="A285" s="110" t="s">
        <v>771</v>
      </c>
    </row>
    <row r="286" spans="1:1" x14ac:dyDescent="0.35">
      <c r="A286" s="110" t="s">
        <v>772</v>
      </c>
    </row>
    <row r="287" spans="1:1" x14ac:dyDescent="0.35">
      <c r="A287" s="110" t="s">
        <v>773</v>
      </c>
    </row>
    <row r="288" spans="1:1" x14ac:dyDescent="0.35">
      <c r="A288" s="110" t="s">
        <v>774</v>
      </c>
    </row>
    <row r="289" spans="1:1" x14ac:dyDescent="0.35">
      <c r="A289" s="110" t="s">
        <v>775</v>
      </c>
    </row>
    <row r="290" spans="1:1" x14ac:dyDescent="0.35">
      <c r="A290" s="110" t="s">
        <v>776</v>
      </c>
    </row>
    <row r="291" spans="1:1" x14ac:dyDescent="0.35">
      <c r="A291" s="110" t="s">
        <v>777</v>
      </c>
    </row>
    <row r="292" spans="1:1" x14ac:dyDescent="0.35">
      <c r="A292" s="110" t="s">
        <v>778</v>
      </c>
    </row>
    <row r="293" spans="1:1" x14ac:dyDescent="0.35">
      <c r="A293" s="110" t="s">
        <v>779</v>
      </c>
    </row>
    <row r="294" spans="1:1" x14ac:dyDescent="0.35">
      <c r="A294" s="110" t="s">
        <v>780</v>
      </c>
    </row>
    <row r="295" spans="1:1" x14ac:dyDescent="0.35">
      <c r="A295" s="110" t="s">
        <v>781</v>
      </c>
    </row>
    <row r="296" spans="1:1" x14ac:dyDescent="0.35">
      <c r="A296" s="110" t="s">
        <v>782</v>
      </c>
    </row>
    <row r="297" spans="1:1" x14ac:dyDescent="0.35">
      <c r="A297" s="110" t="s">
        <v>783</v>
      </c>
    </row>
    <row r="298" spans="1:1" x14ac:dyDescent="0.35">
      <c r="A298" s="110" t="s">
        <v>784</v>
      </c>
    </row>
    <row r="299" spans="1:1" x14ac:dyDescent="0.35">
      <c r="A299" s="110" t="s">
        <v>785</v>
      </c>
    </row>
    <row r="300" spans="1:1" x14ac:dyDescent="0.35">
      <c r="A300" s="110" t="s">
        <v>786</v>
      </c>
    </row>
    <row r="301" spans="1:1" x14ac:dyDescent="0.35">
      <c r="A301" s="110" t="s">
        <v>787</v>
      </c>
    </row>
    <row r="302" spans="1:1" x14ac:dyDescent="0.35">
      <c r="A302" s="110" t="s">
        <v>788</v>
      </c>
    </row>
    <row r="303" spans="1:1" x14ac:dyDescent="0.35">
      <c r="A303" s="110" t="s">
        <v>789</v>
      </c>
    </row>
    <row r="304" spans="1:1" x14ac:dyDescent="0.35">
      <c r="A304" s="110" t="s">
        <v>790</v>
      </c>
    </row>
    <row r="305" spans="1:1" x14ac:dyDescent="0.35">
      <c r="A305" s="110" t="s">
        <v>791</v>
      </c>
    </row>
    <row r="306" spans="1:1" x14ac:dyDescent="0.35">
      <c r="A306" s="110" t="s">
        <v>792</v>
      </c>
    </row>
    <row r="307" spans="1:1" x14ac:dyDescent="0.35">
      <c r="A307" s="110" t="s">
        <v>793</v>
      </c>
    </row>
    <row r="308" spans="1:1" x14ac:dyDescent="0.35">
      <c r="A308" s="110" t="s">
        <v>794</v>
      </c>
    </row>
    <row r="309" spans="1:1" x14ac:dyDescent="0.35">
      <c r="A309" s="110" t="s">
        <v>795</v>
      </c>
    </row>
    <row r="310" spans="1:1" x14ac:dyDescent="0.35">
      <c r="A310" s="110" t="s">
        <v>796</v>
      </c>
    </row>
    <row r="311" spans="1:1" x14ac:dyDescent="0.35">
      <c r="A311" s="110" t="s">
        <v>797</v>
      </c>
    </row>
    <row r="312" spans="1:1" x14ac:dyDescent="0.35">
      <c r="A312" s="110" t="s">
        <v>798</v>
      </c>
    </row>
    <row r="313" spans="1:1" x14ac:dyDescent="0.35">
      <c r="A313" s="110" t="s">
        <v>799</v>
      </c>
    </row>
    <row r="314" spans="1:1" x14ac:dyDescent="0.35">
      <c r="A314" s="110" t="s">
        <v>800</v>
      </c>
    </row>
    <row r="315" spans="1:1" x14ac:dyDescent="0.35">
      <c r="A315" s="110" t="s">
        <v>801</v>
      </c>
    </row>
    <row r="316" spans="1:1" x14ac:dyDescent="0.35">
      <c r="A316" s="110" t="s">
        <v>802</v>
      </c>
    </row>
    <row r="317" spans="1:1" x14ac:dyDescent="0.35">
      <c r="A317" s="110" t="s">
        <v>803</v>
      </c>
    </row>
    <row r="318" spans="1:1" x14ac:dyDescent="0.35">
      <c r="A318" s="110" t="s">
        <v>804</v>
      </c>
    </row>
    <row r="319" spans="1:1" x14ac:dyDescent="0.35">
      <c r="A319" s="110" t="s">
        <v>805</v>
      </c>
    </row>
    <row r="320" spans="1:1" x14ac:dyDescent="0.35">
      <c r="A320" s="110" t="s">
        <v>806</v>
      </c>
    </row>
    <row r="321" spans="1:1" x14ac:dyDescent="0.35">
      <c r="A321" s="110" t="s">
        <v>807</v>
      </c>
    </row>
    <row r="322" spans="1:1" x14ac:dyDescent="0.35">
      <c r="A322" s="110" t="s">
        <v>808</v>
      </c>
    </row>
    <row r="323" spans="1:1" x14ac:dyDescent="0.35">
      <c r="A323" s="110" t="s">
        <v>809</v>
      </c>
    </row>
    <row r="324" spans="1:1" x14ac:dyDescent="0.35">
      <c r="A324" s="110" t="s">
        <v>810</v>
      </c>
    </row>
    <row r="325" spans="1:1" x14ac:dyDescent="0.35">
      <c r="A325" s="110" t="s">
        <v>811</v>
      </c>
    </row>
    <row r="326" spans="1:1" x14ac:dyDescent="0.35">
      <c r="A326" s="110" t="s">
        <v>812</v>
      </c>
    </row>
    <row r="327" spans="1:1" x14ac:dyDescent="0.35">
      <c r="A327" s="110" t="s">
        <v>813</v>
      </c>
    </row>
    <row r="328" spans="1:1" x14ac:dyDescent="0.35">
      <c r="A328" s="110" t="s">
        <v>814</v>
      </c>
    </row>
    <row r="329" spans="1:1" x14ac:dyDescent="0.35">
      <c r="A329" s="110" t="s">
        <v>815</v>
      </c>
    </row>
    <row r="330" spans="1:1" x14ac:dyDescent="0.35">
      <c r="A330" s="110" t="s">
        <v>816</v>
      </c>
    </row>
    <row r="331" spans="1:1" x14ac:dyDescent="0.35">
      <c r="A331" s="110" t="s">
        <v>817</v>
      </c>
    </row>
    <row r="332" spans="1:1" x14ac:dyDescent="0.35">
      <c r="A332" s="110" t="s">
        <v>818</v>
      </c>
    </row>
    <row r="333" spans="1:1" x14ac:dyDescent="0.35">
      <c r="A333" s="110" t="s">
        <v>819</v>
      </c>
    </row>
    <row r="334" spans="1:1" x14ac:dyDescent="0.35">
      <c r="A334" s="110" t="s">
        <v>820</v>
      </c>
    </row>
    <row r="335" spans="1:1" x14ac:dyDescent="0.35">
      <c r="A335" s="110" t="s">
        <v>821</v>
      </c>
    </row>
    <row r="336" spans="1:1" x14ac:dyDescent="0.35">
      <c r="A336" s="110" t="s">
        <v>822</v>
      </c>
    </row>
    <row r="337" spans="1:1" x14ac:dyDescent="0.35">
      <c r="A337" s="110" t="s">
        <v>823</v>
      </c>
    </row>
    <row r="338" spans="1:1" x14ac:dyDescent="0.35">
      <c r="A338" s="110" t="s">
        <v>824</v>
      </c>
    </row>
    <row r="339" spans="1:1" x14ac:dyDescent="0.35">
      <c r="A339" s="110" t="s">
        <v>825</v>
      </c>
    </row>
    <row r="340" spans="1:1" x14ac:dyDescent="0.35">
      <c r="A340" s="110" t="s">
        <v>826</v>
      </c>
    </row>
    <row r="341" spans="1:1" x14ac:dyDescent="0.35">
      <c r="A341" s="110" t="s">
        <v>827</v>
      </c>
    </row>
    <row r="342" spans="1:1" x14ac:dyDescent="0.35">
      <c r="A342" s="110" t="s">
        <v>828</v>
      </c>
    </row>
    <row r="343" spans="1:1" x14ac:dyDescent="0.35">
      <c r="A343" s="110" t="s">
        <v>829</v>
      </c>
    </row>
    <row r="344" spans="1:1" x14ac:dyDescent="0.35">
      <c r="A344" s="110" t="s">
        <v>830</v>
      </c>
    </row>
    <row r="345" spans="1:1" x14ac:dyDescent="0.35">
      <c r="A345" s="110" t="s">
        <v>831</v>
      </c>
    </row>
    <row r="346" spans="1:1" x14ac:dyDescent="0.35">
      <c r="A346" s="110" t="s">
        <v>832</v>
      </c>
    </row>
    <row r="347" spans="1:1" x14ac:dyDescent="0.35">
      <c r="A347" s="110" t="s">
        <v>833</v>
      </c>
    </row>
    <row r="348" spans="1:1" x14ac:dyDescent="0.35">
      <c r="A348" s="110" t="s">
        <v>834</v>
      </c>
    </row>
    <row r="349" spans="1:1" x14ac:dyDescent="0.35">
      <c r="A349" s="110" t="s">
        <v>835</v>
      </c>
    </row>
    <row r="350" spans="1:1" x14ac:dyDescent="0.35">
      <c r="A350" s="110" t="s">
        <v>836</v>
      </c>
    </row>
    <row r="351" spans="1:1" x14ac:dyDescent="0.35">
      <c r="A351" s="110" t="s">
        <v>837</v>
      </c>
    </row>
    <row r="352" spans="1:1" x14ac:dyDescent="0.35">
      <c r="A352" s="110" t="s">
        <v>838</v>
      </c>
    </row>
    <row r="353" spans="1:1" x14ac:dyDescent="0.35">
      <c r="A353" s="110" t="s">
        <v>839</v>
      </c>
    </row>
    <row r="354" spans="1:1" x14ac:dyDescent="0.35">
      <c r="A354" s="110" t="s">
        <v>840</v>
      </c>
    </row>
    <row r="355" spans="1:1" x14ac:dyDescent="0.35">
      <c r="A355" s="110" t="s">
        <v>841</v>
      </c>
    </row>
    <row r="356" spans="1:1" x14ac:dyDescent="0.35">
      <c r="A356" s="110" t="s">
        <v>842</v>
      </c>
    </row>
    <row r="357" spans="1:1" x14ac:dyDescent="0.35">
      <c r="A357" s="110" t="s">
        <v>843</v>
      </c>
    </row>
    <row r="358" spans="1:1" x14ac:dyDescent="0.35">
      <c r="A358" s="110" t="s">
        <v>844</v>
      </c>
    </row>
    <row r="359" spans="1:1" x14ac:dyDescent="0.35">
      <c r="A359" s="110" t="s">
        <v>845</v>
      </c>
    </row>
    <row r="360" spans="1:1" x14ac:dyDescent="0.35">
      <c r="A360" s="110" t="s">
        <v>846</v>
      </c>
    </row>
    <row r="361" spans="1:1" x14ac:dyDescent="0.35">
      <c r="A361" s="110" t="s">
        <v>847</v>
      </c>
    </row>
    <row r="362" spans="1:1" x14ac:dyDescent="0.35">
      <c r="A362" s="110" t="s">
        <v>848</v>
      </c>
    </row>
    <row r="363" spans="1:1" x14ac:dyDescent="0.35">
      <c r="A363" s="110" t="s">
        <v>849</v>
      </c>
    </row>
    <row r="364" spans="1:1" x14ac:dyDescent="0.35">
      <c r="A364" s="110" t="s">
        <v>850</v>
      </c>
    </row>
    <row r="365" spans="1:1" x14ac:dyDescent="0.35">
      <c r="A365" s="110" t="s">
        <v>851</v>
      </c>
    </row>
    <row r="366" spans="1:1" x14ac:dyDescent="0.35">
      <c r="A366" s="110" t="s">
        <v>852</v>
      </c>
    </row>
    <row r="367" spans="1:1" x14ac:dyDescent="0.35">
      <c r="A367" s="110" t="s">
        <v>853</v>
      </c>
    </row>
    <row r="368" spans="1:1" x14ac:dyDescent="0.35">
      <c r="A368" s="110" t="s">
        <v>854</v>
      </c>
    </row>
    <row r="369" spans="1:1" x14ac:dyDescent="0.35">
      <c r="A369" s="110" t="s">
        <v>855</v>
      </c>
    </row>
    <row r="370" spans="1:1" x14ac:dyDescent="0.35">
      <c r="A370" s="110" t="s">
        <v>856</v>
      </c>
    </row>
    <row r="371" spans="1:1" x14ac:dyDescent="0.35">
      <c r="A371" s="110" t="s">
        <v>857</v>
      </c>
    </row>
    <row r="372" spans="1:1" x14ac:dyDescent="0.35">
      <c r="A372" s="110" t="s">
        <v>858</v>
      </c>
    </row>
    <row r="373" spans="1:1" x14ac:dyDescent="0.35">
      <c r="A373" s="110" t="s">
        <v>859</v>
      </c>
    </row>
    <row r="374" spans="1:1" x14ac:dyDescent="0.35">
      <c r="A374" s="110" t="s">
        <v>860</v>
      </c>
    </row>
    <row r="375" spans="1:1" x14ac:dyDescent="0.35">
      <c r="A375" s="110" t="s">
        <v>861</v>
      </c>
    </row>
    <row r="376" spans="1:1" x14ac:dyDescent="0.35">
      <c r="A376" s="110" t="s">
        <v>862</v>
      </c>
    </row>
    <row r="377" spans="1:1" x14ac:dyDescent="0.35">
      <c r="A377" s="110" t="s">
        <v>863</v>
      </c>
    </row>
    <row r="378" spans="1:1" x14ac:dyDescent="0.35">
      <c r="A378" s="110" t="s">
        <v>864</v>
      </c>
    </row>
    <row r="379" spans="1:1" x14ac:dyDescent="0.35">
      <c r="A379" s="110" t="s">
        <v>865</v>
      </c>
    </row>
    <row r="380" spans="1:1" x14ac:dyDescent="0.35">
      <c r="A380" s="110" t="s">
        <v>866</v>
      </c>
    </row>
    <row r="381" spans="1:1" x14ac:dyDescent="0.35">
      <c r="A381" s="110" t="s">
        <v>867</v>
      </c>
    </row>
    <row r="382" spans="1:1" x14ac:dyDescent="0.35">
      <c r="A382" s="110" t="s">
        <v>868</v>
      </c>
    </row>
    <row r="383" spans="1:1" x14ac:dyDescent="0.35">
      <c r="A383" s="110" t="s">
        <v>869</v>
      </c>
    </row>
    <row r="384" spans="1:1" x14ac:dyDescent="0.35">
      <c r="A384" s="110" t="s">
        <v>870</v>
      </c>
    </row>
    <row r="385" spans="1:1" x14ac:dyDescent="0.35">
      <c r="A385" s="110" t="s">
        <v>871</v>
      </c>
    </row>
    <row r="386" spans="1:1" x14ac:dyDescent="0.35">
      <c r="A386" s="110" t="s">
        <v>872</v>
      </c>
    </row>
    <row r="387" spans="1:1" x14ac:dyDescent="0.35">
      <c r="A387" s="110" t="s">
        <v>873</v>
      </c>
    </row>
    <row r="388" spans="1:1" x14ac:dyDescent="0.35">
      <c r="A388" s="110" t="s">
        <v>874</v>
      </c>
    </row>
    <row r="389" spans="1:1" x14ac:dyDescent="0.35">
      <c r="A389" s="110" t="s">
        <v>875</v>
      </c>
    </row>
    <row r="390" spans="1:1" x14ac:dyDescent="0.35">
      <c r="A390" s="110" t="s">
        <v>876</v>
      </c>
    </row>
    <row r="391" spans="1:1" x14ac:dyDescent="0.35">
      <c r="A391" s="110" t="s">
        <v>877</v>
      </c>
    </row>
    <row r="392" spans="1:1" x14ac:dyDescent="0.35">
      <c r="A392" s="110" t="s">
        <v>878</v>
      </c>
    </row>
    <row r="393" spans="1:1" x14ac:dyDescent="0.35">
      <c r="A393" s="110" t="s">
        <v>879</v>
      </c>
    </row>
    <row r="394" spans="1:1" x14ac:dyDescent="0.35">
      <c r="A394" s="110" t="s">
        <v>880</v>
      </c>
    </row>
    <row r="395" spans="1:1" x14ac:dyDescent="0.35">
      <c r="A395" s="110" t="s">
        <v>881</v>
      </c>
    </row>
    <row r="396" spans="1:1" x14ac:dyDescent="0.35">
      <c r="A396" s="110" t="s">
        <v>882</v>
      </c>
    </row>
    <row r="397" spans="1:1" x14ac:dyDescent="0.35">
      <c r="A397" s="110" t="s">
        <v>883</v>
      </c>
    </row>
    <row r="398" spans="1:1" x14ac:dyDescent="0.35">
      <c r="A398" s="110" t="s">
        <v>884</v>
      </c>
    </row>
    <row r="399" spans="1:1" x14ac:dyDescent="0.35">
      <c r="A399" s="110" t="s">
        <v>885</v>
      </c>
    </row>
    <row r="400" spans="1:1" x14ac:dyDescent="0.35">
      <c r="A400" s="110" t="s">
        <v>886</v>
      </c>
    </row>
    <row r="401" spans="1:1" x14ac:dyDescent="0.35">
      <c r="A401" s="110" t="s">
        <v>887</v>
      </c>
    </row>
    <row r="402" spans="1:1" x14ac:dyDescent="0.35">
      <c r="A402" s="110" t="s">
        <v>888</v>
      </c>
    </row>
    <row r="403" spans="1:1" x14ac:dyDescent="0.35">
      <c r="A403" s="110" t="s">
        <v>889</v>
      </c>
    </row>
    <row r="404" spans="1:1" x14ac:dyDescent="0.35">
      <c r="A404" s="110" t="s">
        <v>890</v>
      </c>
    </row>
    <row r="405" spans="1:1" x14ac:dyDescent="0.35">
      <c r="A405" s="110" t="s">
        <v>891</v>
      </c>
    </row>
    <row r="406" spans="1:1" x14ac:dyDescent="0.35">
      <c r="A406" s="110" t="s">
        <v>892</v>
      </c>
    </row>
    <row r="407" spans="1:1" x14ac:dyDescent="0.35">
      <c r="A407" s="110" t="s">
        <v>893</v>
      </c>
    </row>
    <row r="408" spans="1:1" x14ac:dyDescent="0.35">
      <c r="A408" s="110" t="s">
        <v>894</v>
      </c>
    </row>
    <row r="409" spans="1:1" x14ac:dyDescent="0.35">
      <c r="A409" s="110" t="s">
        <v>895</v>
      </c>
    </row>
    <row r="410" spans="1:1" x14ac:dyDescent="0.35">
      <c r="A410" s="110" t="s">
        <v>896</v>
      </c>
    </row>
    <row r="411" spans="1:1" x14ac:dyDescent="0.35">
      <c r="A411" s="110" t="s">
        <v>897</v>
      </c>
    </row>
    <row r="412" spans="1:1" x14ac:dyDescent="0.35">
      <c r="A412" s="110" t="s">
        <v>898</v>
      </c>
    </row>
    <row r="413" spans="1:1" x14ac:dyDescent="0.35">
      <c r="A413" s="110" t="s">
        <v>899</v>
      </c>
    </row>
    <row r="414" spans="1:1" x14ac:dyDescent="0.35">
      <c r="A414" s="110" t="s">
        <v>900</v>
      </c>
    </row>
    <row r="415" spans="1:1" x14ac:dyDescent="0.35">
      <c r="A415" s="110" t="s">
        <v>901</v>
      </c>
    </row>
    <row r="416" spans="1:1" x14ac:dyDescent="0.35">
      <c r="A416" s="110" t="s">
        <v>902</v>
      </c>
    </row>
    <row r="417" spans="1:1" x14ac:dyDescent="0.35">
      <c r="A417" s="110" t="s">
        <v>903</v>
      </c>
    </row>
    <row r="418" spans="1:1" x14ac:dyDescent="0.35">
      <c r="A418" s="110" t="s">
        <v>904</v>
      </c>
    </row>
    <row r="419" spans="1:1" x14ac:dyDescent="0.35">
      <c r="A419" s="110" t="s">
        <v>905</v>
      </c>
    </row>
    <row r="420" spans="1:1" x14ac:dyDescent="0.35">
      <c r="A420" s="110" t="s">
        <v>906</v>
      </c>
    </row>
    <row r="421" spans="1:1" x14ac:dyDescent="0.35">
      <c r="A421" s="110" t="s">
        <v>907</v>
      </c>
    </row>
    <row r="422" spans="1:1" x14ac:dyDescent="0.35">
      <c r="A422" s="110" t="s">
        <v>908</v>
      </c>
    </row>
    <row r="423" spans="1:1" x14ac:dyDescent="0.35">
      <c r="A423" s="110" t="s">
        <v>909</v>
      </c>
    </row>
    <row r="424" spans="1:1" x14ac:dyDescent="0.35">
      <c r="A424" s="110" t="s">
        <v>910</v>
      </c>
    </row>
    <row r="425" spans="1:1" x14ac:dyDescent="0.35">
      <c r="A425" s="110" t="s">
        <v>911</v>
      </c>
    </row>
    <row r="426" spans="1:1" x14ac:dyDescent="0.35">
      <c r="A426" s="110" t="s">
        <v>912</v>
      </c>
    </row>
    <row r="427" spans="1:1" x14ac:dyDescent="0.35">
      <c r="A427" s="110" t="s">
        <v>913</v>
      </c>
    </row>
    <row r="428" spans="1:1" x14ac:dyDescent="0.35">
      <c r="A428" s="110" t="s">
        <v>914</v>
      </c>
    </row>
    <row r="429" spans="1:1" x14ac:dyDescent="0.35">
      <c r="A429" s="110" t="s">
        <v>915</v>
      </c>
    </row>
    <row r="430" spans="1:1" x14ac:dyDescent="0.35">
      <c r="A430" s="110" t="s">
        <v>916</v>
      </c>
    </row>
    <row r="431" spans="1:1" x14ac:dyDescent="0.35">
      <c r="A431" s="110" t="s">
        <v>917</v>
      </c>
    </row>
    <row r="432" spans="1:1" x14ac:dyDescent="0.35">
      <c r="A432" s="110" t="s">
        <v>918</v>
      </c>
    </row>
    <row r="433" spans="1:1" x14ac:dyDescent="0.35">
      <c r="A433" s="110" t="s">
        <v>919</v>
      </c>
    </row>
    <row r="434" spans="1:1" x14ac:dyDescent="0.35">
      <c r="A434" s="110" t="s">
        <v>920</v>
      </c>
    </row>
    <row r="435" spans="1:1" x14ac:dyDescent="0.35">
      <c r="A435" s="110" t="s">
        <v>921</v>
      </c>
    </row>
    <row r="436" spans="1:1" x14ac:dyDescent="0.35">
      <c r="A436" s="110" t="s">
        <v>922</v>
      </c>
    </row>
    <row r="437" spans="1:1" x14ac:dyDescent="0.35">
      <c r="A437" s="110" t="s">
        <v>923</v>
      </c>
    </row>
    <row r="438" spans="1:1" x14ac:dyDescent="0.35">
      <c r="A438" s="110" t="s">
        <v>924</v>
      </c>
    </row>
    <row r="439" spans="1:1" x14ac:dyDescent="0.35">
      <c r="A439" s="110" t="s">
        <v>925</v>
      </c>
    </row>
    <row r="440" spans="1:1" x14ac:dyDescent="0.35">
      <c r="A440" s="110" t="s">
        <v>926</v>
      </c>
    </row>
    <row r="441" spans="1:1" x14ac:dyDescent="0.35">
      <c r="A441" s="110" t="s">
        <v>927</v>
      </c>
    </row>
    <row r="442" spans="1:1" x14ac:dyDescent="0.35">
      <c r="A442" s="110" t="s">
        <v>928</v>
      </c>
    </row>
    <row r="443" spans="1:1" x14ac:dyDescent="0.35">
      <c r="A443" s="110" t="s">
        <v>929</v>
      </c>
    </row>
    <row r="444" spans="1:1" x14ac:dyDescent="0.35">
      <c r="A444" s="110" t="s">
        <v>930</v>
      </c>
    </row>
    <row r="445" spans="1:1" x14ac:dyDescent="0.35">
      <c r="A445" s="110" t="s">
        <v>931</v>
      </c>
    </row>
    <row r="446" spans="1:1" x14ac:dyDescent="0.35">
      <c r="A446" s="110" t="s">
        <v>932</v>
      </c>
    </row>
    <row r="447" spans="1:1" x14ac:dyDescent="0.35">
      <c r="A447" s="110" t="s">
        <v>933</v>
      </c>
    </row>
    <row r="448" spans="1:1" x14ac:dyDescent="0.35">
      <c r="A448" s="110" t="s">
        <v>934</v>
      </c>
    </row>
    <row r="449" spans="1:1" x14ac:dyDescent="0.35">
      <c r="A449" s="110" t="s">
        <v>935</v>
      </c>
    </row>
    <row r="450" spans="1:1" x14ac:dyDescent="0.35">
      <c r="A450" s="110" t="s">
        <v>936</v>
      </c>
    </row>
    <row r="451" spans="1:1" x14ac:dyDescent="0.35">
      <c r="A451" s="110" t="s">
        <v>937</v>
      </c>
    </row>
    <row r="452" spans="1:1" x14ac:dyDescent="0.35">
      <c r="A452" s="110" t="s">
        <v>938</v>
      </c>
    </row>
    <row r="453" spans="1:1" x14ac:dyDescent="0.35">
      <c r="A453" s="110" t="s">
        <v>939</v>
      </c>
    </row>
    <row r="454" spans="1:1" x14ac:dyDescent="0.35">
      <c r="A454" s="110" t="s">
        <v>940</v>
      </c>
    </row>
    <row r="455" spans="1:1" x14ac:dyDescent="0.35">
      <c r="A455" s="110" t="s">
        <v>941</v>
      </c>
    </row>
    <row r="456" spans="1:1" x14ac:dyDescent="0.35">
      <c r="A456" s="110" t="s">
        <v>942</v>
      </c>
    </row>
    <row r="457" spans="1:1" x14ac:dyDescent="0.35">
      <c r="A457" s="110" t="s">
        <v>943</v>
      </c>
    </row>
    <row r="458" spans="1:1" x14ac:dyDescent="0.35">
      <c r="A458" s="110" t="s">
        <v>944</v>
      </c>
    </row>
    <row r="459" spans="1:1" x14ac:dyDescent="0.35">
      <c r="A459" s="110" t="s">
        <v>945</v>
      </c>
    </row>
    <row r="460" spans="1:1" x14ac:dyDescent="0.35">
      <c r="A460" s="110" t="s">
        <v>946</v>
      </c>
    </row>
    <row r="461" spans="1:1" x14ac:dyDescent="0.35">
      <c r="A461" s="110" t="s">
        <v>947</v>
      </c>
    </row>
    <row r="462" spans="1:1" x14ac:dyDescent="0.35">
      <c r="A462" s="110" t="s">
        <v>948</v>
      </c>
    </row>
    <row r="463" spans="1:1" x14ac:dyDescent="0.35">
      <c r="A463" s="110" t="s">
        <v>949</v>
      </c>
    </row>
    <row r="464" spans="1:1" x14ac:dyDescent="0.35">
      <c r="A464" s="110" t="s">
        <v>950</v>
      </c>
    </row>
    <row r="465" spans="1:1" x14ac:dyDescent="0.35">
      <c r="A465" s="110" t="s">
        <v>951</v>
      </c>
    </row>
    <row r="466" spans="1:1" x14ac:dyDescent="0.35">
      <c r="A466" s="110" t="s">
        <v>952</v>
      </c>
    </row>
    <row r="467" spans="1:1" x14ac:dyDescent="0.35">
      <c r="A467" s="110" t="s">
        <v>953</v>
      </c>
    </row>
    <row r="468" spans="1:1" x14ac:dyDescent="0.35">
      <c r="A468" s="110" t="s">
        <v>954</v>
      </c>
    </row>
    <row r="469" spans="1:1" x14ac:dyDescent="0.35">
      <c r="A469" s="110" t="s">
        <v>955</v>
      </c>
    </row>
    <row r="470" spans="1:1" x14ac:dyDescent="0.35">
      <c r="A470" s="110" t="s">
        <v>956</v>
      </c>
    </row>
    <row r="471" spans="1:1" x14ac:dyDescent="0.35">
      <c r="A471" s="110" t="s">
        <v>957</v>
      </c>
    </row>
    <row r="472" spans="1:1" x14ac:dyDescent="0.35">
      <c r="A472" s="110" t="s">
        <v>958</v>
      </c>
    </row>
    <row r="473" spans="1:1" x14ac:dyDescent="0.35">
      <c r="A473" s="110" t="s">
        <v>959</v>
      </c>
    </row>
    <row r="474" spans="1:1" x14ac:dyDescent="0.35">
      <c r="A474" s="110" t="s">
        <v>960</v>
      </c>
    </row>
    <row r="475" spans="1:1" x14ac:dyDescent="0.35">
      <c r="A475" s="110" t="s">
        <v>961</v>
      </c>
    </row>
    <row r="476" spans="1:1" x14ac:dyDescent="0.35">
      <c r="A476" s="110" t="s">
        <v>962</v>
      </c>
    </row>
    <row r="477" spans="1:1" x14ac:dyDescent="0.35">
      <c r="A477" s="110" t="s">
        <v>963</v>
      </c>
    </row>
    <row r="478" spans="1:1" x14ac:dyDescent="0.35">
      <c r="A478" s="110" t="s">
        <v>964</v>
      </c>
    </row>
    <row r="479" spans="1:1" x14ac:dyDescent="0.35">
      <c r="A479" s="110" t="s">
        <v>965</v>
      </c>
    </row>
    <row r="480" spans="1:1" x14ac:dyDescent="0.35">
      <c r="A480" s="110" t="s">
        <v>966</v>
      </c>
    </row>
    <row r="481" spans="1:1" x14ac:dyDescent="0.35">
      <c r="A481" s="110" t="s">
        <v>967</v>
      </c>
    </row>
    <row r="482" spans="1:1" x14ac:dyDescent="0.35">
      <c r="A482" s="110" t="s">
        <v>968</v>
      </c>
    </row>
    <row r="483" spans="1:1" x14ac:dyDescent="0.35">
      <c r="A483" s="110" t="s">
        <v>969</v>
      </c>
    </row>
    <row r="484" spans="1:1" x14ac:dyDescent="0.35">
      <c r="A484" s="110" t="s">
        <v>970</v>
      </c>
    </row>
    <row r="485" spans="1:1" x14ac:dyDescent="0.35">
      <c r="A485" s="110" t="s">
        <v>971</v>
      </c>
    </row>
    <row r="486" spans="1:1" x14ac:dyDescent="0.35">
      <c r="A486" s="110" t="s">
        <v>972</v>
      </c>
    </row>
    <row r="487" spans="1:1" x14ac:dyDescent="0.35">
      <c r="A487" s="110" t="s">
        <v>973</v>
      </c>
    </row>
    <row r="488" spans="1:1" x14ac:dyDescent="0.35">
      <c r="A488" s="110" t="s">
        <v>974</v>
      </c>
    </row>
    <row r="489" spans="1:1" x14ac:dyDescent="0.35">
      <c r="A489" s="110" t="s">
        <v>975</v>
      </c>
    </row>
    <row r="490" spans="1:1" x14ac:dyDescent="0.35">
      <c r="A490" s="110" t="s">
        <v>976</v>
      </c>
    </row>
    <row r="491" spans="1:1" x14ac:dyDescent="0.35">
      <c r="A491" s="110" t="s">
        <v>977</v>
      </c>
    </row>
    <row r="492" spans="1:1" x14ac:dyDescent="0.35">
      <c r="A492" s="110" t="s">
        <v>978</v>
      </c>
    </row>
    <row r="493" spans="1:1" x14ac:dyDescent="0.35">
      <c r="A493" s="110" t="s">
        <v>979</v>
      </c>
    </row>
    <row r="494" spans="1:1" x14ac:dyDescent="0.35">
      <c r="A494" s="110" t="s">
        <v>980</v>
      </c>
    </row>
    <row r="495" spans="1:1" x14ac:dyDescent="0.35">
      <c r="A495" s="110" t="s">
        <v>981</v>
      </c>
    </row>
    <row r="496" spans="1:1" x14ac:dyDescent="0.35">
      <c r="A496" s="110" t="s">
        <v>982</v>
      </c>
    </row>
    <row r="497" spans="1:1" x14ac:dyDescent="0.35">
      <c r="A497" s="110" t="s">
        <v>983</v>
      </c>
    </row>
    <row r="498" spans="1:1" x14ac:dyDescent="0.35">
      <c r="A498" s="110" t="s">
        <v>984</v>
      </c>
    </row>
    <row r="499" spans="1:1" x14ac:dyDescent="0.35">
      <c r="A499" s="110" t="s">
        <v>985</v>
      </c>
    </row>
    <row r="500" spans="1:1" x14ac:dyDescent="0.35">
      <c r="A500" s="110" t="s">
        <v>986</v>
      </c>
    </row>
    <row r="501" spans="1:1" x14ac:dyDescent="0.35">
      <c r="A501" s="110" t="s">
        <v>987</v>
      </c>
    </row>
    <row r="502" spans="1:1" x14ac:dyDescent="0.35">
      <c r="A502" s="110" t="s">
        <v>988</v>
      </c>
    </row>
    <row r="503" spans="1:1" x14ac:dyDescent="0.35">
      <c r="A503" s="110" t="s">
        <v>989</v>
      </c>
    </row>
    <row r="504" spans="1:1" x14ac:dyDescent="0.35">
      <c r="A504" s="110" t="s">
        <v>990</v>
      </c>
    </row>
    <row r="505" spans="1:1" x14ac:dyDescent="0.35">
      <c r="A505" s="110" t="s">
        <v>991</v>
      </c>
    </row>
    <row r="506" spans="1:1" x14ac:dyDescent="0.35">
      <c r="A506" s="110" t="s">
        <v>992</v>
      </c>
    </row>
    <row r="507" spans="1:1" x14ac:dyDescent="0.35">
      <c r="A507" s="110" t="s">
        <v>993</v>
      </c>
    </row>
    <row r="508" spans="1:1" x14ac:dyDescent="0.35">
      <c r="A508" s="110" t="s">
        <v>994</v>
      </c>
    </row>
    <row r="509" spans="1:1" x14ac:dyDescent="0.35">
      <c r="A509" s="110" t="s">
        <v>995</v>
      </c>
    </row>
    <row r="510" spans="1:1" x14ac:dyDescent="0.35">
      <c r="A510" s="110" t="s">
        <v>996</v>
      </c>
    </row>
    <row r="511" spans="1:1" x14ac:dyDescent="0.35">
      <c r="A511" s="110" t="s">
        <v>997</v>
      </c>
    </row>
    <row r="512" spans="1:1" x14ac:dyDescent="0.35">
      <c r="A512" s="110" t="s">
        <v>998</v>
      </c>
    </row>
    <row r="513" spans="1:1" x14ac:dyDescent="0.35">
      <c r="A513" s="110" t="s">
        <v>999</v>
      </c>
    </row>
    <row r="514" spans="1:1" x14ac:dyDescent="0.35">
      <c r="A514" s="110" t="s">
        <v>1000</v>
      </c>
    </row>
    <row r="515" spans="1:1" x14ac:dyDescent="0.35">
      <c r="A515" s="110" t="s">
        <v>1001</v>
      </c>
    </row>
    <row r="516" spans="1:1" x14ac:dyDescent="0.35">
      <c r="A516" s="110" t="s">
        <v>1002</v>
      </c>
    </row>
    <row r="517" spans="1:1" x14ac:dyDescent="0.35">
      <c r="A517" s="110" t="s">
        <v>1003</v>
      </c>
    </row>
    <row r="518" spans="1:1" x14ac:dyDescent="0.35">
      <c r="A518" s="110" t="s">
        <v>1004</v>
      </c>
    </row>
    <row r="519" spans="1:1" x14ac:dyDescent="0.35">
      <c r="A519" s="110" t="s">
        <v>1005</v>
      </c>
    </row>
    <row r="520" spans="1:1" x14ac:dyDescent="0.35">
      <c r="A520" s="110" t="s">
        <v>1006</v>
      </c>
    </row>
    <row r="521" spans="1:1" x14ac:dyDescent="0.35">
      <c r="A521" s="110" t="s">
        <v>1007</v>
      </c>
    </row>
    <row r="522" spans="1:1" x14ac:dyDescent="0.35">
      <c r="A522" s="110" t="s">
        <v>1008</v>
      </c>
    </row>
    <row r="523" spans="1:1" x14ac:dyDescent="0.35">
      <c r="A523" s="110" t="s">
        <v>1009</v>
      </c>
    </row>
    <row r="524" spans="1:1" x14ac:dyDescent="0.35">
      <c r="A524" s="110" t="s">
        <v>1010</v>
      </c>
    </row>
    <row r="525" spans="1:1" x14ac:dyDescent="0.35">
      <c r="A525" s="110" t="s">
        <v>1011</v>
      </c>
    </row>
    <row r="526" spans="1:1" x14ac:dyDescent="0.35">
      <c r="A526" s="110" t="s">
        <v>1012</v>
      </c>
    </row>
    <row r="527" spans="1:1" x14ac:dyDescent="0.35">
      <c r="A527" s="110" t="s">
        <v>1013</v>
      </c>
    </row>
    <row r="528" spans="1:1" x14ac:dyDescent="0.35">
      <c r="A528" s="110" t="s">
        <v>1014</v>
      </c>
    </row>
    <row r="529" spans="1:1" x14ac:dyDescent="0.35">
      <c r="A529" s="110" t="s">
        <v>1015</v>
      </c>
    </row>
    <row r="530" spans="1:1" x14ac:dyDescent="0.35">
      <c r="A530" s="110" t="s">
        <v>1016</v>
      </c>
    </row>
    <row r="531" spans="1:1" x14ac:dyDescent="0.35">
      <c r="A531" s="110" t="s">
        <v>1017</v>
      </c>
    </row>
    <row r="532" spans="1:1" x14ac:dyDescent="0.35">
      <c r="A532" s="110" t="s">
        <v>1018</v>
      </c>
    </row>
    <row r="533" spans="1:1" x14ac:dyDescent="0.35">
      <c r="A533" s="110" t="s">
        <v>1019</v>
      </c>
    </row>
    <row r="534" spans="1:1" x14ac:dyDescent="0.35">
      <c r="A534" s="110" t="s">
        <v>1020</v>
      </c>
    </row>
    <row r="535" spans="1:1" x14ac:dyDescent="0.35">
      <c r="A535" s="110" t="s">
        <v>1021</v>
      </c>
    </row>
    <row r="536" spans="1:1" x14ac:dyDescent="0.35">
      <c r="A536" s="110" t="s">
        <v>1022</v>
      </c>
    </row>
    <row r="537" spans="1:1" x14ac:dyDescent="0.35">
      <c r="A537" s="110" t="s">
        <v>1023</v>
      </c>
    </row>
    <row r="538" spans="1:1" x14ac:dyDescent="0.35">
      <c r="A538" s="110" t="s">
        <v>1024</v>
      </c>
    </row>
    <row r="539" spans="1:1" x14ac:dyDescent="0.35">
      <c r="A539" s="110" t="s">
        <v>1025</v>
      </c>
    </row>
    <row r="540" spans="1:1" x14ac:dyDescent="0.35">
      <c r="A540" s="110" t="s">
        <v>1026</v>
      </c>
    </row>
    <row r="541" spans="1:1" x14ac:dyDescent="0.35">
      <c r="A541" s="110" t="s">
        <v>1027</v>
      </c>
    </row>
    <row r="542" spans="1:1" x14ac:dyDescent="0.35">
      <c r="A542" s="110" t="s">
        <v>1028</v>
      </c>
    </row>
    <row r="543" spans="1:1" x14ac:dyDescent="0.35">
      <c r="A543" s="110" t="s">
        <v>1029</v>
      </c>
    </row>
    <row r="544" spans="1:1" x14ac:dyDescent="0.35">
      <c r="A544" s="110" t="s">
        <v>1030</v>
      </c>
    </row>
    <row r="545" spans="1:1" x14ac:dyDescent="0.35">
      <c r="A545" s="110" t="s">
        <v>1031</v>
      </c>
    </row>
    <row r="546" spans="1:1" x14ac:dyDescent="0.35">
      <c r="A546" s="110" t="s">
        <v>1032</v>
      </c>
    </row>
    <row r="547" spans="1:1" x14ac:dyDescent="0.35">
      <c r="A547" s="110" t="s">
        <v>1033</v>
      </c>
    </row>
    <row r="548" spans="1:1" x14ac:dyDescent="0.35">
      <c r="A548" s="110" t="s">
        <v>1034</v>
      </c>
    </row>
    <row r="549" spans="1:1" x14ac:dyDescent="0.35">
      <c r="A549" s="110" t="s">
        <v>1035</v>
      </c>
    </row>
    <row r="550" spans="1:1" x14ac:dyDescent="0.35">
      <c r="A550" s="110" t="s">
        <v>1036</v>
      </c>
    </row>
    <row r="551" spans="1:1" x14ac:dyDescent="0.35">
      <c r="A551" s="110" t="s">
        <v>1037</v>
      </c>
    </row>
    <row r="552" spans="1:1" x14ac:dyDescent="0.35">
      <c r="A552" s="110" t="s">
        <v>1038</v>
      </c>
    </row>
    <row r="553" spans="1:1" x14ac:dyDescent="0.35">
      <c r="A553" s="110" t="s">
        <v>1039</v>
      </c>
    </row>
    <row r="554" spans="1:1" x14ac:dyDescent="0.35">
      <c r="A554" s="110" t="s">
        <v>1040</v>
      </c>
    </row>
    <row r="555" spans="1:1" x14ac:dyDescent="0.35">
      <c r="A555" s="110" t="s">
        <v>1041</v>
      </c>
    </row>
    <row r="556" spans="1:1" x14ac:dyDescent="0.35">
      <c r="A556" s="110" t="s">
        <v>1042</v>
      </c>
    </row>
    <row r="557" spans="1:1" x14ac:dyDescent="0.35">
      <c r="A557" s="110" t="s">
        <v>1043</v>
      </c>
    </row>
    <row r="558" spans="1:1" x14ac:dyDescent="0.35">
      <c r="A558" s="110" t="s">
        <v>1044</v>
      </c>
    </row>
    <row r="559" spans="1:1" x14ac:dyDescent="0.35">
      <c r="A559" s="110" t="s">
        <v>1045</v>
      </c>
    </row>
    <row r="560" spans="1:1" x14ac:dyDescent="0.35">
      <c r="A560" s="110" t="s">
        <v>1046</v>
      </c>
    </row>
    <row r="561" spans="1:1" x14ac:dyDescent="0.35">
      <c r="A561" s="110" t="s">
        <v>1047</v>
      </c>
    </row>
    <row r="562" spans="1:1" x14ac:dyDescent="0.35">
      <c r="A562" s="110" t="s">
        <v>1048</v>
      </c>
    </row>
    <row r="563" spans="1:1" x14ac:dyDescent="0.35">
      <c r="A563" s="110" t="s">
        <v>1049</v>
      </c>
    </row>
    <row r="564" spans="1:1" x14ac:dyDescent="0.35">
      <c r="A564" s="110" t="s">
        <v>1050</v>
      </c>
    </row>
    <row r="565" spans="1:1" x14ac:dyDescent="0.35">
      <c r="A565" s="110" t="s">
        <v>1051</v>
      </c>
    </row>
    <row r="566" spans="1:1" x14ac:dyDescent="0.35">
      <c r="A566" s="110" t="s">
        <v>1052</v>
      </c>
    </row>
    <row r="567" spans="1:1" x14ac:dyDescent="0.35">
      <c r="A567" s="110" t="s">
        <v>1053</v>
      </c>
    </row>
    <row r="568" spans="1:1" x14ac:dyDescent="0.35">
      <c r="A568" s="110" t="s">
        <v>1054</v>
      </c>
    </row>
    <row r="569" spans="1:1" x14ac:dyDescent="0.35">
      <c r="A569" s="110" t="s">
        <v>1055</v>
      </c>
    </row>
    <row r="570" spans="1:1" x14ac:dyDescent="0.35">
      <c r="A570" s="110" t="s">
        <v>1056</v>
      </c>
    </row>
    <row r="571" spans="1:1" x14ac:dyDescent="0.35">
      <c r="A571" s="110" t="s">
        <v>1057</v>
      </c>
    </row>
    <row r="572" spans="1:1" x14ac:dyDescent="0.35">
      <c r="A572" s="110" t="s">
        <v>1058</v>
      </c>
    </row>
    <row r="573" spans="1:1" x14ac:dyDescent="0.35">
      <c r="A573" s="110" t="s">
        <v>1059</v>
      </c>
    </row>
    <row r="574" spans="1:1" x14ac:dyDescent="0.35">
      <c r="A574" s="110" t="s">
        <v>1060</v>
      </c>
    </row>
    <row r="575" spans="1:1" x14ac:dyDescent="0.35">
      <c r="A575" s="110" t="s">
        <v>1061</v>
      </c>
    </row>
    <row r="576" spans="1:1" x14ac:dyDescent="0.35">
      <c r="A576" s="110" t="s">
        <v>1062</v>
      </c>
    </row>
    <row r="577" spans="1:1" x14ac:dyDescent="0.35">
      <c r="A577" s="110" t="s">
        <v>1063</v>
      </c>
    </row>
    <row r="578" spans="1:1" x14ac:dyDescent="0.35">
      <c r="A578" s="110" t="s">
        <v>1064</v>
      </c>
    </row>
    <row r="579" spans="1:1" x14ac:dyDescent="0.35">
      <c r="A579" s="110" t="s">
        <v>1065</v>
      </c>
    </row>
    <row r="580" spans="1:1" x14ac:dyDescent="0.35">
      <c r="A580" s="110" t="s">
        <v>1066</v>
      </c>
    </row>
    <row r="581" spans="1:1" x14ac:dyDescent="0.35">
      <c r="A581" s="110" t="s">
        <v>1067</v>
      </c>
    </row>
    <row r="582" spans="1:1" x14ac:dyDescent="0.35">
      <c r="A582" s="110" t="s">
        <v>1068</v>
      </c>
    </row>
    <row r="583" spans="1:1" x14ac:dyDescent="0.35">
      <c r="A583" s="110" t="s">
        <v>1069</v>
      </c>
    </row>
    <row r="584" spans="1:1" x14ac:dyDescent="0.35">
      <c r="A584" s="110" t="s">
        <v>1070</v>
      </c>
    </row>
    <row r="585" spans="1:1" x14ac:dyDescent="0.35">
      <c r="A585" s="110" t="s">
        <v>1071</v>
      </c>
    </row>
    <row r="586" spans="1:1" x14ac:dyDescent="0.35">
      <c r="A586" s="110" t="s">
        <v>1072</v>
      </c>
    </row>
    <row r="587" spans="1:1" x14ac:dyDescent="0.35">
      <c r="A587" s="110" t="s">
        <v>1073</v>
      </c>
    </row>
    <row r="588" spans="1:1" x14ac:dyDescent="0.35">
      <c r="A588" s="110" t="s">
        <v>1074</v>
      </c>
    </row>
    <row r="589" spans="1:1" x14ac:dyDescent="0.35">
      <c r="A589" s="110" t="s">
        <v>1075</v>
      </c>
    </row>
    <row r="590" spans="1:1" x14ac:dyDescent="0.35">
      <c r="A590" s="110" t="s">
        <v>1076</v>
      </c>
    </row>
    <row r="591" spans="1:1" x14ac:dyDescent="0.35">
      <c r="A591" s="110" t="s">
        <v>1077</v>
      </c>
    </row>
    <row r="592" spans="1:1" x14ac:dyDescent="0.35">
      <c r="A592" s="110" t="s">
        <v>1078</v>
      </c>
    </row>
    <row r="593" spans="1:1" x14ac:dyDescent="0.35">
      <c r="A593" s="110" t="s">
        <v>1079</v>
      </c>
    </row>
    <row r="594" spans="1:1" x14ac:dyDescent="0.35">
      <c r="A594" s="110" t="s">
        <v>1080</v>
      </c>
    </row>
    <row r="595" spans="1:1" x14ac:dyDescent="0.35">
      <c r="A595" s="110" t="s">
        <v>1081</v>
      </c>
    </row>
    <row r="596" spans="1:1" x14ac:dyDescent="0.35">
      <c r="A596" s="110" t="s">
        <v>1082</v>
      </c>
    </row>
    <row r="597" spans="1:1" x14ac:dyDescent="0.35">
      <c r="A597" s="110" t="s">
        <v>1083</v>
      </c>
    </row>
    <row r="598" spans="1:1" x14ac:dyDescent="0.35">
      <c r="A598" s="110" t="s">
        <v>1084</v>
      </c>
    </row>
    <row r="599" spans="1:1" x14ac:dyDescent="0.35">
      <c r="A599" s="110" t="s">
        <v>1085</v>
      </c>
    </row>
    <row r="600" spans="1:1" x14ac:dyDescent="0.35">
      <c r="A600" s="110" t="s">
        <v>1086</v>
      </c>
    </row>
    <row r="601" spans="1:1" x14ac:dyDescent="0.35">
      <c r="A601" s="110" t="s">
        <v>1087</v>
      </c>
    </row>
    <row r="602" spans="1:1" x14ac:dyDescent="0.35">
      <c r="A602" s="110" t="s">
        <v>1088</v>
      </c>
    </row>
    <row r="603" spans="1:1" x14ac:dyDescent="0.35">
      <c r="A603" s="110" t="s">
        <v>1089</v>
      </c>
    </row>
    <row r="604" spans="1:1" x14ac:dyDescent="0.35">
      <c r="A604" s="110" t="s">
        <v>1090</v>
      </c>
    </row>
    <row r="605" spans="1:1" x14ac:dyDescent="0.35">
      <c r="A605" s="110" t="s">
        <v>1091</v>
      </c>
    </row>
    <row r="606" spans="1:1" x14ac:dyDescent="0.35">
      <c r="A606" s="110" t="s">
        <v>1092</v>
      </c>
    </row>
    <row r="607" spans="1:1" x14ac:dyDescent="0.35">
      <c r="A607" s="110" t="s">
        <v>1093</v>
      </c>
    </row>
    <row r="608" spans="1:1" x14ac:dyDescent="0.35">
      <c r="A608" s="110" t="s">
        <v>1094</v>
      </c>
    </row>
    <row r="609" spans="1:1" x14ac:dyDescent="0.35">
      <c r="A609" s="110" t="s">
        <v>1095</v>
      </c>
    </row>
    <row r="610" spans="1:1" x14ac:dyDescent="0.35">
      <c r="A610" s="110" t="s">
        <v>1096</v>
      </c>
    </row>
    <row r="611" spans="1:1" x14ac:dyDescent="0.35">
      <c r="A611" s="110" t="s">
        <v>1097</v>
      </c>
    </row>
    <row r="612" spans="1:1" x14ac:dyDescent="0.35">
      <c r="A612" s="110" t="s">
        <v>1098</v>
      </c>
    </row>
    <row r="613" spans="1:1" x14ac:dyDescent="0.35">
      <c r="A613" s="110" t="s">
        <v>1099</v>
      </c>
    </row>
    <row r="614" spans="1:1" x14ac:dyDescent="0.35">
      <c r="A614" s="110" t="s">
        <v>1100</v>
      </c>
    </row>
    <row r="615" spans="1:1" x14ac:dyDescent="0.35">
      <c r="A615" s="110" t="s">
        <v>1101</v>
      </c>
    </row>
    <row r="616" spans="1:1" x14ac:dyDescent="0.35">
      <c r="A616" s="110" t="s">
        <v>1102</v>
      </c>
    </row>
    <row r="617" spans="1:1" x14ac:dyDescent="0.35">
      <c r="A617" s="110" t="s">
        <v>1103</v>
      </c>
    </row>
    <row r="618" spans="1:1" x14ac:dyDescent="0.35">
      <c r="A618" s="110" t="s">
        <v>1104</v>
      </c>
    </row>
    <row r="619" spans="1:1" x14ac:dyDescent="0.35">
      <c r="A619" s="110" t="s">
        <v>1105</v>
      </c>
    </row>
    <row r="620" spans="1:1" x14ac:dyDescent="0.35">
      <c r="A620" s="110" t="s">
        <v>1106</v>
      </c>
    </row>
    <row r="621" spans="1:1" x14ac:dyDescent="0.35">
      <c r="A621" s="110" t="s">
        <v>1107</v>
      </c>
    </row>
    <row r="622" spans="1:1" x14ac:dyDescent="0.35">
      <c r="A622" s="110" t="s">
        <v>1108</v>
      </c>
    </row>
    <row r="623" spans="1:1" x14ac:dyDescent="0.35">
      <c r="A623" s="110" t="s">
        <v>1109</v>
      </c>
    </row>
    <row r="624" spans="1:1" x14ac:dyDescent="0.35">
      <c r="A624" s="110" t="s">
        <v>1110</v>
      </c>
    </row>
    <row r="625" spans="1:1" x14ac:dyDescent="0.35">
      <c r="A625" s="110" t="s">
        <v>1111</v>
      </c>
    </row>
    <row r="626" spans="1:1" x14ac:dyDescent="0.35">
      <c r="A626" s="110" t="s">
        <v>1112</v>
      </c>
    </row>
    <row r="627" spans="1:1" x14ac:dyDescent="0.35">
      <c r="A627" s="110" t="s">
        <v>1113</v>
      </c>
    </row>
    <row r="628" spans="1:1" x14ac:dyDescent="0.35">
      <c r="A628" s="110" t="s">
        <v>1114</v>
      </c>
    </row>
    <row r="629" spans="1:1" x14ac:dyDescent="0.35">
      <c r="A629" s="110" t="s">
        <v>1115</v>
      </c>
    </row>
    <row r="630" spans="1:1" x14ac:dyDescent="0.35">
      <c r="A630" s="110" t="s">
        <v>1116</v>
      </c>
    </row>
    <row r="631" spans="1:1" x14ac:dyDescent="0.35">
      <c r="A631" s="110" t="s">
        <v>1117</v>
      </c>
    </row>
    <row r="632" spans="1:1" x14ac:dyDescent="0.35">
      <c r="A632" s="110" t="s">
        <v>1118</v>
      </c>
    </row>
    <row r="633" spans="1:1" x14ac:dyDescent="0.35">
      <c r="A633" s="110" t="s">
        <v>1119</v>
      </c>
    </row>
    <row r="634" spans="1:1" x14ac:dyDescent="0.35">
      <c r="A634" s="110" t="s">
        <v>1120</v>
      </c>
    </row>
    <row r="635" spans="1:1" x14ac:dyDescent="0.35">
      <c r="A635" s="110" t="s">
        <v>1121</v>
      </c>
    </row>
    <row r="636" spans="1:1" x14ac:dyDescent="0.35">
      <c r="A636" s="110" t="s">
        <v>1122</v>
      </c>
    </row>
    <row r="637" spans="1:1" x14ac:dyDescent="0.35">
      <c r="A637" s="110" t="s">
        <v>1123</v>
      </c>
    </row>
    <row r="638" spans="1:1" x14ac:dyDescent="0.35">
      <c r="A638" s="110" t="s">
        <v>1124</v>
      </c>
    </row>
    <row r="639" spans="1:1" x14ac:dyDescent="0.35">
      <c r="A639" s="110" t="s">
        <v>1125</v>
      </c>
    </row>
    <row r="640" spans="1:1" x14ac:dyDescent="0.35">
      <c r="A640" s="110" t="s">
        <v>1126</v>
      </c>
    </row>
    <row r="641" spans="1:1" x14ac:dyDescent="0.35">
      <c r="A641" s="110" t="s">
        <v>1127</v>
      </c>
    </row>
    <row r="642" spans="1:1" x14ac:dyDescent="0.35">
      <c r="A642" s="110" t="s">
        <v>1128</v>
      </c>
    </row>
    <row r="643" spans="1:1" x14ac:dyDescent="0.35">
      <c r="A643" s="110" t="s">
        <v>1129</v>
      </c>
    </row>
    <row r="644" spans="1:1" x14ac:dyDescent="0.35">
      <c r="A644" s="110" t="s">
        <v>1130</v>
      </c>
    </row>
    <row r="645" spans="1:1" x14ac:dyDescent="0.35">
      <c r="A645" s="110" t="s">
        <v>1131</v>
      </c>
    </row>
    <row r="646" spans="1:1" x14ac:dyDescent="0.35">
      <c r="A646" s="110" t="s">
        <v>1132</v>
      </c>
    </row>
    <row r="647" spans="1:1" x14ac:dyDescent="0.35">
      <c r="A647" s="110" t="s">
        <v>1133</v>
      </c>
    </row>
    <row r="648" spans="1:1" x14ac:dyDescent="0.35">
      <c r="A648" s="110" t="s">
        <v>1134</v>
      </c>
    </row>
    <row r="649" spans="1:1" x14ac:dyDescent="0.35">
      <c r="A649" s="110" t="s">
        <v>1135</v>
      </c>
    </row>
    <row r="650" spans="1:1" x14ac:dyDescent="0.35">
      <c r="A650" s="110" t="s">
        <v>1136</v>
      </c>
    </row>
    <row r="651" spans="1:1" x14ac:dyDescent="0.35">
      <c r="A651" s="110" t="s">
        <v>1137</v>
      </c>
    </row>
    <row r="652" spans="1:1" x14ac:dyDescent="0.35">
      <c r="A652" s="110" t="s">
        <v>1138</v>
      </c>
    </row>
    <row r="653" spans="1:1" x14ac:dyDescent="0.35">
      <c r="A653" s="110" t="s">
        <v>1139</v>
      </c>
    </row>
    <row r="654" spans="1:1" x14ac:dyDescent="0.35">
      <c r="A654" s="110" t="s">
        <v>1140</v>
      </c>
    </row>
    <row r="655" spans="1:1" x14ac:dyDescent="0.35">
      <c r="A655" s="110" t="s">
        <v>1141</v>
      </c>
    </row>
    <row r="656" spans="1:1" x14ac:dyDescent="0.35">
      <c r="A656" s="110" t="s">
        <v>1142</v>
      </c>
    </row>
    <row r="657" spans="1:1" x14ac:dyDescent="0.35">
      <c r="A657" s="110" t="s">
        <v>1143</v>
      </c>
    </row>
    <row r="658" spans="1:1" x14ac:dyDescent="0.35">
      <c r="A658" s="110" t="s">
        <v>1144</v>
      </c>
    </row>
    <row r="659" spans="1:1" x14ac:dyDescent="0.35">
      <c r="A659" s="110" t="s">
        <v>1145</v>
      </c>
    </row>
    <row r="660" spans="1:1" x14ac:dyDescent="0.35">
      <c r="A660" s="110" t="s">
        <v>1146</v>
      </c>
    </row>
    <row r="661" spans="1:1" x14ac:dyDescent="0.35">
      <c r="A661" s="110" t="s">
        <v>1147</v>
      </c>
    </row>
    <row r="662" spans="1:1" x14ac:dyDescent="0.35">
      <c r="A662" s="110" t="s">
        <v>1148</v>
      </c>
    </row>
    <row r="663" spans="1:1" x14ac:dyDescent="0.35">
      <c r="A663" s="110" t="s">
        <v>1149</v>
      </c>
    </row>
    <row r="664" spans="1:1" x14ac:dyDescent="0.35">
      <c r="A664" s="110" t="s">
        <v>1150</v>
      </c>
    </row>
    <row r="665" spans="1:1" x14ac:dyDescent="0.35">
      <c r="A665" s="110" t="s">
        <v>1151</v>
      </c>
    </row>
    <row r="666" spans="1:1" x14ac:dyDescent="0.35">
      <c r="A666" s="110" t="s">
        <v>1152</v>
      </c>
    </row>
    <row r="667" spans="1:1" x14ac:dyDescent="0.35">
      <c r="A667" s="110" t="s">
        <v>1153</v>
      </c>
    </row>
    <row r="668" spans="1:1" x14ac:dyDescent="0.35">
      <c r="A668" s="110" t="s">
        <v>1154</v>
      </c>
    </row>
    <row r="669" spans="1:1" x14ac:dyDescent="0.35">
      <c r="A669" s="110" t="s">
        <v>1155</v>
      </c>
    </row>
    <row r="670" spans="1:1" x14ac:dyDescent="0.35">
      <c r="A670" s="110" t="s">
        <v>1156</v>
      </c>
    </row>
    <row r="671" spans="1:1" x14ac:dyDescent="0.35">
      <c r="A671" s="110" t="s">
        <v>1157</v>
      </c>
    </row>
    <row r="672" spans="1:1" x14ac:dyDescent="0.35">
      <c r="A672" s="110" t="s">
        <v>1158</v>
      </c>
    </row>
    <row r="673" spans="1:1" x14ac:dyDescent="0.35">
      <c r="A673" s="110" t="s">
        <v>1159</v>
      </c>
    </row>
    <row r="674" spans="1:1" x14ac:dyDescent="0.35">
      <c r="A674" s="110" t="s">
        <v>1160</v>
      </c>
    </row>
    <row r="675" spans="1:1" x14ac:dyDescent="0.35">
      <c r="A675" s="110" t="s">
        <v>1161</v>
      </c>
    </row>
    <row r="676" spans="1:1" x14ac:dyDescent="0.35">
      <c r="A676" s="110" t="s">
        <v>1162</v>
      </c>
    </row>
    <row r="677" spans="1:1" x14ac:dyDescent="0.35">
      <c r="A677" s="110" t="s">
        <v>1163</v>
      </c>
    </row>
    <row r="678" spans="1:1" x14ac:dyDescent="0.35">
      <c r="A678" s="110" t="s">
        <v>1164</v>
      </c>
    </row>
    <row r="679" spans="1:1" x14ac:dyDescent="0.35">
      <c r="A679" s="110" t="s">
        <v>1165</v>
      </c>
    </row>
    <row r="680" spans="1:1" x14ac:dyDescent="0.35">
      <c r="A680" s="110" t="s">
        <v>1166</v>
      </c>
    </row>
    <row r="681" spans="1:1" x14ac:dyDescent="0.35">
      <c r="A681" s="110" t="s">
        <v>1167</v>
      </c>
    </row>
    <row r="682" spans="1:1" x14ac:dyDescent="0.35">
      <c r="A682" s="110" t="s">
        <v>1168</v>
      </c>
    </row>
    <row r="683" spans="1:1" x14ac:dyDescent="0.35">
      <c r="A683" s="110" t="s">
        <v>1169</v>
      </c>
    </row>
    <row r="684" spans="1:1" x14ac:dyDescent="0.35">
      <c r="A684" s="110" t="s">
        <v>1170</v>
      </c>
    </row>
    <row r="685" spans="1:1" x14ac:dyDescent="0.35">
      <c r="A685" s="110" t="s">
        <v>1171</v>
      </c>
    </row>
    <row r="686" spans="1:1" x14ac:dyDescent="0.35">
      <c r="A686" s="110" t="s">
        <v>1172</v>
      </c>
    </row>
    <row r="687" spans="1:1" x14ac:dyDescent="0.35">
      <c r="A687" s="110" t="s">
        <v>1173</v>
      </c>
    </row>
    <row r="688" spans="1:1" x14ac:dyDescent="0.35">
      <c r="A688" s="110" t="s">
        <v>1174</v>
      </c>
    </row>
    <row r="689" spans="1:1" x14ac:dyDescent="0.35">
      <c r="A689" s="110" t="s">
        <v>1175</v>
      </c>
    </row>
    <row r="690" spans="1:1" x14ac:dyDescent="0.35">
      <c r="A690" s="110" t="s">
        <v>1176</v>
      </c>
    </row>
    <row r="691" spans="1:1" x14ac:dyDescent="0.35">
      <c r="A691" s="110" t="s">
        <v>1177</v>
      </c>
    </row>
    <row r="692" spans="1:1" x14ac:dyDescent="0.35">
      <c r="A692" s="110" t="s">
        <v>1178</v>
      </c>
    </row>
    <row r="693" spans="1:1" x14ac:dyDescent="0.35">
      <c r="A693" s="110" t="s">
        <v>1179</v>
      </c>
    </row>
    <row r="694" spans="1:1" x14ac:dyDescent="0.35">
      <c r="A694" s="110" t="s">
        <v>1180</v>
      </c>
    </row>
    <row r="695" spans="1:1" x14ac:dyDescent="0.35">
      <c r="A695" s="110" t="s">
        <v>1181</v>
      </c>
    </row>
    <row r="696" spans="1:1" x14ac:dyDescent="0.35">
      <c r="A696" s="110" t="s">
        <v>1182</v>
      </c>
    </row>
    <row r="697" spans="1:1" x14ac:dyDescent="0.35">
      <c r="A697" s="110" t="s">
        <v>1183</v>
      </c>
    </row>
    <row r="698" spans="1:1" x14ac:dyDescent="0.35">
      <c r="A698" s="110" t="s">
        <v>1184</v>
      </c>
    </row>
    <row r="699" spans="1:1" x14ac:dyDescent="0.35">
      <c r="A699" s="110" t="s">
        <v>1185</v>
      </c>
    </row>
    <row r="700" spans="1:1" x14ac:dyDescent="0.35">
      <c r="A700" s="110" t="s">
        <v>1186</v>
      </c>
    </row>
    <row r="701" spans="1:1" x14ac:dyDescent="0.35">
      <c r="A701" s="110" t="s">
        <v>1187</v>
      </c>
    </row>
    <row r="702" spans="1:1" x14ac:dyDescent="0.35">
      <c r="A702" s="110" t="s">
        <v>1188</v>
      </c>
    </row>
    <row r="703" spans="1:1" x14ac:dyDescent="0.35">
      <c r="A703" s="110" t="s">
        <v>1189</v>
      </c>
    </row>
    <row r="704" spans="1:1" x14ac:dyDescent="0.35">
      <c r="A704" s="110" t="s">
        <v>1190</v>
      </c>
    </row>
    <row r="705" spans="1:1" x14ac:dyDescent="0.35">
      <c r="A705" s="110" t="s">
        <v>1191</v>
      </c>
    </row>
    <row r="706" spans="1:1" x14ac:dyDescent="0.35">
      <c r="A706" s="110" t="s">
        <v>1192</v>
      </c>
    </row>
    <row r="707" spans="1:1" x14ac:dyDescent="0.35">
      <c r="A707" s="110" t="s">
        <v>1193</v>
      </c>
    </row>
    <row r="708" spans="1:1" x14ac:dyDescent="0.35">
      <c r="A708" s="110" t="s">
        <v>1194</v>
      </c>
    </row>
    <row r="709" spans="1:1" x14ac:dyDescent="0.35">
      <c r="A709" s="110" t="s">
        <v>1195</v>
      </c>
    </row>
    <row r="710" spans="1:1" x14ac:dyDescent="0.35">
      <c r="A710" s="110" t="s">
        <v>1196</v>
      </c>
    </row>
    <row r="711" spans="1:1" x14ac:dyDescent="0.35">
      <c r="A711" s="110" t="s">
        <v>1197</v>
      </c>
    </row>
    <row r="712" spans="1:1" x14ac:dyDescent="0.35">
      <c r="A712" s="110" t="s">
        <v>1198</v>
      </c>
    </row>
    <row r="713" spans="1:1" x14ac:dyDescent="0.35">
      <c r="A713" s="110" t="s">
        <v>1199</v>
      </c>
    </row>
    <row r="714" spans="1:1" x14ac:dyDescent="0.35">
      <c r="A714" s="110" t="s">
        <v>1200</v>
      </c>
    </row>
    <row r="715" spans="1:1" x14ac:dyDescent="0.35">
      <c r="A715" s="110" t="s">
        <v>1201</v>
      </c>
    </row>
    <row r="716" spans="1:1" x14ac:dyDescent="0.35">
      <c r="A716" s="110" t="s">
        <v>1202</v>
      </c>
    </row>
    <row r="717" spans="1:1" x14ac:dyDescent="0.35">
      <c r="A717" s="110" t="s">
        <v>1203</v>
      </c>
    </row>
    <row r="718" spans="1:1" x14ac:dyDescent="0.35">
      <c r="A718" s="110" t="s">
        <v>1204</v>
      </c>
    </row>
    <row r="719" spans="1:1" x14ac:dyDescent="0.35">
      <c r="A719" s="110" t="s">
        <v>1205</v>
      </c>
    </row>
    <row r="720" spans="1:1" x14ac:dyDescent="0.35">
      <c r="A720" s="110" t="s">
        <v>1206</v>
      </c>
    </row>
    <row r="721" spans="1:1" x14ac:dyDescent="0.35">
      <c r="A721" s="110" t="s">
        <v>1207</v>
      </c>
    </row>
    <row r="722" spans="1:1" x14ac:dyDescent="0.35">
      <c r="A722" s="110" t="s">
        <v>1208</v>
      </c>
    </row>
    <row r="723" spans="1:1" x14ac:dyDescent="0.35">
      <c r="A723" s="110" t="s">
        <v>1209</v>
      </c>
    </row>
    <row r="724" spans="1:1" x14ac:dyDescent="0.35">
      <c r="A724" s="110" t="s">
        <v>1210</v>
      </c>
    </row>
    <row r="725" spans="1:1" x14ac:dyDescent="0.35">
      <c r="A725" s="110" t="s">
        <v>1211</v>
      </c>
    </row>
    <row r="726" spans="1:1" x14ac:dyDescent="0.35">
      <c r="A726" s="110" t="s">
        <v>1212</v>
      </c>
    </row>
    <row r="727" spans="1:1" x14ac:dyDescent="0.35">
      <c r="A727" s="110" t="s">
        <v>1213</v>
      </c>
    </row>
    <row r="728" spans="1:1" x14ac:dyDescent="0.35">
      <c r="A728" s="110" t="s">
        <v>1214</v>
      </c>
    </row>
    <row r="729" spans="1:1" x14ac:dyDescent="0.35">
      <c r="A729" s="110" t="s">
        <v>1215</v>
      </c>
    </row>
    <row r="730" spans="1:1" x14ac:dyDescent="0.35">
      <c r="A730" s="110" t="s">
        <v>1216</v>
      </c>
    </row>
    <row r="731" spans="1:1" x14ac:dyDescent="0.35">
      <c r="A731" s="110" t="s">
        <v>1217</v>
      </c>
    </row>
    <row r="732" spans="1:1" x14ac:dyDescent="0.35">
      <c r="A732" s="110" t="s">
        <v>1218</v>
      </c>
    </row>
    <row r="733" spans="1:1" x14ac:dyDescent="0.35">
      <c r="A733" s="110" t="s">
        <v>1219</v>
      </c>
    </row>
    <row r="734" spans="1:1" x14ac:dyDescent="0.35">
      <c r="A734" s="110" t="s">
        <v>1220</v>
      </c>
    </row>
    <row r="735" spans="1:1" x14ac:dyDescent="0.35">
      <c r="A735" s="110" t="s">
        <v>1221</v>
      </c>
    </row>
    <row r="736" spans="1:1" x14ac:dyDescent="0.35">
      <c r="A736" s="110" t="s">
        <v>1222</v>
      </c>
    </row>
    <row r="737" spans="1:1" x14ac:dyDescent="0.35">
      <c r="A737" s="110" t="s">
        <v>1223</v>
      </c>
    </row>
    <row r="738" spans="1:1" x14ac:dyDescent="0.35">
      <c r="A738" s="110" t="s">
        <v>1224</v>
      </c>
    </row>
    <row r="739" spans="1:1" x14ac:dyDescent="0.35">
      <c r="A739" s="110" t="s">
        <v>1225</v>
      </c>
    </row>
    <row r="740" spans="1:1" x14ac:dyDescent="0.35">
      <c r="A740" s="110" t="s">
        <v>1226</v>
      </c>
    </row>
    <row r="741" spans="1:1" x14ac:dyDescent="0.35">
      <c r="A741" s="110" t="s">
        <v>1227</v>
      </c>
    </row>
    <row r="742" spans="1:1" x14ac:dyDescent="0.35">
      <c r="A742" s="110" t="s">
        <v>1228</v>
      </c>
    </row>
    <row r="743" spans="1:1" x14ac:dyDescent="0.35">
      <c r="A743" s="110" t="s">
        <v>1229</v>
      </c>
    </row>
    <row r="744" spans="1:1" x14ac:dyDescent="0.35">
      <c r="A744" s="110" t="s">
        <v>1230</v>
      </c>
    </row>
    <row r="745" spans="1:1" x14ac:dyDescent="0.35">
      <c r="A745" s="110" t="s">
        <v>1231</v>
      </c>
    </row>
    <row r="746" spans="1:1" x14ac:dyDescent="0.35">
      <c r="A746" s="110" t="s">
        <v>1232</v>
      </c>
    </row>
    <row r="747" spans="1:1" x14ac:dyDescent="0.35">
      <c r="A747" s="110" t="s">
        <v>1233</v>
      </c>
    </row>
    <row r="748" spans="1:1" x14ac:dyDescent="0.35">
      <c r="A748" s="110" t="s">
        <v>1234</v>
      </c>
    </row>
    <row r="749" spans="1:1" x14ac:dyDescent="0.35">
      <c r="A749" s="110" t="s">
        <v>1235</v>
      </c>
    </row>
    <row r="750" spans="1:1" x14ac:dyDescent="0.35">
      <c r="A750" s="110" t="s">
        <v>1236</v>
      </c>
    </row>
    <row r="751" spans="1:1" x14ac:dyDescent="0.35">
      <c r="A751" s="110" t="s">
        <v>1237</v>
      </c>
    </row>
    <row r="752" spans="1:1" x14ac:dyDescent="0.35">
      <c r="A752" s="110" t="s">
        <v>1238</v>
      </c>
    </row>
    <row r="753" spans="1:1" x14ac:dyDescent="0.35">
      <c r="A753" s="110" t="s">
        <v>1239</v>
      </c>
    </row>
    <row r="754" spans="1:1" x14ac:dyDescent="0.35">
      <c r="A754" s="110" t="s">
        <v>1240</v>
      </c>
    </row>
    <row r="755" spans="1:1" x14ac:dyDescent="0.35">
      <c r="A755" s="110" t="s">
        <v>1241</v>
      </c>
    </row>
    <row r="756" spans="1:1" x14ac:dyDescent="0.35">
      <c r="A756" s="110" t="s">
        <v>1242</v>
      </c>
    </row>
    <row r="757" spans="1:1" x14ac:dyDescent="0.35">
      <c r="A757" s="110" t="s">
        <v>1243</v>
      </c>
    </row>
    <row r="758" spans="1:1" x14ac:dyDescent="0.35">
      <c r="A758" s="110" t="s">
        <v>1244</v>
      </c>
    </row>
    <row r="759" spans="1:1" x14ac:dyDescent="0.35">
      <c r="A759" s="110" t="s">
        <v>1245</v>
      </c>
    </row>
    <row r="760" spans="1:1" x14ac:dyDescent="0.35">
      <c r="A760" s="110" t="s">
        <v>1246</v>
      </c>
    </row>
    <row r="761" spans="1:1" x14ac:dyDescent="0.35">
      <c r="A761" s="110" t="s">
        <v>1247</v>
      </c>
    </row>
    <row r="762" spans="1:1" x14ac:dyDescent="0.35">
      <c r="A762" s="110" t="s">
        <v>1248</v>
      </c>
    </row>
    <row r="763" spans="1:1" x14ac:dyDescent="0.35">
      <c r="A763" s="110" t="s">
        <v>1249</v>
      </c>
    </row>
    <row r="764" spans="1:1" x14ac:dyDescent="0.35">
      <c r="A764" s="110" t="s">
        <v>1250</v>
      </c>
    </row>
    <row r="765" spans="1:1" x14ac:dyDescent="0.35">
      <c r="A765" s="110" t="s">
        <v>1251</v>
      </c>
    </row>
    <row r="766" spans="1:1" x14ac:dyDescent="0.35">
      <c r="A766" s="110" t="s">
        <v>1252</v>
      </c>
    </row>
    <row r="767" spans="1:1" x14ac:dyDescent="0.35">
      <c r="A767" s="110" t="s">
        <v>1253</v>
      </c>
    </row>
    <row r="768" spans="1:1" x14ac:dyDescent="0.35">
      <c r="A768" s="110" t="s">
        <v>1254</v>
      </c>
    </row>
    <row r="769" spans="1:1" x14ac:dyDescent="0.35">
      <c r="A769" s="110" t="s">
        <v>1255</v>
      </c>
    </row>
    <row r="770" spans="1:1" x14ac:dyDescent="0.35">
      <c r="A770" s="110" t="s">
        <v>1256</v>
      </c>
    </row>
    <row r="771" spans="1:1" x14ac:dyDescent="0.35">
      <c r="A771" s="110" t="s">
        <v>1257</v>
      </c>
    </row>
    <row r="772" spans="1:1" x14ac:dyDescent="0.35">
      <c r="A772" s="110" t="s">
        <v>1258</v>
      </c>
    </row>
    <row r="773" spans="1:1" x14ac:dyDescent="0.35">
      <c r="A773" s="110" t="s">
        <v>1259</v>
      </c>
    </row>
    <row r="774" spans="1:1" x14ac:dyDescent="0.35">
      <c r="A774" s="110" t="s">
        <v>1260</v>
      </c>
    </row>
    <row r="775" spans="1:1" x14ac:dyDescent="0.35">
      <c r="A775" s="110" t="s">
        <v>1261</v>
      </c>
    </row>
    <row r="776" spans="1:1" x14ac:dyDescent="0.35">
      <c r="A776" s="110" t="s">
        <v>1262</v>
      </c>
    </row>
    <row r="777" spans="1:1" x14ac:dyDescent="0.35">
      <c r="A777" s="110" t="s">
        <v>1263</v>
      </c>
    </row>
    <row r="778" spans="1:1" x14ac:dyDescent="0.35">
      <c r="A778" s="110" t="s">
        <v>1264</v>
      </c>
    </row>
    <row r="779" spans="1:1" x14ac:dyDescent="0.35">
      <c r="A779" s="110" t="s">
        <v>1265</v>
      </c>
    </row>
    <row r="780" spans="1:1" x14ac:dyDescent="0.35">
      <c r="A780" s="110" t="s">
        <v>1266</v>
      </c>
    </row>
    <row r="781" spans="1:1" x14ac:dyDescent="0.35">
      <c r="A781" s="110" t="s">
        <v>1267</v>
      </c>
    </row>
    <row r="782" spans="1:1" x14ac:dyDescent="0.35">
      <c r="A782" s="110" t="s">
        <v>1268</v>
      </c>
    </row>
    <row r="783" spans="1:1" x14ac:dyDescent="0.35">
      <c r="A783" s="110" t="s">
        <v>1269</v>
      </c>
    </row>
    <row r="784" spans="1:1" x14ac:dyDescent="0.35">
      <c r="A784" s="110" t="s">
        <v>1270</v>
      </c>
    </row>
    <row r="785" spans="1:1" x14ac:dyDescent="0.35">
      <c r="A785" s="110" t="s">
        <v>1271</v>
      </c>
    </row>
    <row r="786" spans="1:1" x14ac:dyDescent="0.35">
      <c r="A786" s="110" t="s">
        <v>1272</v>
      </c>
    </row>
    <row r="787" spans="1:1" x14ac:dyDescent="0.35">
      <c r="A787" s="110" t="s">
        <v>1273</v>
      </c>
    </row>
    <row r="788" spans="1:1" x14ac:dyDescent="0.35">
      <c r="A788" s="110" t="s">
        <v>1274</v>
      </c>
    </row>
    <row r="789" spans="1:1" x14ac:dyDescent="0.35">
      <c r="A789" s="110" t="s">
        <v>1275</v>
      </c>
    </row>
    <row r="790" spans="1:1" x14ac:dyDescent="0.35">
      <c r="A790" s="110" t="s">
        <v>1276</v>
      </c>
    </row>
    <row r="791" spans="1:1" x14ac:dyDescent="0.35">
      <c r="A791" s="110" t="s">
        <v>1277</v>
      </c>
    </row>
    <row r="792" spans="1:1" x14ac:dyDescent="0.35">
      <c r="A792" s="110" t="s">
        <v>1278</v>
      </c>
    </row>
    <row r="793" spans="1:1" x14ac:dyDescent="0.35">
      <c r="A793" s="110" t="s">
        <v>1279</v>
      </c>
    </row>
    <row r="794" spans="1:1" x14ac:dyDescent="0.35">
      <c r="A794" s="110" t="s">
        <v>1280</v>
      </c>
    </row>
    <row r="795" spans="1:1" x14ac:dyDescent="0.35">
      <c r="A795" s="110" t="s">
        <v>1281</v>
      </c>
    </row>
    <row r="796" spans="1:1" x14ac:dyDescent="0.35">
      <c r="A796" s="110" t="s">
        <v>1282</v>
      </c>
    </row>
    <row r="797" spans="1:1" x14ac:dyDescent="0.35">
      <c r="A797" s="110" t="s">
        <v>1283</v>
      </c>
    </row>
    <row r="798" spans="1:1" x14ac:dyDescent="0.35">
      <c r="A798" s="110" t="s">
        <v>1284</v>
      </c>
    </row>
    <row r="799" spans="1:1" x14ac:dyDescent="0.35">
      <c r="A799" s="110" t="s">
        <v>1285</v>
      </c>
    </row>
    <row r="800" spans="1:1" x14ac:dyDescent="0.35">
      <c r="A800" s="110" t="s">
        <v>1286</v>
      </c>
    </row>
    <row r="801" spans="1:1" x14ac:dyDescent="0.35">
      <c r="A801" s="110" t="s">
        <v>1287</v>
      </c>
    </row>
    <row r="802" spans="1:1" x14ac:dyDescent="0.35">
      <c r="A802" s="110" t="s">
        <v>1288</v>
      </c>
    </row>
    <row r="803" spans="1:1" x14ac:dyDescent="0.35">
      <c r="A803" s="110" t="s">
        <v>1289</v>
      </c>
    </row>
    <row r="804" spans="1:1" x14ac:dyDescent="0.35">
      <c r="A804" s="110" t="s">
        <v>1290</v>
      </c>
    </row>
    <row r="805" spans="1:1" x14ac:dyDescent="0.35">
      <c r="A805" s="110" t="s">
        <v>1291</v>
      </c>
    </row>
    <row r="806" spans="1:1" x14ac:dyDescent="0.35">
      <c r="A806" s="110" t="s">
        <v>1292</v>
      </c>
    </row>
    <row r="807" spans="1:1" x14ac:dyDescent="0.35">
      <c r="A807" s="110" t="s">
        <v>1293</v>
      </c>
    </row>
    <row r="808" spans="1:1" x14ac:dyDescent="0.35">
      <c r="A808" s="110" t="s">
        <v>1294</v>
      </c>
    </row>
    <row r="809" spans="1:1" x14ac:dyDescent="0.35">
      <c r="A809" s="110" t="s">
        <v>1295</v>
      </c>
    </row>
    <row r="810" spans="1:1" x14ac:dyDescent="0.35">
      <c r="A810" s="110" t="s">
        <v>1296</v>
      </c>
    </row>
    <row r="811" spans="1:1" x14ac:dyDescent="0.35">
      <c r="A811" s="110" t="s">
        <v>1297</v>
      </c>
    </row>
    <row r="812" spans="1:1" x14ac:dyDescent="0.35">
      <c r="A812" s="110" t="s">
        <v>1298</v>
      </c>
    </row>
    <row r="813" spans="1:1" x14ac:dyDescent="0.35">
      <c r="A813" s="110" t="s">
        <v>1299</v>
      </c>
    </row>
    <row r="814" spans="1:1" x14ac:dyDescent="0.35">
      <c r="A814" s="110" t="s">
        <v>1300</v>
      </c>
    </row>
    <row r="815" spans="1:1" x14ac:dyDescent="0.35">
      <c r="A815" s="110" t="s">
        <v>1301</v>
      </c>
    </row>
    <row r="816" spans="1:1" x14ac:dyDescent="0.35">
      <c r="A816" s="110" t="s">
        <v>1302</v>
      </c>
    </row>
    <row r="817" spans="1:1" x14ac:dyDescent="0.35">
      <c r="A817" s="110" t="s">
        <v>1303</v>
      </c>
    </row>
    <row r="818" spans="1:1" x14ac:dyDescent="0.35">
      <c r="A818" s="110" t="s">
        <v>1304</v>
      </c>
    </row>
    <row r="819" spans="1:1" x14ac:dyDescent="0.35">
      <c r="A819" s="110" t="s">
        <v>1305</v>
      </c>
    </row>
    <row r="820" spans="1:1" x14ac:dyDescent="0.35">
      <c r="A820" s="110" t="s">
        <v>1306</v>
      </c>
    </row>
    <row r="821" spans="1:1" x14ac:dyDescent="0.35">
      <c r="A821" s="110" t="s">
        <v>1307</v>
      </c>
    </row>
    <row r="822" spans="1:1" x14ac:dyDescent="0.35">
      <c r="A822" s="110" t="s">
        <v>1308</v>
      </c>
    </row>
    <row r="823" spans="1:1" x14ac:dyDescent="0.35">
      <c r="A823" s="110" t="s">
        <v>1309</v>
      </c>
    </row>
    <row r="824" spans="1:1" x14ac:dyDescent="0.35">
      <c r="A824" s="110" t="s">
        <v>1310</v>
      </c>
    </row>
    <row r="825" spans="1:1" x14ac:dyDescent="0.35">
      <c r="A825" s="110" t="s">
        <v>1311</v>
      </c>
    </row>
    <row r="826" spans="1:1" x14ac:dyDescent="0.35">
      <c r="A826" s="110" t="s">
        <v>1312</v>
      </c>
    </row>
    <row r="827" spans="1:1" x14ac:dyDescent="0.35">
      <c r="A827" s="110" t="s">
        <v>1313</v>
      </c>
    </row>
    <row r="828" spans="1:1" x14ac:dyDescent="0.35">
      <c r="A828" s="110" t="s">
        <v>1314</v>
      </c>
    </row>
    <row r="829" spans="1:1" x14ac:dyDescent="0.35">
      <c r="A829" s="110" t="s">
        <v>1315</v>
      </c>
    </row>
    <row r="830" spans="1:1" x14ac:dyDescent="0.35">
      <c r="A830" s="110" t="s">
        <v>1316</v>
      </c>
    </row>
    <row r="831" spans="1:1" x14ac:dyDescent="0.35">
      <c r="A831" s="110" t="s">
        <v>1317</v>
      </c>
    </row>
    <row r="832" spans="1:1" x14ac:dyDescent="0.35">
      <c r="A832" s="110" t="s">
        <v>1318</v>
      </c>
    </row>
    <row r="833" spans="1:1" x14ac:dyDescent="0.35">
      <c r="A833" s="110" t="s">
        <v>1319</v>
      </c>
    </row>
    <row r="834" spans="1:1" x14ac:dyDescent="0.35">
      <c r="A834" s="110" t="s">
        <v>1320</v>
      </c>
    </row>
    <row r="835" spans="1:1" x14ac:dyDescent="0.35">
      <c r="A835" s="110" t="s">
        <v>1321</v>
      </c>
    </row>
    <row r="836" spans="1:1" x14ac:dyDescent="0.35">
      <c r="A836" s="110" t="s">
        <v>1322</v>
      </c>
    </row>
    <row r="837" spans="1:1" x14ac:dyDescent="0.35">
      <c r="A837" s="110" t="s">
        <v>1323</v>
      </c>
    </row>
    <row r="838" spans="1:1" x14ac:dyDescent="0.35">
      <c r="A838" s="110" t="s">
        <v>1324</v>
      </c>
    </row>
    <row r="839" spans="1:1" x14ac:dyDescent="0.35">
      <c r="A839" s="110" t="s">
        <v>1325</v>
      </c>
    </row>
    <row r="840" spans="1:1" x14ac:dyDescent="0.35">
      <c r="A840" s="110" t="s">
        <v>1326</v>
      </c>
    </row>
    <row r="841" spans="1:1" x14ac:dyDescent="0.35">
      <c r="A841" s="110" t="s">
        <v>1327</v>
      </c>
    </row>
    <row r="842" spans="1:1" x14ac:dyDescent="0.35">
      <c r="A842" s="110" t="s">
        <v>1328</v>
      </c>
    </row>
    <row r="843" spans="1:1" x14ac:dyDescent="0.35">
      <c r="A843" s="110" t="s">
        <v>1329</v>
      </c>
    </row>
    <row r="844" spans="1:1" x14ac:dyDescent="0.35">
      <c r="A844" s="110" t="s">
        <v>1330</v>
      </c>
    </row>
    <row r="845" spans="1:1" x14ac:dyDescent="0.35">
      <c r="A845" s="110" t="s">
        <v>1331</v>
      </c>
    </row>
    <row r="846" spans="1:1" x14ac:dyDescent="0.35">
      <c r="A846" s="110" t="s">
        <v>1332</v>
      </c>
    </row>
    <row r="847" spans="1:1" x14ac:dyDescent="0.35">
      <c r="A847" s="110" t="s">
        <v>1333</v>
      </c>
    </row>
    <row r="848" spans="1:1" x14ac:dyDescent="0.35">
      <c r="A848" s="110" t="s">
        <v>1334</v>
      </c>
    </row>
    <row r="849" spans="1:1" x14ac:dyDescent="0.35">
      <c r="A849" s="110" t="s">
        <v>1335</v>
      </c>
    </row>
    <row r="850" spans="1:1" x14ac:dyDescent="0.35">
      <c r="A850" s="110" t="s">
        <v>1336</v>
      </c>
    </row>
    <row r="851" spans="1:1" x14ac:dyDescent="0.35">
      <c r="A851" s="110" t="s">
        <v>1337</v>
      </c>
    </row>
    <row r="852" spans="1:1" x14ac:dyDescent="0.35">
      <c r="A852" s="110" t="s">
        <v>1338</v>
      </c>
    </row>
    <row r="853" spans="1:1" x14ac:dyDescent="0.35">
      <c r="A853" s="110" t="s">
        <v>1339</v>
      </c>
    </row>
    <row r="854" spans="1:1" x14ac:dyDescent="0.35">
      <c r="A854" s="110" t="s">
        <v>1340</v>
      </c>
    </row>
    <row r="855" spans="1:1" x14ac:dyDescent="0.35">
      <c r="A855" s="110" t="s">
        <v>1341</v>
      </c>
    </row>
    <row r="856" spans="1:1" x14ac:dyDescent="0.35">
      <c r="A856" s="110" t="s">
        <v>1342</v>
      </c>
    </row>
    <row r="857" spans="1:1" x14ac:dyDescent="0.35">
      <c r="A857" s="110" t="s">
        <v>1343</v>
      </c>
    </row>
    <row r="858" spans="1:1" x14ac:dyDescent="0.35">
      <c r="A858" s="110" t="s">
        <v>1344</v>
      </c>
    </row>
    <row r="859" spans="1:1" x14ac:dyDescent="0.35">
      <c r="A859" s="110" t="s">
        <v>1345</v>
      </c>
    </row>
    <row r="860" spans="1:1" x14ac:dyDescent="0.35">
      <c r="A860" s="110" t="s">
        <v>1346</v>
      </c>
    </row>
    <row r="861" spans="1:1" x14ac:dyDescent="0.35">
      <c r="A861" s="110" t="s">
        <v>1347</v>
      </c>
    </row>
    <row r="862" spans="1:1" x14ac:dyDescent="0.35">
      <c r="A862" s="110" t="s">
        <v>1348</v>
      </c>
    </row>
    <row r="863" spans="1:1" x14ac:dyDescent="0.35">
      <c r="A863" s="110" t="s">
        <v>1349</v>
      </c>
    </row>
    <row r="864" spans="1:1" x14ac:dyDescent="0.35">
      <c r="A864" s="110" t="s">
        <v>1350</v>
      </c>
    </row>
    <row r="865" spans="1:1" x14ac:dyDescent="0.35">
      <c r="A865" s="110" t="s">
        <v>1351</v>
      </c>
    </row>
    <row r="866" spans="1:1" x14ac:dyDescent="0.35">
      <c r="A866" s="110" t="s">
        <v>1352</v>
      </c>
    </row>
    <row r="867" spans="1:1" x14ac:dyDescent="0.35">
      <c r="A867" s="110" t="s">
        <v>1353</v>
      </c>
    </row>
    <row r="868" spans="1:1" x14ac:dyDescent="0.35">
      <c r="A868" s="110" t="s">
        <v>1354</v>
      </c>
    </row>
    <row r="869" spans="1:1" x14ac:dyDescent="0.35">
      <c r="A869" s="110" t="s">
        <v>1355</v>
      </c>
    </row>
    <row r="870" spans="1:1" x14ac:dyDescent="0.35">
      <c r="A870" s="110" t="s">
        <v>1356</v>
      </c>
    </row>
    <row r="871" spans="1:1" x14ac:dyDescent="0.35">
      <c r="A871" s="110" t="s">
        <v>1357</v>
      </c>
    </row>
    <row r="872" spans="1:1" x14ac:dyDescent="0.35">
      <c r="A872" s="110" t="s">
        <v>1358</v>
      </c>
    </row>
    <row r="873" spans="1:1" x14ac:dyDescent="0.35">
      <c r="A873" s="110" t="s">
        <v>1359</v>
      </c>
    </row>
    <row r="874" spans="1:1" x14ac:dyDescent="0.35">
      <c r="A874" s="110" t="s">
        <v>1360</v>
      </c>
    </row>
    <row r="875" spans="1:1" x14ac:dyDescent="0.35">
      <c r="A875" s="110" t="s">
        <v>1361</v>
      </c>
    </row>
    <row r="876" spans="1:1" x14ac:dyDescent="0.35">
      <c r="A876" s="110" t="s">
        <v>1362</v>
      </c>
    </row>
    <row r="877" spans="1:1" x14ac:dyDescent="0.35">
      <c r="A877" s="110" t="s">
        <v>1363</v>
      </c>
    </row>
    <row r="878" spans="1:1" x14ac:dyDescent="0.35">
      <c r="A878" s="110" t="s">
        <v>1364</v>
      </c>
    </row>
    <row r="879" spans="1:1" x14ac:dyDescent="0.35">
      <c r="A879" s="110" t="s">
        <v>1365</v>
      </c>
    </row>
    <row r="880" spans="1:1" x14ac:dyDescent="0.35">
      <c r="A880" s="110" t="s">
        <v>1366</v>
      </c>
    </row>
    <row r="881" spans="1:1" x14ac:dyDescent="0.35">
      <c r="A881" s="110" t="s">
        <v>1367</v>
      </c>
    </row>
    <row r="882" spans="1:1" x14ac:dyDescent="0.35">
      <c r="A882" s="110" t="s">
        <v>1368</v>
      </c>
    </row>
    <row r="883" spans="1:1" x14ac:dyDescent="0.35">
      <c r="A883" s="110" t="s">
        <v>1369</v>
      </c>
    </row>
    <row r="884" spans="1:1" x14ac:dyDescent="0.35">
      <c r="A884" s="110" t="s">
        <v>1370</v>
      </c>
    </row>
    <row r="885" spans="1:1" x14ac:dyDescent="0.35">
      <c r="A885" s="110" t="s">
        <v>1371</v>
      </c>
    </row>
    <row r="886" spans="1:1" x14ac:dyDescent="0.35">
      <c r="A886" s="110" t="s">
        <v>1372</v>
      </c>
    </row>
    <row r="887" spans="1:1" x14ac:dyDescent="0.35">
      <c r="A887" s="110" t="s">
        <v>1373</v>
      </c>
    </row>
    <row r="888" spans="1:1" x14ac:dyDescent="0.35">
      <c r="A888" s="110" t="s">
        <v>1374</v>
      </c>
    </row>
    <row r="889" spans="1:1" x14ac:dyDescent="0.35">
      <c r="A889" s="110" t="s">
        <v>1375</v>
      </c>
    </row>
    <row r="890" spans="1:1" x14ac:dyDescent="0.35">
      <c r="A890" s="110" t="s">
        <v>1376</v>
      </c>
    </row>
    <row r="891" spans="1:1" x14ac:dyDescent="0.35">
      <c r="A891" s="110" t="s">
        <v>1377</v>
      </c>
    </row>
    <row r="892" spans="1:1" x14ac:dyDescent="0.35">
      <c r="A892" s="110" t="s">
        <v>1378</v>
      </c>
    </row>
    <row r="893" spans="1:1" x14ac:dyDescent="0.35">
      <c r="A893" s="110" t="s">
        <v>1379</v>
      </c>
    </row>
    <row r="894" spans="1:1" x14ac:dyDescent="0.35">
      <c r="A894" s="110" t="s">
        <v>1380</v>
      </c>
    </row>
    <row r="895" spans="1:1" x14ac:dyDescent="0.35">
      <c r="A895" s="110" t="s">
        <v>1381</v>
      </c>
    </row>
    <row r="896" spans="1:1" x14ac:dyDescent="0.35">
      <c r="A896" s="110" t="s">
        <v>1382</v>
      </c>
    </row>
    <row r="897" spans="1:1" x14ac:dyDescent="0.35">
      <c r="A897" s="110" t="s">
        <v>1383</v>
      </c>
    </row>
    <row r="898" spans="1:1" x14ac:dyDescent="0.35">
      <c r="A898" s="110" t="s">
        <v>1384</v>
      </c>
    </row>
    <row r="899" spans="1:1" x14ac:dyDescent="0.35">
      <c r="A899" s="110" t="s">
        <v>1385</v>
      </c>
    </row>
    <row r="900" spans="1:1" x14ac:dyDescent="0.35">
      <c r="A900" s="110" t="s">
        <v>1386</v>
      </c>
    </row>
    <row r="901" spans="1:1" x14ac:dyDescent="0.35">
      <c r="A901" s="110" t="s">
        <v>1387</v>
      </c>
    </row>
    <row r="902" spans="1:1" x14ac:dyDescent="0.35">
      <c r="A902" s="110" t="s">
        <v>1388</v>
      </c>
    </row>
    <row r="903" spans="1:1" x14ac:dyDescent="0.35">
      <c r="A903" s="110" t="s">
        <v>1389</v>
      </c>
    </row>
    <row r="904" spans="1:1" x14ac:dyDescent="0.35">
      <c r="A904" s="110" t="s">
        <v>1390</v>
      </c>
    </row>
    <row r="905" spans="1:1" x14ac:dyDescent="0.35">
      <c r="A905" s="110" t="s">
        <v>1391</v>
      </c>
    </row>
    <row r="906" spans="1:1" x14ac:dyDescent="0.35">
      <c r="A906" s="110" t="s">
        <v>1392</v>
      </c>
    </row>
    <row r="907" spans="1:1" x14ac:dyDescent="0.35">
      <c r="A907" s="110" t="s">
        <v>1393</v>
      </c>
    </row>
    <row r="908" spans="1:1" x14ac:dyDescent="0.35">
      <c r="A908" s="110" t="s">
        <v>1394</v>
      </c>
    </row>
    <row r="909" spans="1:1" x14ac:dyDescent="0.35">
      <c r="A909" s="110" t="s">
        <v>1395</v>
      </c>
    </row>
    <row r="910" spans="1:1" x14ac:dyDescent="0.35">
      <c r="A910" s="110" t="s">
        <v>1396</v>
      </c>
    </row>
    <row r="911" spans="1:1" x14ac:dyDescent="0.35">
      <c r="A911" s="110" t="s">
        <v>1397</v>
      </c>
    </row>
    <row r="912" spans="1:1" x14ac:dyDescent="0.35">
      <c r="A912" s="110" t="s">
        <v>1398</v>
      </c>
    </row>
    <row r="913" spans="1:1" x14ac:dyDescent="0.35">
      <c r="A913" s="110" t="s">
        <v>1399</v>
      </c>
    </row>
    <row r="914" spans="1:1" x14ac:dyDescent="0.35">
      <c r="A914" s="110" t="s">
        <v>1400</v>
      </c>
    </row>
    <row r="915" spans="1:1" x14ac:dyDescent="0.35">
      <c r="A915" s="110" t="s">
        <v>1401</v>
      </c>
    </row>
    <row r="916" spans="1:1" x14ac:dyDescent="0.35">
      <c r="A916" s="110" t="s">
        <v>1402</v>
      </c>
    </row>
    <row r="917" spans="1:1" x14ac:dyDescent="0.35">
      <c r="A917" s="110" t="s">
        <v>1403</v>
      </c>
    </row>
    <row r="918" spans="1:1" x14ac:dyDescent="0.35">
      <c r="A918" s="110" t="s">
        <v>1404</v>
      </c>
    </row>
    <row r="919" spans="1:1" x14ac:dyDescent="0.35">
      <c r="A919" s="110" t="s">
        <v>1405</v>
      </c>
    </row>
    <row r="920" spans="1:1" x14ac:dyDescent="0.35">
      <c r="A920" s="110" t="s">
        <v>1406</v>
      </c>
    </row>
    <row r="921" spans="1:1" x14ac:dyDescent="0.35">
      <c r="A921" s="110" t="s">
        <v>1407</v>
      </c>
    </row>
    <row r="922" spans="1:1" x14ac:dyDescent="0.35">
      <c r="A922" s="110" t="s">
        <v>1408</v>
      </c>
    </row>
    <row r="923" spans="1:1" x14ac:dyDescent="0.35">
      <c r="A923" s="110" t="s">
        <v>1409</v>
      </c>
    </row>
    <row r="924" spans="1:1" x14ac:dyDescent="0.35">
      <c r="A924" s="110" t="s">
        <v>1410</v>
      </c>
    </row>
    <row r="925" spans="1:1" x14ac:dyDescent="0.35">
      <c r="A925" s="110" t="s">
        <v>1411</v>
      </c>
    </row>
    <row r="926" spans="1:1" x14ac:dyDescent="0.35">
      <c r="A926" s="110" t="s">
        <v>1412</v>
      </c>
    </row>
    <row r="927" spans="1:1" x14ac:dyDescent="0.35">
      <c r="A927" s="110" t="s">
        <v>1413</v>
      </c>
    </row>
    <row r="928" spans="1:1" x14ac:dyDescent="0.35">
      <c r="A928" s="110" t="s">
        <v>1414</v>
      </c>
    </row>
    <row r="929" spans="1:1" x14ac:dyDescent="0.35">
      <c r="A929" s="110" t="s">
        <v>1415</v>
      </c>
    </row>
    <row r="930" spans="1:1" x14ac:dyDescent="0.35">
      <c r="A930" s="110" t="s">
        <v>1416</v>
      </c>
    </row>
    <row r="931" spans="1:1" x14ac:dyDescent="0.35">
      <c r="A931" s="110" t="s">
        <v>1417</v>
      </c>
    </row>
    <row r="932" spans="1:1" x14ac:dyDescent="0.35">
      <c r="A932" s="110" t="s">
        <v>1418</v>
      </c>
    </row>
    <row r="933" spans="1:1" x14ac:dyDescent="0.35">
      <c r="A933" s="110" t="s">
        <v>1419</v>
      </c>
    </row>
    <row r="934" spans="1:1" x14ac:dyDescent="0.35">
      <c r="A934" s="110" t="s">
        <v>1420</v>
      </c>
    </row>
    <row r="935" spans="1:1" x14ac:dyDescent="0.35">
      <c r="A935" s="110" t="s">
        <v>1421</v>
      </c>
    </row>
    <row r="936" spans="1:1" x14ac:dyDescent="0.35">
      <c r="A936" s="110" t="s">
        <v>1422</v>
      </c>
    </row>
    <row r="937" spans="1:1" x14ac:dyDescent="0.35">
      <c r="A937" s="110" t="s">
        <v>1423</v>
      </c>
    </row>
    <row r="938" spans="1:1" x14ac:dyDescent="0.35">
      <c r="A938" s="110" t="s">
        <v>1424</v>
      </c>
    </row>
    <row r="939" spans="1:1" x14ac:dyDescent="0.35">
      <c r="A939" s="110" t="s">
        <v>1425</v>
      </c>
    </row>
    <row r="940" spans="1:1" x14ac:dyDescent="0.35">
      <c r="A940" s="110" t="s">
        <v>1426</v>
      </c>
    </row>
    <row r="941" spans="1:1" x14ac:dyDescent="0.35">
      <c r="A941" s="110" t="s">
        <v>1427</v>
      </c>
    </row>
    <row r="942" spans="1:1" x14ac:dyDescent="0.35">
      <c r="A942" s="110" t="s">
        <v>1428</v>
      </c>
    </row>
    <row r="943" spans="1:1" x14ac:dyDescent="0.35">
      <c r="A943" s="110" t="s">
        <v>1429</v>
      </c>
    </row>
    <row r="944" spans="1:1" x14ac:dyDescent="0.35">
      <c r="A944" s="110" t="s">
        <v>1430</v>
      </c>
    </row>
    <row r="945" spans="1:1" x14ac:dyDescent="0.35">
      <c r="A945" s="110" t="s">
        <v>1431</v>
      </c>
    </row>
    <row r="946" spans="1:1" x14ac:dyDescent="0.35">
      <c r="A946" s="110" t="s">
        <v>1432</v>
      </c>
    </row>
    <row r="947" spans="1:1" x14ac:dyDescent="0.35">
      <c r="A947" s="110" t="s">
        <v>1433</v>
      </c>
    </row>
    <row r="948" spans="1:1" x14ac:dyDescent="0.35">
      <c r="A948" s="110" t="s">
        <v>1434</v>
      </c>
    </row>
    <row r="949" spans="1:1" x14ac:dyDescent="0.35">
      <c r="A949" s="110" t="s">
        <v>1435</v>
      </c>
    </row>
    <row r="950" spans="1:1" x14ac:dyDescent="0.35">
      <c r="A950" s="110" t="s">
        <v>1436</v>
      </c>
    </row>
    <row r="951" spans="1:1" x14ac:dyDescent="0.35">
      <c r="A951" s="110" t="s">
        <v>1437</v>
      </c>
    </row>
    <row r="952" spans="1:1" x14ac:dyDescent="0.35">
      <c r="A952" s="110" t="s">
        <v>1438</v>
      </c>
    </row>
    <row r="953" spans="1:1" x14ac:dyDescent="0.35">
      <c r="A953" s="110" t="s">
        <v>1439</v>
      </c>
    </row>
    <row r="954" spans="1:1" x14ac:dyDescent="0.35">
      <c r="A954" s="110" t="s">
        <v>1440</v>
      </c>
    </row>
    <row r="955" spans="1:1" x14ac:dyDescent="0.35">
      <c r="A955" s="110" t="s">
        <v>1441</v>
      </c>
    </row>
    <row r="956" spans="1:1" x14ac:dyDescent="0.35">
      <c r="A956" s="110" t="s">
        <v>1442</v>
      </c>
    </row>
    <row r="957" spans="1:1" x14ac:dyDescent="0.35">
      <c r="A957" s="110" t="s">
        <v>1443</v>
      </c>
    </row>
    <row r="958" spans="1:1" x14ac:dyDescent="0.35">
      <c r="A958" s="110" t="s">
        <v>1444</v>
      </c>
    </row>
    <row r="959" spans="1:1" x14ac:dyDescent="0.35">
      <c r="A959" s="110" t="s">
        <v>1445</v>
      </c>
    </row>
    <row r="960" spans="1:1" x14ac:dyDescent="0.35">
      <c r="A960" s="110" t="s">
        <v>1446</v>
      </c>
    </row>
    <row r="961" spans="1:1" x14ac:dyDescent="0.35">
      <c r="A961" s="110" t="s">
        <v>1447</v>
      </c>
    </row>
    <row r="962" spans="1:1" x14ac:dyDescent="0.35">
      <c r="A962" s="110" t="s">
        <v>1448</v>
      </c>
    </row>
    <row r="963" spans="1:1" x14ac:dyDescent="0.35">
      <c r="A963" s="110" t="s">
        <v>1449</v>
      </c>
    </row>
    <row r="964" spans="1:1" x14ac:dyDescent="0.35">
      <c r="A964" s="110" t="s">
        <v>1450</v>
      </c>
    </row>
    <row r="965" spans="1:1" x14ac:dyDescent="0.35">
      <c r="A965" s="110" t="s">
        <v>1451</v>
      </c>
    </row>
    <row r="966" spans="1:1" x14ac:dyDescent="0.35">
      <c r="A966" s="110" t="s">
        <v>1452</v>
      </c>
    </row>
    <row r="967" spans="1:1" x14ac:dyDescent="0.35">
      <c r="A967" s="110" t="s">
        <v>1453</v>
      </c>
    </row>
    <row r="968" spans="1:1" x14ac:dyDescent="0.35">
      <c r="A968" s="110" t="s">
        <v>1454</v>
      </c>
    </row>
    <row r="969" spans="1:1" x14ac:dyDescent="0.35">
      <c r="A969" s="110" t="s">
        <v>1455</v>
      </c>
    </row>
    <row r="970" spans="1:1" x14ac:dyDescent="0.35">
      <c r="A970" s="110" t="s">
        <v>1456</v>
      </c>
    </row>
    <row r="971" spans="1:1" x14ac:dyDescent="0.35">
      <c r="A971" s="110" t="s">
        <v>1457</v>
      </c>
    </row>
    <row r="972" spans="1:1" x14ac:dyDescent="0.35">
      <c r="A972" s="110" t="s">
        <v>1458</v>
      </c>
    </row>
    <row r="973" spans="1:1" x14ac:dyDescent="0.35">
      <c r="A973" s="110" t="s">
        <v>1459</v>
      </c>
    </row>
    <row r="974" spans="1:1" x14ac:dyDescent="0.35">
      <c r="A974" s="110" t="s">
        <v>1460</v>
      </c>
    </row>
    <row r="975" spans="1:1" x14ac:dyDescent="0.35">
      <c r="A975" s="110" t="s">
        <v>1461</v>
      </c>
    </row>
    <row r="976" spans="1:1" x14ac:dyDescent="0.35">
      <c r="A976" s="110" t="s">
        <v>1462</v>
      </c>
    </row>
    <row r="977" spans="1:1" x14ac:dyDescent="0.35">
      <c r="A977" s="110" t="s">
        <v>1463</v>
      </c>
    </row>
    <row r="978" spans="1:1" x14ac:dyDescent="0.35">
      <c r="A978" s="110" t="s">
        <v>1464</v>
      </c>
    </row>
    <row r="979" spans="1:1" x14ac:dyDescent="0.35">
      <c r="A979" s="110" t="s">
        <v>1465</v>
      </c>
    </row>
    <row r="980" spans="1:1" x14ac:dyDescent="0.35">
      <c r="A980" s="110" t="s">
        <v>1466</v>
      </c>
    </row>
    <row r="981" spans="1:1" x14ac:dyDescent="0.35">
      <c r="A981" s="110" t="s">
        <v>1467</v>
      </c>
    </row>
    <row r="982" spans="1:1" x14ac:dyDescent="0.35">
      <c r="A982" s="110" t="s">
        <v>1468</v>
      </c>
    </row>
    <row r="983" spans="1:1" x14ac:dyDescent="0.35">
      <c r="A983" s="110" t="s">
        <v>1469</v>
      </c>
    </row>
    <row r="984" spans="1:1" x14ac:dyDescent="0.35">
      <c r="A984" s="110" t="s">
        <v>1470</v>
      </c>
    </row>
    <row r="985" spans="1:1" x14ac:dyDescent="0.35">
      <c r="A985" s="110" t="s">
        <v>1471</v>
      </c>
    </row>
    <row r="986" spans="1:1" x14ac:dyDescent="0.35">
      <c r="A986" s="110" t="s">
        <v>1472</v>
      </c>
    </row>
    <row r="987" spans="1:1" x14ac:dyDescent="0.35">
      <c r="A987" s="110" t="s">
        <v>1473</v>
      </c>
    </row>
    <row r="988" spans="1:1" x14ac:dyDescent="0.35">
      <c r="A988" s="110" t="s">
        <v>1474</v>
      </c>
    </row>
    <row r="989" spans="1:1" x14ac:dyDescent="0.35">
      <c r="A989" s="110" t="s">
        <v>1475</v>
      </c>
    </row>
    <row r="990" spans="1:1" x14ac:dyDescent="0.35">
      <c r="A990" s="110" t="s">
        <v>1476</v>
      </c>
    </row>
    <row r="991" spans="1:1" x14ac:dyDescent="0.35">
      <c r="A991" s="110" t="s">
        <v>1477</v>
      </c>
    </row>
    <row r="992" spans="1:1" x14ac:dyDescent="0.35">
      <c r="A992" s="110" t="s">
        <v>1478</v>
      </c>
    </row>
    <row r="993" spans="1:1" x14ac:dyDescent="0.35">
      <c r="A993" s="110" t="s">
        <v>1479</v>
      </c>
    </row>
    <row r="994" spans="1:1" x14ac:dyDescent="0.35">
      <c r="A994" s="110" t="s">
        <v>1480</v>
      </c>
    </row>
    <row r="995" spans="1:1" x14ac:dyDescent="0.35">
      <c r="A995" s="110" t="s">
        <v>1481</v>
      </c>
    </row>
    <row r="996" spans="1:1" x14ac:dyDescent="0.35">
      <c r="A996" s="110" t="s">
        <v>1482</v>
      </c>
    </row>
    <row r="997" spans="1:1" x14ac:dyDescent="0.35">
      <c r="A997" s="110" t="s">
        <v>1483</v>
      </c>
    </row>
    <row r="998" spans="1:1" x14ac:dyDescent="0.35">
      <c r="A998" s="110" t="s">
        <v>1484</v>
      </c>
    </row>
    <row r="999" spans="1:1" x14ac:dyDescent="0.35">
      <c r="A999" s="110" t="s">
        <v>1485</v>
      </c>
    </row>
    <row r="1000" spans="1:1" x14ac:dyDescent="0.35">
      <c r="A1000" s="110" t="s">
        <v>1486</v>
      </c>
    </row>
    <row r="1001" spans="1:1" x14ac:dyDescent="0.35">
      <c r="A1001" s="110" t="s">
        <v>1487</v>
      </c>
    </row>
  </sheetData>
  <sheetProtection algorithmName="SHA-512" hashValue="6dEt+Qo7CkrdxeS0Yktal9gCHwvj+FzUjIV2i08a+GwNNDVWzb46ljakfsiCCJ6vJmiF5LCYVtkgF19uUv3m+A==" saltValue="YlmrrFnSN43Y/qZ009zn9w==" spinCount="100000" sheet="1" objects="1" scenarios="1" selectLockedCells="1" selectUnlockedCells="1"/>
  <conditionalFormatting sqref="AO2:AO152">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35</vt:i4>
      </vt:variant>
    </vt:vector>
  </HeadingPairs>
  <TitlesOfParts>
    <vt:vector size="39" baseType="lpstr">
      <vt:lpstr>Promedio</vt:lpstr>
      <vt:lpstr>Promedio (2)</vt:lpstr>
      <vt:lpstr>DOCUMENTOS_SOPORTE</vt:lpstr>
      <vt:lpstr>LISTAS</vt:lpstr>
      <vt:lpstr>AMAZONAS</vt:lpstr>
      <vt:lpstr>ANTIOQUIA</vt:lpstr>
      <vt:lpstr>ARAUCA</vt:lpstr>
      <vt:lpstr>ATLANTICO</vt:lpstr>
      <vt:lpstr>BOLIVAR</vt:lpstr>
      <vt:lpstr>BOYACA</vt:lpstr>
      <vt:lpstr>CALDAS</vt:lpstr>
      <vt:lpstr>CAQUETA</vt:lpstr>
      <vt:lpstr>CASANARE</vt:lpstr>
      <vt:lpstr>CAUCA</vt:lpstr>
      <vt:lpstr>CESAR</vt:lpstr>
      <vt:lpstr>CHOCO</vt:lpstr>
      <vt:lpstr>CORDOBA</vt:lpstr>
      <vt:lpstr>CUNDINAMARCA</vt:lpstr>
      <vt:lpstr>DIRECCION_GENERAL</vt:lpstr>
      <vt:lpstr>DISTRITO</vt:lpstr>
      <vt:lpstr>GUAINIA</vt:lpstr>
      <vt:lpstr>GUAJIRA</vt:lpstr>
      <vt:lpstr>GUAVIARE</vt:lpstr>
      <vt:lpstr>HUILA</vt:lpstr>
      <vt:lpstr>MAGDALENA</vt:lpstr>
      <vt:lpstr>META</vt:lpstr>
      <vt:lpstr>NARIÑO</vt:lpstr>
      <vt:lpstr>NORTE_DE_SANTANDER</vt:lpstr>
      <vt:lpstr>DOCUMENTOS_SOPORTE!Print_Area</vt:lpstr>
      <vt:lpstr>PUTUMAYO</vt:lpstr>
      <vt:lpstr>QUINDIO</vt:lpstr>
      <vt:lpstr>RISARALDA</vt:lpstr>
      <vt:lpstr>SAN_ANDRES</vt:lpstr>
      <vt:lpstr>SANTANDER</vt:lpstr>
      <vt:lpstr>SUCRE</vt:lpstr>
      <vt:lpstr>TOLIMA</vt:lpstr>
      <vt:lpstr>VALLE</vt:lpstr>
      <vt:lpstr>VAUPES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RHMOVIL</dc:creator>
  <cp:keywords/>
  <dc:description/>
  <cp:lastModifiedBy>Marlys Maria Martinez Oliva</cp:lastModifiedBy>
  <cp:revision/>
  <cp:lastPrinted>2025-02-27T10:47:39Z</cp:lastPrinted>
  <dcterms:created xsi:type="dcterms:W3CDTF">1999-08-12T13:20:34Z</dcterms:created>
  <dcterms:modified xsi:type="dcterms:W3CDTF">2025-02-27T10:47:40Z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2025-02-21T16:05:33Z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d103ad10-93c1-48be-99ff-f82cd84b2f0a</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