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G:\Mi unidad\2025\ESTUDIOS\VIDRIOS Y CHAPAS\"/>
    </mc:Choice>
  </mc:AlternateContent>
  <xr:revisionPtr revIDLastSave="0" documentId="13_ncr:1_{E6652167-5955-4FDD-91BF-F65162493EBB}" xr6:coauthVersionLast="47" xr6:coauthVersionMax="47" xr10:uidLastSave="{00000000-0000-0000-0000-000000000000}"/>
  <bookViews>
    <workbookView xWindow="16935" yWindow="1035" windowWidth="18165" windowHeight="17400" xr2:uid="{00000000-000D-0000-FFFF-FFFF00000000}"/>
  </bookViews>
  <sheets>
    <sheet name="Hoja3" sheetId="3" r:id="rId1"/>
  </sheets>
  <definedNames>
    <definedName name="_xlnm.Print_Area" localSheetId="0">Hoja3!$A$1:$E$77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" i="3" l="1"/>
  <c r="H3" i="3" s="1"/>
  <c r="F4" i="3"/>
  <c r="H4" i="3" s="1"/>
  <c r="F5" i="3"/>
  <c r="H5" i="3" s="1"/>
  <c r="F6" i="3"/>
  <c r="H6" i="3" s="1"/>
  <c r="F7" i="3"/>
  <c r="H7" i="3" s="1"/>
  <c r="I7" i="3" s="1"/>
  <c r="F8" i="3"/>
  <c r="H8" i="3" s="1"/>
  <c r="F9" i="3"/>
  <c r="H9" i="3" s="1"/>
  <c r="F10" i="3"/>
  <c r="H10" i="3" s="1"/>
  <c r="F11" i="3"/>
  <c r="H11" i="3" s="1"/>
  <c r="I11" i="3" s="1"/>
  <c r="F12" i="3"/>
  <c r="H12" i="3" s="1"/>
  <c r="F13" i="3"/>
  <c r="H13" i="3" s="1"/>
  <c r="F14" i="3"/>
  <c r="H14" i="3" s="1"/>
  <c r="F15" i="3"/>
  <c r="H15" i="3" s="1"/>
  <c r="F16" i="3"/>
  <c r="H16" i="3" s="1"/>
  <c r="F17" i="3"/>
  <c r="H17" i="3"/>
  <c r="F18" i="3"/>
  <c r="H18" i="3" s="1"/>
  <c r="F19" i="3"/>
  <c r="H19" i="3" s="1"/>
  <c r="I19" i="3" s="1"/>
  <c r="F20" i="3"/>
  <c r="H20" i="3" s="1"/>
  <c r="F21" i="3"/>
  <c r="H21" i="3" s="1"/>
  <c r="F22" i="3"/>
  <c r="H22" i="3" s="1"/>
  <c r="F23" i="3"/>
  <c r="H23" i="3" s="1"/>
  <c r="I23" i="3" s="1"/>
  <c r="F24" i="3"/>
  <c r="H24" i="3" s="1"/>
  <c r="F25" i="3"/>
  <c r="H25" i="3" s="1"/>
  <c r="F26" i="3"/>
  <c r="H26" i="3" s="1"/>
  <c r="F27" i="3"/>
  <c r="H27" i="3" s="1"/>
  <c r="F28" i="3"/>
  <c r="H28" i="3" s="1"/>
  <c r="F29" i="3"/>
  <c r="H29" i="3" s="1"/>
  <c r="F30" i="3"/>
  <c r="H30" i="3" s="1"/>
  <c r="F31" i="3"/>
  <c r="H31" i="3" s="1"/>
  <c r="I31" i="3" s="1"/>
  <c r="F32" i="3"/>
  <c r="H32" i="3" s="1"/>
  <c r="I32" i="3" s="1"/>
  <c r="F33" i="3"/>
  <c r="H33" i="3" s="1"/>
  <c r="F34" i="3"/>
  <c r="H34" i="3" s="1"/>
  <c r="F35" i="3"/>
  <c r="H35" i="3"/>
  <c r="I35" i="3" s="1"/>
  <c r="F36" i="3"/>
  <c r="H36" i="3" s="1"/>
  <c r="F37" i="3"/>
  <c r="H37" i="3" s="1"/>
  <c r="F38" i="3"/>
  <c r="H38" i="3" s="1"/>
  <c r="I38" i="3" s="1"/>
  <c r="F39" i="3"/>
  <c r="H39" i="3" s="1"/>
  <c r="I39" i="3" s="1"/>
  <c r="F40" i="3"/>
  <c r="H40" i="3" s="1"/>
  <c r="F41" i="3"/>
  <c r="H41" i="3" s="1"/>
  <c r="F42" i="3"/>
  <c r="H42" i="3" s="1"/>
  <c r="F43" i="3"/>
  <c r="H43" i="3" s="1"/>
  <c r="F44" i="3"/>
  <c r="H44" i="3" s="1"/>
  <c r="F45" i="3"/>
  <c r="H45" i="3" s="1"/>
  <c r="F46" i="3"/>
  <c r="H46" i="3" s="1"/>
  <c r="N46" i="3" s="1"/>
  <c r="F47" i="3"/>
  <c r="H47" i="3" s="1"/>
  <c r="I47" i="3" s="1"/>
  <c r="F48" i="3"/>
  <c r="H48" i="3" s="1"/>
  <c r="F49" i="3"/>
  <c r="H49" i="3" s="1"/>
  <c r="F50" i="3"/>
  <c r="H50" i="3"/>
  <c r="I50" i="3" s="1"/>
  <c r="F51" i="3"/>
  <c r="H51" i="3" s="1"/>
  <c r="I51" i="3" s="1"/>
  <c r="F52" i="3"/>
  <c r="H52" i="3" s="1"/>
  <c r="F53" i="3"/>
  <c r="H53" i="3" s="1"/>
  <c r="F54" i="3"/>
  <c r="H54" i="3" s="1"/>
  <c r="F55" i="3"/>
  <c r="H55" i="3" s="1"/>
  <c r="I55" i="3" s="1"/>
  <c r="F56" i="3"/>
  <c r="H56" i="3" s="1"/>
  <c r="F57" i="3"/>
  <c r="H57" i="3" s="1"/>
  <c r="I57" i="3" s="1"/>
  <c r="F58" i="3"/>
  <c r="H58" i="3" s="1"/>
  <c r="F59" i="3"/>
  <c r="H59" i="3" s="1"/>
  <c r="I59" i="3" s="1"/>
  <c r="F60" i="3"/>
  <c r="H60" i="3" s="1"/>
  <c r="F61" i="3"/>
  <c r="H61" i="3" s="1"/>
  <c r="F62" i="3"/>
  <c r="H62" i="3" s="1"/>
  <c r="F63" i="3"/>
  <c r="H63" i="3" s="1"/>
  <c r="F64" i="3"/>
  <c r="H64" i="3" s="1"/>
  <c r="F65" i="3"/>
  <c r="H65" i="3" s="1"/>
  <c r="F66" i="3"/>
  <c r="H66" i="3" s="1"/>
  <c r="F67" i="3"/>
  <c r="H67" i="3" s="1"/>
  <c r="I67" i="3" s="1"/>
  <c r="F68" i="3"/>
  <c r="J4" i="3"/>
  <c r="L4" i="3" s="1"/>
  <c r="M4" i="3" s="1"/>
  <c r="J5" i="3"/>
  <c r="L5" i="3" s="1"/>
  <c r="M5" i="3" s="1"/>
  <c r="J6" i="3"/>
  <c r="L6" i="3" s="1"/>
  <c r="M6" i="3" s="1"/>
  <c r="J7" i="3"/>
  <c r="L7" i="3" s="1"/>
  <c r="M7" i="3" s="1"/>
  <c r="J8" i="3"/>
  <c r="L8" i="3" s="1"/>
  <c r="M8" i="3" s="1"/>
  <c r="J9" i="3"/>
  <c r="L9" i="3" s="1"/>
  <c r="J10" i="3"/>
  <c r="L10" i="3" s="1"/>
  <c r="M10" i="3" s="1"/>
  <c r="J11" i="3"/>
  <c r="L11" i="3" s="1"/>
  <c r="M11" i="3" s="1"/>
  <c r="J12" i="3"/>
  <c r="L12" i="3" s="1"/>
  <c r="M12" i="3" s="1"/>
  <c r="J13" i="3"/>
  <c r="L13" i="3" s="1"/>
  <c r="M13" i="3" s="1"/>
  <c r="J14" i="3"/>
  <c r="L14" i="3" s="1"/>
  <c r="M14" i="3" s="1"/>
  <c r="J15" i="3"/>
  <c r="L15" i="3" s="1"/>
  <c r="M15" i="3" s="1"/>
  <c r="J16" i="3"/>
  <c r="L16" i="3" s="1"/>
  <c r="M16" i="3" s="1"/>
  <c r="J17" i="3"/>
  <c r="L17" i="3" s="1"/>
  <c r="M17" i="3" s="1"/>
  <c r="J18" i="3"/>
  <c r="L18" i="3" s="1"/>
  <c r="M18" i="3" s="1"/>
  <c r="J19" i="3"/>
  <c r="L19" i="3" s="1"/>
  <c r="M19" i="3" s="1"/>
  <c r="J20" i="3"/>
  <c r="L20" i="3" s="1"/>
  <c r="M20" i="3" s="1"/>
  <c r="J21" i="3"/>
  <c r="L21" i="3" s="1"/>
  <c r="M21" i="3" s="1"/>
  <c r="J22" i="3"/>
  <c r="L22" i="3" s="1"/>
  <c r="M22" i="3" s="1"/>
  <c r="J23" i="3"/>
  <c r="L23" i="3" s="1"/>
  <c r="M23" i="3" s="1"/>
  <c r="J24" i="3"/>
  <c r="L24" i="3" s="1"/>
  <c r="M24" i="3" s="1"/>
  <c r="J25" i="3"/>
  <c r="L25" i="3" s="1"/>
  <c r="M25" i="3" s="1"/>
  <c r="J26" i="3"/>
  <c r="L26" i="3" s="1"/>
  <c r="M26" i="3" s="1"/>
  <c r="J27" i="3"/>
  <c r="J28" i="3"/>
  <c r="L28" i="3" s="1"/>
  <c r="J29" i="3"/>
  <c r="L29" i="3" s="1"/>
  <c r="M29" i="3" s="1"/>
  <c r="J30" i="3"/>
  <c r="L30" i="3" s="1"/>
  <c r="M30" i="3" s="1"/>
  <c r="J31" i="3"/>
  <c r="L31" i="3" s="1"/>
  <c r="M31" i="3" s="1"/>
  <c r="J32" i="3"/>
  <c r="L32" i="3" s="1"/>
  <c r="M32" i="3" s="1"/>
  <c r="J33" i="3"/>
  <c r="L33" i="3" s="1"/>
  <c r="M33" i="3" s="1"/>
  <c r="J34" i="3"/>
  <c r="L34" i="3" s="1"/>
  <c r="M34" i="3" s="1"/>
  <c r="J35" i="3"/>
  <c r="L35" i="3" s="1"/>
  <c r="M35" i="3" s="1"/>
  <c r="J36" i="3"/>
  <c r="L36" i="3" s="1"/>
  <c r="M36" i="3" s="1"/>
  <c r="J37" i="3"/>
  <c r="L37" i="3" s="1"/>
  <c r="M37" i="3" s="1"/>
  <c r="J38" i="3"/>
  <c r="L38" i="3" s="1"/>
  <c r="M38" i="3" s="1"/>
  <c r="J39" i="3"/>
  <c r="J40" i="3"/>
  <c r="L40" i="3" s="1"/>
  <c r="J41" i="3"/>
  <c r="L41" i="3" s="1"/>
  <c r="M41" i="3" s="1"/>
  <c r="J42" i="3"/>
  <c r="L42" i="3" s="1"/>
  <c r="M42" i="3" s="1"/>
  <c r="J43" i="3"/>
  <c r="L43" i="3" s="1"/>
  <c r="M43" i="3" s="1"/>
  <c r="J44" i="3"/>
  <c r="L44" i="3" s="1"/>
  <c r="M44" i="3" s="1"/>
  <c r="J45" i="3"/>
  <c r="L45" i="3" s="1"/>
  <c r="M45" i="3" s="1"/>
  <c r="J46" i="3"/>
  <c r="L46" i="3" s="1"/>
  <c r="M46" i="3" s="1"/>
  <c r="J47" i="3"/>
  <c r="L47" i="3" s="1"/>
  <c r="M47" i="3" s="1"/>
  <c r="J48" i="3"/>
  <c r="L48" i="3" s="1"/>
  <c r="M48" i="3" s="1"/>
  <c r="J49" i="3"/>
  <c r="L49" i="3" s="1"/>
  <c r="M49" i="3" s="1"/>
  <c r="J50" i="3"/>
  <c r="L50" i="3" s="1"/>
  <c r="M50" i="3" s="1"/>
  <c r="J51" i="3"/>
  <c r="L51" i="3" s="1"/>
  <c r="M51" i="3" s="1"/>
  <c r="J52" i="3"/>
  <c r="L52" i="3" s="1"/>
  <c r="M52" i="3" s="1"/>
  <c r="J53" i="3"/>
  <c r="J54" i="3"/>
  <c r="J55" i="3"/>
  <c r="L55" i="3" s="1"/>
  <c r="M55" i="3" s="1"/>
  <c r="J56" i="3"/>
  <c r="L56" i="3" s="1"/>
  <c r="M56" i="3" s="1"/>
  <c r="J57" i="3"/>
  <c r="L57" i="3" s="1"/>
  <c r="M57" i="3" s="1"/>
  <c r="J58" i="3"/>
  <c r="L58" i="3" s="1"/>
  <c r="M58" i="3" s="1"/>
  <c r="J59" i="3"/>
  <c r="L59" i="3" s="1"/>
  <c r="M59" i="3" s="1"/>
  <c r="J60" i="3"/>
  <c r="L60" i="3" s="1"/>
  <c r="M60" i="3" s="1"/>
  <c r="J61" i="3"/>
  <c r="L61" i="3" s="1"/>
  <c r="M61" i="3" s="1"/>
  <c r="J62" i="3"/>
  <c r="L62" i="3" s="1"/>
  <c r="M62" i="3" s="1"/>
  <c r="J63" i="3"/>
  <c r="L63" i="3" s="1"/>
  <c r="M63" i="3" s="1"/>
  <c r="J64" i="3"/>
  <c r="L64" i="3" s="1"/>
  <c r="M64" i="3" s="1"/>
  <c r="J65" i="3"/>
  <c r="L65" i="3" s="1"/>
  <c r="J66" i="3"/>
  <c r="L66" i="3" s="1"/>
  <c r="J67" i="3"/>
  <c r="L67" i="3" s="1"/>
  <c r="J68" i="3"/>
  <c r="L68" i="3" s="1"/>
  <c r="J3" i="3"/>
  <c r="L3" i="3" s="1"/>
  <c r="M3" i="3" s="1"/>
  <c r="G69" i="3" l="1"/>
  <c r="I68" i="3"/>
  <c r="J69" i="3"/>
  <c r="N65" i="3"/>
  <c r="O59" i="3"/>
  <c r="N64" i="3"/>
  <c r="N58" i="3"/>
  <c r="N17" i="3"/>
  <c r="F69" i="3"/>
  <c r="H68" i="3"/>
  <c r="N36" i="3"/>
  <c r="N44" i="3"/>
  <c r="I20" i="3"/>
  <c r="O20" i="3" s="1"/>
  <c r="N16" i="3"/>
  <c r="N5" i="3"/>
  <c r="N66" i="3"/>
  <c r="N29" i="3"/>
  <c r="O23" i="3"/>
  <c r="I9" i="3"/>
  <c r="O47" i="3"/>
  <c r="N33" i="3"/>
  <c r="N22" i="3"/>
  <c r="I22" i="3"/>
  <c r="O22" i="3" s="1"/>
  <c r="O31" i="3"/>
  <c r="N3" i="3"/>
  <c r="N28" i="3"/>
  <c r="N56" i="3"/>
  <c r="O51" i="3"/>
  <c r="I49" i="3"/>
  <c r="O49" i="3" s="1"/>
  <c r="N41" i="3"/>
  <c r="N37" i="3"/>
  <c r="N34" i="3"/>
  <c r="N30" i="3"/>
  <c r="O7" i="3"/>
  <c r="N4" i="3"/>
  <c r="I56" i="3"/>
  <c r="O56" i="3" s="1"/>
  <c r="I48" i="3"/>
  <c r="O48" i="3" s="1"/>
  <c r="I36" i="3"/>
  <c r="O36" i="3" s="1"/>
  <c r="N18" i="3"/>
  <c r="I58" i="3"/>
  <c r="O58" i="3" s="1"/>
  <c r="O57" i="3"/>
  <c r="N57" i="3"/>
  <c r="N21" i="3"/>
  <c r="I10" i="3"/>
  <c r="O10" i="3" s="1"/>
  <c r="N10" i="3"/>
  <c r="N49" i="3"/>
  <c r="O55" i="3"/>
  <c r="I46" i="3"/>
  <c r="O46" i="3" s="1"/>
  <c r="I30" i="3"/>
  <c r="O30" i="3" s="1"/>
  <c r="N20" i="3"/>
  <c r="N50" i="3"/>
  <c r="N48" i="3"/>
  <c r="N45" i="3"/>
  <c r="I33" i="3"/>
  <c r="O33" i="3" s="1"/>
  <c r="N25" i="3"/>
  <c r="I17" i="3"/>
  <c r="O17" i="3" s="1"/>
  <c r="N12" i="3"/>
  <c r="N6" i="3"/>
  <c r="I64" i="3"/>
  <c r="O64" i="3" s="1"/>
  <c r="I45" i="3"/>
  <c r="O45" i="3" s="1"/>
  <c r="I37" i="3"/>
  <c r="O37" i="3" s="1"/>
  <c r="O35" i="3"/>
  <c r="O32" i="3"/>
  <c r="I29" i="3"/>
  <c r="O29" i="3" s="1"/>
  <c r="I21" i="3"/>
  <c r="O21" i="3" s="1"/>
  <c r="O19" i="3"/>
  <c r="O11" i="3"/>
  <c r="I6" i="3"/>
  <c r="O6" i="3" s="1"/>
  <c r="N51" i="3"/>
  <c r="N52" i="3"/>
  <c r="I16" i="3"/>
  <c r="O16" i="3" s="1"/>
  <c r="I28" i="3"/>
  <c r="I5" i="3"/>
  <c r="O5" i="3" s="1"/>
  <c r="I66" i="3"/>
  <c r="N61" i="3"/>
  <c r="I34" i="3"/>
  <c r="O34" i="3" s="1"/>
  <c r="I18" i="3"/>
  <c r="O18" i="3" s="1"/>
  <c r="N14" i="3"/>
  <c r="I44" i="3"/>
  <c r="O44" i="3" s="1"/>
  <c r="I65" i="3"/>
  <c r="O50" i="3"/>
  <c r="I4" i="3"/>
  <c r="O4" i="3" s="1"/>
  <c r="N68" i="3"/>
  <c r="O9" i="3"/>
  <c r="N24" i="3"/>
  <c r="I24" i="3"/>
  <c r="O24" i="3" s="1"/>
  <c r="I63" i="3"/>
  <c r="O63" i="3" s="1"/>
  <c r="N63" i="3"/>
  <c r="M9" i="3"/>
  <c r="N9" i="3"/>
  <c r="N62" i="3"/>
  <c r="I62" i="3"/>
  <c r="O62" i="3" s="1"/>
  <c r="I15" i="3"/>
  <c r="O15" i="3" s="1"/>
  <c r="N15" i="3"/>
  <c r="N8" i="3"/>
  <c r="I8" i="3"/>
  <c r="O8" i="3" s="1"/>
  <c r="I53" i="3"/>
  <c r="N40" i="3"/>
  <c r="I40" i="3"/>
  <c r="I43" i="3"/>
  <c r="O43" i="3" s="1"/>
  <c r="N43" i="3"/>
  <c r="O38" i="3"/>
  <c r="I27" i="3"/>
  <c r="N60" i="3"/>
  <c r="I60" i="3"/>
  <c r="O60" i="3" s="1"/>
  <c r="N42" i="3"/>
  <c r="I42" i="3"/>
  <c r="O42" i="3" s="1"/>
  <c r="N38" i="3"/>
  <c r="N26" i="3"/>
  <c r="I26" i="3"/>
  <c r="O26" i="3" s="1"/>
  <c r="N13" i="3"/>
  <c r="I13" i="3"/>
  <c r="O13" i="3" s="1"/>
  <c r="N11" i="3"/>
  <c r="N23" i="3"/>
  <c r="N35" i="3"/>
  <c r="N47" i="3"/>
  <c r="N59" i="3"/>
  <c r="I61" i="3"/>
  <c r="O61" i="3" s="1"/>
  <c r="I54" i="3"/>
  <c r="I52" i="3"/>
  <c r="O52" i="3" s="1"/>
  <c r="I41" i="3"/>
  <c r="O41" i="3" s="1"/>
  <c r="I25" i="3"/>
  <c r="O25" i="3" s="1"/>
  <c r="I14" i="3"/>
  <c r="O14" i="3" s="1"/>
  <c r="I12" i="3"/>
  <c r="O12" i="3" s="1"/>
  <c r="N7" i="3"/>
  <c r="N19" i="3"/>
  <c r="N31" i="3"/>
  <c r="N55" i="3"/>
  <c r="N67" i="3"/>
  <c r="N32" i="3"/>
  <c r="I3" i="3"/>
  <c r="M68" i="3"/>
  <c r="O68" i="3" s="1"/>
  <c r="L27" i="3"/>
  <c r="M27" i="3" s="1"/>
  <c r="M67" i="3"/>
  <c r="O67" i="3" s="1"/>
  <c r="L39" i="3"/>
  <c r="M66" i="3"/>
  <c r="M65" i="3"/>
  <c r="L54" i="3"/>
  <c r="M54" i="3" s="1"/>
  <c r="L53" i="3"/>
  <c r="M53" i="3" s="1"/>
  <c r="M28" i="3"/>
  <c r="M40" i="3"/>
  <c r="M69" i="3" l="1"/>
  <c r="O3" i="3"/>
  <c r="I69" i="3"/>
  <c r="O70" i="3" s="1"/>
  <c r="N70" i="3"/>
  <c r="O28" i="3"/>
  <c r="K69" i="3"/>
  <c r="O66" i="3"/>
  <c r="O65" i="3"/>
  <c r="N27" i="3"/>
  <c r="O27" i="3"/>
  <c r="M39" i="3"/>
  <c r="O39" i="3" s="1"/>
  <c r="N39" i="3"/>
  <c r="O54" i="3"/>
  <c r="O53" i="3"/>
  <c r="N53" i="3"/>
  <c r="N54" i="3"/>
  <c r="O40" i="3"/>
</calcChain>
</file>

<file path=xl/sharedStrings.xml><?xml version="1.0" encoding="utf-8"?>
<sst xmlns="http://schemas.openxmlformats.org/spreadsheetml/2006/main" count="221" uniqueCount="111">
  <si>
    <t>Und.</t>
  </si>
  <si>
    <t>m2</t>
  </si>
  <si>
    <t>Tubo</t>
  </si>
  <si>
    <t xml:space="preserve">ITEM </t>
  </si>
  <si>
    <t xml:space="preserve">ELEMENTO </t>
  </si>
  <si>
    <t>Silicona trasparente</t>
  </si>
  <si>
    <t>Pistola de calafateado</t>
  </si>
  <si>
    <t>Servicio de cerrajería</t>
  </si>
  <si>
    <t>Servicio de soldadura</t>
  </si>
  <si>
    <t>Suministro e instalacion Vidrio templado transparente</t>
  </si>
  <si>
    <t>Suministro e instalacion Vidrio templado opaco</t>
  </si>
  <si>
    <t>Suministro e instalacion Vidrio flotado transparente</t>
  </si>
  <si>
    <t>Suministro e instalacion Vidrio laminado trasparente</t>
  </si>
  <si>
    <t>Suministro e instalacion Vidrio corrugado</t>
  </si>
  <si>
    <t>Suministro e instalacion Vidrio flotado color bronce</t>
  </si>
  <si>
    <t>Suministro e instalacion Vidrio flotado sanblasteado</t>
  </si>
  <si>
    <t>Suministro e instalacion Espejo para pared</t>
  </si>
  <si>
    <t>Suministro e instalacion Película adhesiva para ventana</t>
  </si>
  <si>
    <t>Servicio de Perforación en vidrio</t>
  </si>
  <si>
    <t>Suministro e instalacion Guardas para puertas</t>
  </si>
  <si>
    <t xml:space="preserve">Suministro e instalacion Ventana metálica para puerta </t>
  </si>
  <si>
    <t>Suministro Llaves para chapa</t>
  </si>
  <si>
    <t>Suministro e instalacion Chapa para muebles de oficina</t>
  </si>
  <si>
    <t>Suministro e instalacion Chapa para puerta</t>
  </si>
  <si>
    <t>Suministro Gabinete u organizador de llaves</t>
  </si>
  <si>
    <t xml:space="preserve">Suministro e instalacion Timbre inalámbrico </t>
  </si>
  <si>
    <t>Suministro e instalacion Cerrojo de puerta</t>
  </si>
  <si>
    <t xml:space="preserve">Suministro e instalacion cartelera informativa </t>
  </si>
  <si>
    <t xml:space="preserve">Suministro e instalacion División en acrílico </t>
  </si>
  <si>
    <t>DESCRIPCIÓN DEL ELEMENTO</t>
  </si>
  <si>
    <t>U.M.</t>
  </si>
  <si>
    <t>CANTIDAD</t>
  </si>
  <si>
    <t>Suministro e instalación Vidrio templado transparente</t>
  </si>
  <si>
    <t>Vidrio templado transparente de 5 mm de espesor- instalado entre 0 a 3 mts de altura.</t>
  </si>
  <si>
    <t>Vidrio templado transparente de 5 mm de espesor- instalado entre 3 a 6 mts de altura.  Incluye servicio de elevador.</t>
  </si>
  <si>
    <t>Vidrio templado transparente de 5 mm de espesor- instalado entre 6 a 9 mts de altura.  Incluye servicio de elevador.</t>
  </si>
  <si>
    <t xml:space="preserve">Vidrio templado opaco de 5 mm de espesor - instalado entre 0 a 3 mts de altura. </t>
  </si>
  <si>
    <t>Vidrio templado opaco de 5 mm de espesor - instalado entre 3 a 6 mts de altura. Incluye servicio de elevador.</t>
  </si>
  <si>
    <t>Vidrio templado transparente de 6 mm de espesor- instalado entre 0 a 3 mts de altura.</t>
  </si>
  <si>
    <t>Vidrio templado transparente de 6 mm de espesor- instalado entre 3 a 6 mts de altura.  Incluye servicio de elevador.</t>
  </si>
  <si>
    <t>Vidrio templado transparente de 6 mm de espesor- instalado entre 6 a 9 mts de altura.  Incluye servicio de elevador.</t>
  </si>
  <si>
    <t>Vidrio templado transparente de 6 mm de espesor- instalado entre 9 a 12 mts de altura.  Incluye servicio de elevador.</t>
  </si>
  <si>
    <t>Vidrio templado   de 10   mm de   espesor   - instalado entre (0 a 3 mts de altura).</t>
  </si>
  <si>
    <t>Vidrio templado   de 10   mm de   espesor   - instalado entre 3 a 6 mts de altura.  Incluye servicio de elevador.</t>
  </si>
  <si>
    <t>Vidrio templado   de 10   mm   de   espesor   - instalado entre 6 a 9 mts de altura.  Incluye servicio de elevador.</t>
  </si>
  <si>
    <t>Vidrio transparente de 4 mm de espesor - instalado entre 0 a 3 mts de altura.</t>
  </si>
  <si>
    <t>Vidrio transparente de 4 mm de espesor - instalado entre 3 a 6 mts de altura.  Incluye servicio de elevador.</t>
  </si>
  <si>
    <t>Vidrio transparente de 4 mm de espesor - instalado entre 6 a 9 mts de altura.  Incluye servicio de elevador.</t>
  </si>
  <si>
    <t>Vidrio transparente de 5 mm de espesor - instalado entre 0 a 3 mts de altura.</t>
  </si>
  <si>
    <t>Vidrio transparente de 5 mm de espesor - instalado entre 3 a 6 mts de altura.  Incluye servicio de elevador.</t>
  </si>
  <si>
    <t>Vidrio transparente de 5 mm de espesor - instalado entre 6 a 9 mts de altura.  Incluye servicio de elevador.</t>
  </si>
  <si>
    <t>Vidrio dúplex 3+3 transparente - instalado entre 0 a 3 mts de altura.</t>
  </si>
  <si>
    <t>Vidrio dúplex 3+3 transparente - instalado entre 3 a 6 mts de altura.  Incluye servicio de elevador.</t>
  </si>
  <si>
    <t>Vidrio dúplex 3+3 transparente - instalado entre 6 a 9 mts de altura.  Incluye servicio de elevador.</t>
  </si>
  <si>
    <t>Vidrio dúplex 4+4 transparente - instalado entre 0 a 3 mts de altura.</t>
  </si>
  <si>
    <t>Vidrio dúplex 4+4 transparente - instalado entre 3 a 6 mts de altura.  Incluye servicio de elevador.</t>
  </si>
  <si>
    <t>Vidrio dúplex 4+4 transparente - instalado entre</t>
  </si>
  <si>
    <t>Vidrio dúplex 5+5 transparente - instalado entre 0 a 3 mts de altura.</t>
  </si>
  <si>
    <t>Vidrio dúplex 5+5 transparente - instalado entre</t>
  </si>
  <si>
    <t>Vidrio dúplex 5+5 transparente - instalado entre 6 a 9 mts de altura.</t>
  </si>
  <si>
    <t>Vidrio   corrugado   de   4   mm   de   espesor   - instalado entre 0 a 3 mts de altura.</t>
  </si>
  <si>
    <t>Vidrio   martillado   de   4   mm   de   espesor   - instalado entre 3 a 6 mts de altura.  Incluye servicio de elevador.</t>
  </si>
  <si>
    <t>Vidrio   martillado   de   4   mm   de   espesor   - instalado entre 6 a 9 mts de altura.  Incluye servicio de elevador.</t>
  </si>
  <si>
    <t>Vidrio bronce de 4 mm de espesor - instalado entre 0 a 3 mts de altura.</t>
  </si>
  <si>
    <t>Vidrio bronce de 4 mm de espesor - instalado entre 3 a 6 mts de altura.  Incluye servicio de elevador.</t>
  </si>
  <si>
    <t>Vidrio bronce de 4 mm de espesor - instalado entre 6 a 9 mts de altura.  Incluye servicio de elevador.</t>
  </si>
  <si>
    <t>Vidrio   flotado   sanblasteado   de   4mm   de espesor</t>
  </si>
  <si>
    <t>Vidrio   flotado   sanblasteado   de   5mm   de espesor</t>
  </si>
  <si>
    <t>Espejo cristal de 3 mm de espesor.</t>
  </si>
  <si>
    <t>Suministro      en     instalación      de      película sandblasting rayada adhesiva en ventana.</t>
  </si>
  <si>
    <t>Suministro      en     instalación      de      película sandblasting plana adhesiva en ventana.</t>
  </si>
  <si>
    <t>Cartucho de silicona transparente anti hongos x 300 ml.</t>
  </si>
  <si>
    <t>Pistola metálica de calafateo para aplicar cartuchos de silicona de 300 ml.</t>
  </si>
  <si>
    <t>Cambio de guardas para chapa de puerta. Incluye: dos (2) llaves.</t>
  </si>
  <si>
    <t>Elaboración de ventana de 15 cm x 15 cm en puerta metálica a todo costo, Incluye: (bisagras, suministro en instalación de chapa de seguridad de doble pasador, servicio de soldadura, pintura y dos (2) llaves).</t>
  </si>
  <si>
    <t>Duplicado de llave para chapa.</t>
  </si>
  <si>
    <t>(Desmonte, revisión   y   limpieza) chapa   de seguridad canal multipunto</t>
  </si>
  <si>
    <t>(Desmonte, revisión y limpieza) para chapa de doble pasador y sencilla.</t>
  </si>
  <si>
    <t>Servicio de soldadura eléctrica</t>
  </si>
  <si>
    <t>Chapa de escritorio, archivador y cajones de oficina.</t>
  </si>
  <si>
    <t>Chapa cilíndrica (de bola) REF-5307 / Para puerta interna en madera - Marca reconocida a nivel Nacional</t>
  </si>
  <si>
    <t>Chapa de doble pasador para puerta externas e internas REF-987 1/4 - Marca Reconocida a nivel Nacional.</t>
  </si>
  <si>
    <t>Chapa de gancho para puerta corrediza REF -</t>
  </si>
  <si>
    <t>Chapa de manija grande (Archivadores rodantes) - Marca reconocida a nivel Nacional.</t>
  </si>
  <si>
    <t>Chapa de manija sencilla con dos (2) llaves.</t>
  </si>
  <si>
    <t>Chapa de ombligo - Para archivador - Marca reconocida a nivel Nacional.</t>
  </si>
  <si>
    <t>Chapa de seguridad canal multipunto - Marca reconocida a nivel Nacional.</t>
  </si>
  <si>
    <t>Chapa de seguridad para puertas principales en vidrio y madera - REF-170 1/4 - Marca reconocida a nivel Nacional.</t>
  </si>
  <si>
    <t>Chapa    para    escritorios, archivadores    y cajones.</t>
  </si>
  <si>
    <t>Chapa picaporte con cilindro y pestillo REF. OF-5M - Marca reconocida a nivel Nacional.</t>
  </si>
  <si>
    <t>Chapa pico de loro para puertas corredizas y puertas de baño REF 854-S</t>
  </si>
  <si>
    <t>Gabinete u organizador de llaves elaborado en lámina metálica - Capacidad 60 puestos</t>
  </si>
  <si>
    <t xml:space="preserve">Gabinete u organizador de llaves elaborado en lámina metálica - Capacidad 100 puestos </t>
  </si>
  <si>
    <t xml:space="preserve">Timbre inalámbrico para puerta. </t>
  </si>
  <si>
    <t>Cerrojo y/o pasador de puerta en acero de 3/4" x 10 cm de largo</t>
  </si>
  <si>
    <t>Cartelera informativa elaborada en aluminio y vidrio de 110 cm x 90 cm x 10 cm.</t>
  </si>
  <si>
    <t>División elaborada en acrílico con figura determinada de 3 mm. Incluye pegante</t>
  </si>
  <si>
    <t>División elaborada en acrílico con figura determinada de 4 mm. Incluye pegante</t>
  </si>
  <si>
    <t>Servicio de perforación circular en vidrio de 10 mm de espesor, para la instalación de chapas o sujetadores de puertas.</t>
  </si>
  <si>
    <t>VALOR UNITARIO</t>
  </si>
  <si>
    <t xml:space="preserve">% IVA </t>
  </si>
  <si>
    <t xml:space="preserve">TOTAL </t>
  </si>
  <si>
    <t>CENDALES</t>
  </si>
  <si>
    <t>ESMERALDA</t>
  </si>
  <si>
    <t>ANÁLISIS DEL MERCADO</t>
  </si>
  <si>
    <t>PROMEDIO VALOR IVA</t>
  </si>
  <si>
    <t>PROMEDIO VALOR TOTAL</t>
  </si>
  <si>
    <t xml:space="preserve">VALOR IVA </t>
  </si>
  <si>
    <t>SUBTOTAL</t>
  </si>
  <si>
    <t>IVA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</si>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</sst>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color theme="1"/>
      <name val="Century Gothic"/>
      <family val="2"/>
    </font>
    <font>
      <b/>
      <sz val="9"/>
      <color rgb="FF000000"/>
      <name val="Century Gothic"/>
      <family val="2"/>
    </font>
    <font>
      <sz val="8"/>
      <color theme="1"/>
      <name val="Century Gothic"/>
      <family val="2"/>
    </font>
    <font>
      <sz val="11"/>
      <color theme="1"/>
      <name val="Calibri"/>
      <family val="2"/>
      <scheme val="minor"/>
    </font>
    <font>
      <b/>
      <sz val="8"/>
      <color rgb="FF000000"/>
      <name val="Century Gothic"/>
      <family val="2"/>
    </font>
    <font>
      <sz val="8"/>
      <color rgb="FF000000"/>
      <name val="Century Gothic"/>
      <family val="2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38">
    <xf numFmtId="0" fontId="0" fillId="0" borderId="0" xfId="0"/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/>
    </xf>
    <xf numFmtId="44" fontId="4" fillId="5" borderId="1" xfId="2" applyFont="1" applyFill="1" applyBorder="1" applyAlignment="1">
      <alignment horizontal="center" vertical="center"/>
    </xf>
    <xf numFmtId="9" fontId="7" fillId="5" borderId="1" xfId="3" applyFont="1" applyFill="1" applyBorder="1" applyAlignment="1">
      <alignment horizontal="center" vertical="center"/>
    </xf>
    <xf numFmtId="44" fontId="11" fillId="5" borderId="1" xfId="0" applyNumberFormat="1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6" fillId="6" borderId="2" xfId="0" applyFont="1" applyFill="1" applyBorder="1" applyAlignment="1">
      <alignment horizontal="center" vertical="center"/>
    </xf>
    <xf numFmtId="0" fontId="6" fillId="6" borderId="3" xfId="0" applyFont="1" applyFill="1" applyBorder="1" applyAlignment="1">
      <alignment horizontal="center" vertical="center"/>
    </xf>
    <xf numFmtId="0" fontId="6" fillId="6" borderId="4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/>
    </xf>
    <xf numFmtId="44" fontId="4" fillId="6" borderId="1" xfId="2" applyFont="1" applyFill="1" applyBorder="1" applyAlignment="1">
      <alignment horizontal="center" vertical="center"/>
    </xf>
    <xf numFmtId="9" fontId="7" fillId="6" borderId="1" xfId="3" applyFont="1" applyFill="1" applyBorder="1" applyAlignment="1">
      <alignment horizontal="center" vertical="center"/>
    </xf>
    <xf numFmtId="44" fontId="11" fillId="6" borderId="1" xfId="0" applyNumberFormat="1" applyFont="1" applyFill="1" applyBorder="1" applyAlignment="1">
      <alignment horizontal="center" vertical="center"/>
    </xf>
    <xf numFmtId="0" fontId="11" fillId="6" borderId="1" xfId="0" applyFont="1" applyFill="1" applyBorder="1" applyAlignment="1">
      <alignment horizontal="center" vertical="center"/>
    </xf>
    <xf numFmtId="44" fontId="4" fillId="4" borderId="1" xfId="2" applyFont="1" applyFill="1" applyBorder="1" applyAlignment="1">
      <alignment horizontal="center" vertical="center"/>
    </xf>
    <xf numFmtId="44" fontId="9" fillId="4" borderId="1" xfId="0" applyNumberFormat="1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 wrapText="1"/>
    </xf>
    <xf numFmtId="44" fontId="10" fillId="4" borderId="1" xfId="0" applyNumberFormat="1" applyFont="1" applyFill="1" applyBorder="1" applyAlignment="1">
      <alignment horizontal="center" vertical="center"/>
    </xf>
    <xf numFmtId="44" fontId="10" fillId="4" borderId="6" xfId="0" applyNumberFormat="1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</cellXfs>
  <cellStyles count="4">
    <cellStyle name="Moneda" xfId="2" builtinId="4"/>
    <cellStyle name="Normal" xfId="0" builtinId="0"/>
    <cellStyle name="Normal 3" xfId="1" xr:uid="{00000000-0005-0000-0000-000001000000}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O71"/>
  <sheetViews>
    <sheetView showGridLines="0" tabSelected="1" zoomScale="112" zoomScaleNormal="112" workbookViewId="0">
      <selection activeCell="F8" sqref="F8"/>
    </sheetView>
  </sheetViews>
  <sheetFormatPr baseColWidth="10" defaultRowHeight="15" x14ac:dyDescent="0.25"/>
  <cols>
    <col min="1" max="1" width="4.85546875" style="1" bestFit="1" customWidth="1"/>
    <col min="2" max="2" width="22.5703125" style="1" customWidth="1"/>
    <col min="3" max="3" width="33.140625" style="1" customWidth="1"/>
    <col min="4" max="4" width="5" style="1" bestFit="1" customWidth="1"/>
    <col min="5" max="5" width="9.85546875" style="1" bestFit="1" customWidth="1"/>
    <col min="6" max="6" width="13.140625" style="1" customWidth="1"/>
    <col min="7" max="7" width="6.42578125" style="1" customWidth="1"/>
    <col min="8" max="8" width="11" style="1" customWidth="1"/>
    <col min="9" max="9" width="13" style="1" customWidth="1"/>
    <col min="10" max="10" width="13.140625" style="1" customWidth="1"/>
    <col min="11" max="11" width="6.42578125" style="1" customWidth="1"/>
    <col min="12" max="12" width="11" style="1" customWidth="1"/>
    <col min="13" max="13" width="13" style="1" customWidth="1"/>
    <col min="14" max="14" width="13.140625" style="1" customWidth="1"/>
    <col min="15" max="15" width="15.42578125" style="1" customWidth="1"/>
    <col min="16" max="16384" width="11.42578125" style="1"/>
  </cols>
  <sheetData>
    <row r="1" spans="1:15" x14ac:dyDescent="0.25">
      <c r="A1" s="10" t="s">
        <v>3</v>
      </c>
      <c r="B1" s="9" t="s">
        <v>4</v>
      </c>
      <c r="C1" s="9" t="s">
        <v>29</v>
      </c>
      <c r="D1" s="9" t="s">
        <v>30</v>
      </c>
      <c r="E1" s="8" t="s">
        <v>31</v>
      </c>
      <c r="F1" s="13" t="s">
        <v>102</v>
      </c>
      <c r="G1" s="14"/>
      <c r="H1" s="14"/>
      <c r="I1" s="15"/>
      <c r="J1" s="22" t="s">
        <v>103</v>
      </c>
      <c r="K1" s="23"/>
      <c r="L1" s="23"/>
      <c r="M1" s="24"/>
      <c r="N1" s="11" t="s">
        <v>104</v>
      </c>
      <c r="O1" s="11"/>
    </row>
    <row r="2" spans="1:15" ht="35.25" customHeight="1" x14ac:dyDescent="0.25">
      <c r="A2" s="10"/>
      <c r="B2" s="9"/>
      <c r="C2" s="9"/>
      <c r="D2" s="9"/>
      <c r="E2" s="8"/>
      <c r="F2" s="16" t="s">
        <v>99</v>
      </c>
      <c r="G2" s="17" t="s">
        <v>100</v>
      </c>
      <c r="H2" s="17" t="s">
        <v>107</v>
      </c>
      <c r="I2" s="17" t="s">
        <v>101</v>
      </c>
      <c r="J2" s="25" t="s">
        <v>99</v>
      </c>
      <c r="K2" s="26" t="s">
        <v>100</v>
      </c>
      <c r="L2" s="26" t="s">
        <v>107</v>
      </c>
      <c r="M2" s="26" t="s">
        <v>101</v>
      </c>
      <c r="N2" s="3" t="s">
        <v>105</v>
      </c>
      <c r="O2" s="3" t="s">
        <v>106</v>
      </c>
    </row>
    <row r="3" spans="1:15" ht="40.5" x14ac:dyDescent="0.25">
      <c r="A3" s="2">
        <v>1</v>
      </c>
      <c r="B3" s="2" t="s">
        <v>32</v>
      </c>
      <c r="C3" s="4" t="s">
        <v>33</v>
      </c>
      <c r="D3" s="2" t="s">
        <v>1</v>
      </c>
      <c r="E3" s="5">
        <v>1</v>
      </c>
      <c r="F3" s="18">
        <f>300000+15000</f>
        <v>315000</v>
      </c>
      <c r="G3" s="19">
        <v>0.19</v>
      </c>
      <c r="H3" s="18">
        <f t="shared" ref="H3:H34" si="0">+F3*G3</f>
        <v>59850</v>
      </c>
      <c r="I3" s="18">
        <f>+F3+H3</f>
        <v>374850</v>
      </c>
      <c r="J3" s="27">
        <f>280000+15000</f>
        <v>295000</v>
      </c>
      <c r="K3" s="28">
        <v>0.19</v>
      </c>
      <c r="L3" s="27">
        <f>+J3*K3</f>
        <v>56050</v>
      </c>
      <c r="M3" s="27">
        <f>+J3+L3</f>
        <v>351050</v>
      </c>
      <c r="N3" s="31">
        <f>+AVERAGE(H3,L3)</f>
        <v>57950</v>
      </c>
      <c r="O3" s="32">
        <f>+AVERAGE(I3,M3)</f>
        <v>362950</v>
      </c>
    </row>
    <row r="4" spans="1:15" ht="40.5" x14ac:dyDescent="0.25">
      <c r="A4" s="2">
        <v>2</v>
      </c>
      <c r="B4" s="2" t="s">
        <v>9</v>
      </c>
      <c r="C4" s="4" t="s">
        <v>34</v>
      </c>
      <c r="D4" s="2" t="s">
        <v>1</v>
      </c>
      <c r="E4" s="5">
        <v>1</v>
      </c>
      <c r="F4" s="18">
        <f t="shared" ref="F4:F67" si="1">300000+15000</f>
        <v>315000</v>
      </c>
      <c r="G4" s="19">
        <v>0.19</v>
      </c>
      <c r="H4" s="18">
        <f t="shared" si="0"/>
        <v>59850</v>
      </c>
      <c r="I4" s="18">
        <f t="shared" ref="I4:I67" si="2">+F4+H4</f>
        <v>374850</v>
      </c>
      <c r="J4" s="27">
        <f t="shared" ref="J4:J67" si="3">280000+15000</f>
        <v>295000</v>
      </c>
      <c r="K4" s="28">
        <v>0.19</v>
      </c>
      <c r="L4" s="27">
        <f t="shared" ref="L4:L67" si="4">+J4*K4</f>
        <v>56050</v>
      </c>
      <c r="M4" s="27">
        <f t="shared" ref="M4:M67" si="5">+J4+L4</f>
        <v>351050</v>
      </c>
      <c r="N4" s="31">
        <f t="shared" ref="N4:N67" si="6">+AVERAGE(H4,L4)</f>
        <v>57950</v>
      </c>
      <c r="O4" s="32">
        <f t="shared" ref="O4:O67" si="7">+AVERAGE(I4,M4)</f>
        <v>362950</v>
      </c>
    </row>
    <row r="5" spans="1:15" ht="40.5" x14ac:dyDescent="0.25">
      <c r="A5" s="2">
        <v>3</v>
      </c>
      <c r="B5" s="2" t="s">
        <v>9</v>
      </c>
      <c r="C5" s="4" t="s">
        <v>35</v>
      </c>
      <c r="D5" s="2" t="s">
        <v>1</v>
      </c>
      <c r="E5" s="5">
        <v>1</v>
      </c>
      <c r="F5" s="18">
        <f t="shared" si="1"/>
        <v>315000</v>
      </c>
      <c r="G5" s="19">
        <v>0.19</v>
      </c>
      <c r="H5" s="18">
        <f t="shared" si="0"/>
        <v>59850</v>
      </c>
      <c r="I5" s="18">
        <f t="shared" si="2"/>
        <v>374850</v>
      </c>
      <c r="J5" s="27">
        <f t="shared" si="3"/>
        <v>295000</v>
      </c>
      <c r="K5" s="28">
        <v>0.19</v>
      </c>
      <c r="L5" s="27">
        <f t="shared" si="4"/>
        <v>56050</v>
      </c>
      <c r="M5" s="27">
        <f t="shared" si="5"/>
        <v>351050</v>
      </c>
      <c r="N5" s="31">
        <f t="shared" si="6"/>
        <v>57950</v>
      </c>
      <c r="O5" s="32">
        <f t="shared" si="7"/>
        <v>362950</v>
      </c>
    </row>
    <row r="6" spans="1:15" ht="40.5" x14ac:dyDescent="0.25">
      <c r="A6" s="2">
        <v>4</v>
      </c>
      <c r="B6" s="2" t="s">
        <v>10</v>
      </c>
      <c r="C6" s="4" t="s">
        <v>36</v>
      </c>
      <c r="D6" s="2" t="s">
        <v>1</v>
      </c>
      <c r="E6" s="5">
        <v>1</v>
      </c>
      <c r="F6" s="18">
        <f t="shared" si="1"/>
        <v>315000</v>
      </c>
      <c r="G6" s="19">
        <v>0.19</v>
      </c>
      <c r="H6" s="18">
        <f t="shared" si="0"/>
        <v>59850</v>
      </c>
      <c r="I6" s="18">
        <f t="shared" si="2"/>
        <v>374850</v>
      </c>
      <c r="J6" s="27">
        <f t="shared" si="3"/>
        <v>295000</v>
      </c>
      <c r="K6" s="28">
        <v>0.19</v>
      </c>
      <c r="L6" s="27">
        <f t="shared" si="4"/>
        <v>56050</v>
      </c>
      <c r="M6" s="27">
        <f t="shared" si="5"/>
        <v>351050</v>
      </c>
      <c r="N6" s="31">
        <f t="shared" si="6"/>
        <v>57950</v>
      </c>
      <c r="O6" s="32">
        <f t="shared" si="7"/>
        <v>362950</v>
      </c>
    </row>
    <row r="7" spans="1:15" ht="40.5" x14ac:dyDescent="0.25">
      <c r="A7" s="2">
        <v>5</v>
      </c>
      <c r="B7" s="2" t="s">
        <v>10</v>
      </c>
      <c r="C7" s="4" t="s">
        <v>37</v>
      </c>
      <c r="D7" s="2" t="s">
        <v>1</v>
      </c>
      <c r="E7" s="5">
        <v>1</v>
      </c>
      <c r="F7" s="18">
        <f t="shared" si="1"/>
        <v>315000</v>
      </c>
      <c r="G7" s="19">
        <v>0.19</v>
      </c>
      <c r="H7" s="18">
        <f t="shared" si="0"/>
        <v>59850</v>
      </c>
      <c r="I7" s="18">
        <f t="shared" si="2"/>
        <v>374850</v>
      </c>
      <c r="J7" s="27">
        <f t="shared" si="3"/>
        <v>295000</v>
      </c>
      <c r="K7" s="28">
        <v>0.19</v>
      </c>
      <c r="L7" s="27">
        <f t="shared" si="4"/>
        <v>56050</v>
      </c>
      <c r="M7" s="27">
        <f t="shared" si="5"/>
        <v>351050</v>
      </c>
      <c r="N7" s="31">
        <f t="shared" si="6"/>
        <v>57950</v>
      </c>
      <c r="O7" s="32">
        <f t="shared" si="7"/>
        <v>362950</v>
      </c>
    </row>
    <row r="8" spans="1:15" ht="40.5" x14ac:dyDescent="0.25">
      <c r="A8" s="2">
        <v>6</v>
      </c>
      <c r="B8" s="2" t="s">
        <v>9</v>
      </c>
      <c r="C8" s="4" t="s">
        <v>38</v>
      </c>
      <c r="D8" s="2" t="s">
        <v>1</v>
      </c>
      <c r="E8" s="5">
        <v>1</v>
      </c>
      <c r="F8" s="18">
        <f t="shared" si="1"/>
        <v>315000</v>
      </c>
      <c r="G8" s="19">
        <v>0.19</v>
      </c>
      <c r="H8" s="18">
        <f t="shared" si="0"/>
        <v>59850</v>
      </c>
      <c r="I8" s="18">
        <f t="shared" si="2"/>
        <v>374850</v>
      </c>
      <c r="J8" s="27">
        <f t="shared" si="3"/>
        <v>295000</v>
      </c>
      <c r="K8" s="28">
        <v>0.19</v>
      </c>
      <c r="L8" s="27">
        <f t="shared" si="4"/>
        <v>56050</v>
      </c>
      <c r="M8" s="27">
        <f t="shared" si="5"/>
        <v>351050</v>
      </c>
      <c r="N8" s="31">
        <f t="shared" si="6"/>
        <v>57950</v>
      </c>
      <c r="O8" s="32">
        <f t="shared" si="7"/>
        <v>362950</v>
      </c>
    </row>
    <row r="9" spans="1:15" ht="40.5" x14ac:dyDescent="0.25">
      <c r="A9" s="2">
        <v>7</v>
      </c>
      <c r="B9" s="2" t="s">
        <v>9</v>
      </c>
      <c r="C9" s="4" t="s">
        <v>39</v>
      </c>
      <c r="D9" s="2" t="s">
        <v>1</v>
      </c>
      <c r="E9" s="5">
        <v>1</v>
      </c>
      <c r="F9" s="18">
        <f t="shared" si="1"/>
        <v>315000</v>
      </c>
      <c r="G9" s="19">
        <v>0.19</v>
      </c>
      <c r="H9" s="18">
        <f t="shared" si="0"/>
        <v>59850</v>
      </c>
      <c r="I9" s="18">
        <f t="shared" si="2"/>
        <v>374850</v>
      </c>
      <c r="J9" s="27">
        <f t="shared" si="3"/>
        <v>295000</v>
      </c>
      <c r="K9" s="28">
        <v>0.19</v>
      </c>
      <c r="L9" s="27">
        <f t="shared" si="4"/>
        <v>56050</v>
      </c>
      <c r="M9" s="27">
        <f t="shared" si="5"/>
        <v>351050</v>
      </c>
      <c r="N9" s="31">
        <f t="shared" si="6"/>
        <v>57950</v>
      </c>
      <c r="O9" s="32">
        <f t="shared" si="7"/>
        <v>362950</v>
      </c>
    </row>
    <row r="10" spans="1:15" ht="40.5" x14ac:dyDescent="0.25">
      <c r="A10" s="2">
        <v>8</v>
      </c>
      <c r="B10" s="2" t="s">
        <v>9</v>
      </c>
      <c r="C10" s="4" t="s">
        <v>40</v>
      </c>
      <c r="D10" s="2" t="s">
        <v>1</v>
      </c>
      <c r="E10" s="5">
        <v>1</v>
      </c>
      <c r="F10" s="18">
        <f t="shared" si="1"/>
        <v>315000</v>
      </c>
      <c r="G10" s="19">
        <v>0.19</v>
      </c>
      <c r="H10" s="18">
        <f t="shared" si="0"/>
        <v>59850</v>
      </c>
      <c r="I10" s="18">
        <f t="shared" si="2"/>
        <v>374850</v>
      </c>
      <c r="J10" s="27">
        <f t="shared" si="3"/>
        <v>295000</v>
      </c>
      <c r="K10" s="28">
        <v>0.19</v>
      </c>
      <c r="L10" s="27">
        <f t="shared" si="4"/>
        <v>56050</v>
      </c>
      <c r="M10" s="27">
        <f t="shared" si="5"/>
        <v>351050</v>
      </c>
      <c r="N10" s="31">
        <f t="shared" si="6"/>
        <v>57950</v>
      </c>
      <c r="O10" s="32">
        <f t="shared" si="7"/>
        <v>362950</v>
      </c>
    </row>
    <row r="11" spans="1:15" ht="40.5" x14ac:dyDescent="0.25">
      <c r="A11" s="2">
        <v>9</v>
      </c>
      <c r="B11" s="6" t="s">
        <v>9</v>
      </c>
      <c r="C11" s="7" t="s">
        <v>41</v>
      </c>
      <c r="D11" s="2" t="s">
        <v>1</v>
      </c>
      <c r="E11" s="5">
        <v>1</v>
      </c>
      <c r="F11" s="18">
        <f t="shared" si="1"/>
        <v>315000</v>
      </c>
      <c r="G11" s="19">
        <v>0.19</v>
      </c>
      <c r="H11" s="18">
        <f t="shared" si="0"/>
        <v>59850</v>
      </c>
      <c r="I11" s="18">
        <f t="shared" si="2"/>
        <v>374850</v>
      </c>
      <c r="J11" s="27">
        <f t="shared" si="3"/>
        <v>295000</v>
      </c>
      <c r="K11" s="28">
        <v>0.19</v>
      </c>
      <c r="L11" s="27">
        <f t="shared" si="4"/>
        <v>56050</v>
      </c>
      <c r="M11" s="27">
        <f t="shared" si="5"/>
        <v>351050</v>
      </c>
      <c r="N11" s="31">
        <f t="shared" si="6"/>
        <v>57950</v>
      </c>
      <c r="O11" s="32">
        <f t="shared" si="7"/>
        <v>362950</v>
      </c>
    </row>
    <row r="12" spans="1:15" ht="40.5" x14ac:dyDescent="0.25">
      <c r="A12" s="2">
        <v>10</v>
      </c>
      <c r="B12" s="2" t="s">
        <v>9</v>
      </c>
      <c r="C12" s="4" t="s">
        <v>42</v>
      </c>
      <c r="D12" s="2" t="s">
        <v>1</v>
      </c>
      <c r="E12" s="5">
        <v>1</v>
      </c>
      <c r="F12" s="18">
        <f t="shared" si="1"/>
        <v>315000</v>
      </c>
      <c r="G12" s="19">
        <v>0.19</v>
      </c>
      <c r="H12" s="18">
        <f t="shared" si="0"/>
        <v>59850</v>
      </c>
      <c r="I12" s="18">
        <f t="shared" si="2"/>
        <v>374850</v>
      </c>
      <c r="J12" s="27">
        <f t="shared" si="3"/>
        <v>295000</v>
      </c>
      <c r="K12" s="28">
        <v>0.19</v>
      </c>
      <c r="L12" s="27">
        <f t="shared" si="4"/>
        <v>56050</v>
      </c>
      <c r="M12" s="27">
        <f t="shared" si="5"/>
        <v>351050</v>
      </c>
      <c r="N12" s="31">
        <f t="shared" si="6"/>
        <v>57950</v>
      </c>
      <c r="O12" s="32">
        <f t="shared" si="7"/>
        <v>362950</v>
      </c>
    </row>
    <row r="13" spans="1:15" ht="40.5" x14ac:dyDescent="0.25">
      <c r="A13" s="2">
        <v>11</v>
      </c>
      <c r="B13" s="2" t="s">
        <v>9</v>
      </c>
      <c r="C13" s="4" t="s">
        <v>43</v>
      </c>
      <c r="D13" s="2" t="s">
        <v>1</v>
      </c>
      <c r="E13" s="5">
        <v>1</v>
      </c>
      <c r="F13" s="18">
        <f t="shared" si="1"/>
        <v>315000</v>
      </c>
      <c r="G13" s="19">
        <v>0.19</v>
      </c>
      <c r="H13" s="18">
        <f t="shared" si="0"/>
        <v>59850</v>
      </c>
      <c r="I13" s="18">
        <f t="shared" si="2"/>
        <v>374850</v>
      </c>
      <c r="J13" s="27">
        <f t="shared" si="3"/>
        <v>295000</v>
      </c>
      <c r="K13" s="28">
        <v>0.19</v>
      </c>
      <c r="L13" s="27">
        <f t="shared" si="4"/>
        <v>56050</v>
      </c>
      <c r="M13" s="27">
        <f t="shared" si="5"/>
        <v>351050</v>
      </c>
      <c r="N13" s="31">
        <f t="shared" si="6"/>
        <v>57950</v>
      </c>
      <c r="O13" s="32">
        <f t="shared" si="7"/>
        <v>362950</v>
      </c>
    </row>
    <row r="14" spans="1:15" ht="40.5" x14ac:dyDescent="0.25">
      <c r="A14" s="2">
        <v>12</v>
      </c>
      <c r="B14" s="2" t="s">
        <v>9</v>
      </c>
      <c r="C14" s="4" t="s">
        <v>44</v>
      </c>
      <c r="D14" s="2" t="s">
        <v>1</v>
      </c>
      <c r="E14" s="5">
        <v>1</v>
      </c>
      <c r="F14" s="18">
        <f t="shared" si="1"/>
        <v>315000</v>
      </c>
      <c r="G14" s="19">
        <v>0.19</v>
      </c>
      <c r="H14" s="18">
        <f t="shared" si="0"/>
        <v>59850</v>
      </c>
      <c r="I14" s="18">
        <f t="shared" si="2"/>
        <v>374850</v>
      </c>
      <c r="J14" s="27">
        <f t="shared" si="3"/>
        <v>295000</v>
      </c>
      <c r="K14" s="28">
        <v>0.19</v>
      </c>
      <c r="L14" s="27">
        <f t="shared" si="4"/>
        <v>56050</v>
      </c>
      <c r="M14" s="27">
        <f t="shared" si="5"/>
        <v>351050</v>
      </c>
      <c r="N14" s="31">
        <f t="shared" si="6"/>
        <v>57950</v>
      </c>
      <c r="O14" s="32">
        <f t="shared" si="7"/>
        <v>362950</v>
      </c>
    </row>
    <row r="15" spans="1:15" ht="27" x14ac:dyDescent="0.25">
      <c r="A15" s="2">
        <v>13</v>
      </c>
      <c r="B15" s="2" t="s">
        <v>11</v>
      </c>
      <c r="C15" s="4" t="s">
        <v>45</v>
      </c>
      <c r="D15" s="2" t="s">
        <v>1</v>
      </c>
      <c r="E15" s="5">
        <v>1</v>
      </c>
      <c r="F15" s="18">
        <f t="shared" si="1"/>
        <v>315000</v>
      </c>
      <c r="G15" s="19">
        <v>0.19</v>
      </c>
      <c r="H15" s="18">
        <f t="shared" si="0"/>
        <v>59850</v>
      </c>
      <c r="I15" s="18">
        <f t="shared" si="2"/>
        <v>374850</v>
      </c>
      <c r="J15" s="27">
        <f t="shared" si="3"/>
        <v>295000</v>
      </c>
      <c r="K15" s="28">
        <v>0.19</v>
      </c>
      <c r="L15" s="27">
        <f t="shared" si="4"/>
        <v>56050</v>
      </c>
      <c r="M15" s="27">
        <f t="shared" si="5"/>
        <v>351050</v>
      </c>
      <c r="N15" s="31">
        <f t="shared" si="6"/>
        <v>57950</v>
      </c>
      <c r="O15" s="32">
        <f t="shared" si="7"/>
        <v>362950</v>
      </c>
    </row>
    <row r="16" spans="1:15" ht="40.5" x14ac:dyDescent="0.25">
      <c r="A16" s="2">
        <v>14</v>
      </c>
      <c r="B16" s="2" t="s">
        <v>11</v>
      </c>
      <c r="C16" s="4" t="s">
        <v>46</v>
      </c>
      <c r="D16" s="2" t="s">
        <v>1</v>
      </c>
      <c r="E16" s="5">
        <v>1</v>
      </c>
      <c r="F16" s="18">
        <f t="shared" si="1"/>
        <v>315000</v>
      </c>
      <c r="G16" s="19">
        <v>0.19</v>
      </c>
      <c r="H16" s="18">
        <f t="shared" si="0"/>
        <v>59850</v>
      </c>
      <c r="I16" s="18">
        <f t="shared" si="2"/>
        <v>374850</v>
      </c>
      <c r="J16" s="27">
        <f t="shared" si="3"/>
        <v>295000</v>
      </c>
      <c r="K16" s="28">
        <v>0.19</v>
      </c>
      <c r="L16" s="27">
        <f t="shared" si="4"/>
        <v>56050</v>
      </c>
      <c r="M16" s="27">
        <f t="shared" si="5"/>
        <v>351050</v>
      </c>
      <c r="N16" s="31">
        <f t="shared" si="6"/>
        <v>57950</v>
      </c>
      <c r="O16" s="32">
        <f t="shared" si="7"/>
        <v>362950</v>
      </c>
    </row>
    <row r="17" spans="1:15" ht="40.5" x14ac:dyDescent="0.25">
      <c r="A17" s="2">
        <v>15</v>
      </c>
      <c r="B17" s="2" t="s">
        <v>11</v>
      </c>
      <c r="C17" s="4" t="s">
        <v>47</v>
      </c>
      <c r="D17" s="2" t="s">
        <v>1</v>
      </c>
      <c r="E17" s="5">
        <v>1</v>
      </c>
      <c r="F17" s="18">
        <f t="shared" si="1"/>
        <v>315000</v>
      </c>
      <c r="G17" s="19">
        <v>0.19</v>
      </c>
      <c r="H17" s="18">
        <f t="shared" si="0"/>
        <v>59850</v>
      </c>
      <c r="I17" s="18">
        <f t="shared" si="2"/>
        <v>374850</v>
      </c>
      <c r="J17" s="27">
        <f t="shared" si="3"/>
        <v>295000</v>
      </c>
      <c r="K17" s="28">
        <v>0.19</v>
      </c>
      <c r="L17" s="27">
        <f t="shared" si="4"/>
        <v>56050</v>
      </c>
      <c r="M17" s="27">
        <f t="shared" si="5"/>
        <v>351050</v>
      </c>
      <c r="N17" s="31">
        <f t="shared" si="6"/>
        <v>57950</v>
      </c>
      <c r="O17" s="32">
        <f t="shared" si="7"/>
        <v>362950</v>
      </c>
    </row>
    <row r="18" spans="1:15" ht="27" x14ac:dyDescent="0.25">
      <c r="A18" s="2">
        <v>16</v>
      </c>
      <c r="B18" s="2" t="s">
        <v>11</v>
      </c>
      <c r="C18" s="4" t="s">
        <v>48</v>
      </c>
      <c r="D18" s="2" t="s">
        <v>1</v>
      </c>
      <c r="E18" s="5">
        <v>1</v>
      </c>
      <c r="F18" s="18">
        <f t="shared" si="1"/>
        <v>315000</v>
      </c>
      <c r="G18" s="19">
        <v>0.19</v>
      </c>
      <c r="H18" s="18">
        <f t="shared" si="0"/>
        <v>59850</v>
      </c>
      <c r="I18" s="18">
        <f t="shared" si="2"/>
        <v>374850</v>
      </c>
      <c r="J18" s="27">
        <f t="shared" si="3"/>
        <v>295000</v>
      </c>
      <c r="K18" s="28">
        <v>0.19</v>
      </c>
      <c r="L18" s="27">
        <f t="shared" si="4"/>
        <v>56050</v>
      </c>
      <c r="M18" s="27">
        <f t="shared" si="5"/>
        <v>351050</v>
      </c>
      <c r="N18" s="31">
        <f t="shared" si="6"/>
        <v>57950</v>
      </c>
      <c r="O18" s="32">
        <f t="shared" si="7"/>
        <v>362950</v>
      </c>
    </row>
    <row r="19" spans="1:15" ht="40.5" x14ac:dyDescent="0.25">
      <c r="A19" s="2">
        <v>17</v>
      </c>
      <c r="B19" s="2" t="s">
        <v>11</v>
      </c>
      <c r="C19" s="4" t="s">
        <v>49</v>
      </c>
      <c r="D19" s="2" t="s">
        <v>1</v>
      </c>
      <c r="E19" s="5">
        <v>1</v>
      </c>
      <c r="F19" s="18">
        <f t="shared" si="1"/>
        <v>315000</v>
      </c>
      <c r="G19" s="19">
        <v>0.19</v>
      </c>
      <c r="H19" s="18">
        <f t="shared" si="0"/>
        <v>59850</v>
      </c>
      <c r="I19" s="18">
        <f t="shared" si="2"/>
        <v>374850</v>
      </c>
      <c r="J19" s="27">
        <f t="shared" si="3"/>
        <v>295000</v>
      </c>
      <c r="K19" s="28">
        <v>0.19</v>
      </c>
      <c r="L19" s="27">
        <f t="shared" si="4"/>
        <v>56050</v>
      </c>
      <c r="M19" s="27">
        <f t="shared" si="5"/>
        <v>351050</v>
      </c>
      <c r="N19" s="31">
        <f t="shared" si="6"/>
        <v>57950</v>
      </c>
      <c r="O19" s="32">
        <f t="shared" si="7"/>
        <v>362950</v>
      </c>
    </row>
    <row r="20" spans="1:15" ht="40.5" x14ac:dyDescent="0.25">
      <c r="A20" s="2">
        <v>18</v>
      </c>
      <c r="B20" s="2" t="s">
        <v>11</v>
      </c>
      <c r="C20" s="4" t="s">
        <v>50</v>
      </c>
      <c r="D20" s="2" t="s">
        <v>1</v>
      </c>
      <c r="E20" s="5">
        <v>1</v>
      </c>
      <c r="F20" s="18">
        <f t="shared" si="1"/>
        <v>315000</v>
      </c>
      <c r="G20" s="19">
        <v>0.19</v>
      </c>
      <c r="H20" s="18">
        <f t="shared" si="0"/>
        <v>59850</v>
      </c>
      <c r="I20" s="18">
        <f t="shared" si="2"/>
        <v>374850</v>
      </c>
      <c r="J20" s="27">
        <f t="shared" si="3"/>
        <v>295000</v>
      </c>
      <c r="K20" s="28">
        <v>0.19</v>
      </c>
      <c r="L20" s="27">
        <f t="shared" si="4"/>
        <v>56050</v>
      </c>
      <c r="M20" s="27">
        <f t="shared" si="5"/>
        <v>351050</v>
      </c>
      <c r="N20" s="31">
        <f t="shared" si="6"/>
        <v>57950</v>
      </c>
      <c r="O20" s="32">
        <f t="shared" si="7"/>
        <v>362950</v>
      </c>
    </row>
    <row r="21" spans="1:15" ht="27" x14ac:dyDescent="0.25">
      <c r="A21" s="2">
        <v>19</v>
      </c>
      <c r="B21" s="2" t="s">
        <v>12</v>
      </c>
      <c r="C21" s="4" t="s">
        <v>51</v>
      </c>
      <c r="D21" s="2" t="s">
        <v>1</v>
      </c>
      <c r="E21" s="5">
        <v>1</v>
      </c>
      <c r="F21" s="18">
        <f t="shared" si="1"/>
        <v>315000</v>
      </c>
      <c r="G21" s="19">
        <v>0.19</v>
      </c>
      <c r="H21" s="18">
        <f t="shared" si="0"/>
        <v>59850</v>
      </c>
      <c r="I21" s="18">
        <f t="shared" si="2"/>
        <v>374850</v>
      </c>
      <c r="J21" s="27">
        <f t="shared" si="3"/>
        <v>295000</v>
      </c>
      <c r="K21" s="28">
        <v>0.19</v>
      </c>
      <c r="L21" s="27">
        <f t="shared" si="4"/>
        <v>56050</v>
      </c>
      <c r="M21" s="27">
        <f t="shared" si="5"/>
        <v>351050</v>
      </c>
      <c r="N21" s="31">
        <f t="shared" si="6"/>
        <v>57950</v>
      </c>
      <c r="O21" s="32">
        <f t="shared" si="7"/>
        <v>362950</v>
      </c>
    </row>
    <row r="22" spans="1:15" ht="40.5" x14ac:dyDescent="0.25">
      <c r="A22" s="2">
        <v>20</v>
      </c>
      <c r="B22" s="2" t="s">
        <v>12</v>
      </c>
      <c r="C22" s="4" t="s">
        <v>52</v>
      </c>
      <c r="D22" s="2" t="s">
        <v>1</v>
      </c>
      <c r="E22" s="5">
        <v>1</v>
      </c>
      <c r="F22" s="18">
        <f t="shared" si="1"/>
        <v>315000</v>
      </c>
      <c r="G22" s="19">
        <v>0.19</v>
      </c>
      <c r="H22" s="18">
        <f t="shared" si="0"/>
        <v>59850</v>
      </c>
      <c r="I22" s="18">
        <f t="shared" si="2"/>
        <v>374850</v>
      </c>
      <c r="J22" s="27">
        <f t="shared" si="3"/>
        <v>295000</v>
      </c>
      <c r="K22" s="28">
        <v>0.19</v>
      </c>
      <c r="L22" s="27">
        <f t="shared" si="4"/>
        <v>56050</v>
      </c>
      <c r="M22" s="27">
        <f t="shared" si="5"/>
        <v>351050</v>
      </c>
      <c r="N22" s="31">
        <f t="shared" si="6"/>
        <v>57950</v>
      </c>
      <c r="O22" s="32">
        <f t="shared" si="7"/>
        <v>362950</v>
      </c>
    </row>
    <row r="23" spans="1:15" ht="40.5" x14ac:dyDescent="0.25">
      <c r="A23" s="2">
        <v>21</v>
      </c>
      <c r="B23" s="2" t="s">
        <v>12</v>
      </c>
      <c r="C23" s="4" t="s">
        <v>53</v>
      </c>
      <c r="D23" s="2" t="s">
        <v>1</v>
      </c>
      <c r="E23" s="5">
        <v>1</v>
      </c>
      <c r="F23" s="18">
        <f t="shared" si="1"/>
        <v>315000</v>
      </c>
      <c r="G23" s="19">
        <v>0.19</v>
      </c>
      <c r="H23" s="18">
        <f t="shared" si="0"/>
        <v>59850</v>
      </c>
      <c r="I23" s="18">
        <f t="shared" si="2"/>
        <v>374850</v>
      </c>
      <c r="J23" s="27">
        <f t="shared" si="3"/>
        <v>295000</v>
      </c>
      <c r="K23" s="28">
        <v>0.19</v>
      </c>
      <c r="L23" s="27">
        <f t="shared" si="4"/>
        <v>56050</v>
      </c>
      <c r="M23" s="27">
        <f t="shared" si="5"/>
        <v>351050</v>
      </c>
      <c r="N23" s="31">
        <f t="shared" si="6"/>
        <v>57950</v>
      </c>
      <c r="O23" s="32">
        <f t="shared" si="7"/>
        <v>362950</v>
      </c>
    </row>
    <row r="24" spans="1:15" ht="27" x14ac:dyDescent="0.25">
      <c r="A24" s="2">
        <v>22</v>
      </c>
      <c r="B24" s="2" t="s">
        <v>12</v>
      </c>
      <c r="C24" s="4" t="s">
        <v>54</v>
      </c>
      <c r="D24" s="2" t="s">
        <v>1</v>
      </c>
      <c r="E24" s="5">
        <v>1</v>
      </c>
      <c r="F24" s="18">
        <f t="shared" si="1"/>
        <v>315000</v>
      </c>
      <c r="G24" s="19">
        <v>0.19</v>
      </c>
      <c r="H24" s="18">
        <f t="shared" si="0"/>
        <v>59850</v>
      </c>
      <c r="I24" s="18">
        <f t="shared" si="2"/>
        <v>374850</v>
      </c>
      <c r="J24" s="27">
        <f t="shared" si="3"/>
        <v>295000</v>
      </c>
      <c r="K24" s="28">
        <v>0.19</v>
      </c>
      <c r="L24" s="27">
        <f t="shared" si="4"/>
        <v>56050</v>
      </c>
      <c r="M24" s="27">
        <f t="shared" si="5"/>
        <v>351050</v>
      </c>
      <c r="N24" s="31">
        <f t="shared" si="6"/>
        <v>57950</v>
      </c>
      <c r="O24" s="32">
        <f t="shared" si="7"/>
        <v>362950</v>
      </c>
    </row>
    <row r="25" spans="1:15" ht="40.5" x14ac:dyDescent="0.25">
      <c r="A25" s="2">
        <v>23</v>
      </c>
      <c r="B25" s="2" t="s">
        <v>12</v>
      </c>
      <c r="C25" s="4" t="s">
        <v>55</v>
      </c>
      <c r="D25" s="2" t="s">
        <v>1</v>
      </c>
      <c r="E25" s="5">
        <v>1</v>
      </c>
      <c r="F25" s="18">
        <f t="shared" si="1"/>
        <v>315000</v>
      </c>
      <c r="G25" s="19">
        <v>0.19</v>
      </c>
      <c r="H25" s="18">
        <f t="shared" si="0"/>
        <v>59850</v>
      </c>
      <c r="I25" s="18">
        <f t="shared" si="2"/>
        <v>374850</v>
      </c>
      <c r="J25" s="27">
        <f t="shared" si="3"/>
        <v>295000</v>
      </c>
      <c r="K25" s="28">
        <v>0.19</v>
      </c>
      <c r="L25" s="27">
        <f t="shared" si="4"/>
        <v>56050</v>
      </c>
      <c r="M25" s="27">
        <f t="shared" si="5"/>
        <v>351050</v>
      </c>
      <c r="N25" s="31">
        <f t="shared" si="6"/>
        <v>57950</v>
      </c>
      <c r="O25" s="32">
        <f t="shared" si="7"/>
        <v>362950</v>
      </c>
    </row>
    <row r="26" spans="1:15" ht="27" x14ac:dyDescent="0.25">
      <c r="A26" s="2">
        <v>24</v>
      </c>
      <c r="B26" s="2" t="s">
        <v>12</v>
      </c>
      <c r="C26" s="4" t="s">
        <v>56</v>
      </c>
      <c r="D26" s="2" t="s">
        <v>1</v>
      </c>
      <c r="E26" s="5">
        <v>1</v>
      </c>
      <c r="F26" s="18">
        <f t="shared" si="1"/>
        <v>315000</v>
      </c>
      <c r="G26" s="19">
        <v>0.19</v>
      </c>
      <c r="H26" s="18">
        <f t="shared" si="0"/>
        <v>59850</v>
      </c>
      <c r="I26" s="18">
        <f t="shared" si="2"/>
        <v>374850</v>
      </c>
      <c r="J26" s="27">
        <f t="shared" si="3"/>
        <v>295000</v>
      </c>
      <c r="K26" s="28">
        <v>0.19</v>
      </c>
      <c r="L26" s="27">
        <f t="shared" si="4"/>
        <v>56050</v>
      </c>
      <c r="M26" s="27">
        <f t="shared" si="5"/>
        <v>351050</v>
      </c>
      <c r="N26" s="31">
        <f t="shared" si="6"/>
        <v>57950</v>
      </c>
      <c r="O26" s="32">
        <f t="shared" si="7"/>
        <v>362950</v>
      </c>
    </row>
    <row r="27" spans="1:15" ht="27" x14ac:dyDescent="0.25">
      <c r="A27" s="2">
        <v>25</v>
      </c>
      <c r="B27" s="2" t="s">
        <v>12</v>
      </c>
      <c r="C27" s="4" t="s">
        <v>57</v>
      </c>
      <c r="D27" s="2" t="s">
        <v>1</v>
      </c>
      <c r="E27" s="5">
        <v>1</v>
      </c>
      <c r="F27" s="18">
        <f t="shared" si="1"/>
        <v>315000</v>
      </c>
      <c r="G27" s="19">
        <v>0.19</v>
      </c>
      <c r="H27" s="18">
        <f t="shared" si="0"/>
        <v>59850</v>
      </c>
      <c r="I27" s="18">
        <f t="shared" si="2"/>
        <v>374850</v>
      </c>
      <c r="J27" s="27">
        <f t="shared" si="3"/>
        <v>295000</v>
      </c>
      <c r="K27" s="28">
        <v>0.19</v>
      </c>
      <c r="L27" s="27">
        <f t="shared" si="4"/>
        <v>56050</v>
      </c>
      <c r="M27" s="27">
        <f t="shared" si="5"/>
        <v>351050</v>
      </c>
      <c r="N27" s="31">
        <f t="shared" si="6"/>
        <v>57950</v>
      </c>
      <c r="O27" s="32">
        <f t="shared" si="7"/>
        <v>362950</v>
      </c>
    </row>
    <row r="28" spans="1:15" ht="27" x14ac:dyDescent="0.25">
      <c r="A28" s="2">
        <v>26</v>
      </c>
      <c r="B28" s="2" t="s">
        <v>12</v>
      </c>
      <c r="C28" s="4" t="s">
        <v>58</v>
      </c>
      <c r="D28" s="2" t="s">
        <v>1</v>
      </c>
      <c r="E28" s="5">
        <v>1</v>
      </c>
      <c r="F28" s="18">
        <f t="shared" si="1"/>
        <v>315000</v>
      </c>
      <c r="G28" s="19">
        <v>0.19</v>
      </c>
      <c r="H28" s="18">
        <f t="shared" si="0"/>
        <v>59850</v>
      </c>
      <c r="I28" s="18">
        <f t="shared" si="2"/>
        <v>374850</v>
      </c>
      <c r="J28" s="27">
        <f t="shared" si="3"/>
        <v>295000</v>
      </c>
      <c r="K28" s="28">
        <v>0.19</v>
      </c>
      <c r="L28" s="27">
        <f t="shared" si="4"/>
        <v>56050</v>
      </c>
      <c r="M28" s="27">
        <f t="shared" si="5"/>
        <v>351050</v>
      </c>
      <c r="N28" s="31">
        <f t="shared" si="6"/>
        <v>57950</v>
      </c>
      <c r="O28" s="32">
        <f t="shared" si="7"/>
        <v>362950</v>
      </c>
    </row>
    <row r="29" spans="1:15" ht="27" x14ac:dyDescent="0.25">
      <c r="A29" s="2">
        <v>27</v>
      </c>
      <c r="B29" s="2" t="s">
        <v>12</v>
      </c>
      <c r="C29" s="4" t="s">
        <v>59</v>
      </c>
      <c r="D29" s="2" t="s">
        <v>1</v>
      </c>
      <c r="E29" s="5">
        <v>1</v>
      </c>
      <c r="F29" s="18">
        <f t="shared" si="1"/>
        <v>315000</v>
      </c>
      <c r="G29" s="19">
        <v>0.19</v>
      </c>
      <c r="H29" s="18">
        <f t="shared" si="0"/>
        <v>59850</v>
      </c>
      <c r="I29" s="18">
        <f t="shared" si="2"/>
        <v>374850</v>
      </c>
      <c r="J29" s="27">
        <f t="shared" si="3"/>
        <v>295000</v>
      </c>
      <c r="K29" s="28">
        <v>0.19</v>
      </c>
      <c r="L29" s="27">
        <f t="shared" si="4"/>
        <v>56050</v>
      </c>
      <c r="M29" s="27">
        <f t="shared" si="5"/>
        <v>351050</v>
      </c>
      <c r="N29" s="31">
        <f t="shared" si="6"/>
        <v>57950</v>
      </c>
      <c r="O29" s="32">
        <f t="shared" si="7"/>
        <v>362950</v>
      </c>
    </row>
    <row r="30" spans="1:15" ht="40.5" x14ac:dyDescent="0.25">
      <c r="A30" s="2">
        <v>28</v>
      </c>
      <c r="B30" s="2" t="s">
        <v>13</v>
      </c>
      <c r="C30" s="4" t="s">
        <v>60</v>
      </c>
      <c r="D30" s="2" t="s">
        <v>1</v>
      </c>
      <c r="E30" s="5">
        <v>1</v>
      </c>
      <c r="F30" s="18">
        <f t="shared" si="1"/>
        <v>315000</v>
      </c>
      <c r="G30" s="19">
        <v>0.19</v>
      </c>
      <c r="H30" s="18">
        <f t="shared" si="0"/>
        <v>59850</v>
      </c>
      <c r="I30" s="18">
        <f t="shared" si="2"/>
        <v>374850</v>
      </c>
      <c r="J30" s="27">
        <f t="shared" si="3"/>
        <v>295000</v>
      </c>
      <c r="K30" s="28">
        <v>0.19</v>
      </c>
      <c r="L30" s="27">
        <f t="shared" si="4"/>
        <v>56050</v>
      </c>
      <c r="M30" s="27">
        <f t="shared" si="5"/>
        <v>351050</v>
      </c>
      <c r="N30" s="31">
        <f t="shared" si="6"/>
        <v>57950</v>
      </c>
      <c r="O30" s="32">
        <f t="shared" si="7"/>
        <v>362950</v>
      </c>
    </row>
    <row r="31" spans="1:15" ht="40.5" x14ac:dyDescent="0.25">
      <c r="A31" s="2">
        <v>29</v>
      </c>
      <c r="B31" s="2" t="s">
        <v>13</v>
      </c>
      <c r="C31" s="4" t="s">
        <v>61</v>
      </c>
      <c r="D31" s="2" t="s">
        <v>1</v>
      </c>
      <c r="E31" s="5">
        <v>1</v>
      </c>
      <c r="F31" s="18">
        <f t="shared" si="1"/>
        <v>315000</v>
      </c>
      <c r="G31" s="19">
        <v>0.19</v>
      </c>
      <c r="H31" s="18">
        <f t="shared" si="0"/>
        <v>59850</v>
      </c>
      <c r="I31" s="18">
        <f t="shared" si="2"/>
        <v>374850</v>
      </c>
      <c r="J31" s="27">
        <f t="shared" si="3"/>
        <v>295000</v>
      </c>
      <c r="K31" s="28">
        <v>0.19</v>
      </c>
      <c r="L31" s="27">
        <f t="shared" si="4"/>
        <v>56050</v>
      </c>
      <c r="M31" s="27">
        <f t="shared" si="5"/>
        <v>351050</v>
      </c>
      <c r="N31" s="31">
        <f t="shared" si="6"/>
        <v>57950</v>
      </c>
      <c r="O31" s="32">
        <f t="shared" si="7"/>
        <v>362950</v>
      </c>
    </row>
    <row r="32" spans="1:15" ht="40.5" x14ac:dyDescent="0.25">
      <c r="A32" s="2">
        <v>30</v>
      </c>
      <c r="B32" s="2" t="s">
        <v>13</v>
      </c>
      <c r="C32" s="4" t="s">
        <v>62</v>
      </c>
      <c r="D32" s="2" t="s">
        <v>1</v>
      </c>
      <c r="E32" s="5">
        <v>1</v>
      </c>
      <c r="F32" s="18">
        <f t="shared" si="1"/>
        <v>315000</v>
      </c>
      <c r="G32" s="19">
        <v>0.19</v>
      </c>
      <c r="H32" s="18">
        <f t="shared" si="0"/>
        <v>59850</v>
      </c>
      <c r="I32" s="18">
        <f t="shared" si="2"/>
        <v>374850</v>
      </c>
      <c r="J32" s="27">
        <f t="shared" si="3"/>
        <v>295000</v>
      </c>
      <c r="K32" s="28">
        <v>0.19</v>
      </c>
      <c r="L32" s="27">
        <f t="shared" si="4"/>
        <v>56050</v>
      </c>
      <c r="M32" s="27">
        <f t="shared" si="5"/>
        <v>351050</v>
      </c>
      <c r="N32" s="31">
        <f t="shared" si="6"/>
        <v>57950</v>
      </c>
      <c r="O32" s="32">
        <f t="shared" si="7"/>
        <v>362950</v>
      </c>
    </row>
    <row r="33" spans="1:15" ht="27" x14ac:dyDescent="0.25">
      <c r="A33" s="2">
        <v>31</v>
      </c>
      <c r="B33" s="2" t="s">
        <v>14</v>
      </c>
      <c r="C33" s="4" t="s">
        <v>63</v>
      </c>
      <c r="D33" s="2" t="s">
        <v>1</v>
      </c>
      <c r="E33" s="5">
        <v>1</v>
      </c>
      <c r="F33" s="18">
        <f t="shared" si="1"/>
        <v>315000</v>
      </c>
      <c r="G33" s="19">
        <v>0.19</v>
      </c>
      <c r="H33" s="18">
        <f t="shared" si="0"/>
        <v>59850</v>
      </c>
      <c r="I33" s="18">
        <f t="shared" si="2"/>
        <v>374850</v>
      </c>
      <c r="J33" s="27">
        <f t="shared" si="3"/>
        <v>295000</v>
      </c>
      <c r="K33" s="28">
        <v>0.19</v>
      </c>
      <c r="L33" s="27">
        <f t="shared" si="4"/>
        <v>56050</v>
      </c>
      <c r="M33" s="27">
        <f t="shared" si="5"/>
        <v>351050</v>
      </c>
      <c r="N33" s="31">
        <f t="shared" si="6"/>
        <v>57950</v>
      </c>
      <c r="O33" s="32">
        <f t="shared" si="7"/>
        <v>362950</v>
      </c>
    </row>
    <row r="34" spans="1:15" ht="40.5" x14ac:dyDescent="0.25">
      <c r="A34" s="2">
        <v>32</v>
      </c>
      <c r="B34" s="2" t="s">
        <v>14</v>
      </c>
      <c r="C34" s="4" t="s">
        <v>64</v>
      </c>
      <c r="D34" s="2" t="s">
        <v>1</v>
      </c>
      <c r="E34" s="5">
        <v>1</v>
      </c>
      <c r="F34" s="18">
        <f t="shared" si="1"/>
        <v>315000</v>
      </c>
      <c r="G34" s="19">
        <v>0.19</v>
      </c>
      <c r="H34" s="18">
        <f t="shared" si="0"/>
        <v>59850</v>
      </c>
      <c r="I34" s="18">
        <f t="shared" si="2"/>
        <v>374850</v>
      </c>
      <c r="J34" s="27">
        <f t="shared" si="3"/>
        <v>295000</v>
      </c>
      <c r="K34" s="28">
        <v>0.19</v>
      </c>
      <c r="L34" s="27">
        <f t="shared" si="4"/>
        <v>56050</v>
      </c>
      <c r="M34" s="27">
        <f t="shared" si="5"/>
        <v>351050</v>
      </c>
      <c r="N34" s="31">
        <f t="shared" si="6"/>
        <v>57950</v>
      </c>
      <c r="O34" s="32">
        <f t="shared" si="7"/>
        <v>362950</v>
      </c>
    </row>
    <row r="35" spans="1:15" ht="40.5" x14ac:dyDescent="0.25">
      <c r="A35" s="2">
        <v>33</v>
      </c>
      <c r="B35" s="2" t="s">
        <v>14</v>
      </c>
      <c r="C35" s="4" t="s">
        <v>65</v>
      </c>
      <c r="D35" s="2" t="s">
        <v>1</v>
      </c>
      <c r="E35" s="5">
        <v>1</v>
      </c>
      <c r="F35" s="18">
        <f t="shared" si="1"/>
        <v>315000</v>
      </c>
      <c r="G35" s="19">
        <v>0.19</v>
      </c>
      <c r="H35" s="18">
        <f t="shared" ref="H35:H66" si="8">+F35*G35</f>
        <v>59850</v>
      </c>
      <c r="I35" s="18">
        <f t="shared" si="2"/>
        <v>374850</v>
      </c>
      <c r="J35" s="27">
        <f t="shared" si="3"/>
        <v>295000</v>
      </c>
      <c r="K35" s="28">
        <v>0.19</v>
      </c>
      <c r="L35" s="27">
        <f t="shared" si="4"/>
        <v>56050</v>
      </c>
      <c r="M35" s="27">
        <f t="shared" si="5"/>
        <v>351050</v>
      </c>
      <c r="N35" s="31">
        <f t="shared" si="6"/>
        <v>57950</v>
      </c>
      <c r="O35" s="32">
        <f t="shared" si="7"/>
        <v>362950</v>
      </c>
    </row>
    <row r="36" spans="1:15" ht="27" x14ac:dyDescent="0.25">
      <c r="A36" s="2">
        <v>34</v>
      </c>
      <c r="B36" s="2" t="s">
        <v>15</v>
      </c>
      <c r="C36" s="4" t="s">
        <v>66</v>
      </c>
      <c r="D36" s="2" t="s">
        <v>1</v>
      </c>
      <c r="E36" s="5">
        <v>1</v>
      </c>
      <c r="F36" s="18">
        <f t="shared" si="1"/>
        <v>315000</v>
      </c>
      <c r="G36" s="19">
        <v>0.19</v>
      </c>
      <c r="H36" s="18">
        <f t="shared" si="8"/>
        <v>59850</v>
      </c>
      <c r="I36" s="18">
        <f t="shared" si="2"/>
        <v>374850</v>
      </c>
      <c r="J36" s="27">
        <f t="shared" si="3"/>
        <v>295000</v>
      </c>
      <c r="K36" s="28">
        <v>0.19</v>
      </c>
      <c r="L36" s="27">
        <f t="shared" si="4"/>
        <v>56050</v>
      </c>
      <c r="M36" s="27">
        <f t="shared" si="5"/>
        <v>351050</v>
      </c>
      <c r="N36" s="31">
        <f t="shared" si="6"/>
        <v>57950</v>
      </c>
      <c r="O36" s="32">
        <f t="shared" si="7"/>
        <v>362950</v>
      </c>
    </row>
    <row r="37" spans="1:15" ht="27" x14ac:dyDescent="0.25">
      <c r="A37" s="2">
        <v>35</v>
      </c>
      <c r="B37" s="2" t="s">
        <v>15</v>
      </c>
      <c r="C37" s="4" t="s">
        <v>67</v>
      </c>
      <c r="D37" s="2" t="s">
        <v>1</v>
      </c>
      <c r="E37" s="5">
        <v>1</v>
      </c>
      <c r="F37" s="18">
        <f t="shared" si="1"/>
        <v>315000</v>
      </c>
      <c r="G37" s="19">
        <v>0.19</v>
      </c>
      <c r="H37" s="18">
        <f t="shared" si="8"/>
        <v>59850</v>
      </c>
      <c r="I37" s="18">
        <f t="shared" si="2"/>
        <v>374850</v>
      </c>
      <c r="J37" s="27">
        <f t="shared" si="3"/>
        <v>295000</v>
      </c>
      <c r="K37" s="28">
        <v>0.19</v>
      </c>
      <c r="L37" s="27">
        <f t="shared" si="4"/>
        <v>56050</v>
      </c>
      <c r="M37" s="27">
        <f t="shared" si="5"/>
        <v>351050</v>
      </c>
      <c r="N37" s="31">
        <f t="shared" si="6"/>
        <v>57950</v>
      </c>
      <c r="O37" s="32">
        <f t="shared" si="7"/>
        <v>362950</v>
      </c>
    </row>
    <row r="38" spans="1:15" ht="27" x14ac:dyDescent="0.25">
      <c r="A38" s="2">
        <v>36</v>
      </c>
      <c r="B38" s="2" t="s">
        <v>16</v>
      </c>
      <c r="C38" s="4" t="s">
        <v>68</v>
      </c>
      <c r="D38" s="2" t="s">
        <v>1</v>
      </c>
      <c r="E38" s="5">
        <v>1</v>
      </c>
      <c r="F38" s="18">
        <f t="shared" si="1"/>
        <v>315000</v>
      </c>
      <c r="G38" s="19">
        <v>0.19</v>
      </c>
      <c r="H38" s="18">
        <f t="shared" si="8"/>
        <v>59850</v>
      </c>
      <c r="I38" s="18">
        <f t="shared" si="2"/>
        <v>374850</v>
      </c>
      <c r="J38" s="27">
        <f t="shared" si="3"/>
        <v>295000</v>
      </c>
      <c r="K38" s="28">
        <v>0.19</v>
      </c>
      <c r="L38" s="27">
        <f t="shared" si="4"/>
        <v>56050</v>
      </c>
      <c r="M38" s="27">
        <f t="shared" si="5"/>
        <v>351050</v>
      </c>
      <c r="N38" s="31">
        <f t="shared" si="6"/>
        <v>57950</v>
      </c>
      <c r="O38" s="32">
        <f t="shared" si="7"/>
        <v>362950</v>
      </c>
    </row>
    <row r="39" spans="1:15" ht="40.5" x14ac:dyDescent="0.25">
      <c r="A39" s="2">
        <v>37</v>
      </c>
      <c r="B39" s="2" t="s">
        <v>17</v>
      </c>
      <c r="C39" s="4" t="s">
        <v>69</v>
      </c>
      <c r="D39" s="2" t="s">
        <v>1</v>
      </c>
      <c r="E39" s="5">
        <v>1</v>
      </c>
      <c r="F39" s="18">
        <f t="shared" si="1"/>
        <v>315000</v>
      </c>
      <c r="G39" s="19">
        <v>0.19</v>
      </c>
      <c r="H39" s="18">
        <f t="shared" si="8"/>
        <v>59850</v>
      </c>
      <c r="I39" s="18">
        <f t="shared" si="2"/>
        <v>374850</v>
      </c>
      <c r="J39" s="27">
        <f t="shared" si="3"/>
        <v>295000</v>
      </c>
      <c r="K39" s="28">
        <v>0.19</v>
      </c>
      <c r="L39" s="27">
        <f t="shared" si="4"/>
        <v>56050</v>
      </c>
      <c r="M39" s="27">
        <f t="shared" si="5"/>
        <v>351050</v>
      </c>
      <c r="N39" s="31">
        <f t="shared" si="6"/>
        <v>57950</v>
      </c>
      <c r="O39" s="32">
        <f t="shared" si="7"/>
        <v>362950</v>
      </c>
    </row>
    <row r="40" spans="1:15" ht="40.5" x14ac:dyDescent="0.25">
      <c r="A40" s="2">
        <v>38</v>
      </c>
      <c r="B40" s="2" t="s">
        <v>17</v>
      </c>
      <c r="C40" s="4" t="s">
        <v>70</v>
      </c>
      <c r="D40" s="2" t="s">
        <v>1</v>
      </c>
      <c r="E40" s="5">
        <v>1</v>
      </c>
      <c r="F40" s="18">
        <f t="shared" si="1"/>
        <v>315000</v>
      </c>
      <c r="G40" s="19">
        <v>0.19</v>
      </c>
      <c r="H40" s="18">
        <f t="shared" si="8"/>
        <v>59850</v>
      </c>
      <c r="I40" s="18">
        <f t="shared" si="2"/>
        <v>374850</v>
      </c>
      <c r="J40" s="27">
        <f t="shared" si="3"/>
        <v>295000</v>
      </c>
      <c r="K40" s="28">
        <v>0.19</v>
      </c>
      <c r="L40" s="27">
        <f t="shared" si="4"/>
        <v>56050</v>
      </c>
      <c r="M40" s="27">
        <f t="shared" si="5"/>
        <v>351050</v>
      </c>
      <c r="N40" s="31">
        <f t="shared" si="6"/>
        <v>57950</v>
      </c>
      <c r="O40" s="32">
        <f t="shared" si="7"/>
        <v>362950</v>
      </c>
    </row>
    <row r="41" spans="1:15" ht="27" x14ac:dyDescent="0.25">
      <c r="A41" s="2">
        <v>39</v>
      </c>
      <c r="B41" s="2" t="s">
        <v>5</v>
      </c>
      <c r="C41" s="4" t="s">
        <v>71</v>
      </c>
      <c r="D41" s="2" t="s">
        <v>2</v>
      </c>
      <c r="E41" s="5">
        <v>1</v>
      </c>
      <c r="F41" s="18">
        <f t="shared" si="1"/>
        <v>315000</v>
      </c>
      <c r="G41" s="19">
        <v>0.19</v>
      </c>
      <c r="H41" s="18">
        <f t="shared" si="8"/>
        <v>59850</v>
      </c>
      <c r="I41" s="18">
        <f t="shared" si="2"/>
        <v>374850</v>
      </c>
      <c r="J41" s="27">
        <f t="shared" si="3"/>
        <v>295000</v>
      </c>
      <c r="K41" s="28">
        <v>0.19</v>
      </c>
      <c r="L41" s="27">
        <f t="shared" si="4"/>
        <v>56050</v>
      </c>
      <c r="M41" s="27">
        <f t="shared" si="5"/>
        <v>351050</v>
      </c>
      <c r="N41" s="31">
        <f t="shared" si="6"/>
        <v>57950</v>
      </c>
      <c r="O41" s="32">
        <f t="shared" si="7"/>
        <v>362950</v>
      </c>
    </row>
    <row r="42" spans="1:15" ht="27" x14ac:dyDescent="0.25">
      <c r="A42" s="2">
        <v>40</v>
      </c>
      <c r="B42" s="2" t="s">
        <v>6</v>
      </c>
      <c r="C42" s="4" t="s">
        <v>72</v>
      </c>
      <c r="D42" s="2" t="s">
        <v>0</v>
      </c>
      <c r="E42" s="5">
        <v>1</v>
      </c>
      <c r="F42" s="18">
        <f t="shared" si="1"/>
        <v>315000</v>
      </c>
      <c r="G42" s="19">
        <v>0.19</v>
      </c>
      <c r="H42" s="18">
        <f t="shared" si="8"/>
        <v>59850</v>
      </c>
      <c r="I42" s="18">
        <f t="shared" si="2"/>
        <v>374850</v>
      </c>
      <c r="J42" s="27">
        <f t="shared" si="3"/>
        <v>295000</v>
      </c>
      <c r="K42" s="28">
        <v>0.19</v>
      </c>
      <c r="L42" s="27">
        <f t="shared" si="4"/>
        <v>56050</v>
      </c>
      <c r="M42" s="27">
        <f t="shared" si="5"/>
        <v>351050</v>
      </c>
      <c r="N42" s="31">
        <f t="shared" si="6"/>
        <v>57950</v>
      </c>
      <c r="O42" s="32">
        <f t="shared" si="7"/>
        <v>362950</v>
      </c>
    </row>
    <row r="43" spans="1:15" ht="54" x14ac:dyDescent="0.25">
      <c r="A43" s="2">
        <v>41</v>
      </c>
      <c r="B43" s="2" t="s">
        <v>18</v>
      </c>
      <c r="C43" s="4" t="s">
        <v>98</v>
      </c>
      <c r="D43" s="2" t="s">
        <v>0</v>
      </c>
      <c r="E43" s="5">
        <v>1</v>
      </c>
      <c r="F43" s="18">
        <f t="shared" si="1"/>
        <v>315000</v>
      </c>
      <c r="G43" s="19">
        <v>0.19</v>
      </c>
      <c r="H43" s="18">
        <f t="shared" si="8"/>
        <v>59850</v>
      </c>
      <c r="I43" s="18">
        <f t="shared" si="2"/>
        <v>374850</v>
      </c>
      <c r="J43" s="27">
        <f t="shared" si="3"/>
        <v>295000</v>
      </c>
      <c r="K43" s="28">
        <v>0.19</v>
      </c>
      <c r="L43" s="27">
        <f t="shared" si="4"/>
        <v>56050</v>
      </c>
      <c r="M43" s="27">
        <f t="shared" si="5"/>
        <v>351050</v>
      </c>
      <c r="N43" s="31">
        <f t="shared" si="6"/>
        <v>57950</v>
      </c>
      <c r="O43" s="32">
        <f t="shared" si="7"/>
        <v>362950</v>
      </c>
    </row>
    <row r="44" spans="1:15" ht="27" x14ac:dyDescent="0.25">
      <c r="A44" s="2">
        <v>42</v>
      </c>
      <c r="B44" s="2" t="s">
        <v>19</v>
      </c>
      <c r="C44" s="4" t="s">
        <v>73</v>
      </c>
      <c r="D44" s="2" t="s">
        <v>0</v>
      </c>
      <c r="E44" s="5">
        <v>1</v>
      </c>
      <c r="F44" s="18">
        <f t="shared" si="1"/>
        <v>315000</v>
      </c>
      <c r="G44" s="19">
        <v>0.19</v>
      </c>
      <c r="H44" s="18">
        <f t="shared" si="8"/>
        <v>59850</v>
      </c>
      <c r="I44" s="18">
        <f t="shared" si="2"/>
        <v>374850</v>
      </c>
      <c r="J44" s="27">
        <f t="shared" si="3"/>
        <v>295000</v>
      </c>
      <c r="K44" s="28">
        <v>0.19</v>
      </c>
      <c r="L44" s="27">
        <f t="shared" si="4"/>
        <v>56050</v>
      </c>
      <c r="M44" s="27">
        <f t="shared" si="5"/>
        <v>351050</v>
      </c>
      <c r="N44" s="31">
        <f t="shared" si="6"/>
        <v>57950</v>
      </c>
      <c r="O44" s="32">
        <f t="shared" si="7"/>
        <v>362950</v>
      </c>
    </row>
    <row r="45" spans="1:15" ht="81" x14ac:dyDescent="0.25">
      <c r="A45" s="2">
        <v>43</v>
      </c>
      <c r="B45" s="2" t="s">
        <v>20</v>
      </c>
      <c r="C45" s="4" t="s">
        <v>74</v>
      </c>
      <c r="D45" s="2" t="s">
        <v>0</v>
      </c>
      <c r="E45" s="5">
        <v>1</v>
      </c>
      <c r="F45" s="18">
        <f t="shared" si="1"/>
        <v>315000</v>
      </c>
      <c r="G45" s="19">
        <v>0.19</v>
      </c>
      <c r="H45" s="18">
        <f t="shared" si="8"/>
        <v>59850</v>
      </c>
      <c r="I45" s="18">
        <f t="shared" si="2"/>
        <v>374850</v>
      </c>
      <c r="J45" s="27">
        <f t="shared" si="3"/>
        <v>295000</v>
      </c>
      <c r="K45" s="28">
        <v>0.19</v>
      </c>
      <c r="L45" s="27">
        <f t="shared" si="4"/>
        <v>56050</v>
      </c>
      <c r="M45" s="27">
        <f t="shared" si="5"/>
        <v>351050</v>
      </c>
      <c r="N45" s="31">
        <f t="shared" si="6"/>
        <v>57950</v>
      </c>
      <c r="O45" s="32">
        <f t="shared" si="7"/>
        <v>362950</v>
      </c>
    </row>
    <row r="46" spans="1:15" ht="27" x14ac:dyDescent="0.25">
      <c r="A46" s="2">
        <v>44</v>
      </c>
      <c r="B46" s="2" t="s">
        <v>21</v>
      </c>
      <c r="C46" s="4" t="s">
        <v>75</v>
      </c>
      <c r="D46" s="2" t="s">
        <v>0</v>
      </c>
      <c r="E46" s="5">
        <v>1</v>
      </c>
      <c r="F46" s="18">
        <f t="shared" si="1"/>
        <v>315000</v>
      </c>
      <c r="G46" s="19">
        <v>0.19</v>
      </c>
      <c r="H46" s="18">
        <f t="shared" si="8"/>
        <v>59850</v>
      </c>
      <c r="I46" s="18">
        <f t="shared" si="2"/>
        <v>374850</v>
      </c>
      <c r="J46" s="27">
        <f t="shared" si="3"/>
        <v>295000</v>
      </c>
      <c r="K46" s="28">
        <v>0.19</v>
      </c>
      <c r="L46" s="27">
        <f t="shared" si="4"/>
        <v>56050</v>
      </c>
      <c r="M46" s="27">
        <f t="shared" si="5"/>
        <v>351050</v>
      </c>
      <c r="N46" s="31">
        <f t="shared" si="6"/>
        <v>57950</v>
      </c>
      <c r="O46" s="32">
        <f t="shared" si="7"/>
        <v>362950</v>
      </c>
    </row>
    <row r="47" spans="1:15" ht="27" x14ac:dyDescent="0.25">
      <c r="A47" s="2">
        <v>45</v>
      </c>
      <c r="B47" s="2" t="s">
        <v>7</v>
      </c>
      <c r="C47" s="4" t="s">
        <v>76</v>
      </c>
      <c r="D47" s="2" t="s">
        <v>0</v>
      </c>
      <c r="E47" s="5">
        <v>1</v>
      </c>
      <c r="F47" s="18">
        <f t="shared" si="1"/>
        <v>315000</v>
      </c>
      <c r="G47" s="19">
        <v>0.19</v>
      </c>
      <c r="H47" s="18">
        <f t="shared" si="8"/>
        <v>59850</v>
      </c>
      <c r="I47" s="18">
        <f t="shared" si="2"/>
        <v>374850</v>
      </c>
      <c r="J47" s="27">
        <f t="shared" si="3"/>
        <v>295000</v>
      </c>
      <c r="K47" s="28">
        <v>0.19</v>
      </c>
      <c r="L47" s="27">
        <f t="shared" si="4"/>
        <v>56050</v>
      </c>
      <c r="M47" s="27">
        <f t="shared" si="5"/>
        <v>351050</v>
      </c>
      <c r="N47" s="31">
        <f t="shared" si="6"/>
        <v>57950</v>
      </c>
      <c r="O47" s="32">
        <f t="shared" si="7"/>
        <v>362950</v>
      </c>
    </row>
    <row r="48" spans="1:15" ht="27" x14ac:dyDescent="0.25">
      <c r="A48" s="2">
        <v>46</v>
      </c>
      <c r="B48" s="2" t="s">
        <v>7</v>
      </c>
      <c r="C48" s="4" t="s">
        <v>77</v>
      </c>
      <c r="D48" s="2" t="s">
        <v>0</v>
      </c>
      <c r="E48" s="5">
        <v>1</v>
      </c>
      <c r="F48" s="18">
        <f t="shared" si="1"/>
        <v>315000</v>
      </c>
      <c r="G48" s="19">
        <v>0.19</v>
      </c>
      <c r="H48" s="18">
        <f t="shared" si="8"/>
        <v>59850</v>
      </c>
      <c r="I48" s="18">
        <f t="shared" si="2"/>
        <v>374850</v>
      </c>
      <c r="J48" s="27">
        <f t="shared" si="3"/>
        <v>295000</v>
      </c>
      <c r="K48" s="28">
        <v>0.19</v>
      </c>
      <c r="L48" s="27">
        <f t="shared" si="4"/>
        <v>56050</v>
      </c>
      <c r="M48" s="27">
        <f t="shared" si="5"/>
        <v>351050</v>
      </c>
      <c r="N48" s="31">
        <f t="shared" si="6"/>
        <v>57950</v>
      </c>
      <c r="O48" s="32">
        <f t="shared" si="7"/>
        <v>362950</v>
      </c>
    </row>
    <row r="49" spans="1:15" x14ac:dyDescent="0.25">
      <c r="A49" s="2">
        <v>47</v>
      </c>
      <c r="B49" s="2" t="s">
        <v>8</v>
      </c>
      <c r="C49" s="4" t="s">
        <v>78</v>
      </c>
      <c r="D49" s="2" t="s">
        <v>0</v>
      </c>
      <c r="E49" s="5">
        <v>1</v>
      </c>
      <c r="F49" s="18">
        <f t="shared" si="1"/>
        <v>315000</v>
      </c>
      <c r="G49" s="19">
        <v>0.19</v>
      </c>
      <c r="H49" s="18">
        <f t="shared" si="8"/>
        <v>59850</v>
      </c>
      <c r="I49" s="18">
        <f t="shared" si="2"/>
        <v>374850</v>
      </c>
      <c r="J49" s="27">
        <f t="shared" si="3"/>
        <v>295000</v>
      </c>
      <c r="K49" s="28">
        <v>0.19</v>
      </c>
      <c r="L49" s="27">
        <f t="shared" si="4"/>
        <v>56050</v>
      </c>
      <c r="M49" s="27">
        <f t="shared" si="5"/>
        <v>351050</v>
      </c>
      <c r="N49" s="31">
        <f t="shared" si="6"/>
        <v>57950</v>
      </c>
      <c r="O49" s="32">
        <f t="shared" si="7"/>
        <v>362950</v>
      </c>
    </row>
    <row r="50" spans="1:15" ht="40.5" x14ac:dyDescent="0.25">
      <c r="A50" s="2">
        <v>48</v>
      </c>
      <c r="B50" s="2" t="s">
        <v>22</v>
      </c>
      <c r="C50" s="4" t="s">
        <v>79</v>
      </c>
      <c r="D50" s="2" t="s">
        <v>0</v>
      </c>
      <c r="E50" s="5">
        <v>1</v>
      </c>
      <c r="F50" s="18">
        <f t="shared" si="1"/>
        <v>315000</v>
      </c>
      <c r="G50" s="19">
        <v>0.19</v>
      </c>
      <c r="H50" s="18">
        <f t="shared" si="8"/>
        <v>59850</v>
      </c>
      <c r="I50" s="18">
        <f t="shared" si="2"/>
        <v>374850</v>
      </c>
      <c r="J50" s="27">
        <f t="shared" si="3"/>
        <v>295000</v>
      </c>
      <c r="K50" s="28">
        <v>0.19</v>
      </c>
      <c r="L50" s="27">
        <f t="shared" si="4"/>
        <v>56050</v>
      </c>
      <c r="M50" s="27">
        <f t="shared" si="5"/>
        <v>351050</v>
      </c>
      <c r="N50" s="31">
        <f t="shared" si="6"/>
        <v>57950</v>
      </c>
      <c r="O50" s="32">
        <f t="shared" si="7"/>
        <v>362950</v>
      </c>
    </row>
    <row r="51" spans="1:15" ht="40.5" x14ac:dyDescent="0.25">
      <c r="A51" s="2">
        <v>49</v>
      </c>
      <c r="B51" s="2" t="s">
        <v>23</v>
      </c>
      <c r="C51" s="4" t="s">
        <v>80</v>
      </c>
      <c r="D51" s="2" t="s">
        <v>0</v>
      </c>
      <c r="E51" s="5">
        <v>1</v>
      </c>
      <c r="F51" s="18">
        <f t="shared" si="1"/>
        <v>315000</v>
      </c>
      <c r="G51" s="19">
        <v>0.19</v>
      </c>
      <c r="H51" s="18">
        <f t="shared" si="8"/>
        <v>59850</v>
      </c>
      <c r="I51" s="18">
        <f t="shared" si="2"/>
        <v>374850</v>
      </c>
      <c r="J51" s="27">
        <f t="shared" si="3"/>
        <v>295000</v>
      </c>
      <c r="K51" s="28">
        <v>0.19</v>
      </c>
      <c r="L51" s="27">
        <f t="shared" si="4"/>
        <v>56050</v>
      </c>
      <c r="M51" s="27">
        <f t="shared" si="5"/>
        <v>351050</v>
      </c>
      <c r="N51" s="31">
        <f t="shared" si="6"/>
        <v>57950</v>
      </c>
      <c r="O51" s="32">
        <f t="shared" si="7"/>
        <v>362950</v>
      </c>
    </row>
    <row r="52" spans="1:15" ht="40.5" x14ac:dyDescent="0.25">
      <c r="A52" s="2">
        <v>50</v>
      </c>
      <c r="B52" s="2" t="s">
        <v>23</v>
      </c>
      <c r="C52" s="4" t="s">
        <v>81</v>
      </c>
      <c r="D52" s="2" t="s">
        <v>0</v>
      </c>
      <c r="E52" s="5">
        <v>1</v>
      </c>
      <c r="F52" s="18">
        <f t="shared" si="1"/>
        <v>315000</v>
      </c>
      <c r="G52" s="19">
        <v>0.19</v>
      </c>
      <c r="H52" s="18">
        <f t="shared" si="8"/>
        <v>59850</v>
      </c>
      <c r="I52" s="18">
        <f t="shared" si="2"/>
        <v>374850</v>
      </c>
      <c r="J52" s="27">
        <f t="shared" si="3"/>
        <v>295000</v>
      </c>
      <c r="K52" s="28">
        <v>0.19</v>
      </c>
      <c r="L52" s="27">
        <f t="shared" si="4"/>
        <v>56050</v>
      </c>
      <c r="M52" s="27">
        <f t="shared" si="5"/>
        <v>351050</v>
      </c>
      <c r="N52" s="31">
        <f t="shared" si="6"/>
        <v>57950</v>
      </c>
      <c r="O52" s="32">
        <f t="shared" si="7"/>
        <v>362950</v>
      </c>
    </row>
    <row r="53" spans="1:15" ht="27" x14ac:dyDescent="0.25">
      <c r="A53" s="2">
        <v>51</v>
      </c>
      <c r="B53" s="2" t="s">
        <v>23</v>
      </c>
      <c r="C53" s="4" t="s">
        <v>82</v>
      </c>
      <c r="D53" s="2" t="s">
        <v>0</v>
      </c>
      <c r="E53" s="5">
        <v>1</v>
      </c>
      <c r="F53" s="18">
        <f t="shared" si="1"/>
        <v>315000</v>
      </c>
      <c r="G53" s="19">
        <v>0.19</v>
      </c>
      <c r="H53" s="18">
        <f t="shared" si="8"/>
        <v>59850</v>
      </c>
      <c r="I53" s="18">
        <f t="shared" si="2"/>
        <v>374850</v>
      </c>
      <c r="J53" s="27">
        <f t="shared" si="3"/>
        <v>295000</v>
      </c>
      <c r="K53" s="28">
        <v>0.19</v>
      </c>
      <c r="L53" s="27">
        <f t="shared" si="4"/>
        <v>56050</v>
      </c>
      <c r="M53" s="27">
        <f t="shared" si="5"/>
        <v>351050</v>
      </c>
      <c r="N53" s="31">
        <f t="shared" si="6"/>
        <v>57950</v>
      </c>
      <c r="O53" s="32">
        <f t="shared" si="7"/>
        <v>362950</v>
      </c>
    </row>
    <row r="54" spans="1:15" ht="40.5" x14ac:dyDescent="0.25">
      <c r="A54" s="2">
        <v>52</v>
      </c>
      <c r="B54" s="2" t="s">
        <v>23</v>
      </c>
      <c r="C54" s="4" t="s">
        <v>83</v>
      </c>
      <c r="D54" s="2" t="s">
        <v>0</v>
      </c>
      <c r="E54" s="5">
        <v>1</v>
      </c>
      <c r="F54" s="18">
        <f t="shared" si="1"/>
        <v>315000</v>
      </c>
      <c r="G54" s="19">
        <v>0.19</v>
      </c>
      <c r="H54" s="18">
        <f t="shared" si="8"/>
        <v>59850</v>
      </c>
      <c r="I54" s="18">
        <f t="shared" si="2"/>
        <v>374850</v>
      </c>
      <c r="J54" s="27">
        <f t="shared" si="3"/>
        <v>295000</v>
      </c>
      <c r="K54" s="28">
        <v>0.19</v>
      </c>
      <c r="L54" s="27">
        <f t="shared" si="4"/>
        <v>56050</v>
      </c>
      <c r="M54" s="27">
        <f t="shared" si="5"/>
        <v>351050</v>
      </c>
      <c r="N54" s="31">
        <f t="shared" si="6"/>
        <v>57950</v>
      </c>
      <c r="O54" s="32">
        <f t="shared" si="7"/>
        <v>362950</v>
      </c>
    </row>
    <row r="55" spans="1:15" ht="27" x14ac:dyDescent="0.25">
      <c r="A55" s="2">
        <v>53</v>
      </c>
      <c r="B55" s="2" t="s">
        <v>23</v>
      </c>
      <c r="C55" s="4" t="s">
        <v>84</v>
      </c>
      <c r="D55" s="2" t="s">
        <v>0</v>
      </c>
      <c r="E55" s="5">
        <v>1</v>
      </c>
      <c r="F55" s="18">
        <f t="shared" si="1"/>
        <v>315000</v>
      </c>
      <c r="G55" s="19">
        <v>0.19</v>
      </c>
      <c r="H55" s="18">
        <f t="shared" si="8"/>
        <v>59850</v>
      </c>
      <c r="I55" s="18">
        <f t="shared" si="2"/>
        <v>374850</v>
      </c>
      <c r="J55" s="27">
        <f t="shared" si="3"/>
        <v>295000</v>
      </c>
      <c r="K55" s="28">
        <v>0.19</v>
      </c>
      <c r="L55" s="27">
        <f t="shared" si="4"/>
        <v>56050</v>
      </c>
      <c r="M55" s="27">
        <f t="shared" si="5"/>
        <v>351050</v>
      </c>
      <c r="N55" s="31">
        <f t="shared" si="6"/>
        <v>57950</v>
      </c>
      <c r="O55" s="32">
        <f t="shared" si="7"/>
        <v>362950</v>
      </c>
    </row>
    <row r="56" spans="1:15" ht="27" x14ac:dyDescent="0.25">
      <c r="A56" s="2">
        <v>54</v>
      </c>
      <c r="B56" s="2" t="s">
        <v>23</v>
      </c>
      <c r="C56" s="4" t="s">
        <v>85</v>
      </c>
      <c r="D56" s="2" t="s">
        <v>0</v>
      </c>
      <c r="E56" s="5">
        <v>1</v>
      </c>
      <c r="F56" s="18">
        <f t="shared" si="1"/>
        <v>315000</v>
      </c>
      <c r="G56" s="19">
        <v>0.19</v>
      </c>
      <c r="H56" s="18">
        <f t="shared" si="8"/>
        <v>59850</v>
      </c>
      <c r="I56" s="18">
        <f t="shared" si="2"/>
        <v>374850</v>
      </c>
      <c r="J56" s="27">
        <f t="shared" si="3"/>
        <v>295000</v>
      </c>
      <c r="K56" s="28">
        <v>0.19</v>
      </c>
      <c r="L56" s="27">
        <f t="shared" si="4"/>
        <v>56050</v>
      </c>
      <c r="M56" s="27">
        <f t="shared" si="5"/>
        <v>351050</v>
      </c>
      <c r="N56" s="31">
        <f t="shared" si="6"/>
        <v>57950</v>
      </c>
      <c r="O56" s="32">
        <f t="shared" si="7"/>
        <v>362950</v>
      </c>
    </row>
    <row r="57" spans="1:15" ht="27" x14ac:dyDescent="0.25">
      <c r="A57" s="2">
        <v>55</v>
      </c>
      <c r="B57" s="2" t="s">
        <v>23</v>
      </c>
      <c r="C57" s="4" t="s">
        <v>86</v>
      </c>
      <c r="D57" s="2" t="s">
        <v>0</v>
      </c>
      <c r="E57" s="5">
        <v>1</v>
      </c>
      <c r="F57" s="18">
        <f t="shared" si="1"/>
        <v>315000</v>
      </c>
      <c r="G57" s="19">
        <v>0.19</v>
      </c>
      <c r="H57" s="18">
        <f t="shared" si="8"/>
        <v>59850</v>
      </c>
      <c r="I57" s="18">
        <f t="shared" si="2"/>
        <v>374850</v>
      </c>
      <c r="J57" s="27">
        <f t="shared" si="3"/>
        <v>295000</v>
      </c>
      <c r="K57" s="28">
        <v>0.19</v>
      </c>
      <c r="L57" s="27">
        <f t="shared" si="4"/>
        <v>56050</v>
      </c>
      <c r="M57" s="27">
        <f t="shared" si="5"/>
        <v>351050</v>
      </c>
      <c r="N57" s="31">
        <f t="shared" si="6"/>
        <v>57950</v>
      </c>
      <c r="O57" s="32">
        <f t="shared" si="7"/>
        <v>362950</v>
      </c>
    </row>
    <row r="58" spans="1:15" ht="54" x14ac:dyDescent="0.25">
      <c r="A58" s="2">
        <v>56</v>
      </c>
      <c r="B58" s="2" t="s">
        <v>23</v>
      </c>
      <c r="C58" s="4" t="s">
        <v>87</v>
      </c>
      <c r="D58" s="2" t="s">
        <v>0</v>
      </c>
      <c r="E58" s="5">
        <v>1</v>
      </c>
      <c r="F58" s="18">
        <f t="shared" si="1"/>
        <v>315000</v>
      </c>
      <c r="G58" s="19">
        <v>0.19</v>
      </c>
      <c r="H58" s="18">
        <f t="shared" si="8"/>
        <v>59850</v>
      </c>
      <c r="I58" s="18">
        <f t="shared" si="2"/>
        <v>374850</v>
      </c>
      <c r="J58" s="27">
        <f t="shared" si="3"/>
        <v>295000</v>
      </c>
      <c r="K58" s="28">
        <v>0.19</v>
      </c>
      <c r="L58" s="27">
        <f t="shared" si="4"/>
        <v>56050</v>
      </c>
      <c r="M58" s="27">
        <f t="shared" si="5"/>
        <v>351050</v>
      </c>
      <c r="N58" s="31">
        <f t="shared" si="6"/>
        <v>57950</v>
      </c>
      <c r="O58" s="32">
        <f t="shared" si="7"/>
        <v>362950</v>
      </c>
    </row>
    <row r="59" spans="1:15" ht="27" x14ac:dyDescent="0.25">
      <c r="A59" s="2">
        <v>57</v>
      </c>
      <c r="B59" s="2" t="s">
        <v>23</v>
      </c>
      <c r="C59" s="4" t="s">
        <v>88</v>
      </c>
      <c r="D59" s="2" t="s">
        <v>0</v>
      </c>
      <c r="E59" s="5">
        <v>1</v>
      </c>
      <c r="F59" s="18">
        <f t="shared" si="1"/>
        <v>315000</v>
      </c>
      <c r="G59" s="19">
        <v>0.19</v>
      </c>
      <c r="H59" s="18">
        <f t="shared" si="8"/>
        <v>59850</v>
      </c>
      <c r="I59" s="18">
        <f t="shared" si="2"/>
        <v>374850</v>
      </c>
      <c r="J59" s="27">
        <f t="shared" si="3"/>
        <v>295000</v>
      </c>
      <c r="K59" s="28">
        <v>0.19</v>
      </c>
      <c r="L59" s="27">
        <f t="shared" si="4"/>
        <v>56050</v>
      </c>
      <c r="M59" s="27">
        <f t="shared" si="5"/>
        <v>351050</v>
      </c>
      <c r="N59" s="31">
        <f t="shared" si="6"/>
        <v>57950</v>
      </c>
      <c r="O59" s="32">
        <f t="shared" si="7"/>
        <v>362950</v>
      </c>
    </row>
    <row r="60" spans="1:15" ht="40.5" x14ac:dyDescent="0.25">
      <c r="A60" s="2">
        <v>58</v>
      </c>
      <c r="B60" s="2" t="s">
        <v>23</v>
      </c>
      <c r="C60" s="4" t="s">
        <v>89</v>
      </c>
      <c r="D60" s="2" t="s">
        <v>0</v>
      </c>
      <c r="E60" s="5">
        <v>1</v>
      </c>
      <c r="F60" s="18">
        <f t="shared" si="1"/>
        <v>315000</v>
      </c>
      <c r="G60" s="19">
        <v>0.19</v>
      </c>
      <c r="H60" s="18">
        <f t="shared" si="8"/>
        <v>59850</v>
      </c>
      <c r="I60" s="18">
        <f t="shared" si="2"/>
        <v>374850</v>
      </c>
      <c r="J60" s="27">
        <f t="shared" si="3"/>
        <v>295000</v>
      </c>
      <c r="K60" s="28">
        <v>0.19</v>
      </c>
      <c r="L60" s="27">
        <f t="shared" si="4"/>
        <v>56050</v>
      </c>
      <c r="M60" s="27">
        <f t="shared" si="5"/>
        <v>351050</v>
      </c>
      <c r="N60" s="31">
        <f t="shared" si="6"/>
        <v>57950</v>
      </c>
      <c r="O60" s="32">
        <f t="shared" si="7"/>
        <v>362950</v>
      </c>
    </row>
    <row r="61" spans="1:15" ht="27" x14ac:dyDescent="0.25">
      <c r="A61" s="2">
        <v>59</v>
      </c>
      <c r="B61" s="2" t="s">
        <v>23</v>
      </c>
      <c r="C61" s="4" t="s">
        <v>90</v>
      </c>
      <c r="D61" s="2" t="s">
        <v>0</v>
      </c>
      <c r="E61" s="5">
        <v>1</v>
      </c>
      <c r="F61" s="18">
        <f t="shared" si="1"/>
        <v>315000</v>
      </c>
      <c r="G61" s="19">
        <v>0.19</v>
      </c>
      <c r="H61" s="18">
        <f t="shared" si="8"/>
        <v>59850</v>
      </c>
      <c r="I61" s="18">
        <f t="shared" si="2"/>
        <v>374850</v>
      </c>
      <c r="J61" s="27">
        <f t="shared" si="3"/>
        <v>295000</v>
      </c>
      <c r="K61" s="28">
        <v>0.19</v>
      </c>
      <c r="L61" s="27">
        <f t="shared" si="4"/>
        <v>56050</v>
      </c>
      <c r="M61" s="27">
        <f t="shared" si="5"/>
        <v>351050</v>
      </c>
      <c r="N61" s="31">
        <f t="shared" si="6"/>
        <v>57950</v>
      </c>
      <c r="O61" s="32">
        <f t="shared" si="7"/>
        <v>362950</v>
      </c>
    </row>
    <row r="62" spans="1:15" ht="40.5" x14ac:dyDescent="0.25">
      <c r="A62" s="2">
        <v>60</v>
      </c>
      <c r="B62" s="2" t="s">
        <v>24</v>
      </c>
      <c r="C62" s="4" t="s">
        <v>91</v>
      </c>
      <c r="D62" s="2" t="s">
        <v>0</v>
      </c>
      <c r="E62" s="5">
        <v>1</v>
      </c>
      <c r="F62" s="18">
        <f t="shared" si="1"/>
        <v>315000</v>
      </c>
      <c r="G62" s="19">
        <v>0.19</v>
      </c>
      <c r="H62" s="18">
        <f t="shared" si="8"/>
        <v>59850</v>
      </c>
      <c r="I62" s="18">
        <f t="shared" si="2"/>
        <v>374850</v>
      </c>
      <c r="J62" s="27">
        <f t="shared" si="3"/>
        <v>295000</v>
      </c>
      <c r="K62" s="28">
        <v>0.19</v>
      </c>
      <c r="L62" s="27">
        <f t="shared" si="4"/>
        <v>56050</v>
      </c>
      <c r="M62" s="27">
        <f t="shared" si="5"/>
        <v>351050</v>
      </c>
      <c r="N62" s="31">
        <f t="shared" si="6"/>
        <v>57950</v>
      </c>
      <c r="O62" s="32">
        <f t="shared" si="7"/>
        <v>362950</v>
      </c>
    </row>
    <row r="63" spans="1:15" ht="40.5" x14ac:dyDescent="0.25">
      <c r="A63" s="2">
        <v>61</v>
      </c>
      <c r="B63" s="2" t="s">
        <v>24</v>
      </c>
      <c r="C63" s="4" t="s">
        <v>92</v>
      </c>
      <c r="D63" s="2" t="s">
        <v>0</v>
      </c>
      <c r="E63" s="5">
        <v>1</v>
      </c>
      <c r="F63" s="18">
        <f t="shared" si="1"/>
        <v>315000</v>
      </c>
      <c r="G63" s="19">
        <v>0.19</v>
      </c>
      <c r="H63" s="18">
        <f t="shared" si="8"/>
        <v>59850</v>
      </c>
      <c r="I63" s="18">
        <f t="shared" si="2"/>
        <v>374850</v>
      </c>
      <c r="J63" s="27">
        <f t="shared" si="3"/>
        <v>295000</v>
      </c>
      <c r="K63" s="28">
        <v>0.19</v>
      </c>
      <c r="L63" s="27">
        <f t="shared" si="4"/>
        <v>56050</v>
      </c>
      <c r="M63" s="27">
        <f t="shared" si="5"/>
        <v>351050</v>
      </c>
      <c r="N63" s="31">
        <f t="shared" si="6"/>
        <v>57950</v>
      </c>
      <c r="O63" s="32">
        <f t="shared" si="7"/>
        <v>362950</v>
      </c>
    </row>
    <row r="64" spans="1:15" ht="27" x14ac:dyDescent="0.25">
      <c r="A64" s="2">
        <v>62</v>
      </c>
      <c r="B64" s="2" t="s">
        <v>25</v>
      </c>
      <c r="C64" s="4" t="s">
        <v>93</v>
      </c>
      <c r="D64" s="2" t="s">
        <v>0</v>
      </c>
      <c r="E64" s="5">
        <v>1</v>
      </c>
      <c r="F64" s="18">
        <f t="shared" si="1"/>
        <v>315000</v>
      </c>
      <c r="G64" s="19">
        <v>0.19</v>
      </c>
      <c r="H64" s="18">
        <f t="shared" si="8"/>
        <v>59850</v>
      </c>
      <c r="I64" s="18">
        <f t="shared" si="2"/>
        <v>374850</v>
      </c>
      <c r="J64" s="27">
        <f t="shared" si="3"/>
        <v>295000</v>
      </c>
      <c r="K64" s="28">
        <v>0.19</v>
      </c>
      <c r="L64" s="27">
        <f t="shared" si="4"/>
        <v>56050</v>
      </c>
      <c r="M64" s="27">
        <f t="shared" si="5"/>
        <v>351050</v>
      </c>
      <c r="N64" s="31">
        <f t="shared" si="6"/>
        <v>57950</v>
      </c>
      <c r="O64" s="32">
        <f t="shared" si="7"/>
        <v>362950</v>
      </c>
    </row>
    <row r="65" spans="1:15" ht="27" x14ac:dyDescent="0.25">
      <c r="A65" s="2">
        <v>63</v>
      </c>
      <c r="B65" s="2" t="s">
        <v>26</v>
      </c>
      <c r="C65" s="4" t="s">
        <v>94</v>
      </c>
      <c r="D65" s="2" t="s">
        <v>0</v>
      </c>
      <c r="E65" s="5">
        <v>1</v>
      </c>
      <c r="F65" s="18">
        <f t="shared" si="1"/>
        <v>315000</v>
      </c>
      <c r="G65" s="19">
        <v>0.19</v>
      </c>
      <c r="H65" s="18">
        <f t="shared" si="8"/>
        <v>59850</v>
      </c>
      <c r="I65" s="18">
        <f t="shared" si="2"/>
        <v>374850</v>
      </c>
      <c r="J65" s="27">
        <f t="shared" si="3"/>
        <v>295000</v>
      </c>
      <c r="K65" s="28">
        <v>0.19</v>
      </c>
      <c r="L65" s="27">
        <f t="shared" si="4"/>
        <v>56050</v>
      </c>
      <c r="M65" s="27">
        <f t="shared" si="5"/>
        <v>351050</v>
      </c>
      <c r="N65" s="31">
        <f t="shared" si="6"/>
        <v>57950</v>
      </c>
      <c r="O65" s="32">
        <f t="shared" si="7"/>
        <v>362950</v>
      </c>
    </row>
    <row r="66" spans="1:15" ht="40.5" x14ac:dyDescent="0.25">
      <c r="A66" s="2">
        <v>64</v>
      </c>
      <c r="B66" s="2" t="s">
        <v>27</v>
      </c>
      <c r="C66" s="4" t="s">
        <v>95</v>
      </c>
      <c r="D66" s="2" t="s">
        <v>0</v>
      </c>
      <c r="E66" s="5">
        <v>1</v>
      </c>
      <c r="F66" s="18">
        <f t="shared" si="1"/>
        <v>315000</v>
      </c>
      <c r="G66" s="19">
        <v>0.19</v>
      </c>
      <c r="H66" s="18">
        <f t="shared" si="8"/>
        <v>59850</v>
      </c>
      <c r="I66" s="18">
        <f t="shared" si="2"/>
        <v>374850</v>
      </c>
      <c r="J66" s="27">
        <f t="shared" si="3"/>
        <v>295000</v>
      </c>
      <c r="K66" s="28">
        <v>0.19</v>
      </c>
      <c r="L66" s="27">
        <f t="shared" si="4"/>
        <v>56050</v>
      </c>
      <c r="M66" s="27">
        <f t="shared" si="5"/>
        <v>351050</v>
      </c>
      <c r="N66" s="31">
        <f t="shared" si="6"/>
        <v>57950</v>
      </c>
      <c r="O66" s="32">
        <f t="shared" si="7"/>
        <v>362950</v>
      </c>
    </row>
    <row r="67" spans="1:15" ht="27" x14ac:dyDescent="0.25">
      <c r="A67" s="2">
        <v>65</v>
      </c>
      <c r="B67" s="2" t="s">
        <v>28</v>
      </c>
      <c r="C67" s="4" t="s">
        <v>96</v>
      </c>
      <c r="D67" s="2" t="s">
        <v>1</v>
      </c>
      <c r="E67" s="5">
        <v>1</v>
      </c>
      <c r="F67" s="18">
        <f t="shared" si="1"/>
        <v>315000</v>
      </c>
      <c r="G67" s="19">
        <v>0.19</v>
      </c>
      <c r="H67" s="18">
        <f t="shared" ref="H67:H68" si="9">+F67*G67</f>
        <v>59850</v>
      </c>
      <c r="I67" s="18">
        <f t="shared" si="2"/>
        <v>374850</v>
      </c>
      <c r="J67" s="27">
        <f t="shared" si="3"/>
        <v>295000</v>
      </c>
      <c r="K67" s="28">
        <v>0.19</v>
      </c>
      <c r="L67" s="27">
        <f t="shared" si="4"/>
        <v>56050</v>
      </c>
      <c r="M67" s="27">
        <f t="shared" si="5"/>
        <v>351050</v>
      </c>
      <c r="N67" s="31">
        <f t="shared" si="6"/>
        <v>57950</v>
      </c>
      <c r="O67" s="32">
        <f t="shared" si="7"/>
        <v>362950</v>
      </c>
    </row>
    <row r="68" spans="1:15" ht="27" x14ac:dyDescent="0.25">
      <c r="A68" s="2">
        <v>66</v>
      </c>
      <c r="B68" s="2" t="s">
        <v>28</v>
      </c>
      <c r="C68" s="4" t="s">
        <v>97</v>
      </c>
      <c r="D68" s="2" t="s">
        <v>1</v>
      </c>
      <c r="E68" s="5">
        <v>1</v>
      </c>
      <c r="F68" s="18">
        <f t="shared" ref="F68" si="10">300000+15000</f>
        <v>315000</v>
      </c>
      <c r="G68" s="19">
        <v>0.19</v>
      </c>
      <c r="H68" s="18">
        <f t="shared" si="9"/>
        <v>59850</v>
      </c>
      <c r="I68" s="18">
        <f t="shared" ref="I68" si="11">+F68+H68</f>
        <v>374850</v>
      </c>
      <c r="J68" s="27">
        <f t="shared" ref="J68" si="12">280000+15000</f>
        <v>295000</v>
      </c>
      <c r="K68" s="28">
        <v>0.19</v>
      </c>
      <c r="L68" s="27">
        <f t="shared" ref="L68" si="13">+J68*K68</f>
        <v>56050</v>
      </c>
      <c r="M68" s="27">
        <f t="shared" ref="M68" si="14">+J68+L68</f>
        <v>351050</v>
      </c>
      <c r="N68" s="31">
        <f t="shared" ref="N68:O68" si="15">+AVERAGE(H68,L68)</f>
        <v>57950</v>
      </c>
      <c r="O68" s="32">
        <f t="shared" si="15"/>
        <v>362950</v>
      </c>
    </row>
    <row r="69" spans="1:15" ht="24" customHeight="1" x14ac:dyDescent="0.25">
      <c r="A69" s="12" t="s">
        <v>108</v>
      </c>
      <c r="B69" s="12"/>
      <c r="C69" s="12"/>
      <c r="D69" s="12"/>
      <c r="E69" s="12"/>
      <c r="F69" s="20">
        <f>SUM(F3:F68)</f>
        <v>20790000</v>
      </c>
      <c r="G69" s="20">
        <f>SUM(H3:H68)</f>
        <v>3950100</v>
      </c>
      <c r="H69" s="20"/>
      <c r="I69" s="20">
        <f t="shared" ref="I69" si="16">SUM(I3:I68)</f>
        <v>24740100</v>
      </c>
      <c r="J69" s="29">
        <f t="shared" ref="J69" si="17">SUM(J3:J68)</f>
        <v>19470000</v>
      </c>
      <c r="K69" s="29">
        <f>SUM(L3:L68)</f>
        <v>3699300</v>
      </c>
      <c r="L69" s="29"/>
      <c r="M69" s="29">
        <f t="shared" ref="M69" si="18">SUM(M3:M68)</f>
        <v>23169300</v>
      </c>
      <c r="N69" s="33" t="s">
        <v>105</v>
      </c>
      <c r="O69" s="33" t="s">
        <v>106</v>
      </c>
    </row>
    <row r="70" spans="1:15" x14ac:dyDescent="0.25">
      <c r="A70" s="12" t="s">
        <v>109</v>
      </c>
      <c r="B70" s="12"/>
      <c r="C70" s="12"/>
      <c r="D70" s="12"/>
      <c r="E70" s="12"/>
      <c r="F70" s="21"/>
      <c r="G70" s="20"/>
      <c r="H70" s="20"/>
      <c r="I70" s="21"/>
      <c r="J70" s="30"/>
      <c r="K70" s="29"/>
      <c r="L70" s="29"/>
      <c r="M70" s="30"/>
      <c r="N70" s="34">
        <f>+AVERAGE(G69,K69)</f>
        <v>3824700</v>
      </c>
      <c r="O70" s="35">
        <f>+AVERAGE(I69,M69)</f>
        <v>23954700</v>
      </c>
    </row>
    <row r="71" spans="1:15" x14ac:dyDescent="0.25">
      <c r="A71" s="12" t="s">
        <v>110</v>
      </c>
      <c r="B71" s="12"/>
      <c r="C71" s="12"/>
      <c r="D71" s="12"/>
      <c r="E71" s="12"/>
      <c r="F71" s="21"/>
      <c r="G71" s="20"/>
      <c r="H71" s="20"/>
      <c r="I71" s="21"/>
      <c r="J71" s="30"/>
      <c r="K71" s="29"/>
      <c r="L71" s="29"/>
      <c r="M71" s="30"/>
      <c r="N71" s="36"/>
      <c r="O71" s="37"/>
    </row>
  </sheetData>
  <mergeCells count="19">
    <mergeCell ref="N70:N71"/>
    <mergeCell ref="O70:O71"/>
    <mergeCell ref="J69:J71"/>
    <mergeCell ref="K69:L71"/>
    <mergeCell ref="M69:M71"/>
    <mergeCell ref="A71:E71"/>
    <mergeCell ref="F69:F71"/>
    <mergeCell ref="G69:H71"/>
    <mergeCell ref="I69:I71"/>
    <mergeCell ref="C1:C2"/>
    <mergeCell ref="B1:B2"/>
    <mergeCell ref="A1:A2"/>
    <mergeCell ref="A69:E69"/>
    <mergeCell ref="A70:E70"/>
    <mergeCell ref="F1:I1"/>
    <mergeCell ref="J1:M1"/>
    <mergeCell ref="N1:O1"/>
    <mergeCell ref="E1:E2"/>
    <mergeCell ref="D1:D2"/>
  </mergeCells>
  <printOptions horizontalCentered="1"/>
  <pageMargins left="0.70866141732283472" right="0.70866141732283472" top="0.54" bottom="0.51" header="0.31496062992125984" footer="0.31496062992125984"/>
  <pageSetup paperSize="5" scale="9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Hoja3</vt:lpstr>
      <vt:lpstr>Hoja3!Área_de_impresión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edwin</cp:lastModifiedBy>
  <cp:lastPrinted>2023-04-03T19:35:18Z</cp:lastPrinted>
  <dcterms:created xsi:type="dcterms:W3CDTF">2017-03-31T21:28:08Z</dcterms:created>
  <dcterms:modified xsi:type="dcterms:W3CDTF">2025-03-04T21:52:11Z</dcterms:modified>
</cp:coreProperties>
</file>