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https://icbfgob-my.sharepoint.com/personal/marlen_rosero_icbf_gov_co/Documents/Marlen Johanna/ICBF 2025/CONTRATOS APORTE/FEBRERO/"/>
    </mc:Choice>
  </mc:AlternateContent>
  <xr:revisionPtr revIDLastSave="0" documentId="8_{AA4C3EAC-77EF-4353-B22C-C83B5CA186E5}" xr6:coauthVersionLast="47" xr6:coauthVersionMax="47" xr10:uidLastSave="{00000000-0000-0000-0000-000000000000}"/>
  <bookViews>
    <workbookView xWindow="-120" yWindow="-120" windowWidth="29040" windowHeight="15840" xr2:uid="{52E2CAC3-E783-4A49-990E-66EBD7405B00}"/>
  </bookViews>
  <sheets>
    <sheet name="MATRIZ GENERAL" sheetId="3" r:id="rId1"/>
    <sheet name="PARAMETRIZACION " sheetId="4" r:id="rId2"/>
    <sheet name="Hoja2" sheetId="2" state="hidden" r:id="rId3"/>
    <sheet name="Hoja1" sheetId="1" state="hidden" r:id="rId4"/>
  </sheets>
  <definedNames>
    <definedName name="_xlnm._FilterDatabase" localSheetId="3" hidden="1">Hoja1!$A$1:$X$463</definedName>
    <definedName name="_xlnm._FilterDatabase" localSheetId="0" hidden="1">'MATRIZ GENERAL'!$A$3:$U$95</definedName>
  </definedNames>
  <calcPr calcId="191029"/>
  <pivotCaches>
    <pivotCache cacheId="0" r:id="rId5"/>
    <pivotCache cacheId="1" r:id="rId6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96" i="3" l="1"/>
  <c r="R96" i="3"/>
  <c r="P96" i="3"/>
  <c r="AC45" i="3"/>
  <c r="AB45" i="3"/>
  <c r="AA45" i="3"/>
  <c r="Z45" i="3"/>
  <c r="Y45" i="3"/>
  <c r="X45" i="3"/>
  <c r="W45" i="3"/>
  <c r="V45" i="3"/>
  <c r="V74" i="3" l="1"/>
  <c r="W74" i="3"/>
  <c r="X74" i="3"/>
  <c r="Y74" i="3"/>
  <c r="Z74" i="3"/>
  <c r="AA74" i="3"/>
  <c r="AB74" i="3"/>
  <c r="AC74" i="3"/>
  <c r="V75" i="3"/>
  <c r="W75" i="3"/>
  <c r="X75" i="3"/>
  <c r="Y75" i="3"/>
  <c r="Z75" i="3"/>
  <c r="AA75" i="3"/>
  <c r="AB75" i="3"/>
  <c r="AC75" i="3"/>
  <c r="V76" i="3"/>
  <c r="W76" i="3"/>
  <c r="X76" i="3"/>
  <c r="Y76" i="3"/>
  <c r="Z76" i="3"/>
  <c r="AA76" i="3"/>
  <c r="AB76" i="3"/>
  <c r="AC76" i="3"/>
  <c r="V77" i="3"/>
  <c r="W77" i="3"/>
  <c r="X77" i="3"/>
  <c r="Y77" i="3"/>
  <c r="Z77" i="3"/>
  <c r="AA77" i="3"/>
  <c r="AB77" i="3"/>
  <c r="AC77" i="3"/>
  <c r="V78" i="3"/>
  <c r="W78" i="3"/>
  <c r="X78" i="3"/>
  <c r="Y78" i="3"/>
  <c r="Z78" i="3"/>
  <c r="AA78" i="3"/>
  <c r="AB78" i="3"/>
  <c r="AC78" i="3"/>
  <c r="V79" i="3"/>
  <c r="W79" i="3"/>
  <c r="X79" i="3"/>
  <c r="Y79" i="3"/>
  <c r="Z79" i="3"/>
  <c r="AA79" i="3"/>
  <c r="AB79" i="3"/>
  <c r="AC79" i="3"/>
  <c r="V80" i="3"/>
  <c r="W80" i="3"/>
  <c r="X80" i="3"/>
  <c r="Y80" i="3"/>
  <c r="Z80" i="3"/>
  <c r="AA80" i="3"/>
  <c r="AB80" i="3"/>
  <c r="AC80" i="3"/>
  <c r="V81" i="3"/>
  <c r="W81" i="3"/>
  <c r="X81" i="3"/>
  <c r="Y81" i="3"/>
  <c r="Z81" i="3"/>
  <c r="AA81" i="3"/>
  <c r="AB81" i="3"/>
  <c r="AC81" i="3"/>
  <c r="V82" i="3"/>
  <c r="W82" i="3"/>
  <c r="X82" i="3"/>
  <c r="Y82" i="3"/>
  <c r="Z82" i="3"/>
  <c r="AA82" i="3"/>
  <c r="AB82" i="3"/>
  <c r="AC82" i="3"/>
  <c r="V83" i="3"/>
  <c r="W83" i="3"/>
  <c r="X83" i="3"/>
  <c r="Y83" i="3"/>
  <c r="Z83" i="3"/>
  <c r="AA83" i="3"/>
  <c r="AB83" i="3"/>
  <c r="AC83" i="3"/>
  <c r="V84" i="3"/>
  <c r="W84" i="3"/>
  <c r="X84" i="3"/>
  <c r="Y84" i="3"/>
  <c r="Z84" i="3"/>
  <c r="AA84" i="3"/>
  <c r="AB84" i="3"/>
  <c r="AC84" i="3"/>
  <c r="V85" i="3"/>
  <c r="W85" i="3"/>
  <c r="X85" i="3"/>
  <c r="Y85" i="3"/>
  <c r="Z85" i="3"/>
  <c r="AA85" i="3"/>
  <c r="AB85" i="3"/>
  <c r="AC85" i="3"/>
  <c r="V86" i="3"/>
  <c r="W86" i="3"/>
  <c r="X86" i="3"/>
  <c r="Y86" i="3"/>
  <c r="Z86" i="3"/>
  <c r="AA86" i="3"/>
  <c r="AB86" i="3"/>
  <c r="AC86" i="3"/>
  <c r="V87" i="3"/>
  <c r="W87" i="3"/>
  <c r="X87" i="3"/>
  <c r="Y87" i="3"/>
  <c r="Z87" i="3"/>
  <c r="AA87" i="3"/>
  <c r="AB87" i="3"/>
  <c r="AC87" i="3"/>
  <c r="V88" i="3"/>
  <c r="W88" i="3"/>
  <c r="X88" i="3"/>
  <c r="Y88" i="3"/>
  <c r="Z88" i="3"/>
  <c r="AA88" i="3"/>
  <c r="AB88" i="3"/>
  <c r="AC88" i="3"/>
  <c r="V89" i="3"/>
  <c r="W89" i="3"/>
  <c r="X89" i="3"/>
  <c r="Y89" i="3"/>
  <c r="Z89" i="3"/>
  <c r="AA89" i="3"/>
  <c r="AB89" i="3"/>
  <c r="AC89" i="3"/>
  <c r="V90" i="3"/>
  <c r="W90" i="3"/>
  <c r="X90" i="3"/>
  <c r="Y90" i="3"/>
  <c r="Z90" i="3"/>
  <c r="AA90" i="3"/>
  <c r="AB90" i="3"/>
  <c r="AC90" i="3"/>
  <c r="V91" i="3"/>
  <c r="W91" i="3"/>
  <c r="X91" i="3"/>
  <c r="Y91" i="3"/>
  <c r="Z91" i="3"/>
  <c r="AA91" i="3"/>
  <c r="AB91" i="3"/>
  <c r="AC91" i="3"/>
  <c r="V92" i="3"/>
  <c r="W92" i="3"/>
  <c r="X92" i="3"/>
  <c r="Y92" i="3"/>
  <c r="Z92" i="3"/>
  <c r="AA92" i="3"/>
  <c r="AB92" i="3"/>
  <c r="AC92" i="3"/>
  <c r="V93" i="3"/>
  <c r="W93" i="3"/>
  <c r="X93" i="3"/>
  <c r="Y93" i="3"/>
  <c r="Z93" i="3"/>
  <c r="AA93" i="3"/>
  <c r="AB93" i="3"/>
  <c r="AC93" i="3"/>
  <c r="V94" i="3"/>
  <c r="W94" i="3"/>
  <c r="X94" i="3"/>
  <c r="Y94" i="3"/>
  <c r="Z94" i="3"/>
  <c r="AA94" i="3"/>
  <c r="AB94" i="3"/>
  <c r="AC94" i="3"/>
  <c r="V95" i="3"/>
  <c r="W95" i="3"/>
  <c r="X95" i="3"/>
  <c r="Y95" i="3"/>
  <c r="Z95" i="3"/>
  <c r="AA95" i="3"/>
  <c r="AB95" i="3"/>
  <c r="AC95" i="3"/>
  <c r="V5" i="3"/>
  <c r="W5" i="3"/>
  <c r="X5" i="3"/>
  <c r="Y5" i="3"/>
  <c r="Z5" i="3"/>
  <c r="AA5" i="3"/>
  <c r="AB5" i="3"/>
  <c r="AC5" i="3"/>
  <c r="V6" i="3"/>
  <c r="W6" i="3"/>
  <c r="X6" i="3"/>
  <c r="Y6" i="3"/>
  <c r="Z6" i="3"/>
  <c r="AA6" i="3"/>
  <c r="AB6" i="3"/>
  <c r="AC6" i="3"/>
  <c r="V7" i="3"/>
  <c r="W7" i="3"/>
  <c r="X7" i="3"/>
  <c r="Y7" i="3"/>
  <c r="Z7" i="3"/>
  <c r="AA7" i="3"/>
  <c r="AB7" i="3"/>
  <c r="AC7" i="3"/>
  <c r="V8" i="3"/>
  <c r="W8" i="3"/>
  <c r="X8" i="3"/>
  <c r="Y8" i="3"/>
  <c r="Z8" i="3"/>
  <c r="AA8" i="3"/>
  <c r="AB8" i="3"/>
  <c r="AC8" i="3"/>
  <c r="V9" i="3"/>
  <c r="W9" i="3"/>
  <c r="X9" i="3"/>
  <c r="Y9" i="3"/>
  <c r="Z9" i="3"/>
  <c r="AA9" i="3"/>
  <c r="AB9" i="3"/>
  <c r="AC9" i="3"/>
  <c r="V10" i="3"/>
  <c r="W10" i="3"/>
  <c r="X10" i="3"/>
  <c r="Y10" i="3"/>
  <c r="Z10" i="3"/>
  <c r="AA10" i="3"/>
  <c r="AB10" i="3"/>
  <c r="AC10" i="3"/>
  <c r="V11" i="3"/>
  <c r="W11" i="3"/>
  <c r="X11" i="3"/>
  <c r="Y11" i="3"/>
  <c r="Z11" i="3"/>
  <c r="AA11" i="3"/>
  <c r="AB11" i="3"/>
  <c r="AC11" i="3"/>
  <c r="V12" i="3"/>
  <c r="W12" i="3"/>
  <c r="X12" i="3"/>
  <c r="Y12" i="3"/>
  <c r="Z12" i="3"/>
  <c r="AA12" i="3"/>
  <c r="AB12" i="3"/>
  <c r="AC12" i="3"/>
  <c r="V13" i="3"/>
  <c r="W13" i="3"/>
  <c r="X13" i="3"/>
  <c r="Y13" i="3"/>
  <c r="Z13" i="3"/>
  <c r="AA13" i="3"/>
  <c r="AB13" i="3"/>
  <c r="AC13" i="3"/>
  <c r="V14" i="3"/>
  <c r="W14" i="3"/>
  <c r="X14" i="3"/>
  <c r="Y14" i="3"/>
  <c r="Z14" i="3"/>
  <c r="AA14" i="3"/>
  <c r="AB14" i="3"/>
  <c r="AC14" i="3"/>
  <c r="V15" i="3"/>
  <c r="W15" i="3"/>
  <c r="X15" i="3"/>
  <c r="Y15" i="3"/>
  <c r="Z15" i="3"/>
  <c r="AA15" i="3"/>
  <c r="AB15" i="3"/>
  <c r="AC15" i="3"/>
  <c r="V16" i="3"/>
  <c r="W16" i="3"/>
  <c r="X16" i="3"/>
  <c r="Y16" i="3"/>
  <c r="Z16" i="3"/>
  <c r="AA16" i="3"/>
  <c r="AB16" i="3"/>
  <c r="AC16" i="3"/>
  <c r="V17" i="3"/>
  <c r="W17" i="3"/>
  <c r="X17" i="3"/>
  <c r="Y17" i="3"/>
  <c r="Z17" i="3"/>
  <c r="AA17" i="3"/>
  <c r="AB17" i="3"/>
  <c r="AC17" i="3"/>
  <c r="V18" i="3"/>
  <c r="W18" i="3"/>
  <c r="X18" i="3"/>
  <c r="Y18" i="3"/>
  <c r="Z18" i="3"/>
  <c r="AA18" i="3"/>
  <c r="AB18" i="3"/>
  <c r="AC18" i="3"/>
  <c r="V19" i="3"/>
  <c r="W19" i="3"/>
  <c r="X19" i="3"/>
  <c r="Y19" i="3"/>
  <c r="Z19" i="3"/>
  <c r="AA19" i="3"/>
  <c r="AB19" i="3"/>
  <c r="AC19" i="3"/>
  <c r="V20" i="3"/>
  <c r="W20" i="3"/>
  <c r="X20" i="3"/>
  <c r="Y20" i="3"/>
  <c r="Z20" i="3"/>
  <c r="AA20" i="3"/>
  <c r="AB20" i="3"/>
  <c r="AC20" i="3"/>
  <c r="V21" i="3"/>
  <c r="W21" i="3"/>
  <c r="X21" i="3"/>
  <c r="Y21" i="3"/>
  <c r="Z21" i="3"/>
  <c r="AA21" i="3"/>
  <c r="AB21" i="3"/>
  <c r="AC21" i="3"/>
  <c r="V22" i="3"/>
  <c r="W22" i="3"/>
  <c r="X22" i="3"/>
  <c r="Y22" i="3"/>
  <c r="Z22" i="3"/>
  <c r="AA22" i="3"/>
  <c r="AB22" i="3"/>
  <c r="AC22" i="3"/>
  <c r="V23" i="3"/>
  <c r="W23" i="3"/>
  <c r="X23" i="3"/>
  <c r="Y23" i="3"/>
  <c r="Z23" i="3"/>
  <c r="AA23" i="3"/>
  <c r="AB23" i="3"/>
  <c r="AC23" i="3"/>
  <c r="V24" i="3"/>
  <c r="W24" i="3"/>
  <c r="X24" i="3"/>
  <c r="Y24" i="3"/>
  <c r="Z24" i="3"/>
  <c r="AA24" i="3"/>
  <c r="AB24" i="3"/>
  <c r="AC24" i="3"/>
  <c r="V25" i="3"/>
  <c r="W25" i="3"/>
  <c r="X25" i="3"/>
  <c r="Y25" i="3"/>
  <c r="Z25" i="3"/>
  <c r="AA25" i="3"/>
  <c r="AB25" i="3"/>
  <c r="AC25" i="3"/>
  <c r="V26" i="3"/>
  <c r="W26" i="3"/>
  <c r="X26" i="3"/>
  <c r="Y26" i="3"/>
  <c r="Z26" i="3"/>
  <c r="AA26" i="3"/>
  <c r="AB26" i="3"/>
  <c r="AC26" i="3"/>
  <c r="V27" i="3"/>
  <c r="W27" i="3"/>
  <c r="X27" i="3"/>
  <c r="Y27" i="3"/>
  <c r="Z27" i="3"/>
  <c r="AA27" i="3"/>
  <c r="AB27" i="3"/>
  <c r="AC27" i="3"/>
  <c r="V28" i="3"/>
  <c r="W28" i="3"/>
  <c r="X28" i="3"/>
  <c r="Y28" i="3"/>
  <c r="Z28" i="3"/>
  <c r="AA28" i="3"/>
  <c r="AB28" i="3"/>
  <c r="AC28" i="3"/>
  <c r="V29" i="3"/>
  <c r="W29" i="3"/>
  <c r="X29" i="3"/>
  <c r="Y29" i="3"/>
  <c r="Z29" i="3"/>
  <c r="AA29" i="3"/>
  <c r="AB29" i="3"/>
  <c r="AC29" i="3"/>
  <c r="V30" i="3"/>
  <c r="W30" i="3"/>
  <c r="X30" i="3"/>
  <c r="Y30" i="3"/>
  <c r="Z30" i="3"/>
  <c r="AA30" i="3"/>
  <c r="AB30" i="3"/>
  <c r="AC30" i="3"/>
  <c r="V31" i="3"/>
  <c r="W31" i="3"/>
  <c r="X31" i="3"/>
  <c r="Y31" i="3"/>
  <c r="Z31" i="3"/>
  <c r="AA31" i="3"/>
  <c r="AB31" i="3"/>
  <c r="AC31" i="3"/>
  <c r="V32" i="3"/>
  <c r="W32" i="3"/>
  <c r="X32" i="3"/>
  <c r="Y32" i="3"/>
  <c r="Z32" i="3"/>
  <c r="AA32" i="3"/>
  <c r="AB32" i="3"/>
  <c r="AC32" i="3"/>
  <c r="V33" i="3"/>
  <c r="W33" i="3"/>
  <c r="X33" i="3"/>
  <c r="Y33" i="3"/>
  <c r="Z33" i="3"/>
  <c r="AA33" i="3"/>
  <c r="AB33" i="3"/>
  <c r="AC33" i="3"/>
  <c r="V34" i="3"/>
  <c r="W34" i="3"/>
  <c r="X34" i="3"/>
  <c r="Y34" i="3"/>
  <c r="Z34" i="3"/>
  <c r="AA34" i="3"/>
  <c r="AB34" i="3"/>
  <c r="AC34" i="3"/>
  <c r="V35" i="3"/>
  <c r="W35" i="3"/>
  <c r="X35" i="3"/>
  <c r="Y35" i="3"/>
  <c r="Z35" i="3"/>
  <c r="AA35" i="3"/>
  <c r="AB35" i="3"/>
  <c r="AC35" i="3"/>
  <c r="V36" i="3"/>
  <c r="W36" i="3"/>
  <c r="X36" i="3"/>
  <c r="Y36" i="3"/>
  <c r="Z36" i="3"/>
  <c r="AA36" i="3"/>
  <c r="AB36" i="3"/>
  <c r="AC36" i="3"/>
  <c r="V37" i="3"/>
  <c r="W37" i="3"/>
  <c r="X37" i="3"/>
  <c r="Y37" i="3"/>
  <c r="Z37" i="3"/>
  <c r="AA37" i="3"/>
  <c r="AB37" i="3"/>
  <c r="AC37" i="3"/>
  <c r="V38" i="3"/>
  <c r="W38" i="3"/>
  <c r="X38" i="3"/>
  <c r="Y38" i="3"/>
  <c r="Z38" i="3"/>
  <c r="AA38" i="3"/>
  <c r="AB38" i="3"/>
  <c r="AC38" i="3"/>
  <c r="V39" i="3"/>
  <c r="W39" i="3"/>
  <c r="X39" i="3"/>
  <c r="Y39" i="3"/>
  <c r="Z39" i="3"/>
  <c r="AA39" i="3"/>
  <c r="AB39" i="3"/>
  <c r="AC39" i="3"/>
  <c r="V40" i="3"/>
  <c r="W40" i="3"/>
  <c r="X40" i="3"/>
  <c r="Y40" i="3"/>
  <c r="Z40" i="3"/>
  <c r="AA40" i="3"/>
  <c r="AB40" i="3"/>
  <c r="AC40" i="3"/>
  <c r="V41" i="3"/>
  <c r="W41" i="3"/>
  <c r="X41" i="3"/>
  <c r="Y41" i="3"/>
  <c r="Z41" i="3"/>
  <c r="AA41" i="3"/>
  <c r="AB41" i="3"/>
  <c r="AC41" i="3"/>
  <c r="V42" i="3"/>
  <c r="W42" i="3"/>
  <c r="X42" i="3"/>
  <c r="Y42" i="3"/>
  <c r="Z42" i="3"/>
  <c r="AA42" i="3"/>
  <c r="AB42" i="3"/>
  <c r="AC42" i="3"/>
  <c r="V43" i="3"/>
  <c r="W43" i="3"/>
  <c r="X43" i="3"/>
  <c r="Y43" i="3"/>
  <c r="Z43" i="3"/>
  <c r="AA43" i="3"/>
  <c r="AB43" i="3"/>
  <c r="AC43" i="3"/>
  <c r="V44" i="3"/>
  <c r="W44" i="3"/>
  <c r="X44" i="3"/>
  <c r="Y44" i="3"/>
  <c r="Z44" i="3"/>
  <c r="AA44" i="3"/>
  <c r="AB44" i="3"/>
  <c r="AC44" i="3"/>
  <c r="AD45" i="3"/>
  <c r="AE45" i="3" s="1"/>
  <c r="V46" i="3"/>
  <c r="W46" i="3"/>
  <c r="X46" i="3"/>
  <c r="Y46" i="3"/>
  <c r="Z46" i="3"/>
  <c r="AA46" i="3"/>
  <c r="AB46" i="3"/>
  <c r="AC46" i="3"/>
  <c r="V47" i="3"/>
  <c r="W47" i="3"/>
  <c r="X47" i="3"/>
  <c r="Y47" i="3"/>
  <c r="Z47" i="3"/>
  <c r="AA47" i="3"/>
  <c r="AB47" i="3"/>
  <c r="AC47" i="3"/>
  <c r="V48" i="3"/>
  <c r="W48" i="3"/>
  <c r="X48" i="3"/>
  <c r="Y48" i="3"/>
  <c r="Z48" i="3"/>
  <c r="AA48" i="3"/>
  <c r="AB48" i="3"/>
  <c r="AC48" i="3"/>
  <c r="V49" i="3"/>
  <c r="W49" i="3"/>
  <c r="X49" i="3"/>
  <c r="Y49" i="3"/>
  <c r="Z49" i="3"/>
  <c r="AA49" i="3"/>
  <c r="AB49" i="3"/>
  <c r="AC49" i="3"/>
  <c r="V50" i="3"/>
  <c r="W50" i="3"/>
  <c r="X50" i="3"/>
  <c r="Y50" i="3"/>
  <c r="Z50" i="3"/>
  <c r="AA50" i="3"/>
  <c r="AB50" i="3"/>
  <c r="AC50" i="3"/>
  <c r="V51" i="3"/>
  <c r="W51" i="3"/>
  <c r="X51" i="3"/>
  <c r="Y51" i="3"/>
  <c r="Z51" i="3"/>
  <c r="AA51" i="3"/>
  <c r="AB51" i="3"/>
  <c r="AC51" i="3"/>
  <c r="V52" i="3"/>
  <c r="W52" i="3"/>
  <c r="X52" i="3"/>
  <c r="Y52" i="3"/>
  <c r="Z52" i="3"/>
  <c r="AA52" i="3"/>
  <c r="AB52" i="3"/>
  <c r="AC52" i="3"/>
  <c r="V53" i="3"/>
  <c r="W53" i="3"/>
  <c r="X53" i="3"/>
  <c r="Y53" i="3"/>
  <c r="Z53" i="3"/>
  <c r="AA53" i="3"/>
  <c r="AB53" i="3"/>
  <c r="AC53" i="3"/>
  <c r="V54" i="3"/>
  <c r="W54" i="3"/>
  <c r="X54" i="3"/>
  <c r="Y54" i="3"/>
  <c r="Z54" i="3"/>
  <c r="AA54" i="3"/>
  <c r="AB54" i="3"/>
  <c r="AC54" i="3"/>
  <c r="V55" i="3"/>
  <c r="W55" i="3"/>
  <c r="X55" i="3"/>
  <c r="Y55" i="3"/>
  <c r="Z55" i="3"/>
  <c r="AA55" i="3"/>
  <c r="AB55" i="3"/>
  <c r="AC55" i="3"/>
  <c r="V56" i="3"/>
  <c r="W56" i="3"/>
  <c r="X56" i="3"/>
  <c r="Y56" i="3"/>
  <c r="Z56" i="3"/>
  <c r="AA56" i="3"/>
  <c r="AB56" i="3"/>
  <c r="AC56" i="3"/>
  <c r="V57" i="3"/>
  <c r="W57" i="3"/>
  <c r="X57" i="3"/>
  <c r="Y57" i="3"/>
  <c r="Z57" i="3"/>
  <c r="AA57" i="3"/>
  <c r="AB57" i="3"/>
  <c r="AC57" i="3"/>
  <c r="V58" i="3"/>
  <c r="W58" i="3"/>
  <c r="X58" i="3"/>
  <c r="Y58" i="3"/>
  <c r="Z58" i="3"/>
  <c r="AA58" i="3"/>
  <c r="AB58" i="3"/>
  <c r="AC58" i="3"/>
  <c r="V59" i="3"/>
  <c r="W59" i="3"/>
  <c r="X59" i="3"/>
  <c r="Y59" i="3"/>
  <c r="Z59" i="3"/>
  <c r="AA59" i="3"/>
  <c r="AB59" i="3"/>
  <c r="AC59" i="3"/>
  <c r="V60" i="3"/>
  <c r="W60" i="3"/>
  <c r="X60" i="3"/>
  <c r="Y60" i="3"/>
  <c r="Z60" i="3"/>
  <c r="AA60" i="3"/>
  <c r="AB60" i="3"/>
  <c r="AC60" i="3"/>
  <c r="V61" i="3"/>
  <c r="W61" i="3"/>
  <c r="X61" i="3"/>
  <c r="Y61" i="3"/>
  <c r="Z61" i="3"/>
  <c r="AA61" i="3"/>
  <c r="AB61" i="3"/>
  <c r="AC61" i="3"/>
  <c r="V62" i="3"/>
  <c r="W62" i="3"/>
  <c r="X62" i="3"/>
  <c r="Y62" i="3"/>
  <c r="Z62" i="3"/>
  <c r="AA62" i="3"/>
  <c r="AB62" i="3"/>
  <c r="AC62" i="3"/>
  <c r="V63" i="3"/>
  <c r="W63" i="3"/>
  <c r="X63" i="3"/>
  <c r="Y63" i="3"/>
  <c r="Z63" i="3"/>
  <c r="AA63" i="3"/>
  <c r="AB63" i="3"/>
  <c r="AC63" i="3"/>
  <c r="V64" i="3"/>
  <c r="W64" i="3"/>
  <c r="X64" i="3"/>
  <c r="Y64" i="3"/>
  <c r="Z64" i="3"/>
  <c r="AA64" i="3"/>
  <c r="AB64" i="3"/>
  <c r="AC64" i="3"/>
  <c r="V65" i="3"/>
  <c r="W65" i="3"/>
  <c r="X65" i="3"/>
  <c r="Y65" i="3"/>
  <c r="Z65" i="3"/>
  <c r="AA65" i="3"/>
  <c r="AB65" i="3"/>
  <c r="AC65" i="3"/>
  <c r="V66" i="3"/>
  <c r="W66" i="3"/>
  <c r="X66" i="3"/>
  <c r="Y66" i="3"/>
  <c r="Z66" i="3"/>
  <c r="AA66" i="3"/>
  <c r="AB66" i="3"/>
  <c r="AC66" i="3"/>
  <c r="V67" i="3"/>
  <c r="W67" i="3"/>
  <c r="X67" i="3"/>
  <c r="Y67" i="3"/>
  <c r="Z67" i="3"/>
  <c r="AA67" i="3"/>
  <c r="AB67" i="3"/>
  <c r="AC67" i="3"/>
  <c r="V68" i="3"/>
  <c r="W68" i="3"/>
  <c r="X68" i="3"/>
  <c r="Y68" i="3"/>
  <c r="Z68" i="3"/>
  <c r="AA68" i="3"/>
  <c r="AB68" i="3"/>
  <c r="AC68" i="3"/>
  <c r="V69" i="3"/>
  <c r="W69" i="3"/>
  <c r="X69" i="3"/>
  <c r="Y69" i="3"/>
  <c r="Z69" i="3"/>
  <c r="AA69" i="3"/>
  <c r="AB69" i="3"/>
  <c r="AC69" i="3"/>
  <c r="V70" i="3"/>
  <c r="W70" i="3"/>
  <c r="X70" i="3"/>
  <c r="Y70" i="3"/>
  <c r="Z70" i="3"/>
  <c r="AA70" i="3"/>
  <c r="AB70" i="3"/>
  <c r="AC70" i="3"/>
  <c r="V71" i="3"/>
  <c r="W71" i="3"/>
  <c r="X71" i="3"/>
  <c r="Y71" i="3"/>
  <c r="Z71" i="3"/>
  <c r="AA71" i="3"/>
  <c r="AB71" i="3"/>
  <c r="AC71" i="3"/>
  <c r="V72" i="3"/>
  <c r="W72" i="3"/>
  <c r="X72" i="3"/>
  <c r="Y72" i="3"/>
  <c r="Z72" i="3"/>
  <c r="AA72" i="3"/>
  <c r="AB72" i="3"/>
  <c r="AC72" i="3"/>
  <c r="V73" i="3"/>
  <c r="W73" i="3"/>
  <c r="X73" i="3"/>
  <c r="Y73" i="3"/>
  <c r="Z73" i="3"/>
  <c r="AA73" i="3"/>
  <c r="AB73" i="3"/>
  <c r="AC73" i="3"/>
  <c r="AC4" i="3"/>
  <c r="AB4" i="3"/>
  <c r="AA4" i="3"/>
  <c r="Z4" i="3"/>
  <c r="Y4" i="3"/>
  <c r="X4" i="3"/>
  <c r="V4" i="3"/>
  <c r="W4" i="3"/>
  <c r="S5" i="3"/>
  <c r="S6" i="3"/>
  <c r="S7" i="3"/>
  <c r="S8" i="3"/>
  <c r="T8" i="3" s="1"/>
  <c r="S9" i="3"/>
  <c r="S10" i="3"/>
  <c r="S11" i="3"/>
  <c r="S12" i="3"/>
  <c r="T12" i="3" s="1"/>
  <c r="S13" i="3"/>
  <c r="S14" i="3"/>
  <c r="S15" i="3"/>
  <c r="S16" i="3"/>
  <c r="T16" i="3" s="1"/>
  <c r="S17" i="3"/>
  <c r="S18" i="3"/>
  <c r="S19" i="3"/>
  <c r="S20" i="3"/>
  <c r="T20" i="3" s="1"/>
  <c r="S21" i="3"/>
  <c r="S22" i="3"/>
  <c r="S23" i="3"/>
  <c r="S24" i="3"/>
  <c r="T24" i="3" s="1"/>
  <c r="S25" i="3"/>
  <c r="S26" i="3"/>
  <c r="S27" i="3"/>
  <c r="S28" i="3"/>
  <c r="T28" i="3" s="1"/>
  <c r="S29" i="3"/>
  <c r="S30" i="3"/>
  <c r="S31" i="3"/>
  <c r="S32" i="3"/>
  <c r="T32" i="3" s="1"/>
  <c r="S33" i="3"/>
  <c r="S34" i="3"/>
  <c r="S35" i="3"/>
  <c r="S36" i="3"/>
  <c r="T36" i="3" s="1"/>
  <c r="S37" i="3"/>
  <c r="S38" i="3"/>
  <c r="S39" i="3"/>
  <c r="S40" i="3"/>
  <c r="T40" i="3" s="1"/>
  <c r="S41" i="3"/>
  <c r="S42" i="3"/>
  <c r="S43" i="3"/>
  <c r="S44" i="3"/>
  <c r="T44" i="3" s="1"/>
  <c r="S45" i="3"/>
  <c r="S46" i="3"/>
  <c r="S47" i="3"/>
  <c r="S48" i="3"/>
  <c r="T48" i="3" s="1"/>
  <c r="S49" i="3"/>
  <c r="S50" i="3"/>
  <c r="S51" i="3"/>
  <c r="S52" i="3"/>
  <c r="T52" i="3" s="1"/>
  <c r="S53" i="3"/>
  <c r="S54" i="3"/>
  <c r="S55" i="3"/>
  <c r="S56" i="3"/>
  <c r="T56" i="3" s="1"/>
  <c r="S57" i="3"/>
  <c r="S58" i="3"/>
  <c r="S59" i="3"/>
  <c r="S60" i="3"/>
  <c r="T60" i="3" s="1"/>
  <c r="S61" i="3"/>
  <c r="S62" i="3"/>
  <c r="S63" i="3"/>
  <c r="S64" i="3"/>
  <c r="T64" i="3" s="1"/>
  <c r="S65" i="3"/>
  <c r="S66" i="3"/>
  <c r="S67" i="3"/>
  <c r="S68" i="3"/>
  <c r="T68" i="3" s="1"/>
  <c r="S69" i="3"/>
  <c r="S70" i="3"/>
  <c r="S71" i="3"/>
  <c r="S72" i="3"/>
  <c r="T72" i="3" s="1"/>
  <c r="S73" i="3"/>
  <c r="S74" i="3"/>
  <c r="S75" i="3"/>
  <c r="S76" i="3"/>
  <c r="T76" i="3" s="1"/>
  <c r="S77" i="3"/>
  <c r="S78" i="3"/>
  <c r="S79" i="3"/>
  <c r="S80" i="3"/>
  <c r="T80" i="3" s="1"/>
  <c r="S81" i="3"/>
  <c r="S82" i="3"/>
  <c r="S83" i="3"/>
  <c r="S84" i="3"/>
  <c r="T84" i="3" s="1"/>
  <c r="S85" i="3"/>
  <c r="S86" i="3"/>
  <c r="S87" i="3"/>
  <c r="S88" i="3"/>
  <c r="T88" i="3" s="1"/>
  <c r="S89" i="3"/>
  <c r="S90" i="3"/>
  <c r="S91" i="3"/>
  <c r="S92" i="3"/>
  <c r="T92" i="3" s="1"/>
  <c r="S93" i="3"/>
  <c r="S94" i="3"/>
  <c r="S95" i="3"/>
  <c r="S4" i="3"/>
  <c r="F16" i="4"/>
  <c r="D16" i="4"/>
  <c r="G15" i="4"/>
  <c r="E15" i="4"/>
  <c r="G14" i="4"/>
  <c r="E14" i="4"/>
  <c r="G13" i="4"/>
  <c r="E13" i="4"/>
  <c r="G12" i="4"/>
  <c r="E12" i="4"/>
  <c r="G11" i="4"/>
  <c r="E11" i="4"/>
  <c r="G10" i="4"/>
  <c r="E10" i="4"/>
  <c r="G9" i="4"/>
  <c r="E9" i="4"/>
  <c r="G8" i="4"/>
  <c r="H8" i="4" s="1"/>
  <c r="E8" i="4"/>
  <c r="G7" i="4"/>
  <c r="E7" i="4"/>
  <c r="G6" i="4"/>
  <c r="E6" i="4"/>
  <c r="G5" i="4"/>
  <c r="E5" i="4"/>
  <c r="G4" i="4"/>
  <c r="G16" i="4" s="1"/>
  <c r="E4" i="4"/>
  <c r="AA96" i="3" l="1"/>
  <c r="Z96" i="3"/>
  <c r="AD37" i="3"/>
  <c r="AE37" i="3" s="1"/>
  <c r="AD17" i="3"/>
  <c r="AE17" i="3" s="1"/>
  <c r="X96" i="3"/>
  <c r="AB96" i="3"/>
  <c r="Y96" i="3"/>
  <c r="AC96" i="3"/>
  <c r="AD4" i="3"/>
  <c r="V96" i="3"/>
  <c r="T4" i="3"/>
  <c r="U4" i="3" s="1"/>
  <c r="S96" i="3"/>
  <c r="W96" i="3"/>
  <c r="AD43" i="3"/>
  <c r="AE43" i="3" s="1"/>
  <c r="AD33" i="3"/>
  <c r="AE33" i="3" s="1"/>
  <c r="AD31" i="3"/>
  <c r="AE31" i="3" s="1"/>
  <c r="AD27" i="3"/>
  <c r="AE27" i="3" s="1"/>
  <c r="AD25" i="3"/>
  <c r="AE25" i="3" s="1"/>
  <c r="AD23" i="3"/>
  <c r="AE23" i="3" s="1"/>
  <c r="AD21" i="3"/>
  <c r="AE21" i="3" s="1"/>
  <c r="AD19" i="3"/>
  <c r="AE19" i="3" s="1"/>
  <c r="AD78" i="3"/>
  <c r="AE78" i="3" s="1"/>
  <c r="AD76" i="3"/>
  <c r="AE76" i="3" s="1"/>
  <c r="AD74" i="3"/>
  <c r="AE74" i="3" s="1"/>
  <c r="AD41" i="3"/>
  <c r="AE41" i="3" s="1"/>
  <c r="AD35" i="3"/>
  <c r="AE35" i="3" s="1"/>
  <c r="AD29" i="3"/>
  <c r="AE29" i="3" s="1"/>
  <c r="AD15" i="3"/>
  <c r="AE15" i="3" s="1"/>
  <c r="AD13" i="3"/>
  <c r="AE13" i="3" s="1"/>
  <c r="AD11" i="3"/>
  <c r="AE11" i="3" s="1"/>
  <c r="AD9" i="3"/>
  <c r="AE9" i="3" s="1"/>
  <c r="AD7" i="3"/>
  <c r="AE7" i="3" s="1"/>
  <c r="AD5" i="3"/>
  <c r="AE5" i="3" s="1"/>
  <c r="H5" i="4"/>
  <c r="H7" i="4"/>
  <c r="H9" i="4"/>
  <c r="H11" i="4"/>
  <c r="H13" i="4"/>
  <c r="H15" i="4"/>
  <c r="AD72" i="3"/>
  <c r="AE72" i="3" s="1"/>
  <c r="AD64" i="3"/>
  <c r="AE64" i="3" s="1"/>
  <c r="AD62" i="3"/>
  <c r="AE62" i="3" s="1"/>
  <c r="AD60" i="3"/>
  <c r="AE60" i="3" s="1"/>
  <c r="AD58" i="3"/>
  <c r="AE58" i="3" s="1"/>
  <c r="AD56" i="3"/>
  <c r="AE56" i="3" s="1"/>
  <c r="AD54" i="3"/>
  <c r="AE54" i="3" s="1"/>
  <c r="AD52" i="3"/>
  <c r="AE52" i="3" s="1"/>
  <c r="AD50" i="3"/>
  <c r="AE50" i="3" s="1"/>
  <c r="AD48" i="3"/>
  <c r="AE48" i="3" s="1"/>
  <c r="AD46" i="3"/>
  <c r="AE46" i="3" s="1"/>
  <c r="AD94" i="3"/>
  <c r="AE94" i="3" s="1"/>
  <c r="AD92" i="3"/>
  <c r="AE92" i="3" s="1"/>
  <c r="AD90" i="3"/>
  <c r="AE90" i="3" s="1"/>
  <c r="AD88" i="3"/>
  <c r="AE88" i="3" s="1"/>
  <c r="AD86" i="3"/>
  <c r="AE86" i="3" s="1"/>
  <c r="AD84" i="3"/>
  <c r="AE84" i="3" s="1"/>
  <c r="AD82" i="3"/>
  <c r="AE82" i="3" s="1"/>
  <c r="AD80" i="3"/>
  <c r="AE80" i="3" s="1"/>
  <c r="AD39" i="3"/>
  <c r="AE39" i="3" s="1"/>
  <c r="AD70" i="3"/>
  <c r="AE70" i="3" s="1"/>
  <c r="AD68" i="3"/>
  <c r="AE68" i="3" s="1"/>
  <c r="AD66" i="3"/>
  <c r="AE66" i="3" s="1"/>
  <c r="AD44" i="3"/>
  <c r="AE44" i="3" s="1"/>
  <c r="AD42" i="3"/>
  <c r="AE42" i="3" s="1"/>
  <c r="AD40" i="3"/>
  <c r="AE40" i="3" s="1"/>
  <c r="AD38" i="3"/>
  <c r="AE38" i="3" s="1"/>
  <c r="AD36" i="3"/>
  <c r="AE36" i="3" s="1"/>
  <c r="AD34" i="3"/>
  <c r="AE34" i="3" s="1"/>
  <c r="AD32" i="3"/>
  <c r="AE32" i="3" s="1"/>
  <c r="AD30" i="3"/>
  <c r="AE30" i="3" s="1"/>
  <c r="AD28" i="3"/>
  <c r="AE28" i="3" s="1"/>
  <c r="AD26" i="3"/>
  <c r="AE26" i="3" s="1"/>
  <c r="AD24" i="3"/>
  <c r="AE24" i="3" s="1"/>
  <c r="AD22" i="3"/>
  <c r="AE22" i="3" s="1"/>
  <c r="AD20" i="3"/>
  <c r="AE20" i="3" s="1"/>
  <c r="AD18" i="3"/>
  <c r="AE18" i="3" s="1"/>
  <c r="AD16" i="3"/>
  <c r="AE16" i="3" s="1"/>
  <c r="AD14" i="3"/>
  <c r="AE14" i="3" s="1"/>
  <c r="AD12" i="3"/>
  <c r="AE12" i="3" s="1"/>
  <c r="AD10" i="3"/>
  <c r="AE10" i="3" s="1"/>
  <c r="AD8" i="3"/>
  <c r="AE8" i="3" s="1"/>
  <c r="AD6" i="3"/>
  <c r="AE6" i="3" s="1"/>
  <c r="AD87" i="3"/>
  <c r="AE87" i="3" s="1"/>
  <c r="AD85" i="3"/>
  <c r="AE85" i="3" s="1"/>
  <c r="AD83" i="3"/>
  <c r="AE83" i="3" s="1"/>
  <c r="AD81" i="3"/>
  <c r="AE81" i="3" s="1"/>
  <c r="AD79" i="3"/>
  <c r="AE79" i="3" s="1"/>
  <c r="AD77" i="3"/>
  <c r="AE77" i="3" s="1"/>
  <c r="AD75" i="3"/>
  <c r="AE75" i="3" s="1"/>
  <c r="H4" i="4"/>
  <c r="H6" i="4"/>
  <c r="H10" i="4"/>
  <c r="H12" i="4"/>
  <c r="H14" i="4"/>
  <c r="AD73" i="3"/>
  <c r="AE73" i="3" s="1"/>
  <c r="AD71" i="3"/>
  <c r="AE71" i="3" s="1"/>
  <c r="AD69" i="3"/>
  <c r="AE69" i="3" s="1"/>
  <c r="AD67" i="3"/>
  <c r="AE67" i="3" s="1"/>
  <c r="AD65" i="3"/>
  <c r="AE65" i="3" s="1"/>
  <c r="AD63" i="3"/>
  <c r="AE63" i="3" s="1"/>
  <c r="AD61" i="3"/>
  <c r="AE61" i="3" s="1"/>
  <c r="AD59" i="3"/>
  <c r="AE59" i="3" s="1"/>
  <c r="AD57" i="3"/>
  <c r="AE57" i="3" s="1"/>
  <c r="AD55" i="3"/>
  <c r="AE55" i="3" s="1"/>
  <c r="AD53" i="3"/>
  <c r="AE53" i="3" s="1"/>
  <c r="AD51" i="3"/>
  <c r="AE51" i="3" s="1"/>
  <c r="AD49" i="3"/>
  <c r="AE49" i="3" s="1"/>
  <c r="AD47" i="3"/>
  <c r="AE47" i="3" s="1"/>
  <c r="AD95" i="3"/>
  <c r="AE95" i="3" s="1"/>
  <c r="AD93" i="3"/>
  <c r="AE93" i="3" s="1"/>
  <c r="AD91" i="3"/>
  <c r="AE91" i="3" s="1"/>
  <c r="AD89" i="3"/>
  <c r="AE89" i="3" s="1"/>
  <c r="T95" i="3"/>
  <c r="U95" i="3" s="1"/>
  <c r="T91" i="3"/>
  <c r="U91" i="3" s="1"/>
  <c r="T87" i="3"/>
  <c r="U87" i="3" s="1"/>
  <c r="T83" i="3"/>
  <c r="U83" i="3" s="1"/>
  <c r="T79" i="3"/>
  <c r="U79" i="3" s="1"/>
  <c r="T75" i="3"/>
  <c r="U75" i="3" s="1"/>
  <c r="T71" i="3"/>
  <c r="U71" i="3" s="1"/>
  <c r="T67" i="3"/>
  <c r="U67" i="3" s="1"/>
  <c r="T63" i="3"/>
  <c r="U63" i="3" s="1"/>
  <c r="T59" i="3"/>
  <c r="U59" i="3" s="1"/>
  <c r="T55" i="3"/>
  <c r="U55" i="3" s="1"/>
  <c r="T51" i="3"/>
  <c r="U51" i="3" s="1"/>
  <c r="T47" i="3"/>
  <c r="U47" i="3" s="1"/>
  <c r="T43" i="3"/>
  <c r="U43" i="3" s="1"/>
  <c r="T39" i="3"/>
  <c r="U39" i="3" s="1"/>
  <c r="T35" i="3"/>
  <c r="U35" i="3" s="1"/>
  <c r="T31" i="3"/>
  <c r="U31" i="3" s="1"/>
  <c r="T27" i="3"/>
  <c r="U27" i="3" s="1"/>
  <c r="T23" i="3"/>
  <c r="U23" i="3" s="1"/>
  <c r="T19" i="3"/>
  <c r="U19" i="3" s="1"/>
  <c r="T15" i="3"/>
  <c r="U15" i="3" s="1"/>
  <c r="T11" i="3"/>
  <c r="U11" i="3" s="1"/>
  <c r="T7" i="3"/>
  <c r="U92" i="3"/>
  <c r="U88" i="3"/>
  <c r="U84" i="3"/>
  <c r="U80" i="3"/>
  <c r="U76" i="3"/>
  <c r="U72" i="3"/>
  <c r="U68" i="3"/>
  <c r="U64" i="3"/>
  <c r="U60" i="3"/>
  <c r="U56" i="3"/>
  <c r="U52" i="3"/>
  <c r="U48" i="3"/>
  <c r="U44" i="3"/>
  <c r="U40" i="3"/>
  <c r="U36" i="3"/>
  <c r="U32" i="3"/>
  <c r="U28" i="3"/>
  <c r="U24" i="3"/>
  <c r="U20" i="3"/>
  <c r="U16" i="3"/>
  <c r="U12" i="3"/>
  <c r="U8" i="3"/>
  <c r="T94" i="3"/>
  <c r="U94" i="3" s="1"/>
  <c r="T90" i="3"/>
  <c r="U90" i="3" s="1"/>
  <c r="T86" i="3"/>
  <c r="U86" i="3" s="1"/>
  <c r="T82" i="3"/>
  <c r="U82" i="3" s="1"/>
  <c r="T78" i="3"/>
  <c r="U78" i="3" s="1"/>
  <c r="T74" i="3"/>
  <c r="U74" i="3" s="1"/>
  <c r="T70" i="3"/>
  <c r="U70" i="3" s="1"/>
  <c r="T66" i="3"/>
  <c r="U66" i="3" s="1"/>
  <c r="T62" i="3"/>
  <c r="U62" i="3" s="1"/>
  <c r="T58" i="3"/>
  <c r="U58" i="3" s="1"/>
  <c r="T54" i="3"/>
  <c r="U54" i="3" s="1"/>
  <c r="T50" i="3"/>
  <c r="U50" i="3" s="1"/>
  <c r="T46" i="3"/>
  <c r="U46" i="3" s="1"/>
  <c r="T42" i="3"/>
  <c r="U42" i="3" s="1"/>
  <c r="T38" i="3"/>
  <c r="U38" i="3" s="1"/>
  <c r="T34" i="3"/>
  <c r="U34" i="3" s="1"/>
  <c r="T30" i="3"/>
  <c r="U30" i="3" s="1"/>
  <c r="T26" i="3"/>
  <c r="U26" i="3" s="1"/>
  <c r="T22" i="3"/>
  <c r="U22" i="3" s="1"/>
  <c r="T18" i="3"/>
  <c r="U18" i="3" s="1"/>
  <c r="T14" i="3"/>
  <c r="U14" i="3" s="1"/>
  <c r="T10" i="3"/>
  <c r="U10" i="3" s="1"/>
  <c r="T6" i="3"/>
  <c r="U6" i="3" s="1"/>
  <c r="T93" i="3"/>
  <c r="U93" i="3" s="1"/>
  <c r="T89" i="3"/>
  <c r="U89" i="3" s="1"/>
  <c r="T85" i="3"/>
  <c r="U85" i="3" s="1"/>
  <c r="T81" i="3"/>
  <c r="U81" i="3" s="1"/>
  <c r="T77" i="3"/>
  <c r="U77" i="3" s="1"/>
  <c r="T73" i="3"/>
  <c r="U73" i="3" s="1"/>
  <c r="T69" i="3"/>
  <c r="U69" i="3" s="1"/>
  <c r="T65" i="3"/>
  <c r="U65" i="3" s="1"/>
  <c r="T61" i="3"/>
  <c r="U61" i="3" s="1"/>
  <c r="T57" i="3"/>
  <c r="U57" i="3" s="1"/>
  <c r="T53" i="3"/>
  <c r="U53" i="3" s="1"/>
  <c r="T49" i="3"/>
  <c r="U49" i="3" s="1"/>
  <c r="T45" i="3"/>
  <c r="U45" i="3" s="1"/>
  <c r="T41" i="3"/>
  <c r="U41" i="3" s="1"/>
  <c r="T37" i="3"/>
  <c r="U37" i="3" s="1"/>
  <c r="T33" i="3"/>
  <c r="U33" i="3" s="1"/>
  <c r="T29" i="3"/>
  <c r="U29" i="3" s="1"/>
  <c r="T25" i="3"/>
  <c r="U25" i="3" s="1"/>
  <c r="T21" i="3"/>
  <c r="U21" i="3" s="1"/>
  <c r="T17" i="3"/>
  <c r="U17" i="3" s="1"/>
  <c r="T13" i="3"/>
  <c r="U13" i="3" s="1"/>
  <c r="T9" i="3"/>
  <c r="U9" i="3" s="1"/>
  <c r="T5" i="3"/>
  <c r="U5" i="3" s="1"/>
  <c r="H16" i="4"/>
  <c r="E16" i="4"/>
  <c r="AE4" i="3" l="1"/>
  <c r="AE96" i="3" s="1"/>
  <c r="AD96" i="3"/>
  <c r="T96" i="3"/>
  <c r="U7" i="3"/>
  <c r="U96" i="3" s="1"/>
</calcChain>
</file>

<file path=xl/sharedStrings.xml><?xml version="1.0" encoding="utf-8"?>
<sst xmlns="http://schemas.openxmlformats.org/spreadsheetml/2006/main" count="7137" uniqueCount="1029">
  <si>
    <t>ZONA DEFINITIVO2</t>
  </si>
  <si>
    <t>DEPARTAMENTO</t>
  </si>
  <si>
    <t>LOTE PROCESO 2025(ETAPA DEFINITIVOS)</t>
  </si>
  <si>
    <t>REGIONAL</t>
  </si>
  <si>
    <t>MUNICIPIO</t>
  </si>
  <si>
    <t>CENTROZONALUDS</t>
  </si>
  <si>
    <t>CODIGO UNIDAD SERVICIO UDS</t>
  </si>
  <si>
    <t>UNIDAD SERVICIO UDS</t>
  </si>
  <si>
    <t>DIRECCION UDS</t>
  </si>
  <si>
    <t>SERVICIO 2024</t>
  </si>
  <si>
    <t>HOMOLOGACIÓN SERVICIO 2025</t>
  </si>
  <si>
    <t>TOTAL COBERTURA (NIÑOS Y NIÑAS A ATENDER)</t>
  </si>
  <si>
    <t>VALOR 2024</t>
  </si>
  <si>
    <t>VALOR 2025</t>
  </si>
  <si>
    <t>VALOR 2026</t>
  </si>
  <si>
    <t>VALOR INTEGRALIDAD 2025</t>
  </si>
  <si>
    <t>VALOR INTEGRALIDAD 2026</t>
  </si>
  <si>
    <t>VALOR TOTAL UDS CON VIGENCIAS FUTURAS</t>
  </si>
  <si>
    <t>ZONA CON INTEGALIDAD</t>
  </si>
  <si>
    <t>ZONA CON INTEGRALIDAD</t>
  </si>
  <si>
    <t>UDS CON  COMPONENTE DE ALIMENTACIÓN EJECUTADO POR EL ICBF</t>
  </si>
  <si>
    <t>UDS CON ARRIENDO</t>
  </si>
  <si>
    <t>Nariño</t>
  </si>
  <si>
    <t>LOTE 2</t>
  </si>
  <si>
    <t>Leiva</t>
  </si>
  <si>
    <t>CZ REMOLINO</t>
  </si>
  <si>
    <t>LEIVA / ARCOIRIS DE COLORES 4</t>
  </si>
  <si>
    <t>VEREDA EL TABLON -  CASA DE HABITACIÓN   DE LA SEÑORA YOSER YURANY ÑAÑEZ DORADO, VIA PRINCIPAL</t>
  </si>
  <si>
    <t>DESARROLLO INFANTIL EN MEDIO FAMILIAR SIN ARRIENDO - FAMILIAR</t>
  </si>
  <si>
    <t>EDUCACIÓN INICIAL CAMPESINA A SIN RACION - PROPIA E INTERCULTURAL</t>
  </si>
  <si>
    <t>NO</t>
  </si>
  <si>
    <t>SI</t>
  </si>
  <si>
    <t>LEIVA / MIS PEQUEÑOS GENIOS 1</t>
  </si>
  <si>
    <t>VEREDA LA PLANADA  CASA COMUNAL VIA PRINCIPAL  LA PLANADA, AL RESPALDO DE LA CANCHA DE FUTBOL.</t>
  </si>
  <si>
    <t>LEIVA / MIS PEQUEÑOS GENIOS 3</t>
  </si>
  <si>
    <t>VEREDA LOS PLANES CASA COMUNAL, AL LADO DEL POLIDEPORTIVO  DE LA VEREDA</t>
  </si>
  <si>
    <t>LEIVA / ARCOIRIS DE COLORES 3</t>
  </si>
  <si>
    <t>VEREDA EL CAJETO CENTRO EDUCATIVO LA INMACULADA AL LADO DEL POLIDEPORTIVO</t>
  </si>
  <si>
    <t>LEIVA / MIS PEQUEÑOS GENIOS 4</t>
  </si>
  <si>
    <t>VEREDA VILLA ALTA - CASA DE HABITACIÓN RIGO HUMBERTO MORA</t>
  </si>
  <si>
    <t>LEIVA / MIS PEQUEÑOS GENIOS 5</t>
  </si>
  <si>
    <t>VEREDA EL CAMPANARIO - IGLESIA PENTE COSTAL UNIDA DE COLOMBIA</t>
  </si>
  <si>
    <t>LEIVA / ARCOIRIS DE COLORES 2</t>
  </si>
  <si>
    <t>VEREDA EL CEDRO CENTRO EDUCATIVO EL SAN ISIDRO,  AL LADO DEL POLIDEPORTIVO</t>
  </si>
  <si>
    <t>LEIVA/CAPULLITOS DE FELICIDAD 1</t>
  </si>
  <si>
    <t>VEREDA PUERTO NUEVO- CENTRO EDUCATIVO PUERTO NUEVO VIA PRINCIPAL</t>
  </si>
  <si>
    <t>LEIVA/CAPULLITOS DE FELICIDAD 2</t>
  </si>
  <si>
    <t>CASETA DE LA SEÑORA LIBIA DIAZ-VEREDA SACHAMATES</t>
  </si>
  <si>
    <t>EDUCACIÓN INICIAL CAMPESINA A - PROPIA E INTERCULTURAL</t>
  </si>
  <si>
    <t>LEIVA/ANGELES DE AMOR 1</t>
  </si>
  <si>
    <t>VEREDA CEDRAL BAJO -CENTRO EDUCATIVO SANTA ROSA</t>
  </si>
  <si>
    <t>LEIVA/CAPULLITOS DE FELICIDAD 5</t>
  </si>
  <si>
    <t>VEREDA RAMOS CASA DE HABITACIÓN DEL SEÑOR MARTIN VILLARES  VIA  PRINCIPAL</t>
  </si>
  <si>
    <t>LEIVA/CAPULLITOS DE FELICIDAD 3</t>
  </si>
  <si>
    <t>VEREDA LAS HUERTAS - CENTRO EDUCATIVO</t>
  </si>
  <si>
    <t>LEIVA/ANGELES DE AMOR 3</t>
  </si>
  <si>
    <t>VEREDA EL PLACER  CENTRO EDUCATIVO SANTA ISABEL,  AL LADO DEL POLIDEPORTIVO</t>
  </si>
  <si>
    <t>LEIVA / ARCOIRIS DE COLORES 5</t>
  </si>
  <si>
    <t>VEREDA LA PLAYA - CASA DE HABITACIÓN DE LA SEÑORA ALBA CLARA GOMEZ ORDOÑEZ, VIA PRINCIPAL.</t>
  </si>
  <si>
    <t>LEIVA / RAYITOS DE SOL 1</t>
  </si>
  <si>
    <t>VEREDA LA ESPERANZA SALÓN COMUNAL, FRENTE AL POLIDEPORTIVO.</t>
  </si>
  <si>
    <t>LEIVA/HUELLITAS DE AMOR 1</t>
  </si>
  <si>
    <t>CENTRO EDUCATIVO VEREDA FLORIDA BAJA</t>
  </si>
  <si>
    <t>LEIVA / RAYITOS DE SOL 3</t>
  </si>
  <si>
    <t>VEREDA  ALTO BONITO, CASETA DE LA SEÑORA LEONILA FLOREZ, UBICADA AL COSTADO DERECHO DE LA VIA PRINCIPAL, DESPUES DEL POLI DEPORTIVO.</t>
  </si>
  <si>
    <t>LEIVA / RAYITOS DE SOL 4</t>
  </si>
  <si>
    <t>VEREDA MAMACONDE CASA DE LA SEÑORA MARIA SANTOS, A UN LADO DE LA VIA PRINCIPAL QUE CONCUDE AL MUNICIPIO DE BALBOA</t>
  </si>
  <si>
    <t>LEIVA/ANGELES DE AMOR 4</t>
  </si>
  <si>
    <t>VEREDA PORVENIR - IGLESIA PENTECOSTAL UNIDAD DE COLOMBIA</t>
  </si>
  <si>
    <t>LEIVA / MIS PEQUEÑINES 1</t>
  </si>
  <si>
    <t>VEREDA SANTA LUCIA,  CASA DE HABITACION  DEL SEÑOR HENRRI FLORES,VIA PRINCIPAL</t>
  </si>
  <si>
    <t>LEIVA / ARCOIRIS DE COLORES 1</t>
  </si>
  <si>
    <t>VEREDA EL BOSQUE CASETA COMUNAL  AL LADO DEL POLIDEPORTIVO</t>
  </si>
  <si>
    <t>LEIVA / RAYITOS DE SOL 5</t>
  </si>
  <si>
    <t>VEREDA CAÑADUZAL, SALON COMUNAL,  AL LADO DEL CENTRO EDUCATIVO EL CONSUELO DE LA VEREDA CAÑADUZAL</t>
  </si>
  <si>
    <t>CDI GRANITOS DE FELICIDAD SIN ARRIENDO</t>
  </si>
  <si>
    <t>BARRIO PRADOS DEL NORTE EN SEGUIDA DE LA INSTITUCION SAN GERARDO</t>
  </si>
  <si>
    <t>CDI SIN ARRIENDO  - INSTITUCIONAL</t>
  </si>
  <si>
    <t>CENTRO DE DESARROLLO INFANTIL A - INSTITUCIONAL</t>
  </si>
  <si>
    <t>LEIVA/HUELLITAS DE AMOR 4</t>
  </si>
  <si>
    <t>VEREDA NARIÑO LEIVA - INSTITUCION EDUCATIVA SAN VICENTE</t>
  </si>
  <si>
    <t>LEIVA / MIS PEQUEÑOS GENIOS 2</t>
  </si>
  <si>
    <t>VEREDA VILLABAJA - CENTRO EDUCATIVO VILLA BAJA, VIA PRINCIPAL.</t>
  </si>
  <si>
    <t>LEIVA / MIS PEQUEÑINES 5</t>
  </si>
  <si>
    <t>CORREGIMIENTO  LAS DELICIAS - INSTITUCION EDUCATIVA LAS DELICIAS</t>
  </si>
  <si>
    <t>LEIVA/CAPULLITOS DE FELICIDAD 4</t>
  </si>
  <si>
    <t>VEREDA SINDAGUAS CENTRO EDUCATIVO SAN JOSE, AL LADO DE LA CASA DE HABITACIÓN DE LA SEÑORA YADIRA  RIVERA.</t>
  </si>
  <si>
    <t>LEIVA/ANGELES DE AMOR 2</t>
  </si>
  <si>
    <t>CORREGIMIENTO EL PORVENIR SALON INGLESIA PENTE COSTAL UNIDA DE COLOMBIA</t>
  </si>
  <si>
    <t>LEIVA / MIS PEQUEÑINES 3</t>
  </si>
  <si>
    <t>VEREDA ARMEPALO CENTRO EDUCATIVO SAN FRANCISCO, VIA PRINCIPAL.</t>
  </si>
  <si>
    <t>LEIVA/HUELLITAS DE AMOR 3</t>
  </si>
  <si>
    <t>EL PALMAR -CENTRO EDUCATIVO, VIA PRINCIPAL.</t>
  </si>
  <si>
    <t>Funes</t>
  </si>
  <si>
    <t>CZ PASTO 1</t>
  </si>
  <si>
    <t>AMIGUITOS  CREATIVOS</t>
  </si>
  <si>
    <t>VEREDA LA PRADERA (ANTIGUA ESCUELA)</t>
  </si>
  <si>
    <t>EDUCACIÓN INICIAL EN EL HOGAR A SIN RACION - FAMILIAR Y COMUNITARIA</t>
  </si>
  <si>
    <t>ESTRELLITAS DEL AMANECER</t>
  </si>
  <si>
    <t>GUAPUSCAL ALTO</t>
  </si>
  <si>
    <t>YO REINARE</t>
  </si>
  <si>
    <t>BARRIO ESTADIO CARRERA 8-55</t>
  </si>
  <si>
    <t>HUELLITAS DE AMOR</t>
  </si>
  <si>
    <t>VEREDA TELLEZ BAJO ( EN LA ESCUELA)</t>
  </si>
  <si>
    <t>Tangua</t>
  </si>
  <si>
    <t>MIS PRIMEROS PASOS 1</t>
  </si>
  <si>
    <t>INSTITUCION EDUCATIVA BIRMANIA</t>
  </si>
  <si>
    <t>EDUCACIÓN INICIAL EN EL HOGAR A - FAMILIAR Y COMUNITARIA</t>
  </si>
  <si>
    <t xml:space="preserve">Tangua </t>
  </si>
  <si>
    <t>MIS PRIMEROS PASOS 3</t>
  </si>
  <si>
    <t>SAN  RAFAEL</t>
  </si>
  <si>
    <t>FORMACION INFANTIL</t>
  </si>
  <si>
    <t>BARRIO FATIMA CERCA A LA GRUTA  DE FATIMA O AL MERCADO</t>
  </si>
  <si>
    <t>MIS PRIMEROS PASOS 2</t>
  </si>
  <si>
    <t>VEREDA LA COCHA</t>
  </si>
  <si>
    <t>Alban</t>
  </si>
  <si>
    <t>MIS PEQUEÑAS TRAVESURAS SAN BOSCO</t>
  </si>
  <si>
    <t>VEREDA SAN BOSCO - SALON COMUNAL</t>
  </si>
  <si>
    <t>MIS PEQUEÑAS TRAVESURAS TAMBO ALTO</t>
  </si>
  <si>
    <t>VEREDA TAMBO ALTO - CENTRO EDUCATIVO</t>
  </si>
  <si>
    <t>NUEVA VIDA CHAPIURCO</t>
  </si>
  <si>
    <t>VEREDA CHAPIURCO - INSTITUCION EDUCATIVA CHAPIURCO</t>
  </si>
  <si>
    <t>NUEVO AMANECER BUENA VISTA</t>
  </si>
  <si>
    <t>VEREDA BUENA VISTA - SALON COMUNAL</t>
  </si>
  <si>
    <t>NUEVO AMANECER CEBADERO</t>
  </si>
  <si>
    <t>VEREDA  CEBADERO - SALON COMUNAL</t>
  </si>
  <si>
    <t>GRANDES TRIUNFADORES GUARANGAL</t>
  </si>
  <si>
    <t>VEREDA GUARANGAL CENTRO EDUCATIVO GUARANGAL</t>
  </si>
  <si>
    <t>GRANDES TRIUNFADORES BETANIA</t>
  </si>
  <si>
    <t>VEREDA BETANIA  CENTRO EDUCATIVO BETANIA JUNTO A LA CANCHA</t>
  </si>
  <si>
    <t>NUEVA VIDA FATIMA</t>
  </si>
  <si>
    <t>VEREDA FATIMA - SALON COMUNAL</t>
  </si>
  <si>
    <t>PRIMERAS TRAVESURAS</t>
  </si>
  <si>
    <t>VEREDA EL CARMELO</t>
  </si>
  <si>
    <t>CENTRO DE DESARROLLO INFANTIL A SIN RACION - INSTITUCIONAL</t>
  </si>
  <si>
    <t>MIS PEQUEÑAS TRAVESURAS EL SOCORRO</t>
  </si>
  <si>
    <t>VEREDA EL SOCORRO - INSTITUCION EDUCATIVA</t>
  </si>
  <si>
    <t>NUEVO AMANECER VIÑA</t>
  </si>
  <si>
    <t>VEREDA VIÑA - CENTRO EDUCATIVO VIÑA</t>
  </si>
  <si>
    <t>GRANDES TRIUNFADORES SAN LUIS</t>
  </si>
  <si>
    <t>VEREDA SAN LUIS - CENTRO EDUCATIVO SAN LUIS</t>
  </si>
  <si>
    <t xml:space="preserve">Aldana </t>
  </si>
  <si>
    <t>CZ IPIALES</t>
  </si>
  <si>
    <t>PINTA LUNAS</t>
  </si>
  <si>
    <t>KR 7 7 33  BARRIO EL PROGRESO</t>
  </si>
  <si>
    <t>CRECER JUGANDO</t>
  </si>
  <si>
    <t>VEREDA PAMBARROSA FRENTE AL POLIDEPORTIVO</t>
  </si>
  <si>
    <t>CDI CON ARRIENDO - INSTITUCIONAL</t>
  </si>
  <si>
    <t>CENTRO DE DESARROLLO INFANTIL CON ARRIENDO - INSTITUCIONAL</t>
  </si>
  <si>
    <t>Guachucal</t>
  </si>
  <si>
    <t>SEMILLITAS DE MI REGION</t>
  </si>
  <si>
    <t>CL 12 5 05 BARRIO MANHATAN A UNA CUADRA DE LA CASA DE LA CULTURA</t>
  </si>
  <si>
    <t>CONSTRUYENDO SUEÑOS</t>
  </si>
  <si>
    <t>VEREDA SIMANCAS</t>
  </si>
  <si>
    <t>MI MUNDO DE JUEGOS</t>
  </si>
  <si>
    <t>VEREDA GUAN COMUNIDAD</t>
  </si>
  <si>
    <t>SEMILLERO ANDINO</t>
  </si>
  <si>
    <t>CL 6 8 N 47 BARRIO LOS ANDES</t>
  </si>
  <si>
    <t>CZ LA UNION</t>
  </si>
  <si>
    <t>Barbacoas</t>
  </si>
  <si>
    <t>CZ BARBACOAS</t>
  </si>
  <si>
    <t>CDI NUEVO HORIZONTE</t>
  </si>
  <si>
    <t>BARRIO SAN ANTONIO</t>
  </si>
  <si>
    <t>29 DE AGOSTO</t>
  </si>
  <si>
    <t>CL 1 0 29 BARRIO EL PARAISO</t>
  </si>
  <si>
    <t>LOS ANGELITOS DEL CAMPO</t>
  </si>
  <si>
    <t>BARBACOAS</t>
  </si>
  <si>
    <t>LOS EXPLORADORES DEL MAÑANA</t>
  </si>
  <si>
    <t>MANITAS CREATIVAS</t>
  </si>
  <si>
    <t>LAS BURBUJITAS</t>
  </si>
  <si>
    <t>LOS CONEJITOS SALTARINES</t>
  </si>
  <si>
    <t>CHIZPITAS DE FELICIDAD</t>
  </si>
  <si>
    <t>ARDILLAS A LA ESCUELA</t>
  </si>
  <si>
    <t>PEQUEÑOS EXPLORADORES</t>
  </si>
  <si>
    <t>SUEÑOS MAGICOS</t>
  </si>
  <si>
    <t>PEQUEÑOS GIRASOLES</t>
  </si>
  <si>
    <t>LOS PRIMEROS PINITOS</t>
  </si>
  <si>
    <t>MIS PEQUEÑINES</t>
  </si>
  <si>
    <t>CARITAS FELICES</t>
  </si>
  <si>
    <t>LOS PRINCIPES DE INGUAMBI</t>
  </si>
  <si>
    <t>LOS PITUFOS</t>
  </si>
  <si>
    <t>ESTRELLAS DEL FUTURO</t>
  </si>
  <si>
    <t>LOS INNOVADORES</t>
  </si>
  <si>
    <t>Belen</t>
  </si>
  <si>
    <t>LA PLAZUELA</t>
  </si>
  <si>
    <t>SALON COMUNAL VEREDA PLAZUELA JUNTO AL CENTRO EDUCATIVO</t>
  </si>
  <si>
    <t>SAN ANTONIO</t>
  </si>
  <si>
    <t>VEREDA SAN ANTONIO</t>
  </si>
  <si>
    <t>CUERITOS DE COLORES</t>
  </si>
  <si>
    <t>CL 4 CASA 2 93 BARRIO SAN JOSE OBRERO</t>
  </si>
  <si>
    <t>NUEVO AMANECER</t>
  </si>
  <si>
    <t>COLISEO DE LA VEREDA LA ESPERANZA</t>
  </si>
  <si>
    <t>Colon</t>
  </si>
  <si>
    <t>MIS ANGELITOS DAVID ALTO</t>
  </si>
  <si>
    <t>CENTRO EDUCATIVO. V/ DAVID ALTO</t>
  </si>
  <si>
    <t>MIS ANGELITOS EL HELECHAL</t>
  </si>
  <si>
    <t>CENTRO EDUCATIVO. V/ ALTO VILLANUEVA</t>
  </si>
  <si>
    <t>MIS ANGELITOS EL GUABO</t>
  </si>
  <si>
    <t>INSTITUCION  EDUCATIVA SAN CARLOS. V/ EL GUABO</t>
  </si>
  <si>
    <t>NUEVO PARAISO LA PLATA</t>
  </si>
  <si>
    <t>CENTRO EDUCATIVO. V/ LA PLATA</t>
  </si>
  <si>
    <t>NUEVO PARAISO LOMA DE GANADO</t>
  </si>
  <si>
    <t>CENTRO EDUCTAIVO. V/ LOMA DE GANADO</t>
  </si>
  <si>
    <t>NUEVO PARAISO VILLANUEVA</t>
  </si>
  <si>
    <t>BIBLIOTECA PUBLICA. V/ VILLANUEVA</t>
  </si>
  <si>
    <t>MIS ANGELITOS PALACIO CENTRO</t>
  </si>
  <si>
    <t>CENTRO EDUCATIVO V/ PALACIO CENTRO</t>
  </si>
  <si>
    <t>MUNDO DE SONRISAS</t>
  </si>
  <si>
    <t>CORREGIMIENTO LA PLATA</t>
  </si>
  <si>
    <t>NUEVO PARAISO CIMARRONAS</t>
  </si>
  <si>
    <t>VEREDA CIMARRONAS</t>
  </si>
  <si>
    <t>CRECIENDO FELIZ</t>
  </si>
  <si>
    <t>KR 3 CASA 8 173 CENTRO DIV 1 VILLANUEVA</t>
  </si>
  <si>
    <t>Buesaco</t>
  </si>
  <si>
    <t>HUELLAS DE AMOR SAN MARTIN</t>
  </si>
  <si>
    <t>VEREDA SAN MARTIN - CENTRO EDUCATIVO</t>
  </si>
  <si>
    <t>HUELLAS DE AMOR LA CURIA</t>
  </si>
  <si>
    <t>VEREDA LA CURIA - CENTRO EDUCATIVO - UBICADA A 15 MINUTOS DEL CORREGIMIENTO DE SANTA MARIA</t>
  </si>
  <si>
    <t>CARITAS FELICES ORTEGA LOS CORRALES</t>
  </si>
  <si>
    <t>CENTRO EDUCATIVO ORTEGA LOS CORRALES DESPUES DE LA CANCHA</t>
  </si>
  <si>
    <t>CARITAS FELICES MENESES</t>
  </si>
  <si>
    <t>VEREDA MENESES - CENTRO EDUCATIVO MENESES DE HURTADO A LADO DE LA IGLESIA</t>
  </si>
  <si>
    <t>PAJAJOY</t>
  </si>
  <si>
    <t>VEREDA PAPAJOY - CENTRO EDUCATIVO PAJAJOY</t>
  </si>
  <si>
    <t>CL BOLIVAR 0 10</t>
  </si>
  <si>
    <t>HUELLAS DE AMOR ALTO NARANJAL</t>
  </si>
  <si>
    <t>VEREDA ALTO NARANJAL - ESCUELA NARANJAL - 30 MINUTOS POR CARRETERA PRINCIPL Y 1 HORA CAMINO DE HERRADURA</t>
  </si>
  <si>
    <t>AMIGUITOS QUITOPAMBA</t>
  </si>
  <si>
    <t>QUITOPAMBA- FRENTE AL CENTRO EDUCATIVO QUITOPAMBA-CASA DE LA FAMILIA URRESTI DELGADO</t>
  </si>
  <si>
    <t>AMIGUITOS GRANADILLO DE LUNA</t>
  </si>
  <si>
    <t>GRANADILLO DE LUNA - SALON COMUNAL</t>
  </si>
  <si>
    <t>Chachagüi</t>
  </si>
  <si>
    <t>PEQUEÑOS TESORITOS 1</t>
  </si>
  <si>
    <t>VEREDA LA CRUZ- CAPILLA NIÑO JESUS DE PRAGA</t>
  </si>
  <si>
    <t>PEQUEÑOS TESORITOS 2</t>
  </si>
  <si>
    <t>ESCUELA  EL CHORILLO-ANTIGUO TELENARIÑO</t>
  </si>
  <si>
    <t>ESTRELLITAS DEL SABER  1</t>
  </si>
  <si>
    <t>HATO VIEJO-FRENTE COLISEO</t>
  </si>
  <si>
    <t>ESTRELLITAS DEL SABER 2</t>
  </si>
  <si>
    <t>GOTICAS DE AMOR</t>
  </si>
  <si>
    <t>BARRIO GUAPIUY-AL FRENTE DE LA GRUTA NIÑO JESUS DE PRAGA</t>
  </si>
  <si>
    <t>ESTRELLITAS DEL SABER 3</t>
  </si>
  <si>
    <t>CONVENTO-FRENTE A LA SEÑORA AYDA ALMEIDA</t>
  </si>
  <si>
    <t>PEQUEÑOS TESORITOS 3</t>
  </si>
  <si>
    <t xml:space="preserve">El Tablon De Gomez </t>
  </si>
  <si>
    <t>MIS ANGELITOS</t>
  </si>
  <si>
    <t>CL BARRIO EL TRIUNFO 0 0</t>
  </si>
  <si>
    <t>CZ PASTO 2</t>
  </si>
  <si>
    <t>Contadero</t>
  </si>
  <si>
    <t>MI DULCE COMPAÑIA</t>
  </si>
  <si>
    <t>MZ CARRERA 6 CALLE 5 FRENTE A LA BIBLIOTECA PUBLICA</t>
  </si>
  <si>
    <t>Cordoba</t>
  </si>
  <si>
    <t>GOTAS DEL SABER</t>
  </si>
  <si>
    <t>VEREDA EL  QUEMADO  CASA DE FAMILIA SRA MARIA ACENCION PILALONGA</t>
  </si>
  <si>
    <t>KOLLA RAYMI</t>
  </si>
  <si>
    <t>VEREDA EL SALADO SALON COMUNAL EL SALADO</t>
  </si>
  <si>
    <t>INTY RAYMI</t>
  </si>
  <si>
    <t>VEREDA VEREDA TEQUIS, SECTOR LOMA ALTA, CASA DE FAMILIA, WILSON HENRY CUARAN</t>
  </si>
  <si>
    <t>SOLECITOS DEL ORIENTE</t>
  </si>
  <si>
    <t>VEREDA SANTA BRIGIDA, SEDE EDUCATIVA SANTA BRIGIDA -</t>
  </si>
  <si>
    <t>SEMILLITAS DEL PROGRESO DE MALES</t>
  </si>
  <si>
    <t>CL 5 2 76 BARRIO 18 DE MAYO FRENTE A LA PLAZA DE MERCADO</t>
  </si>
  <si>
    <t>MIS PEQUEÑINES DEL MAÑANA</t>
  </si>
  <si>
    <t>CORREGIMIENTO DE SANTANDER BARRIO EL PROGRESO AL LADO DEL COLEGIO</t>
  </si>
  <si>
    <t>Cuaspud</t>
  </si>
  <si>
    <t>GOTITAS DE AMOR</t>
  </si>
  <si>
    <t>KR 6 CON CALLE 1 0 BARRIO TANFUELAN AL LADO DE LA URBANIZACION VILLA CAROLINA</t>
  </si>
  <si>
    <t xml:space="preserve">Cumbal </t>
  </si>
  <si>
    <t>RENACER ANDINO</t>
  </si>
  <si>
    <t>CL 18 N 05 91 BARRIO GRANADA</t>
  </si>
  <si>
    <t>GRAN CUMBAL</t>
  </si>
  <si>
    <t>CL 22 8 77 SECTOR PLAN QUILISMAL</t>
  </si>
  <si>
    <t>JUAN CHILES</t>
  </si>
  <si>
    <t>RESGUARDO INDIGENA DE CHILES POR LA PARTE DE ATRAS DEL COLICEO</t>
  </si>
  <si>
    <t>Cumbitara</t>
  </si>
  <si>
    <t>CUMBITARA / ANGELES DE AMOR 2</t>
  </si>
  <si>
    <t>VEREDA SAN JOSE DEL VIJAO  CASA DE LA SRA ARCELIA ROMO</t>
  </si>
  <si>
    <t>CUMBITARA / ANGELES DE AMOR 3</t>
  </si>
  <si>
    <t>VEREDA EL DESPLAYADO  CASA DE LA SEÑORA REINALDA MELO</t>
  </si>
  <si>
    <t>CUMBITARA / CAMINANTES DEL FUTURO 3</t>
  </si>
  <si>
    <t>VEREDA SAN MARTIN CASA DE LA SEÑORA MARYURIS ALGARIN</t>
  </si>
  <si>
    <t>CUMBITARA / CAPULLITOS DE AMOR 2</t>
  </si>
  <si>
    <t>VEREDA PESQUERIA - CASA  DE LA SEÑORA MONICA ROSERO</t>
  </si>
  <si>
    <t>CUMBITARA / CAPULLITOS DE AMOR 3</t>
  </si>
  <si>
    <t>VEREDA GUAYABALITO NULPI  CENTRO EDUCATIVO</t>
  </si>
  <si>
    <t>CUMBITARA / HEROES DEL FUTURO  2</t>
  </si>
  <si>
    <t>CENTRO EDUCATIVO DE LA VEREDA AMINDA</t>
  </si>
  <si>
    <t>CUMBITARA / HEROES DEL FUTURO  3</t>
  </si>
  <si>
    <t>SALON COMUNAL - VEREDA LA TOLA</t>
  </si>
  <si>
    <t>CUMBITARA / HEROES DEL FUTURO  4</t>
  </si>
  <si>
    <t>VEREDA EL CAUCHO - CASA DE LEON RODRIGUEZ</t>
  </si>
  <si>
    <t>CUMBITARA / HUELLAS DE AMOR 2</t>
  </si>
  <si>
    <t>CORREGIMIENTO DE SANTA ROSA - COLEGIO ANTIGUO</t>
  </si>
  <si>
    <t>CUMBITARA / HUELLAS DE AMOR 3</t>
  </si>
  <si>
    <t>POLIDEPORTIVO - YAZANARA</t>
  </si>
  <si>
    <t>CUMBITARA / MARAVILLAS INFANTILES 2</t>
  </si>
  <si>
    <t>VEREDA EL CONSUELO  CENTRO EDUCATIVO EL CONSUELO</t>
  </si>
  <si>
    <t>CUMBITARA / MARAVILLAS INFANTILES 3</t>
  </si>
  <si>
    <t>CORREGIMIENTO DE PIZANDA  CASA PARROQUIAL</t>
  </si>
  <si>
    <t>CUMBITARA / MARAVILLAS INFANTILES 4</t>
  </si>
  <si>
    <t>LA ESPERANZA CASETA COMUNAL</t>
  </si>
  <si>
    <t>CUMBITARA / MIS PEQUEÑOS GENIOS 2</t>
  </si>
  <si>
    <t>VEREDA EL PINDE CASA DE LA SEÑORA LUCY PIALEJO</t>
  </si>
  <si>
    <t>CUMBITARA / MIS PEQUEÑOS GENIOS 3</t>
  </si>
  <si>
    <t>VEREDA INGUAPIL CASA DE LA SEÑORA MARIA FABIOLA CUERO COBO</t>
  </si>
  <si>
    <t>CUMBITARA / MIS PEQUEÑOS GENIOS 4</t>
  </si>
  <si>
    <t>VEREDA PUNTA DE VARGAS - CASA DE LA SEÑORA SEGUNDA MONTILLA</t>
  </si>
  <si>
    <t>CUMBITARA / HUELLAS DE AMOR 4</t>
  </si>
  <si>
    <t>VEREDA LA FLORESTA - SALON COMUNAL</t>
  </si>
  <si>
    <t>CUMBITARA / CAMINANTES DEL FUTURO 4</t>
  </si>
  <si>
    <t>POLIDEPORTIVO DEL CORREGIMIENTO - SIDON</t>
  </si>
  <si>
    <t xml:space="preserve">CDI NUEVO MUNDO SIN ARRIENDO </t>
  </si>
  <si>
    <t>VEREDA SAN LUIS AL LADO DE LA PISCINA</t>
  </si>
  <si>
    <t xml:space="preserve">CDI CAMINANTES DEL FUTURO SIN ARRIENDO </t>
  </si>
  <si>
    <t>VEREDA LA ESPERANZA VIA A LAS PISCINAS</t>
  </si>
  <si>
    <t>CDI LOS ANGELES SIN ARRIENDO</t>
  </si>
  <si>
    <t>CORREGIMIENTO DE PISANDA AL LADO DE LA CASA DE LA SRA AURA MYRIAM GARCIA</t>
  </si>
  <si>
    <t xml:space="preserve">CDI GOTITAS DE AMOR SIN ARRIENDO </t>
  </si>
  <si>
    <t>CORREMIENTO DE SIDON VIA SANTA ROSA</t>
  </si>
  <si>
    <t xml:space="preserve">CDI MAR DE SUEÑOS SIN ARRIENDO </t>
  </si>
  <si>
    <t>CASA DE LA SEÑORA ROSA ANTONIO GUEVARA EN  LA VÍA  SALIDA AL CORREGIMIENTO DE DAMASCO</t>
  </si>
  <si>
    <t xml:space="preserve">CDI MIS PRIMEROS LOGROS SIN ARRIENDO </t>
  </si>
  <si>
    <t>CORREGIMIENTO DE DAMASCO AL LADO DE LA INSTITUCION EDUCATIVA  SECCION PRIMARIA</t>
  </si>
  <si>
    <t>CUMBITARA / CAPULLITOS DE AMOR 1</t>
  </si>
  <si>
    <t>VEREDA TORTUGA  CENTRO EDUCATIVO TORTUGA</t>
  </si>
  <si>
    <t>CUMBITARA / CAMINANTES DEL FUTURO 1</t>
  </si>
  <si>
    <t>VEREDA LA ESPIGA CASA DE LA SEÑORA MAURA</t>
  </si>
  <si>
    <t>CUMBITARA / HEROES DEL FUTURO  1</t>
  </si>
  <si>
    <t>VEREDA CRISTO REY  CENTRO EDUCATIVO CRISTO REY</t>
  </si>
  <si>
    <t>CUMBITARA / MARAVILLAS INFANTILES 1</t>
  </si>
  <si>
    <t>VEREDA LOMA DE ARROZ  CASA SEÑORA  ARCITA MARROQUIN</t>
  </si>
  <si>
    <t>CUMBITARA / HUELLAS DE AMOR 1</t>
  </si>
  <si>
    <t>VEREDA LA RONCADORA  CASA COMUNAL</t>
  </si>
  <si>
    <t>CUMBITARA / MIS PEQUEÑOS GENIOS 1</t>
  </si>
  <si>
    <t>VEREDA MIGUEL NULPI CASA DE LA SEÑORA IRENE ORDOÑEZ</t>
  </si>
  <si>
    <t>CUMBITARA / ANGELES DE AMOR 1</t>
  </si>
  <si>
    <t>SALON CASA NUEVA</t>
  </si>
  <si>
    <t>El Charco</t>
  </si>
  <si>
    <t>CZ TUMACO</t>
  </si>
  <si>
    <t>CHARCO</t>
  </si>
  <si>
    <t>CL 11 1 1 BARRIO SAN JOSE</t>
  </si>
  <si>
    <t>LA CARITA FELIZ</t>
  </si>
  <si>
    <t>SC BARRIO  LAS  MERCEDES</t>
  </si>
  <si>
    <t xml:space="preserve">La Florida </t>
  </si>
  <si>
    <t>COSECHANDO SUEÑOS</t>
  </si>
  <si>
    <t>SALÓN CONUNALVEREDA LOMA LARGA</t>
  </si>
  <si>
    <t>BRISA DE ALEGRIA</t>
  </si>
  <si>
    <t>BIBLIOTECA MATITUY</t>
  </si>
  <si>
    <t>NUEVA GENERACION</t>
  </si>
  <si>
    <t>Linares</t>
  </si>
  <si>
    <t>GIRASOLES DE COLORES</t>
  </si>
  <si>
    <t>JESUS NAZARENO</t>
  </si>
  <si>
    <t>Sandona</t>
  </si>
  <si>
    <t>MI PRIMERA INFANCIA</t>
  </si>
  <si>
    <t>SAN ANDRES ALTO CASSA BENEFICIARIA</t>
  </si>
  <si>
    <t>NUEVA GENERACION 2</t>
  </si>
  <si>
    <t>CORREGIMIENTO GENOY - ESCUELA VILLA MARIA - PÁSTO</t>
  </si>
  <si>
    <t>MIS GIRASOLES</t>
  </si>
  <si>
    <t>VEREDA EL VERGEL</t>
  </si>
  <si>
    <t>VEREDA FELICIANA</t>
  </si>
  <si>
    <t>CDI EL INGENIO</t>
  </si>
  <si>
    <t>CORREGIMIENTO EL INGENIO CASA 123</t>
  </si>
  <si>
    <t>RISAS Y SUEÑOS</t>
  </si>
  <si>
    <t>CL 6 CARRERA 7 0   ESQUINA BARRIO SAN JOSE ESQUINA</t>
  </si>
  <si>
    <t>CDI LAS MERCEDES</t>
  </si>
  <si>
    <t>BARRIO BELEN - SANDONA</t>
  </si>
  <si>
    <t>MADRIGAL</t>
  </si>
  <si>
    <t>ESCUELADE NIÑAS SANTA ROSA</t>
  </si>
  <si>
    <t>VEREDA EL TAMBILLO</t>
  </si>
  <si>
    <t>LA UNION</t>
  </si>
  <si>
    <t>EDUCACIÓN INICIAL CAMPESINA B SIN RACION - PROPIA E INTERCULTURAL</t>
  </si>
  <si>
    <t>Gualmatan</t>
  </si>
  <si>
    <t>EL PRINCIPITO</t>
  </si>
  <si>
    <t>KR 5 7 A 61 BARRIO JOSE MARIA HERNANDEZ</t>
  </si>
  <si>
    <t>SUEÑOS Y SONRISAS</t>
  </si>
  <si>
    <t>CORREGIMIENO CUATIS AL LADO DE LA BIBILIOTECA</t>
  </si>
  <si>
    <t xml:space="preserve">Iles </t>
  </si>
  <si>
    <t>ILES_LOS PRINCIPITOS UA2_LOS PRINCIPITOS</t>
  </si>
  <si>
    <t>VEREDA SAN FRANCISCO EN LA CASA COMUNAL</t>
  </si>
  <si>
    <t>ILES_LOS PRINCIPITOS UA3_NUEVA INTEGRACION</t>
  </si>
  <si>
    <t>VEREDA BOLIVAR CERCA A LA CAPILLA</t>
  </si>
  <si>
    <t>MUNDO GENIAL</t>
  </si>
  <si>
    <t>CL 2 A 3 N 6 21 AVENIDA LOS ESTUDIANTES</t>
  </si>
  <si>
    <t>ILES_LOS PRINCIPITOS UA1_LOS ANGELITOS</t>
  </si>
  <si>
    <t>VEREDA SAN ANTONIO - SALON COMUNAL</t>
  </si>
  <si>
    <t>Ipiales</t>
  </si>
  <si>
    <t>CENTRO COMUNITARIO HERMANN GMEINER</t>
  </si>
  <si>
    <t>VEREDA SAN LUIS - KM 2 - VIA AL AEROPUERTO SAN LUIS - RESPALDO AL  PATINODROMO</t>
  </si>
  <si>
    <t>TRAVESURAS</t>
  </si>
  <si>
    <t>CL 3 N 10 21 BARRIO LIBERTAD CONTIGUO AL ICBF</t>
  </si>
  <si>
    <t>CENTRO SOCIAL IPIALES</t>
  </si>
  <si>
    <t>KR 13 7 12 VIA PERIMETRAL</t>
  </si>
  <si>
    <t>ROSITA MUESES</t>
  </si>
  <si>
    <t>KR 8 26 106     BARRIO CENTRO</t>
  </si>
  <si>
    <t>PASITOS AL FUTURO</t>
  </si>
  <si>
    <t>CL 11 N 7 N 02  BARRIO SEMINARIO EN LA INSTITUCION EDUCATIVA SEMINARIO</t>
  </si>
  <si>
    <t>JARDIN DE MIS SUEÑOS</t>
  </si>
  <si>
    <t>CL 18 N 1 18 BARRIO SAN VICENTE CONTIGUO AL  CLUB ROTARIO  AL FRENTE DE LA CONCHA ACUSTICA</t>
  </si>
  <si>
    <t>AV LOS TRABAJADORES CR 3 1 125  AL RESPALDO DE LA PLAZA DE MERCADO</t>
  </si>
  <si>
    <t>ALEGRE AMANECER</t>
  </si>
  <si>
    <t>KR 4  CALLE 3 100 BARRIO JESUS NAZARENO</t>
  </si>
  <si>
    <t>RAYITO DE SOL</t>
  </si>
  <si>
    <t>CORREGIMIENTO DE LA VICTORIA BARRIO LAS ORQUIDEAS CERCA AL CENTRO HOSPITALARIO LA VICTORIA</t>
  </si>
  <si>
    <t>SEMILLITAS DE AMOR</t>
  </si>
  <si>
    <t>KR 10 13 A 0  PALERMO VIA PERIMETRAL ANTIGUA ESCUELA CLUB DE LEONES</t>
  </si>
  <si>
    <t>CRECIENDO FELIZ UA3</t>
  </si>
  <si>
    <t>CORREGIMIENTO LA VICTORIA VEREDA EL PALMAR CASA DE LA SEÑORA IRENE REINA</t>
  </si>
  <si>
    <t>PEQUEÑO MUNDO UA2</t>
  </si>
  <si>
    <t>LA VICTORIA - VEREDA EL CULTUN CASA DEL SEÑOR JAIME FUERTES</t>
  </si>
  <si>
    <t>BURBUJITAS UA2</t>
  </si>
  <si>
    <t>LA VICTORIA - VEREDA SAN JORGE CASA DE LA SEÑORA EDILMA INAGAN</t>
  </si>
  <si>
    <t>RAFAEL POMBO UA2</t>
  </si>
  <si>
    <t>LA VICTORIA - VEREDA SAN ANTONIO CASA DEL SEÑOR ANTONIO TULCAN</t>
  </si>
  <si>
    <t>ACUARELA UA2</t>
  </si>
  <si>
    <t>LA VICTORIA - VEREDA PENJAMO CASA ANTIGUO HOGAR COMUNITARIO EL PORVENIR</t>
  </si>
  <si>
    <t>OSITO DE MIEL UA2</t>
  </si>
  <si>
    <t>CORREGIMIENTO DE LA VICTORIA VEREDA EL ARRAYAN CASA DE LA SEÑORA NELLY BENAVIDES</t>
  </si>
  <si>
    <t>AVENTURAS MAGICAS UA 3</t>
  </si>
  <si>
    <t>LA VICTORIA - VEREDA VILLAFLOR CASA DE LA SEÑORA ELIANA YANDUN</t>
  </si>
  <si>
    <t>CHAKANAS 2</t>
  </si>
  <si>
    <t>VEREDA LAS CRUCES POR LA CARRETERA PARALELA A VIA  PANAMERICANA 300 KM DEL CABILDO</t>
  </si>
  <si>
    <t>CHAKANAS 3</t>
  </si>
  <si>
    <t>SALON COMUNAL VEREDA CHAGUAIPE ALTO</t>
  </si>
  <si>
    <t>IGUES 2</t>
  </si>
  <si>
    <t>VEREDA LAS ANIMAS SALON COMUNAL</t>
  </si>
  <si>
    <t>IGUES 3</t>
  </si>
  <si>
    <t>ANTIGUA CASA DE CAPACITACION DEL CABILDO DETRÁS DE LAS ANTENAS DE CEDENAR</t>
  </si>
  <si>
    <t>LOS HIJOS DEL INTY 2</t>
  </si>
  <si>
    <t>TOLA DE LAS LAJAS CENTRO EDUCATIVO</t>
  </si>
  <si>
    <t>LOS HIJOS DEL INTY 3</t>
  </si>
  <si>
    <t>VEREDA YANALA SALON COMUNAL</t>
  </si>
  <si>
    <t>MINDALAES 2</t>
  </si>
  <si>
    <t>VEREDA INAGAN CASA DE HABTACION DEL SEÑOR MARCOS ORLANDO TENGANAN</t>
  </si>
  <si>
    <t>MINDALAES 3</t>
  </si>
  <si>
    <t>VEREDA LAS CRUCES CENTRO EDUCATIVO SEDE LOS PASTOS</t>
  </si>
  <si>
    <t>RUMICHACA 2</t>
  </si>
  <si>
    <t>SALON COMUNAL VEREDA EL PLACER</t>
  </si>
  <si>
    <t>RUMICHACA 3</t>
  </si>
  <si>
    <t>VEREDA CHACUAS SALON COMUNAL</t>
  </si>
  <si>
    <t>TULPITAS 2</t>
  </si>
  <si>
    <t>VEREDA CHAGUAIPE CENTRO EN EL CENTRO EDUCATIVO CHAGUAIPE</t>
  </si>
  <si>
    <t>TULPITAS 3</t>
  </si>
  <si>
    <t>VEREDA CAMELLONES CASA DEL SEÑOR JUAN ROSERO</t>
  </si>
  <si>
    <t>MANITOS CREATIVAS 2</t>
  </si>
  <si>
    <t>VEREDA CUTUAQUER BAJO HACIA EL CENTRO EDUCATIVO CUTUAQUER BAJO</t>
  </si>
  <si>
    <t>MANITOS CREATIVAS 3</t>
  </si>
  <si>
    <t>VEREDA OREJUELA CASA DE LA SEÑORA CRUZ BOLAÑOS</t>
  </si>
  <si>
    <t>SARIRI KUSISA 2</t>
  </si>
  <si>
    <t>CORREGIMIENTO DE YARAMAL CASA DEL CABILDO</t>
  </si>
  <si>
    <t>SARIRI KUSISA 3</t>
  </si>
  <si>
    <t>CORREGIMIENTO DE YARAMAL CABILDO INDIGENA</t>
  </si>
  <si>
    <t>ATACUM MAN PURE 2</t>
  </si>
  <si>
    <t>CORREGIMIENTO DE SAN JUAN BIBLIOTECA PUBLICA JUAN LORENZO QUENGUAN</t>
  </si>
  <si>
    <t>ATACUM MAN PURE 3</t>
  </si>
  <si>
    <t>RAFAEL POMBO UA3</t>
  </si>
  <si>
    <t>KR 16 11 10 BARRIO BENJAMN HERRERA</t>
  </si>
  <si>
    <t>CRECIENDO FELIZ 2</t>
  </si>
  <si>
    <t>VEREDA LOS ALISOS-VIA A LA VICTORIA EN LA CASA DE LA SRA LIGIA POTOSI</t>
  </si>
  <si>
    <t>ACUARELA 3</t>
  </si>
  <si>
    <t>CL 16 11 10 BARRIO BENJAMN HERRERA</t>
  </si>
  <si>
    <t>RUMICHACA 1</t>
  </si>
  <si>
    <t>IGUES 1</t>
  </si>
  <si>
    <t>VDA TUSANDALA SALON COMUNAL</t>
  </si>
  <si>
    <t>CHAKANAS 1</t>
  </si>
  <si>
    <t>VEREDA LAS CRUCES CASA MAYOR DEL CABILDO RESGUARDO INDIGENA DE IPIALES</t>
  </si>
  <si>
    <t>MINDALAES 1</t>
  </si>
  <si>
    <t>TULPITAS 1</t>
  </si>
  <si>
    <t>VEREDA GUACUAN BAJO SALON COMUNAL</t>
  </si>
  <si>
    <t>CRECIENDO FELIZ UA1</t>
  </si>
  <si>
    <t>CORREGIMIENTO DE LA VICTORIA VEREDA EL TELIZ CASA DE LA SEÑORA JULIA INAGAN</t>
  </si>
  <si>
    <t>OSITO DE MIEL UA1, UA3</t>
  </si>
  <si>
    <t>KR 16 N 11 10  BARRIO BENJAMN HERRERA</t>
  </si>
  <si>
    <t>LOS HIJOS DEL INTY 1</t>
  </si>
  <si>
    <t>VEREDA LA SOLEDAD SALON COMUNAL</t>
  </si>
  <si>
    <t>ATACUM MAN PURE 1</t>
  </si>
  <si>
    <t>PEQUEÑO MUNDO UA1,UA3</t>
  </si>
  <si>
    <t>CORREGIMIENTO LA VICTORIA - VEREDA LOS PINOS - CASA DEL SEÑOR ALFONSO MORILLO</t>
  </si>
  <si>
    <t>AVENTURAS MAGICAS UA1,UA2</t>
  </si>
  <si>
    <t>LA VICTORIA - VEREDA EL SALADO CASA SEÑORA CARMELA MUÑOZ</t>
  </si>
  <si>
    <t>MANITOS CREATIVAS 1</t>
  </si>
  <si>
    <t>VEREDA TEQUEZ-CENTRO EDUCATIVO TEQUEZ</t>
  </si>
  <si>
    <t>BURBUJITAS UA1, UA3</t>
  </si>
  <si>
    <t>LA VICTORIA SECTOR LOS PINOS CASA DE LA SEÑORA CRUZ ROSERO</t>
  </si>
  <si>
    <t>ACUARELA UA1</t>
  </si>
  <si>
    <t>LA VICTORIA - BARRIO SAN IGNACIO-CASA DEL SR OMAR BRAVO</t>
  </si>
  <si>
    <t>RAFAEL POMBO UA1</t>
  </si>
  <si>
    <t>LA VICTORIA - VEREDA LA PALMA CASA DE LA SEÑORA LORENA CHASPUENGAL</t>
  </si>
  <si>
    <t>SARIRI KUSISA 1</t>
  </si>
  <si>
    <t>La Cruz</t>
  </si>
  <si>
    <t>LUCES DEL FUTURO</t>
  </si>
  <si>
    <t>CENTRO EDUCATIVO VEREDA LA CAÑADA</t>
  </si>
  <si>
    <t>LUCECITAS</t>
  </si>
  <si>
    <t>CENTRO EDUCATIVO VEREDA ARADAS</t>
  </si>
  <si>
    <t>LOS DUMIS</t>
  </si>
  <si>
    <t>VEREDA LAS ANIMAS</t>
  </si>
  <si>
    <t>LOS PAPITOS</t>
  </si>
  <si>
    <t>COLEGIO AGROPECUARIO MIGUEL ANGEL RANGEL</t>
  </si>
  <si>
    <t>ESPERANZA DE VIDA</t>
  </si>
  <si>
    <t>INSTITUCION VEREDA CAMPO BELLO</t>
  </si>
  <si>
    <t>PEQUEÑOS GIGANTES</t>
  </si>
  <si>
    <t>VEREDA VEGA LA PLANTA - INSTITUCION EDUCATIVA LA PLANTA</t>
  </si>
  <si>
    <t>SOL DEL AMANECER 1</t>
  </si>
  <si>
    <t>CENTRO EDUCATIVO VEREDA EL PARAMITO</t>
  </si>
  <si>
    <t>MIS NIÑOS INFANCIA FELIZ</t>
  </si>
  <si>
    <t>LUZ DEL SABER</t>
  </si>
  <si>
    <t>INSTITUCION DE SAN GERARDO</t>
  </si>
  <si>
    <t>MIS LINDAS SONRISAS DEL FUTURO</t>
  </si>
  <si>
    <t>TAJUMBINA CASA 227 DIV 1 - LA CRUZ</t>
  </si>
  <si>
    <t xml:space="preserve">La Llanada </t>
  </si>
  <si>
    <t>CZ TUQUERRES</t>
  </si>
  <si>
    <t>CDI ANITA MARIA</t>
  </si>
  <si>
    <t>BARRIO PICHINCHA VIA AL MONUMENTO</t>
  </si>
  <si>
    <t>Providencia</t>
  </si>
  <si>
    <t>BRICEÑITOS</t>
  </si>
  <si>
    <t>CL BARRIO BETANIA</t>
  </si>
  <si>
    <t>Samaniego</t>
  </si>
  <si>
    <t>CDI ARCO IRIS DE SUEÑOS</t>
  </si>
  <si>
    <t>KR 3 ESTE 13 30 VILLA ESPERANZA SECTOR DE SAN JUAN</t>
  </si>
  <si>
    <t>HOGAR INFANTIL ALEGRE AMANECER</t>
  </si>
  <si>
    <t>CARRERA SEGUNDA CON CALLE 2 NO 2-16 BARRIO EL PROGRESO AL LADO DEL SERVICIO PASTORAS SEPASVI</t>
  </si>
  <si>
    <t>CDI SEMILLAS DE PAZ</t>
  </si>
  <si>
    <t>EL SALADO</t>
  </si>
  <si>
    <t>CDI JARDIN DE ANGELITOS</t>
  </si>
  <si>
    <t>PIEDRABLANCA</t>
  </si>
  <si>
    <t>CDI CONQUISTADOR DEL FUTURO</t>
  </si>
  <si>
    <t>CHUGULDI</t>
  </si>
  <si>
    <t xml:space="preserve">La Union </t>
  </si>
  <si>
    <t>LAS ROSAS</t>
  </si>
  <si>
    <t>CENTRO EDUCATIVO EL PELIGRO</t>
  </si>
  <si>
    <t>CENTRO EDUCATIVO OLIVOS</t>
  </si>
  <si>
    <t>PEQUITAS</t>
  </si>
  <si>
    <t>CENTRO EDUCATIVO ALPUJARRA</t>
  </si>
  <si>
    <t>FORTALEZA</t>
  </si>
  <si>
    <t>CENTRO EDUCATIVO CHILCAL ALTO</t>
  </si>
  <si>
    <t>TRIUNFADORES DE LUZ</t>
  </si>
  <si>
    <t>CENTRO EDUCATIVO LA JACOBA</t>
  </si>
  <si>
    <t>ANGELITOS</t>
  </si>
  <si>
    <t>CENTRO EDUCATIVO REYES ALTO</t>
  </si>
  <si>
    <t>PEQUEÑINES</t>
  </si>
  <si>
    <t>CENTRO EDUCATIVO LA PRADERA</t>
  </si>
  <si>
    <t>CASITA DE SUEÑOS CONTADERO</t>
  </si>
  <si>
    <t>CENTRO EDUCATIVO VEREDA CONTADERO</t>
  </si>
  <si>
    <t>CASITA DE SUEÑOS CHAGUARURCO</t>
  </si>
  <si>
    <t>EN LA ESCUELA DE LA VEREDA CHAGUARURCO</t>
  </si>
  <si>
    <t>CARITAS FELICES 2</t>
  </si>
  <si>
    <t>KIOSKO CANCHA DEPORTIVA VEREDA</t>
  </si>
  <si>
    <t>LOS VENTEÑITOS</t>
  </si>
  <si>
    <t>KR 3 C 84 A 4 BARRIO CHAPINERO</t>
  </si>
  <si>
    <t>MAGIA DE LA MAÑANA</t>
  </si>
  <si>
    <t>KR 1 5 10  BARRIO CUATRO DE JUNIO  DIAGONAL AL SENA</t>
  </si>
  <si>
    <t>PEQUEÑOS AMIGOS</t>
  </si>
  <si>
    <t>BL UB EDUARDO SANTOS DIV 38 EDUARDO SANTOS 0 0</t>
  </si>
  <si>
    <t>AMIGUITOS DE SANTANDER</t>
  </si>
  <si>
    <t>CORREGIMIENTO SANTANDER FRENTE AL POLIDEPORTIVO</t>
  </si>
  <si>
    <t>CARIÑOSITOS 1 Y 2</t>
  </si>
  <si>
    <t>CENTRO EDUCATIVO QUIROZ ALTO</t>
  </si>
  <si>
    <t>ANGELITOS DEL FUTURO</t>
  </si>
  <si>
    <t>CENTRO EDUCATIVO VEREDA QUIROZ BAJO</t>
  </si>
  <si>
    <t>MIS PEQUEÑOS TRAVIESOS</t>
  </si>
  <si>
    <t>CENTRO EDUCATIVO CUSILLO ALTO</t>
  </si>
  <si>
    <t>CARITAS FELICES 1</t>
  </si>
  <si>
    <t>CENTRO EDUCATIVO CUCHILLAS PEÑAS BLANCAS</t>
  </si>
  <si>
    <t>CHISPITAS DE AMOR</t>
  </si>
  <si>
    <t>CL CARLOS LLERAS DIV 20  LA UNION 0 0</t>
  </si>
  <si>
    <t>Los Andes</t>
  </si>
  <si>
    <t>RAYITOS DE ALEGRIA</t>
  </si>
  <si>
    <t>VEREDA LA PLANADA - FRENTE AL COLEGIO</t>
  </si>
  <si>
    <t>MI MUNDO MAGICO</t>
  </si>
  <si>
    <t>SALON COMUNAL AL LADO DE LA INSTITUCUIN EDUCATIVA EL CRUCERO</t>
  </si>
  <si>
    <t>NOTAS DE AMOR Y ESPERANZA</t>
  </si>
  <si>
    <t>SC LA CARRERA CS SECTOR LA CARRERA CENTRO DE INTEGRACION LA CARRERA  SOTOMAYOR</t>
  </si>
  <si>
    <t>CONSTRUYENDO FAMILIA</t>
  </si>
  <si>
    <t>POLIDEPORTIVO VEREDA VILLANUEVA</t>
  </si>
  <si>
    <t>PINTANDO SUEÑOS</t>
  </si>
  <si>
    <t>LAZOS DE AMISTAD</t>
  </si>
  <si>
    <t>SC LA CARRERA CS SECTOR LA CARRERA CENTRO DE INTEGRACION LA CARRERA</t>
  </si>
  <si>
    <t>DEJANDO HUELLA</t>
  </si>
  <si>
    <t>EXPLORANDO EMOCIONES</t>
  </si>
  <si>
    <t>VEREDA CAMPO BELLO - SALON SALIDA AL PITAL</t>
  </si>
  <si>
    <t>DESTELLOS DE AMOR</t>
  </si>
  <si>
    <t>SUEÑOS DE NIÑOS</t>
  </si>
  <si>
    <t>CDI INFANTIL LOS ANGELES</t>
  </si>
  <si>
    <t>KR CS 496</t>
  </si>
  <si>
    <t>SOÑADORES DEL MAÑANA</t>
  </si>
  <si>
    <t>CALLE PRINCIPAL BOMBONA</t>
  </si>
  <si>
    <t>RIO PATIA</t>
  </si>
  <si>
    <t>EDUCACIÓN INICIAL RURAL DISPERSA - FAMILIAR</t>
  </si>
  <si>
    <t>LOS ANGELES</t>
  </si>
  <si>
    <t>Olaya Herrera</t>
  </si>
  <si>
    <t>VEREDA SANTA MARIA</t>
  </si>
  <si>
    <t>TAMBORCITO ENCANTADO</t>
  </si>
  <si>
    <t>VEREDA EL CARMEN</t>
  </si>
  <si>
    <t>CARITA DE ANGEL</t>
  </si>
  <si>
    <t>VEREDA VUELTA LARGA</t>
  </si>
  <si>
    <t>EL POLI</t>
  </si>
  <si>
    <t>BARRIO EL POLI CERCA DEL COLEGIO EMMANUEL, EL ACUEDUTO Y LA BIBLIOTECA MUNICIPAL</t>
  </si>
  <si>
    <t>EL PALOMO</t>
  </si>
  <si>
    <t>SAN JOSE CALABAZAL</t>
  </si>
  <si>
    <t>EL NUEVO RENACER</t>
  </si>
  <si>
    <t>VEREDA SAN JOSE LA TURBIA</t>
  </si>
  <si>
    <t>LA ESPERANZA</t>
  </si>
  <si>
    <t>ET SAN MARTIN 2 1 1 45 0  FRENTE AL CONSULTORIOMEDICOAHITOR</t>
  </si>
  <si>
    <t>DERTEMIFLOR</t>
  </si>
  <si>
    <t>VEREDA CALABAZAL</t>
  </si>
  <si>
    <t>VEREDA BOCA DE PRIETA</t>
  </si>
  <si>
    <t>EL LUCERO</t>
  </si>
  <si>
    <t>VEREDA LAS MARIAS</t>
  </si>
  <si>
    <t>CL BARRIO LA NUEVA ESPERANZA CERCA DE LA CANCHALALOMITA 1 1</t>
  </si>
  <si>
    <t>EL SABER DE LOS NIÑOS</t>
  </si>
  <si>
    <t>VEREDA MERIZALDE PORVENIR</t>
  </si>
  <si>
    <t>Pasto</t>
  </si>
  <si>
    <t>CDI SIN ARRIENDO CORAZON DE JESUS</t>
  </si>
  <si>
    <t>KR 24 C 27 B 16   CORAZON DE JESUS II</t>
  </si>
  <si>
    <t>CORAZON DE MARIA 1</t>
  </si>
  <si>
    <t>CL 8 22 F 85  SAN JOSE OBRERO</t>
  </si>
  <si>
    <t>CDI SAN FRANCISCO</t>
  </si>
  <si>
    <t>CL 20 20 1 LAS MERCEDES</t>
  </si>
  <si>
    <t>HOGAR INFANTIL NIÑA MARIA</t>
  </si>
  <si>
    <t>CL 19 A 3 C 15 BARRIO TEJAR</t>
  </si>
  <si>
    <t>CDI LA ROSA</t>
  </si>
  <si>
    <t>KR 4 13 06 B LA ROSA</t>
  </si>
  <si>
    <t>JONGOVITO</t>
  </si>
  <si>
    <t>DIAGONAL 1 NO. 4E SAN MIGUEL DE JONGOVITO</t>
  </si>
  <si>
    <t>CDI INDIGENA Y CAMPESINO SENDERITOS DE URCUNINA</t>
  </si>
  <si>
    <t>CASA 135 VEREDA NUEVA CAMPIÑA</t>
  </si>
  <si>
    <t>CORAZON DE MARIA 2</t>
  </si>
  <si>
    <t>CL 30 19 120 SANTA MATILDE</t>
  </si>
  <si>
    <t>NIDO NUTRIR PILOTO</t>
  </si>
  <si>
    <t>CL 2 23 A 68  CAPUSIGRA</t>
  </si>
  <si>
    <t xml:space="preserve">CDI JONGOVITO </t>
  </si>
  <si>
    <t>CORREGIMIENTO JONGOVITO - CASA 81 DIV 2</t>
  </si>
  <si>
    <t>EL CARMEN JAMONDINO</t>
  </si>
  <si>
    <t>DIANGONAL 14 NO. 14EA-66  JAMONDINO</t>
  </si>
  <si>
    <t>HOGAR INFANTIL NUESTRA SEÑORA DE GUADALUPE</t>
  </si>
  <si>
    <t>SECTOR SANTA TERESITA</t>
  </si>
  <si>
    <t>HOGAR INFANTIL EMILIO BOTERO</t>
  </si>
  <si>
    <t>KR 5 16 A 2 EMILIO BOTERO</t>
  </si>
  <si>
    <t>CDI DOCE DE OCTUBRE</t>
  </si>
  <si>
    <t>KR 2 12 11 DOCE DE OCTUBRE</t>
  </si>
  <si>
    <t>SAN MARTIN</t>
  </si>
  <si>
    <t>CL 13 6 40 SAN MARTIN</t>
  </si>
  <si>
    <t>CATAMBUCO</t>
  </si>
  <si>
    <t>CASA 28 A SECTOR SANTA MARTA VEREDA BOTANILLA</t>
  </si>
  <si>
    <t>EL CARMEN SEDE PILAR</t>
  </si>
  <si>
    <t>KR 4 C 12 C 47   EL PILAR</t>
  </si>
  <si>
    <t>MANITAS CREATIVAS  BELLAVISTA</t>
  </si>
  <si>
    <t>CORREGIMIENTO DE CATAMBUCO, VEREDA BELLAVISTA, SALON COMUNAL DIAGONAL A LA IGLESIA Y EL COLEGIO. EN FRENTE CANCHA DEPORTIVA.</t>
  </si>
  <si>
    <t>CREANDO FELICIDAD SANTA MARIA</t>
  </si>
  <si>
    <t>CORREGIMIENTO CATAMBUCO, VEREDA SANTA MARIA LUGAR ENCUENTRO EDUCATIVO SALON COMUNAL CAPILLA. ENTREGA DE RPP CASA DE LA SEÑORA LIZETH JIMENA ROJAS CARLOSAMA.</t>
  </si>
  <si>
    <t>EXPLORADORES DEL FUTURO LA VICTORIA</t>
  </si>
  <si>
    <t>CORREGIMIENTO DE CATAMBUCO VEREDA LA VICTORIA, SECTOR AVENIDA LOS ESTUDIANTES, EN LA ESCUELA LA VICTORIA</t>
  </si>
  <si>
    <t>PEQUEÑOS GENIOS  CASANARE</t>
  </si>
  <si>
    <t>CORREGIMIENTO DEL SOCORRO VEREDA BAJO CASANARE  LUGAR DE ATENCION SALON COMUNAL AL LADO DE LA INSTITUCION EDUCATIVA BAJO CASANARE</t>
  </si>
  <si>
    <t>RAYITOS DE SOL  LA ESPERANZA</t>
  </si>
  <si>
    <t>CORREGIMIENTO DE SANTA BARBARA,VEREDA LA ESPERANZA EN EL SALON COMUNAL UBICADO AL FRENTE DEL HOGAR COMUNITARIO MIS DULCES SUEÑOS</t>
  </si>
  <si>
    <t>RAYITOS DE SOL LOS  ANGELES</t>
  </si>
  <si>
    <t>CORREGIMIENTO DE SANTA BARBARA,VEREDA LOS ANGELES, EN EL SALON COMUNAL UBICADO AL FRENTE DE LA CASA DE LA SEÑORA ONEIDA CASTILLO</t>
  </si>
  <si>
    <t>MIS PEQUEÑOS ANGELITOS SAN JOSE 2</t>
  </si>
  <si>
    <t>CORREGIMIENTO DE CATAMBUCO ESCUELA DE LA  VEREDA SAN JOSE</t>
  </si>
  <si>
    <t>CRECIENDO JUNTOS SAN GABRIEL</t>
  </si>
  <si>
    <t>CORREGIMIENTO EL SOCORRO VEREDA SAN GABRIEL EN LAS INSTALACIONES DE LA INSTITUCION EL SOCORRO  SEDE SAN GABRIEL</t>
  </si>
  <si>
    <t>SOÑADORES DEL MAÑANA CUBIJAN</t>
  </si>
  <si>
    <t>CORREGIMIENTO DE CATAMBUCO VEREDA CUBIJAN I.E.M. CUBIJAN UBICADA EN EL KILOMETRO 12 DE LA VIA PASTO- IPIALES, EN EL PRIMER RETORNO DE LA DOBLE CALSADA.</t>
  </si>
  <si>
    <t>SOÑADORES DEL MAÑANA CEROTAL</t>
  </si>
  <si>
    <t>CORREGIMIENTO SANTA BARBARA VEREDA CEROTAL I.E.M. EL CEROTAL UBICADA A 30 MINUTOS DE EL CORREGIMIENTO DE SANTA BARBARA DESPUES DE LA VEREDA LOS ANGELES</t>
  </si>
  <si>
    <t>CREANDO FELICIDAD EL SOCORRO</t>
  </si>
  <si>
    <t>CORREGIMIENTO DE SANTA BARBARA,VEREDA EL SOCORRO - VIVIENDA DE LA SEÑORA MARIA ANGELITA LOPEZ SECTOR SAN JOSE CASA 57</t>
  </si>
  <si>
    <t>MANITAS CREATIVAS CASANARE</t>
  </si>
  <si>
    <t>CORREGIMIENTO DE CATAMBUCO, VEREDA ALTO CASANARE, SALON COMUNAL AL LADO DE IGLESIA Y EN FRENTE DEL COLEGIO SEDE CAMPANERO ALTO CASANARE</t>
  </si>
  <si>
    <t>MIS PEQUEÑOS ANGELITOS SAN JOSE 1</t>
  </si>
  <si>
    <t>EXPLORADORES DEL FUTURO CRUZ DE AMARILLO 2</t>
  </si>
  <si>
    <t>CORREGIMIENTO DE CATAMBUCO VEREDA CRUZ DE AMARILLO INSTITUCION EDUCATIVA CRUZ DE AMARRILLO</t>
  </si>
  <si>
    <t>EXPLORADORES DEL FUTURO CRUZ DE AMARILLO 1</t>
  </si>
  <si>
    <t>CRECIENDO JUNTOS JURADO</t>
  </si>
  <si>
    <t>CORREGIMIENTO SANTA BARBARA VEREDA JURADOSALÓN INFANTIL, ANTIGUO HOGAR COMUNITARIO</t>
  </si>
  <si>
    <t>MIS PEQUEÑOS ANGELITOS CHAVES</t>
  </si>
  <si>
    <t>CORREGIMIENTO DE CATAMBUCO,VEREDA CHAVES, SALON COMUNAL FRENTE AL POLIDEPORTIVO VIA PRINCIPAL</t>
  </si>
  <si>
    <t>CREANDO FELICIDAD CAMPANERO</t>
  </si>
  <si>
    <t>CORREGIMIENTO CATAMBUCO, VEREDA EL CAMPANERO LUGAR ENCUENTROS  Y ENTREGA DE RPP EDUCATIVOS DEL COLEGIO CAMPANERO.</t>
  </si>
  <si>
    <t>MANITOS DE COLORES LA MERCED</t>
  </si>
  <si>
    <t>CORREGIMIENTO DE CATAMBUCO VEREDA LA MERCED. LUGAR DE ENCUENTRO EDUCATIVO EN ESCUELA LA MERCED VIA PANAMERICANA.</t>
  </si>
  <si>
    <t>RAYITOS DE SOL SANTA BARBARA</t>
  </si>
  <si>
    <t>CORREGIMIENTO DE SANTA BARABRA EN EL SALON COMUNAL UBICADO AL COSTADO DERECHO DE LA CASA PARROQUIAL</t>
  </si>
  <si>
    <t>PEQUEÑOS GENIOS CONCEPCION</t>
  </si>
  <si>
    <t>CORREGIMIENTO DE SANTA BARBARA VEREDA CONCEPCION ALTO  LUGAR DE ATENCION CASA AGENTE EDUCATIVA DE NUBIA GELPUD AL RESPALDO DEL CENTRO EDUCATIVO SAN FRANCISCO DE ASIS SEDE CONCEPCION ALTO.</t>
  </si>
  <si>
    <t>MANITAS CREATIVAS SAN ANTONIO</t>
  </si>
  <si>
    <t>CORREGIMIENTO DE CATAMBUCO, SALÓN COMUNAL UBICADO EN EL CENTRO EDUCATIVO MUNICIPAL EL CAMPANERO</t>
  </si>
  <si>
    <t>SALÓN COMUNAL DEL CORREGIMIENTO DE JONGOVITO</t>
  </si>
  <si>
    <t>MANOS CREATIVAS</t>
  </si>
  <si>
    <t>TERNURITAS</t>
  </si>
  <si>
    <t>CGTO SAN JUAN DE ANGANOY - SALON COMUNAL - PASTO</t>
  </si>
  <si>
    <t>SOLECITOS</t>
  </si>
  <si>
    <t>GOTITAS DE CONOCIMIENTO</t>
  </si>
  <si>
    <t>SALON COMUNAL CORREGIMIENTO LA CALDERA</t>
  </si>
  <si>
    <t>GRANITOS DE AMOR</t>
  </si>
  <si>
    <t>SALON COMUNAL CORREGIMIENTO LA CALDERA GENOY</t>
  </si>
  <si>
    <t>GUAGUITAS DE PAZ</t>
  </si>
  <si>
    <t>SALON COMUNAL CORREGIMIENTO OBONUCO</t>
  </si>
  <si>
    <t>AVIONETAS DE COLORES</t>
  </si>
  <si>
    <t>ESCUELA RURAL MIXTA TOSOABI</t>
  </si>
  <si>
    <t>GRANDES SOÑADORES</t>
  </si>
  <si>
    <t>SOL MATERNAL</t>
  </si>
  <si>
    <t>LAZOS DE AMOR</t>
  </si>
  <si>
    <t>SALON COMUNAL CORREGIMIENTO DE OBONUCO</t>
  </si>
  <si>
    <t>CORAZONES DEL FUTURO</t>
  </si>
  <si>
    <t>RAYITOS DE SABIDURIA</t>
  </si>
  <si>
    <t>GRANDES CREADORES</t>
  </si>
  <si>
    <t>SALON COMUNAL  VEREDA TESCUAL CORREGIMIENTO DE DAZA</t>
  </si>
  <si>
    <t>UA ANGELES DE AMOR</t>
  </si>
  <si>
    <t>SEMILLAS DE VIDA</t>
  </si>
  <si>
    <t>CORREGIMIENTO GENOY ESCUELA VILLAMARIA PASTO</t>
  </si>
  <si>
    <t>ESTRELLITAS DEL SABER</t>
  </si>
  <si>
    <t>PEQUEÑOS TRAVIESOS</t>
  </si>
  <si>
    <t>HILANDO SABERES</t>
  </si>
  <si>
    <t>HOGAR INFANTIL SEDE</t>
  </si>
  <si>
    <t>CL 22 3 06  MERCEDARIO</t>
  </si>
  <si>
    <t>HOGARES INFANTILES - INSTITUCIONAL</t>
  </si>
  <si>
    <t>HOGAR INFANTIL - INSTITUCIONAL</t>
  </si>
  <si>
    <t>HOGAR INFANTIL NINO JESUS DE PRAGA</t>
  </si>
  <si>
    <t>MZ 6 16 A 55  BARRIO CANTARANA</t>
  </si>
  <si>
    <t>HOGAR INFANTIL SANTA MATILDE</t>
  </si>
  <si>
    <t>CABRERA - CENTRO CASA 97</t>
  </si>
  <si>
    <t xml:space="preserve">Pupiales </t>
  </si>
  <si>
    <t>EL SOL DE LA ALEGRIA UA 2</t>
  </si>
  <si>
    <t>VEREDA CASA FRIA INSTITUCION EDUCATIVA CASA FRIA</t>
  </si>
  <si>
    <t>PERSONITAS DEL MAÑANA UA1, UA2</t>
  </si>
  <si>
    <t>VEREDA IMBULA CHICO CASA SEÑORA STELLA MONTENEGRO</t>
  </si>
  <si>
    <t>GOTICAS DE VIDA UA1</t>
  </si>
  <si>
    <t>VEREDA SANTA LUCIA CASA SEÑORA MARCELA GUERRERO</t>
  </si>
  <si>
    <t>MUNDO ALEGRE UA3</t>
  </si>
  <si>
    <t>VEREDA MIRAFLORES - CASA OMAIRA QUIROZ</t>
  </si>
  <si>
    <t>MUNDO MAGICO UA3</t>
  </si>
  <si>
    <t>VEREDA LA CONCORDIA</t>
  </si>
  <si>
    <t>JARDIN DEL SABER</t>
  </si>
  <si>
    <t>KR 2 N 2 03 BARRIO SAN FRANCISCO</t>
  </si>
  <si>
    <t>CUNA DEL PENSAMIENTO</t>
  </si>
  <si>
    <t>KR 7 N 8 90 BARRIO EL PROGRESO VIA AL CEMENTERIO</t>
  </si>
  <si>
    <t>CONSTRUCTORES DEL MAÑANA</t>
  </si>
  <si>
    <t>KR 4 N 6 48 BARRIO BOLIVAR CORREGIMIENTO JOSE MARIA HERNANDEZ</t>
  </si>
  <si>
    <t>MIS PEQUEÑOS SOÑADORES</t>
  </si>
  <si>
    <t>PERSONITAS DEL MAÑANA UA3</t>
  </si>
  <si>
    <t>VEREDA FUELAMUSQUER SALON COMUNAL FRENTE A LA CAPILLA DE LA VEREDA</t>
  </si>
  <si>
    <t>GOTICAS DE VIDA UA2, UA3</t>
  </si>
  <si>
    <t>VEREDA ESPINO SUR- CASA DAYRA LORENA BENAVIDES</t>
  </si>
  <si>
    <t>MUNDO MAGICO UA1, UA2</t>
  </si>
  <si>
    <t>VEREDA LA CONCORDIA- CASA SALON COMUNAL FRENTE A LA CAPILLA</t>
  </si>
  <si>
    <t>MUNDO ALEGRE UA1, UA2</t>
  </si>
  <si>
    <t>VEREDA TRES ESQUINAS SALON COMUNAL DENTRO DE LA ESCUELA FRENTE A LA CAPILLA</t>
  </si>
  <si>
    <t>EL SOL DE LA ALEGRIA UA1,UA3</t>
  </si>
  <si>
    <t>VEREDA PIACUN INSTITUCION EDUCATIVA PIACUN</t>
  </si>
  <si>
    <t>Roberto Payan</t>
  </si>
  <si>
    <t xml:space="preserve">NIÑOS DEL PROVENIR </t>
  </si>
  <si>
    <t>SUBIENDO LA LOMA FRENTE A LA CANCHA</t>
  </si>
  <si>
    <t>NIÑOS DEL PROGRESO</t>
  </si>
  <si>
    <t>FRENTE AL PARQUE INFANTIL</t>
  </si>
  <si>
    <t>LOS GIRASOLES</t>
  </si>
  <si>
    <t>CDI NIÑOS DEL TELEMBI</t>
  </si>
  <si>
    <t>AL LADO DEL COLEGIO PRINCIPAL TELEMBI</t>
  </si>
  <si>
    <t>CDI NIÑOS DEL FUTURO</t>
  </si>
  <si>
    <t>BARRIO PRIMAVERA 2</t>
  </si>
  <si>
    <t>NIÑOS DEL MAÑANA</t>
  </si>
  <si>
    <t>SAN JOSE AL LADO DEL SALON SOCIAL</t>
  </si>
  <si>
    <t xml:space="preserve">NIÑOS SONRIENTES </t>
  </si>
  <si>
    <t>EL GUAYABAL</t>
  </si>
  <si>
    <t>NIÑOS DEL FUTURO</t>
  </si>
  <si>
    <t>MINA 1</t>
  </si>
  <si>
    <t>NIÑOS EXPLORADORES</t>
  </si>
  <si>
    <t>NERETE</t>
  </si>
  <si>
    <t>San Andres De Tumaco</t>
  </si>
  <si>
    <t>CDI LUCERITO</t>
  </si>
  <si>
    <t>CL NUEVA CREACION</t>
  </si>
  <si>
    <t>CDI CORDIALIDAD</t>
  </si>
  <si>
    <t>BARRIO  LA CORDIALIDAD</t>
  </si>
  <si>
    <t>CDI LUNA PLATEADA</t>
  </si>
  <si>
    <t>SC BARRIO   LA CIUDADELA</t>
  </si>
  <si>
    <t>CDI VILLA LOLA</t>
  </si>
  <si>
    <t>CL VILLA LOLA</t>
  </si>
  <si>
    <t>CDI JARDINCITOS DE AMOR</t>
  </si>
  <si>
    <t>MUELLE RESIDENCIA ARRIBA DE LA JOYERIA</t>
  </si>
  <si>
    <t>CDI HUELLAS DEL FUTURO</t>
  </si>
  <si>
    <t>AV LOS ESTUDIANTES AL LADO DE LA  PESQUERA</t>
  </si>
  <si>
    <t>CDI PANAMA ESPERANZA 1</t>
  </si>
  <si>
    <t>PALMAS CS 221A DIN-LA PLAYA</t>
  </si>
  <si>
    <t>CDI INSTITUCIONAL CARITAS FELICES</t>
  </si>
  <si>
    <t>BARRIO VIADUCTO AL MORRO</t>
  </si>
  <si>
    <t>CDI INSTITUCIONAL NIÑOS ALEGRES</t>
  </si>
  <si>
    <t>CL BARRIO UNION VICTORIA 0 0 ESTE 52</t>
  </si>
  <si>
    <t>CDI SEMILLAS DE AMOR</t>
  </si>
  <si>
    <t>B/ CIUDADELA</t>
  </si>
  <si>
    <t>CDI MANITAS DE ESPERANZA</t>
  </si>
  <si>
    <t>BARRIO NUEVO MILENIO</t>
  </si>
  <si>
    <t>CDI OLAYA HERRERA</t>
  </si>
  <si>
    <t>CL COMERCIO</t>
  </si>
  <si>
    <t>CDI PANAMA ESPERANZA 2</t>
  </si>
  <si>
    <t>CDI ESTIMULACION</t>
  </si>
  <si>
    <t>CL COMERCIO B SUR 1 1</t>
  </si>
  <si>
    <t>CDI CANDELILLA</t>
  </si>
  <si>
    <t>CT CANDELILLA</t>
  </si>
  <si>
    <t>CDI LLORENTE</t>
  </si>
  <si>
    <t>KR LLORENTE</t>
  </si>
  <si>
    <t>CDI SAGRADO CORAZON</t>
  </si>
  <si>
    <t>CL CL IBERIA H NORTE 0 AQ 0 ESTE 0</t>
  </si>
  <si>
    <t>CDI BUENOS AIRES</t>
  </si>
  <si>
    <t>BARRIO  BUENOS AIRES</t>
  </si>
  <si>
    <t>CDI FLORIDA</t>
  </si>
  <si>
    <t>AC CL FLORIDA N SUR 5 M 5 SUR 22</t>
  </si>
  <si>
    <t>CDI UNION VICTORIA</t>
  </si>
  <si>
    <t>CL UNION VICTORIA</t>
  </si>
  <si>
    <t>CDI VIENTO LIBRE</t>
  </si>
  <si>
    <t>CL VIENTO LIBRE</t>
  </si>
  <si>
    <t>CDI ONCE DE NOVIEMBRE</t>
  </si>
  <si>
    <t>CL ONCE DE NOVIEMBRE 0 0</t>
  </si>
  <si>
    <t>CARACOLITO</t>
  </si>
  <si>
    <t>VEREDA PITAL DE LA COSTA</t>
  </si>
  <si>
    <t>CDI INSTITUCIONAL CLAVEL INFANTIL</t>
  </si>
  <si>
    <t>CT TANGAREAL</t>
  </si>
  <si>
    <t>CDI AMOR Y ESPERANZA</t>
  </si>
  <si>
    <t>SAN LUIS ROBLES</t>
  </si>
  <si>
    <t>CDI RINCONCITO DE PAZ</t>
  </si>
  <si>
    <t>CDI MI CASITA FELIZ</t>
  </si>
  <si>
    <t>VEREDA PIÑAL SALADO</t>
  </si>
  <si>
    <t>CDI BELLAS PERSONITAS</t>
  </si>
  <si>
    <t>BARRIO  EL  MODELO SALIENDO AL BATALLON</t>
  </si>
  <si>
    <t>RAYITOS DE SOL</t>
  </si>
  <si>
    <t>San Lorenzo</t>
  </si>
  <si>
    <t>MI NUEVO MUNDO PEDREGAL</t>
  </si>
  <si>
    <t>CORREGIMIENTO SAN RAFAEL,  VEREDA PEDREGAL, CENTRO EDUCATIVO EL PEDREGAL</t>
  </si>
  <si>
    <t>MI NUEVO MUNDO CORPUS</t>
  </si>
  <si>
    <t>CORREGIMIENTO EL CARMEN, VEREDA VALPARAIDO BAJO, SALON COMUNAL</t>
  </si>
  <si>
    <t>CONVIVENCIA FRATERNA CRISTALES</t>
  </si>
  <si>
    <t>CONVIVENCIA FRATERNA VEGAS</t>
  </si>
  <si>
    <t>CORREGIMIENTO SALINAS, VEREDA VEGAS, CENTRO EDUCATIVO VEGAS</t>
  </si>
  <si>
    <t>CONVIVENCIA FRATERNA TABLON DE VEGAS</t>
  </si>
  <si>
    <t>CORREGIMIENTO SALINAS, VEREDA TABLON DE VEGAS, CENTRO EDUCATIVO TABLON DE VEGAS</t>
  </si>
  <si>
    <t>GRUPO EMPRENDEDOR EL MIRADOR</t>
  </si>
  <si>
    <t>CORREGIMIENTO ESPECIAL SAN LORENZO, VEREDA EL MIRADOR, INSTITUCIÓN EDUCATIVA LA CABAÑA.</t>
  </si>
  <si>
    <t>GRUPO EMPRENDEDOR CIDRO</t>
  </si>
  <si>
    <t>CORREGIMIENTO ESPECIAL SAN LORENZO VEREDA ARMENIA, SALON COMUNAL</t>
  </si>
  <si>
    <t>SOLECITO LA PALMA</t>
  </si>
  <si>
    <t>CORREGIMIENTO SANTA CRUZ VEREDA LA PALMA, SALON COMUNAL  LA PALMA</t>
  </si>
  <si>
    <t>SOLECITO EL PIÑAL</t>
  </si>
  <si>
    <t>CORREGIMIENTO SANTA CRUZ VEREDA EL PIÑAL, SALON COMUNAL EL PIÑAL</t>
  </si>
  <si>
    <t>NIÑOS AMISTOSOS EL YUNGA</t>
  </si>
  <si>
    <t>VEREDA EL YUNGA, CENTRO EDUCATIVO EL YUNGA, SALÓN COMUNAL.</t>
  </si>
  <si>
    <t>NIÑOS AMISTOSOS LA LAGUNA</t>
  </si>
  <si>
    <t>VEREDA LA LAGUNA, CENTRO EDUCATIVO LA LAGUNA, SALÓN COMUNAL.</t>
  </si>
  <si>
    <t>MIS CONEJITOS LA REJOYA 1</t>
  </si>
  <si>
    <t>CORREGIMIENTO DEL CARMEN VEREDA LA REJOYA, CENTRO EDUCATIVO LA REJOYA</t>
  </si>
  <si>
    <t>MIS CONEJITOS VUELTA HONDA</t>
  </si>
  <si>
    <t>CORREGIMIENTO DE SANTA CECILIA, VEREDA VUELTA HONDA, SALON COMUNAL DE VUELTA HONDA</t>
  </si>
  <si>
    <t>SEMILLITAS LORENCEÑAS</t>
  </si>
  <si>
    <t>CL BARRIO PLAZA SUAREZ  AL COSTADO DE LA IGLESIA  JUNTO A LA ESCUELA 1 2</t>
  </si>
  <si>
    <t>CASTILLO DEL SABER</t>
  </si>
  <si>
    <t>CORREGIMIENTO EL CARMEN</t>
  </si>
  <si>
    <t>LUNITA CONSENTIDA</t>
  </si>
  <si>
    <t>EN SEGUIDA DE LA IGLESIA - FRENTE A LA PLAZA.</t>
  </si>
  <si>
    <t>CAMINO A LA FELICIDAD</t>
  </si>
  <si>
    <t>VEREDA SANTA MARTHA MUNICIPIO DE SAN LORENZO</t>
  </si>
  <si>
    <t>MI NUEVO MUNDO SAN RAFAEL</t>
  </si>
  <si>
    <t>CORREGIMIENTO SAN RAFAEL - VDA. SAN RAFAEL - CENTRO EDUCATIVO SAN RAFAEL</t>
  </si>
  <si>
    <t>CONVIVENCIA FRATERNA SALINAS</t>
  </si>
  <si>
    <t>CORREGIMIENTO SALINAS, POLIDEPORTIVO SALINAS.</t>
  </si>
  <si>
    <t xml:space="preserve">GRUPO EMPRENDEDOR SANTA MARTA </t>
  </si>
  <si>
    <t>CORREGIMIENTO SANTA MARTA VEREDA SANTA MARTA, INSTITUCION EDUCATIVA SANTA MARTA</t>
  </si>
  <si>
    <t>SOLECITO SAN GERARDO</t>
  </si>
  <si>
    <t>CORREGIMIENTO SAN GERARDO, VEREDA SAN GERARDO, INSTITUCIÓN EDUCATIVA TÉCNICA AGROPECUARIA SAN GERARDO</t>
  </si>
  <si>
    <t>NIÑOS AMISTOSOS SAN PABLO</t>
  </si>
  <si>
    <t>VEREDA SAN PABLO, CENTRO EDUCATIVO SAN PABLO, SALÓN COMUNAL.</t>
  </si>
  <si>
    <t>MIS CONEJITOS SAN ANTONIO</t>
  </si>
  <si>
    <t>CORREGIMIENTO SAN GERARDO VEREDA SAN ANTONIO, CENTRO EDUCATIVO SAN ANTONIO</t>
  </si>
  <si>
    <t>San Pablo</t>
  </si>
  <si>
    <t>MAR DE SUEÑOS CAMPOBELLO</t>
  </si>
  <si>
    <t>CENTRO EDUCATIVO. V/ CAMPO BELLO</t>
  </si>
  <si>
    <t>MAR DE SUEÑOS EL ALTO</t>
  </si>
  <si>
    <t>CENTRO EDUCATIVO V/EL LINDERO</t>
  </si>
  <si>
    <t>BURBUJAS DEL SABER EL RAMAL</t>
  </si>
  <si>
    <t>CENTRO EDUCATIVO. V/ EL RAMAL</t>
  </si>
  <si>
    <t>BURBUJAS DEL SABER EL AGRADO</t>
  </si>
  <si>
    <t>CENTRO EDUCATIVO. V/ EL DIVISO</t>
  </si>
  <si>
    <t>BURBUJAS DEL SABER PRADITOS</t>
  </si>
  <si>
    <t>CENTRO EDUCATIVO. V/ PRADITOS</t>
  </si>
  <si>
    <t>PRODUCTORES DEL MAÑANA LA CUCHILLA</t>
  </si>
  <si>
    <t>CENTRO EDUCATIVO. V/ LA CUCHILLA</t>
  </si>
  <si>
    <t>PRODUCTORES DEL MAÑANA DERRUMBES</t>
  </si>
  <si>
    <t>CENTRO EDUCATIVO. V/ DERRUMBES</t>
  </si>
  <si>
    <t>CARITAS SONRIENTES AGUADAS</t>
  </si>
  <si>
    <t>CENTRO EDUCATIVO.V/ AGUADAS</t>
  </si>
  <si>
    <t>CARITAS SONRIENTES BRICEÑO</t>
  </si>
  <si>
    <t>CORREGIMIENTO BRISEÑO CENTRO DE DESARROLLO ARTISTICO Y CULTURAL DIAGONAL CASA CURAL</t>
  </si>
  <si>
    <t>CL 4 CASA 193 1 SAN PABLO</t>
  </si>
  <si>
    <t>MAR DE SUEÑOS BATEROS</t>
  </si>
  <si>
    <t>PRODUCTORES DEL MAÑANA LAGUNITAS</t>
  </si>
  <si>
    <t>INSTITUCION EDUCATIVA VEREDA LAGUNITAS</t>
  </si>
  <si>
    <t>CARITAS SONRIENTES BELLAVISTA</t>
  </si>
  <si>
    <t>INSTITUCION EDUCATIVA VEREDA BELLA VISTA</t>
  </si>
  <si>
    <t>Santa Barbara</t>
  </si>
  <si>
    <t>LA PAZ</t>
  </si>
  <si>
    <t>SANTA BARBARA</t>
  </si>
  <si>
    <t>BURBUJITAS DE AMOR</t>
  </si>
  <si>
    <t>LOS QUERUBINES</t>
  </si>
  <si>
    <t>ISCUANDE</t>
  </si>
  <si>
    <t>CARIÑOSITOS</t>
  </si>
  <si>
    <t>SEMILLITAS DEL FUTURO</t>
  </si>
  <si>
    <t>VEREDA RODEA</t>
  </si>
  <si>
    <t>DULCE SUEÑO</t>
  </si>
  <si>
    <t>VDA SOLEDA PUEBLITO</t>
  </si>
  <si>
    <t>LAS SEMILLITAS</t>
  </si>
  <si>
    <t>VDA LA ENSENADA</t>
  </si>
  <si>
    <t>LA SONRISA DE LOS NIÑOS</t>
  </si>
  <si>
    <t>VDA PUEBLO NUEVO Y VDA CHIVATILLO</t>
  </si>
  <si>
    <t>AMORCITO</t>
  </si>
  <si>
    <t>VDA FRAGUA, VDA QUINTA Y VDA LOMA</t>
  </si>
  <si>
    <t>PAZ Y AMOR</t>
  </si>
  <si>
    <t>VDA BELLAVISTA Y VDA PISCINDE</t>
  </si>
  <si>
    <t>ALEGRIA DE LOS NIÑOS</t>
  </si>
  <si>
    <t>MIS PRIMEROS PASOS</t>
  </si>
  <si>
    <t>AL LADO CASA EFRAIN VALLECILLA</t>
  </si>
  <si>
    <t>CANTANDO Y APRENDIENDO</t>
  </si>
  <si>
    <t>AL LADO DE INSTITUCION EDUCATIVA SANTA RITA</t>
  </si>
  <si>
    <t>Santacruz</t>
  </si>
  <si>
    <t>CDI MI CARITA FELIZ</t>
  </si>
  <si>
    <t>B/ SOLEDAD CS 83A - RESPALDO CENTRO DE SALUD - FRENTE PLAZA DE MERCADO</t>
  </si>
  <si>
    <t>CDI ALEGRE AMANECER</t>
  </si>
  <si>
    <t>CORREGIMIENTO DE BALALAICA DE LA BOMBA MAS ARRIBA</t>
  </si>
  <si>
    <t>CDI TERNURITAS</t>
  </si>
  <si>
    <t>CORREGIENTO SANTA ROSA FRENTE AL CENTRO EDUCATIVO SANTA ROSA</t>
  </si>
  <si>
    <t>LUCECITAS DE AMOR</t>
  </si>
  <si>
    <t>KR 2 3 A 46   BARRIO LOS CHILCOS</t>
  </si>
  <si>
    <t>LA FRONTERA</t>
  </si>
  <si>
    <t>SC MZ 6 CALLE 30  SALON LA FRONTERA</t>
  </si>
  <si>
    <t>EL RINCONCITO DE MIS SUEÑOS</t>
  </si>
  <si>
    <t>CORREGIMIENTO DE SAN JUAN CALLE 3 CARRERA 5 BARRIO FATIMA - AL RESPALDO DE LA PARROQUIA SAN JUAN BAUTISTA ANTERIORMENTE CONOCIDA COMO LA ESCUELA</t>
  </si>
  <si>
    <t>EL CARRUSEL DE LOS NIÑOS</t>
  </si>
  <si>
    <t>KR 4 N 20 32 BARRIO SAN VICENTE</t>
  </si>
  <si>
    <t>SONRISAS DEL MAÑANA</t>
  </si>
  <si>
    <t>KR 2 4 A 45  BARRIO CENTENARIO</t>
  </si>
  <si>
    <t>LA MESTIZA</t>
  </si>
  <si>
    <t>CORREGIMIENTO DE LAS LAJAS BARRIO EL CENTRO - A 100 METROS DEL DESPACHO PARROQUIAL - MÁS ABAJO DEL CAI DE LA POLICIA</t>
  </si>
  <si>
    <t>CDI INSTITUCIONAL NUEVO AMANECER</t>
  </si>
  <si>
    <t>CT VEREDA ESPRIELLA</t>
  </si>
  <si>
    <t>CDI CHIQUITOS ALEGRES</t>
  </si>
  <si>
    <t>BARRIO PORVENIR</t>
  </si>
  <si>
    <t>AÑITOS PRODIGIOSOS</t>
  </si>
  <si>
    <t>BARRIO OBRERO ENTRADA DEL TRANSITO</t>
  </si>
  <si>
    <t>CDI GOTITAS DE AMOR</t>
  </si>
  <si>
    <t>SC UNION  VICTORIA POR LA IGLESIA EVANGELICA</t>
  </si>
  <si>
    <t>CDI MI PEQUEÑO MUNDO</t>
  </si>
  <si>
    <t>(en blanco)</t>
  </si>
  <si>
    <t>CDI SUEÑOS INFANTILES</t>
  </si>
  <si>
    <t>BARRIO LA CALAVERA POR LA BOMBA</t>
  </si>
  <si>
    <t>NIT</t>
  </si>
  <si>
    <t>EAS</t>
  </si>
  <si>
    <t>FUNDACION NARIÑO VERDE</t>
  </si>
  <si>
    <t>FUNDACION ALMA DE VIDA</t>
  </si>
  <si>
    <t>FUNDACION NUEVA ALIANZA FUTURO</t>
  </si>
  <si>
    <t>ASOCIACIÓN DE CABILDOS Y/O AUTORIDADES INDIGENAS DEL NUDO DE LOS PASTOS -SHAQUIÑAN</t>
  </si>
  <si>
    <t>FUNDACIÓN NIÑOS DEL PACIFICO</t>
  </si>
  <si>
    <t>FUNDACION VIDA BELLA IKAIN WATSAL</t>
  </si>
  <si>
    <t>FUNDACION SOCIAL Y DEPORTIVA EL PROGRESO</t>
  </si>
  <si>
    <t>FUNDACION PARA LA EDUCACION LA AUTOGESTION Y EL PROGRESO</t>
  </si>
  <si>
    <t>ICTUS - REMANDO JUNTOS</t>
  </si>
  <si>
    <t>FUNDACION PARA EL DESARROLLO Y LA RENOVACION SOCIAL "RENOVAR"</t>
  </si>
  <si>
    <t>FUNDACIÓN ATLAS COLOMBIA</t>
  </si>
  <si>
    <t>CABILDO INDIGENA DEL RESGUARDO DE TUQUERRES</t>
  </si>
  <si>
    <t>FUNDACION ALLPA HUASI</t>
  </si>
  <si>
    <t>900631966-1</t>
  </si>
  <si>
    <t>FUNDACION FUNPERS</t>
  </si>
  <si>
    <t>FUNDACION PARA EL DESARROLLO SOCIAL E INTEGRAL DEL PACIFICO SUR</t>
  </si>
  <si>
    <t>FUNDACION ITZAYANA QUE SIGNIFICA REGALO DE DIOS</t>
  </si>
  <si>
    <t>FUNDACION LIDERA Y EMPRENDE COLOMBIA</t>
  </si>
  <si>
    <t>FUNDACIÓN UNIDAD Y DESARROLLO SOCIAL</t>
  </si>
  <si>
    <t>ASOCIACION EMPRESARIAL DE SUMINISTROS Y SERVICIOS VARIOS</t>
  </si>
  <si>
    <t>FUNDACION DE CAMINO A CRISTO</t>
  </si>
  <si>
    <t>FUNDACION ANGELES EN EL MANGLAR</t>
  </si>
  <si>
    <t>FUNDACION NUEVO SOL DE LA NIÑEZ</t>
  </si>
  <si>
    <t>ASOCIACION DE PADRES DE FAMILIA HOGAR INFANITIL VILLALOLA</t>
  </si>
  <si>
    <t>ASOCIACION DE USUARIOS DEL PROGRAMA DE HOGARES COMUNITARIOS DE BIENESTAR NUEVO HORIZONTE</t>
  </si>
  <si>
    <t>Total general</t>
  </si>
  <si>
    <t>Cuenta de CODIGO UNIDAD SERVICIO UDS</t>
  </si>
  <si>
    <t>Suma de VALOR 2025</t>
  </si>
  <si>
    <t>Suma de TOTAL COBERTURA (NIÑOS Y NIÑAS A ATENDER)</t>
  </si>
  <si>
    <t>VALOR TOTAL CONTRATO</t>
  </si>
  <si>
    <t>CUPOS</t>
  </si>
  <si>
    <t>CENTRO ZONAL</t>
  </si>
  <si>
    <t>ZONA</t>
  </si>
  <si>
    <t>SERVICIO 2025</t>
  </si>
  <si>
    <t>UDS</t>
  </si>
  <si>
    <t>VALOR CONTRAPARTIDA</t>
  </si>
  <si>
    <t>NOMBRE DEL SERVICIO</t>
  </si>
  <si>
    <t>NOMBRE DEL SERVICIO SIM (INFORMATIVO)</t>
  </si>
  <si>
    <t>Suma de CUPOS</t>
  </si>
  <si>
    <t>VALOR ALISTAMIENTO</t>
  </si>
  <si>
    <t>VALOR TOTAL ALISTAMIENTO</t>
  </si>
  <si>
    <t>COSTO MES ATENCION</t>
  </si>
  <si>
    <t>VALOR TOTAL ATENCION</t>
  </si>
  <si>
    <t>Centro de Desarrollo Infantil - A – Institucional</t>
  </si>
  <si>
    <t>Educación Inicial Campesina - A - Propia e Intercultural</t>
  </si>
  <si>
    <t>EDUCACIÓN INICIAL CAMPESINA B - PROPIA E INTERCULTURAL</t>
  </si>
  <si>
    <t>Educación Inicial Campesina - B - Propia e Intercultural</t>
  </si>
  <si>
    <t>Educación Inicial en el Hogar - A - Familiar y Comunitaria</t>
  </si>
  <si>
    <t>EDUCACIÓN INICIAL PROPIA DIARIA - PROPIA E INTERCULTURAL</t>
  </si>
  <si>
    <t>Educación Inicial Propia Diaria - Propia e Intercultural</t>
  </si>
  <si>
    <t>EDUCACIÓN INICIAL PROPIA PERIODICA SIN RACION - PROPIA E INTERCULTURAL</t>
  </si>
  <si>
    <t>Educación Inicial Propia Periodica – Propia e Intercultural</t>
  </si>
  <si>
    <t>Hogar Infantil – Institucional</t>
  </si>
  <si>
    <t>JARDINES INTERCULTURALES DE EDUCACION INICIAL SIN RACION  - PROPIA E INTERCULTURAL</t>
  </si>
  <si>
    <t>Jardines Interculturales de Educacion Inicial - A - Propia e Intercultural</t>
  </si>
  <si>
    <t>VALOR APORTE ICBF POR CONTRATO</t>
  </si>
  <si>
    <t>VALOR TOTAL DEL CONTRATO</t>
  </si>
  <si>
    <t>SITCO</t>
  </si>
  <si>
    <t>PACCO</t>
  </si>
  <si>
    <t>CDP</t>
  </si>
  <si>
    <t>RP</t>
  </si>
  <si>
    <t>OBJETO</t>
  </si>
  <si>
    <t>RUBRO</t>
  </si>
  <si>
    <t>RECURSO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</si>
  <si>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</si>
  <si>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</si>
  <si>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</si>
  <si>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</si>
  <si>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</si>
  <si>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</si>
  <si>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</si>
  <si>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</si>
  <si>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VALIDACION</t>
  </si>
  <si>
    <t>VALOR TOTAL</t>
  </si>
  <si>
    <t>Prestar los servicios de educación inicial en el marco de la atención Integral a la primera infancia de conformidad con los Manuales Técnicos, Guías Operativas para la
Atención a la Primera Infancia y los lineamientos establecidos por el ICBF, en armonía con la Política de Estado para el Desarrollo Integral de la Primera Infancia de “Cero a
Siempre.</t>
  </si>
  <si>
    <t>C-4602-1500-9-704020-4602020-02</t>
  </si>
  <si>
    <t>PLAZO DE EJECUCION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</si>
</sst>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164" formatCode="#,##0_ ;\-#,##0\ "/>
    <numFmt numFmtId="165" formatCode="_-&quot;$&quot;\ * #,##0_-;\-&quot;$&quot;\ * #,##0_-;_-&quot;$&quot;\ * &quot;-&quot;??_-;_-@_-"/>
    <numFmt numFmtId="166" formatCode="_(&quot;$&quot;* #,##0.00_);_(&quot;$&quot;* \(#,##0.00\);_(&quot;$&quot;* &quot;-&quot;??_);_(@_)"/>
    <numFmt numFmtId="167" formatCode="&quot;$&quot;\ #,##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sz val="8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theme="9"/>
      </left>
      <right/>
      <top style="thin">
        <color theme="9"/>
      </top>
      <bottom/>
      <diagonal/>
    </border>
    <border>
      <left/>
      <right/>
      <top style="thin">
        <color theme="9"/>
      </top>
      <bottom/>
      <diagonal/>
    </border>
    <border>
      <left/>
      <right style="thin">
        <color theme="9"/>
      </right>
      <top style="thin">
        <color theme="9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5" fillId="0" borderId="0"/>
    <xf numFmtId="166" fontId="5" fillId="0" borderId="0" applyFont="0" applyFill="0" applyBorder="0" applyAlignment="0" applyProtection="0"/>
  </cellStyleXfs>
  <cellXfs count="56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" fontId="2" fillId="2" borderId="2" xfId="0" applyNumberFormat="1" applyFont="1" applyFill="1" applyBorder="1" applyAlignment="1">
      <alignment horizontal="center" vertical="center" wrapText="1"/>
    </xf>
    <xf numFmtId="44" fontId="2" fillId="2" borderId="2" xfId="1" applyFont="1" applyFill="1" applyBorder="1" applyAlignment="1">
      <alignment horizontal="center" vertical="center" wrapText="1"/>
    </xf>
    <xf numFmtId="0" fontId="2" fillId="2" borderId="2" xfId="1" applyNumberFormat="1" applyFont="1" applyFill="1" applyBorder="1" applyAlignment="1">
      <alignment horizontal="center" vertical="center" wrapText="1"/>
    </xf>
    <xf numFmtId="164" fontId="2" fillId="2" borderId="2" xfId="1" applyNumberFormat="1" applyFont="1" applyFill="1" applyBorder="1" applyAlignment="1">
      <alignment horizontal="center" vertical="center" wrapText="1"/>
    </xf>
    <xf numFmtId="164" fontId="2" fillId="2" borderId="3" xfId="1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2" xfId="0" applyBorder="1"/>
    <xf numFmtId="1" fontId="0" fillId="0" borderId="2" xfId="0" applyNumberFormat="1" applyBorder="1"/>
    <xf numFmtId="44" fontId="0" fillId="0" borderId="2" xfId="1" applyFont="1" applyBorder="1"/>
    <xf numFmtId="0" fontId="0" fillId="0" borderId="2" xfId="1" applyNumberFormat="1" applyFont="1" applyBorder="1"/>
    <xf numFmtId="44" fontId="3" fillId="0" borderId="2" xfId="1" applyFont="1" applyBorder="1"/>
    <xf numFmtId="0" fontId="0" fillId="0" borderId="2" xfId="1" applyNumberFormat="1" applyFont="1" applyBorder="1" applyAlignment="1">
      <alignment horizontal="center"/>
    </xf>
    <xf numFmtId="0" fontId="3" fillId="0" borderId="2" xfId="1" applyNumberFormat="1" applyFont="1" applyBorder="1" applyAlignment="1">
      <alignment horizontal="center"/>
    </xf>
    <xf numFmtId="44" fontId="0" fillId="0" borderId="2" xfId="1" applyFont="1" applyBorder="1" applyAlignment="1">
      <alignment horizontal="center"/>
    </xf>
    <xf numFmtId="164" fontId="0" fillId="0" borderId="3" xfId="1" applyNumberFormat="1" applyFont="1" applyBorder="1" applyAlignment="1">
      <alignment horizontal="center"/>
    </xf>
    <xf numFmtId="0" fontId="0" fillId="0" borderId="0" xfId="0" pivotButton="1"/>
    <xf numFmtId="44" fontId="0" fillId="0" borderId="0" xfId="1" applyFont="1"/>
    <xf numFmtId="0" fontId="4" fillId="3" borderId="0" xfId="0" applyFont="1" applyFill="1" applyAlignment="1">
      <alignment horizontal="center" vertical="center"/>
    </xf>
    <xf numFmtId="0" fontId="0" fillId="0" borderId="4" xfId="0" applyBorder="1"/>
    <xf numFmtId="0" fontId="0" fillId="0" borderId="0" xfId="0" applyAlignment="1">
      <alignment wrapText="1"/>
    </xf>
    <xf numFmtId="44" fontId="0" fillId="0" borderId="4" xfId="1" applyFont="1" applyBorder="1"/>
    <xf numFmtId="165" fontId="0" fillId="0" borderId="0" xfId="1" applyNumberFormat="1" applyFont="1"/>
    <xf numFmtId="0" fontId="2" fillId="4" borderId="4" xfId="0" applyFont="1" applyFill="1" applyBorder="1" applyAlignment="1">
      <alignment horizontal="center" vertical="center" wrapText="1"/>
    </xf>
    <xf numFmtId="0" fontId="5" fillId="0" borderId="4" xfId="2" applyBorder="1" applyAlignment="1">
      <alignment horizontal="center" vertical="center"/>
    </xf>
    <xf numFmtId="0" fontId="5" fillId="0" borderId="4" xfId="2" applyBorder="1" applyAlignment="1">
      <alignment horizontal="center" vertical="center" wrapText="1"/>
    </xf>
    <xf numFmtId="0" fontId="5" fillId="0" borderId="0" xfId="2"/>
    <xf numFmtId="0" fontId="5" fillId="0" borderId="4" xfId="2" applyBorder="1"/>
    <xf numFmtId="166" fontId="0" fillId="0" borderId="4" xfId="3" applyFont="1" applyBorder="1"/>
    <xf numFmtId="166" fontId="5" fillId="0" borderId="4" xfId="2" applyNumberFormat="1" applyBorder="1"/>
    <xf numFmtId="167" fontId="0" fillId="0" borderId="4" xfId="1" applyNumberFormat="1" applyFont="1" applyBorder="1"/>
    <xf numFmtId="167" fontId="2" fillId="4" borderId="4" xfId="1" applyNumberFormat="1" applyFont="1" applyFill="1" applyBorder="1" applyAlignment="1">
      <alignment horizontal="center" vertical="center" wrapText="1"/>
    </xf>
    <xf numFmtId="167" fontId="2" fillId="4" borderId="4" xfId="0" applyNumberFormat="1" applyFont="1" applyFill="1" applyBorder="1" applyAlignment="1">
      <alignment horizontal="center" vertical="center" wrapText="1"/>
    </xf>
    <xf numFmtId="167" fontId="0" fillId="0" borderId="4" xfId="0" applyNumberFormat="1" applyBorder="1"/>
    <xf numFmtId="165" fontId="0" fillId="0" borderId="0" xfId="0" applyNumberFormat="1"/>
    <xf numFmtId="44" fontId="7" fillId="5" borderId="4" xfId="1" applyFont="1" applyFill="1" applyBorder="1" applyAlignment="1">
      <alignment horizontal="center" vertical="center"/>
    </xf>
    <xf numFmtId="165" fontId="2" fillId="6" borderId="4" xfId="1" applyNumberFormat="1" applyFont="1" applyFill="1" applyBorder="1" applyAlignment="1">
      <alignment horizontal="center" vertical="center"/>
    </xf>
    <xf numFmtId="44" fontId="2" fillId="6" borderId="4" xfId="1" applyFont="1" applyFill="1" applyBorder="1" applyAlignment="1">
      <alignment horizontal="center" vertical="center"/>
    </xf>
    <xf numFmtId="44" fontId="5" fillId="0" borderId="0" xfId="1" applyFont="1"/>
    <xf numFmtId="44" fontId="5" fillId="0" borderId="4" xfId="1" applyFont="1" applyBorder="1"/>
    <xf numFmtId="0" fontId="0" fillId="0" borderId="6" xfId="0" applyBorder="1"/>
    <xf numFmtId="167" fontId="0" fillId="0" borderId="6" xfId="1" applyNumberFormat="1" applyFont="1" applyBorder="1"/>
    <xf numFmtId="167" fontId="0" fillId="0" borderId="6" xfId="0" applyNumberFormat="1" applyBorder="1"/>
    <xf numFmtId="0" fontId="3" fillId="7" borderId="5" xfId="0" applyFont="1" applyFill="1" applyBorder="1" applyAlignment="1">
      <alignment horizontal="center"/>
    </xf>
    <xf numFmtId="0" fontId="3" fillId="7" borderId="5" xfId="0" applyFont="1" applyFill="1" applyBorder="1"/>
    <xf numFmtId="167" fontId="3" fillId="7" borderId="5" xfId="0" applyNumberFormat="1" applyFont="1" applyFill="1" applyBorder="1"/>
    <xf numFmtId="167" fontId="0" fillId="8" borderId="4" xfId="1" applyNumberFormat="1" applyFont="1" applyFill="1" applyBorder="1"/>
    <xf numFmtId="167" fontId="0" fillId="8" borderId="4" xfId="0" applyNumberFormat="1" applyFill="1" applyBorder="1"/>
    <xf numFmtId="0" fontId="8" fillId="0" borderId="4" xfId="0" applyFont="1" applyBorder="1" applyAlignment="1">
      <alignment wrapText="1"/>
    </xf>
    <xf numFmtId="0" fontId="8" fillId="0" borderId="4" xfId="0" applyFont="1" applyBorder="1"/>
    <xf numFmtId="14" fontId="0" fillId="0" borderId="4" xfId="0" applyNumberFormat="1" applyBorder="1"/>
    <xf numFmtId="0" fontId="3" fillId="7" borderId="5" xfId="0" applyFont="1" applyFill="1" applyBorder="1" applyAlignment="1">
      <alignment horizontal="center"/>
    </xf>
  </cellXfs>
  <cellStyles count="4">
    <cellStyle name="Moneda" xfId="1" builtinId="4"/>
    <cellStyle name="Moneda 2" xfId="3" xr:uid="{72F27882-9F6D-4170-9B6A-B8739849D736}"/>
    <cellStyle name="Normal" xfId="0" builtinId="0"/>
    <cellStyle name="Normal 2" xfId="2" xr:uid="{BBC50ACD-0476-48B8-8711-817945EA3BE1}"/>
  </cellStyles>
  <dxfs count="43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 patternType="solid">
          <bgColor theme="9" tint="-0.499984740745262"/>
        </patternFill>
      </fill>
    </dxf>
    <dxf>
      <fill>
        <patternFill patternType="solid">
          <bgColor theme="9" tint="-0.499984740745262"/>
        </patternFill>
      </fill>
    </dxf>
    <dxf>
      <fill>
        <patternFill patternType="solid">
          <bgColor theme="9" tint="-0.499984740745262"/>
        </patternFill>
      </fill>
    </dxf>
    <dxf>
      <fill>
        <patternFill patternType="solid">
          <bgColor theme="9" tint="-0.499984740745262"/>
        </patternFill>
      </fill>
    </dxf>
    <dxf>
      <fill>
        <patternFill patternType="solid">
          <bgColor theme="9" tint="-0.499984740745262"/>
        </patternFill>
      </fill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ICBF\2025\CONTRATACION\INVITACION%20CERRADA\matriz\MATRIZ%20INTEGRALES%202025%20INVITACI&#211;N%20CERRADA_REGIONAL_NARI&#209;O_V3%2023012025.xlsm" TargetMode="External"/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ANNY" refreshedDate="45686.42543703704" createdVersion="7" refreshedVersion="7" minRefreshableVersion="3" recordCount="462" xr:uid="{9B053798-C676-45D6-8A05-A65EE354C8EA}">
  <cacheSource type="worksheet">
    <worksheetSource ref="A1:X463" sheet="Hoja1"/>
  </cacheSource>
  <cacheFields count="24">
    <cacheField name="ZONA DEFINITIVO2" numFmtId="0">
      <sharedItems containsSemiMixedTypes="0" containsString="0" containsNumber="1" containsInteger="1" minValue="1305" maxValue="1367" count="40">
        <n v="1305"/>
        <n v="1306"/>
        <n v="1307"/>
        <n v="1308"/>
        <n v="1310"/>
        <n v="1311"/>
        <n v="1312"/>
        <n v="1313"/>
        <n v="1315"/>
        <n v="1316"/>
        <n v="1317"/>
        <n v="1318"/>
        <n v="1320"/>
        <n v="1324"/>
        <n v="1325"/>
        <n v="1326"/>
        <n v="1327"/>
        <n v="1328"/>
        <n v="1329"/>
        <n v="1331"/>
        <n v="1332"/>
        <n v="1335"/>
        <n v="1336"/>
        <n v="1337"/>
        <n v="1338"/>
        <n v="1339"/>
        <n v="1340"/>
        <n v="1341"/>
        <n v="1342"/>
        <n v="1346"/>
        <n v="1347"/>
        <n v="1348"/>
        <n v="1349"/>
        <n v="1350"/>
        <n v="1357"/>
        <n v="1358"/>
        <n v="1360"/>
        <n v="1361"/>
        <n v="1366"/>
        <n v="1367"/>
      </sharedItems>
    </cacheField>
    <cacheField name="NIT" numFmtId="0">
      <sharedItems containsMixedTypes="1" containsNumber="1" containsInteger="1" minValue="800078357" maxValue="901637967" count="25">
        <n v="901097975"/>
        <n v="901345939"/>
        <n v="900782430"/>
        <n v="900032891"/>
        <n v="901086934"/>
        <n v="901228117"/>
        <n v="900886573"/>
        <n v="814000792"/>
        <n v="814005633"/>
        <n v="837000444"/>
        <n v="837000762"/>
        <n v="900054260"/>
        <n v="814005979"/>
        <s v="900631966-1"/>
        <n v="901249645"/>
        <n v="900511039"/>
        <n v="891200304"/>
        <n v="901086483"/>
        <n v="900448092"/>
        <n v="805029466"/>
        <n v="901637967"/>
        <n v="901012656"/>
        <n v="901049995"/>
        <n v="840000388"/>
        <n v="800078357"/>
      </sharedItems>
    </cacheField>
    <cacheField name="EAS" numFmtId="0">
      <sharedItems count="25">
        <s v="FUNDACION NARIÑO VERDE"/>
        <s v="FUNDACION ALMA DE VIDA"/>
        <s v="FUNDACION NUEVA ALIANZA FUTURO"/>
        <s v="ASOCIACIÓN DE CABILDOS Y/O AUTORIDADES INDIGENAS DEL NUDO DE LOS PASTOS -SHAQUIÑAN"/>
        <s v="FUNDACIÓN NIÑOS DEL PACIFICO"/>
        <s v="FUNDACION VIDA BELLA IKAIN WATSAL"/>
        <s v="FUNDACION SOCIAL Y DEPORTIVA EL PROGRESO"/>
        <s v="FUNDACION PARA LA EDUCACION LA AUTOGESTION Y EL PROGRESO"/>
        <s v="ICTUS - REMANDO JUNTOS"/>
        <s v="FUNDACION PARA EL DESARROLLO Y LA RENOVACION SOCIAL &quot;RENOVAR&quot;"/>
        <s v="FUNDACIÓN ATLAS COLOMBIA"/>
        <s v="CABILDO INDIGENA DEL RESGUARDO DE TUQUERRES"/>
        <s v="FUNDACION ALLPA HUASI"/>
        <s v="FUNDACION FUNPERS"/>
        <s v="FUNDACION PARA EL DESARROLLO SOCIAL E INTEGRAL DEL PACIFICO SUR"/>
        <s v="FUNDACION ITZAYANA QUE SIGNIFICA REGALO DE DIOS"/>
        <s v="HOGAR INFANTIL NIÑA MARIA"/>
        <s v="FUNDACION LIDERA Y EMPRENDE COLOMBIA"/>
        <s v="FUNDACIÓN UNIDAD Y DESARROLLO SOCIAL"/>
        <s v="ASOCIACION EMPRESARIAL DE SUMINISTROS Y SERVICIOS VARIOS"/>
        <s v="FUNDACION DE CAMINO A CRISTO"/>
        <s v="FUNDACION ANGELES EN EL MANGLAR"/>
        <s v="FUNDACION NUEVO SOL DE LA NIÑEZ"/>
        <s v="ASOCIACION DE PADRES DE FAMILIA HOGAR INFANITIL VILLALOLA"/>
        <s v="ASOCIACION DE USUARIOS DEL PROGRAMA DE HOGARES COMUNITARIOS DE BIENESTAR NUEVO HORIZONTE"/>
      </sharedItems>
    </cacheField>
    <cacheField name="DEPARTAMENTO" numFmtId="0">
      <sharedItems/>
    </cacheField>
    <cacheField name="LOTE PROCESO 2025(ETAPA DEFINITIVOS)" numFmtId="0">
      <sharedItems/>
    </cacheField>
    <cacheField name="REGIONAL" numFmtId="0">
      <sharedItems/>
    </cacheField>
    <cacheField name="MUNICIPIO" numFmtId="1">
      <sharedItems count="40">
        <s v="Leiva"/>
        <s v="Funes"/>
        <s v="Tangua"/>
        <s v="Tangua "/>
        <s v="Alban"/>
        <s v="Aldana "/>
        <s v="Guachucal"/>
        <s v="Barbacoas"/>
        <s v="Belen"/>
        <s v="Colon"/>
        <s v="Buesaco"/>
        <s v="Chachagüi"/>
        <s v="El Tablon De Gomez "/>
        <s v="Contadero"/>
        <s v="Cordoba"/>
        <s v="Cuaspud"/>
        <s v="Cumbal "/>
        <s v="Cumbitara"/>
        <s v="El Charco"/>
        <s v="La Florida "/>
        <s v="Linares"/>
        <s v="Sandona"/>
        <s v="Gualmatan"/>
        <s v="Iles "/>
        <s v="Ipiales"/>
        <s v="La Cruz"/>
        <s v="La Llanada "/>
        <s v="Providencia"/>
        <s v="Samaniego"/>
        <s v="La Union "/>
        <s v="Los Andes"/>
        <s v="Olaya Herrera"/>
        <s v="Pasto"/>
        <s v="Pupiales "/>
        <s v="Roberto Payan"/>
        <s v="San Andres De Tumaco"/>
        <s v="San Lorenzo"/>
        <s v="San Pablo"/>
        <s v="Santa Barbara"/>
        <s v="Santacruz"/>
      </sharedItems>
    </cacheField>
    <cacheField name="CENTROZONALUDS" numFmtId="1">
      <sharedItems count="8">
        <s v="CZ REMOLINO"/>
        <s v="CZ PASTO 1"/>
        <s v="CZ IPIALES"/>
        <s v="CZ BARBACOAS"/>
        <s v="CZ LA UNION"/>
        <s v="CZ TUMACO"/>
        <s v="CZ PASTO 2"/>
        <s v="CZ TUQUERRES"/>
      </sharedItems>
    </cacheField>
    <cacheField name="CODIGO UNIDAD SERVICIO UDS" numFmtId="1">
      <sharedItems containsSemiMixedTypes="0" containsString="0" containsNumber="1" containsInteger="1" minValue="520011125290" maxValue="5283500103359"/>
    </cacheField>
    <cacheField name="UNIDAD SERVICIO UDS" numFmtId="0">
      <sharedItems/>
    </cacheField>
    <cacheField name="DIRECCION UDS" numFmtId="0">
      <sharedItems/>
    </cacheField>
    <cacheField name="SERVICIO 2024" numFmtId="44">
      <sharedItems/>
    </cacheField>
    <cacheField name="HOMOLOGACIÓN SERVICIO 2025" numFmtId="44">
      <sharedItems count="9">
        <s v="EDUCACIÓN INICIAL CAMPESINA A SIN RACION - PROPIA E INTERCULTURAL"/>
        <s v="EDUCACIÓN INICIAL CAMPESINA A - PROPIA E INTERCULTURAL"/>
        <s v="CENTRO DE DESARROLLO INFANTIL A - INSTITUCIONAL"/>
        <s v="EDUCACIÓN INICIAL EN EL HOGAR A SIN RACION - FAMILIAR Y COMUNITARIA"/>
        <s v="EDUCACIÓN INICIAL EN EL HOGAR A - FAMILIAR Y COMUNITARIA"/>
        <s v="CENTRO DE DESARROLLO INFANTIL A SIN RACION - INSTITUCIONAL"/>
        <s v="CENTRO DE DESARROLLO INFANTIL CON ARRIENDO - INSTITUCIONAL"/>
        <s v="EDUCACIÓN INICIAL CAMPESINA B SIN RACION - PROPIA E INTERCULTURAL"/>
        <s v="HOGAR INFANTIL - INSTITUCIONAL"/>
      </sharedItems>
    </cacheField>
    <cacheField name="TOTAL COBERTURA (NIÑOS Y NIÑAS A ATENDER)" numFmtId="0">
      <sharedItems containsSemiMixedTypes="0" containsString="0" containsNumber="1" containsInteger="1" minValue="1" maxValue="297"/>
    </cacheField>
    <cacheField name="VALOR 2024" numFmtId="44">
      <sharedItems containsSemiMixedTypes="0" containsString="0" containsNumber="1" containsInteger="1" minValue="0" maxValue="0"/>
    </cacheField>
    <cacheField name="VALOR 2025" numFmtId="44">
      <sharedItems containsSemiMixedTypes="0" containsString="0" containsNumber="1" containsInteger="1" minValue="3623257" maxValue="1082350500"/>
    </cacheField>
    <cacheField name="VALOR 2026" numFmtId="0">
      <sharedItems containsSemiMixedTypes="0" containsString="0" containsNumber="1" containsInteger="1" minValue="0" maxValue="0"/>
    </cacheField>
    <cacheField name="VALOR INTEGRALIDAD 2025" numFmtId="44">
      <sharedItems containsSemiMixedTypes="0" containsString="0" containsNumber="1" containsInteger="1" minValue="0" maxValue="0"/>
    </cacheField>
    <cacheField name="VALOR INTEGRALIDAD 2026" numFmtId="44">
      <sharedItems containsSemiMixedTypes="0" containsString="0" containsNumber="1" containsInteger="1" minValue="0" maxValue="0"/>
    </cacheField>
    <cacheField name="VALOR TOTAL UDS CON VIGENCIAS FUTURAS" numFmtId="44">
      <sharedItems containsSemiMixedTypes="0" containsString="0" containsNumber="1" containsInteger="1" minValue="3623257" maxValue="1082350500"/>
    </cacheField>
    <cacheField name="ZONA CON INTEGALIDAD" numFmtId="0">
      <sharedItems containsNonDate="0" containsString="0" containsBlank="1"/>
    </cacheField>
    <cacheField name="ZONA CON INTEGRALIDAD" numFmtId="44">
      <sharedItems/>
    </cacheField>
    <cacheField name="UDS CON  COMPONENTE DE ALIMENTACIÓN EJECUTADO POR EL ICBF" numFmtId="44">
      <sharedItems/>
    </cacheField>
    <cacheField name="UDS CON ARRIENDO" numFmtId="164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UERCO" refreshedDate="45679.959432523145" createdVersion="8" refreshedVersion="8" minRefreshableVersion="3" recordCount="47" xr:uid="{BBDB60B0-D559-46DF-BC74-42AD6B493D82}">
  <cacheSource type="worksheet">
    <worksheetSource ref="H1:O48" sheet="MATRIZ GENERAL" r:id="rId2"/>
  </cacheSource>
  <cacheFields count="8">
    <cacheField name="NOMBRE DEL SERVICIO SIM (INFORMATIVO)" numFmtId="0">
      <sharedItems count="8">
        <s v="Jardines Interculturales de Educacion Inicial - A - Propia e Intercultural"/>
        <s v="Educación Inicial Propia Periodica – Propia e Intercultural"/>
        <s v="Centro de Desarrollo Infantil - A – Institucional"/>
        <s v="Educación Inicial en el Hogar - A - Familiar y Comunitaria"/>
        <s v="Educación Inicial Campesina - A - Propia e Intercultural"/>
        <s v="Educación Inicial Campesina - B - Propia e Intercultural"/>
        <s v="Educación Inicial Propia Diaria - Propia e Intercultural"/>
        <s v="Hogar Infantil – Institucional"/>
      </sharedItems>
    </cacheField>
    <cacheField name="NOMBRE DEL SERVICIO" numFmtId="0">
      <sharedItems count="12">
        <s v="JARDINES INTERCULTURALES DE EDUCACION INICIAL SIN RACION  - PROPIA E INTERCULTURAL"/>
        <s v="EDUCACIÓN INICIAL PROPIA PERIODICA SIN RACION - PROPIA E INTERCULTURAL"/>
        <s v="CENTRO DE DESARROLLO INFANTIL A - INSTITUCIONAL"/>
        <s v="CENTRO DE DESARROLLO INFANTIL CON ARRIENDO - INSTITUCIONAL"/>
        <s v="EDUCACIÓN INICIAL EN EL HOGAR A SIN RACION - FAMILIAR Y COMUNITARIA"/>
        <s v="EDUCACIÓN INICIAL CAMPESINA A - PROPIA E INTERCULTURAL"/>
        <s v="EDUCACIÓN INICIAL CAMPESINA B - PROPIA E INTERCULTURAL"/>
        <s v="EDUCACIÓN INICIAL PROPIA DIARIA - PROPIA E INTERCULTURAL"/>
        <s v="HOGAR INFANTIL - INSTITUCIONAL"/>
        <s v="CENTRO DE DESARROLLO INFANTIL A SIN RACION - INSTITUCIONAL"/>
        <s v="EDUCACIÓN INICIAL CAMPESINA A SIN RACION - PROPIA E INTERCULTURAL"/>
        <s v="EDUCACIÓN INICIAL CAMPESINA B SIN RACION - PROPIA E INTERCULTURAL"/>
      </sharedItems>
    </cacheField>
    <cacheField name="OBJETO" numFmtId="0">
      <sharedItems longText="1"/>
    </cacheField>
    <cacheField name="RUBRO" numFmtId="0">
      <sharedItems/>
    </cacheField>
    <cacheField name="RECURSO" numFmtId="0">
      <sharedItems containsSemiMixedTypes="0" containsString="0" containsNumber="1" containsInteger="1" minValue="10" maxValue="10"/>
    </cacheField>
    <cacheField name="CONSECUTIVO CONTRATO " numFmtId="0">
      <sharedItems containsMixedTypes="1" containsNumber="1" containsInteger="1" minValue="1318" maxValue="2424"/>
    </cacheField>
    <cacheField name="CONSECUTIVO ANTERIOR" numFmtId="0">
      <sharedItems containsMixedTypes="1" containsNumber="1" containsInteger="1" minValue="1318" maxValue="2424"/>
    </cacheField>
    <cacheField name="CUPOS" numFmtId="0">
      <sharedItems containsSemiMixedTypes="0" containsString="0" containsNumber="1" containsInteger="1" minValue="30" maxValue="248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62">
  <r>
    <x v="0"/>
    <x v="0"/>
    <x v="0"/>
    <s v="Nariño"/>
    <s v="LOTE 2"/>
    <s v="Nariño"/>
    <x v="0"/>
    <x v="0"/>
    <n v="524051131553"/>
    <s v="LEIVA / ARCOIRIS DE COLORES 4"/>
    <s v="VEREDA EL TABLON -  CASA DE HABITACIÓN   DE LA SEÑORA YOSER YURANY ÑAÑEZ DORADO, VIA PRINCIPAL"/>
    <s v="DESARROLLO INFANTIL EN MEDIO FAMILIAR SIN ARRIENDO - FAMILIAR"/>
    <x v="0"/>
    <n v="24"/>
    <n v="0"/>
    <n v="52324632"/>
    <n v="0"/>
    <n v="0"/>
    <n v="0"/>
    <n v="52324632"/>
    <m/>
    <s v="NO"/>
    <s v="SI"/>
    <s v="NO"/>
  </r>
  <r>
    <x v="0"/>
    <x v="0"/>
    <x v="0"/>
    <s v="Nariño"/>
    <s v="LOTE 2"/>
    <s v="Nariño"/>
    <x v="0"/>
    <x v="0"/>
    <n v="524051131554"/>
    <s v="LEIVA / MIS PEQUEÑOS GENIOS 1"/>
    <s v="VEREDA LA PLANADA  CASA COMUNAL VIA PRINCIPAL  LA PLANADA, AL RESPALDO DE LA CANCHA DE FUTBOL."/>
    <s v="DESARROLLO INFANTIL EN MEDIO FAMILIAR SIN ARRIENDO - FAMILIAR"/>
    <x v="0"/>
    <n v="20"/>
    <n v="0"/>
    <n v="43603860"/>
    <n v="0"/>
    <n v="0"/>
    <n v="0"/>
    <n v="43603860"/>
    <m/>
    <s v="NO"/>
    <s v="SI"/>
    <s v="NO"/>
  </r>
  <r>
    <x v="0"/>
    <x v="0"/>
    <x v="0"/>
    <s v="Nariño"/>
    <s v="LOTE 2"/>
    <s v="Nariño"/>
    <x v="0"/>
    <x v="0"/>
    <n v="524051131555"/>
    <s v="LEIVA / MIS PEQUEÑOS GENIOS 3"/>
    <s v="VEREDA LOS PLANES CASA COMUNAL, AL LADO DEL POLIDEPORTIVO  DE LA VEREDA"/>
    <s v="DESARROLLO INFANTIL EN MEDIO FAMILIAR SIN ARRIENDO - FAMILIAR"/>
    <x v="0"/>
    <n v="12"/>
    <n v="0"/>
    <n v="26162316"/>
    <n v="0"/>
    <n v="0"/>
    <n v="0"/>
    <n v="26162316"/>
    <m/>
    <s v="NO"/>
    <s v="SI"/>
    <s v="NO"/>
  </r>
  <r>
    <x v="0"/>
    <x v="0"/>
    <x v="0"/>
    <s v="Nariño"/>
    <s v="LOTE 2"/>
    <s v="Nariño"/>
    <x v="0"/>
    <x v="0"/>
    <n v="524051131556"/>
    <s v="LEIVA / ARCOIRIS DE COLORES 3"/>
    <s v="VEREDA EL CAJETO CENTRO EDUCATIVO LA INMACULADA AL LADO DEL POLIDEPORTIVO"/>
    <s v="DESARROLLO INFANTIL EN MEDIO FAMILIAR SIN ARRIENDO - FAMILIAR"/>
    <x v="0"/>
    <n v="14"/>
    <n v="0"/>
    <n v="30522702"/>
    <n v="0"/>
    <n v="0"/>
    <n v="0"/>
    <n v="30522702"/>
    <m/>
    <s v="NO"/>
    <s v="SI"/>
    <s v="NO"/>
  </r>
  <r>
    <x v="0"/>
    <x v="0"/>
    <x v="0"/>
    <s v="Nariño"/>
    <s v="LOTE 2"/>
    <s v="Nariño"/>
    <x v="0"/>
    <x v="0"/>
    <n v="524051131559"/>
    <s v="LEIVA / MIS PEQUEÑOS GENIOS 4"/>
    <s v="VEREDA VILLA ALTA - CASA DE HABITACIÓN RIGO HUMBERTO MORA"/>
    <s v="DESARROLLO INFANTIL EN MEDIO FAMILIAR SIN ARRIENDO - FAMILIAR"/>
    <x v="0"/>
    <n v="6"/>
    <n v="0"/>
    <n v="13081158"/>
    <n v="0"/>
    <n v="0"/>
    <n v="0"/>
    <n v="13081158"/>
    <m/>
    <s v="NO"/>
    <s v="SI"/>
    <s v="NO"/>
  </r>
  <r>
    <x v="0"/>
    <x v="0"/>
    <x v="0"/>
    <s v="Nariño"/>
    <s v="LOTE 2"/>
    <s v="Nariño"/>
    <x v="0"/>
    <x v="0"/>
    <n v="524051131560"/>
    <s v="LEIVA / MIS PEQUEÑOS GENIOS 5"/>
    <s v="VEREDA EL CAMPANARIO - IGLESIA PENTE COSTAL UNIDA DE COLOMBIA"/>
    <s v="DESARROLLO INFANTIL EN MEDIO FAMILIAR SIN ARRIENDO - FAMILIAR"/>
    <x v="0"/>
    <n v="11"/>
    <n v="0"/>
    <n v="23982123"/>
    <n v="0"/>
    <n v="0"/>
    <n v="0"/>
    <n v="23982123"/>
    <m/>
    <s v="NO"/>
    <s v="SI"/>
    <s v="NO"/>
  </r>
  <r>
    <x v="0"/>
    <x v="0"/>
    <x v="0"/>
    <s v="Nariño"/>
    <s v="LOTE 2"/>
    <s v="Nariño"/>
    <x v="0"/>
    <x v="0"/>
    <n v="524051131561"/>
    <s v="LEIVA / ARCOIRIS DE COLORES 2"/>
    <s v="VEREDA EL CEDRO CENTRO EDUCATIVO EL SAN ISIDRO,  AL LADO DEL POLIDEPORTIVO"/>
    <s v="DESARROLLO INFANTIL EN MEDIO FAMILIAR SIN ARRIENDO - FAMILIAR"/>
    <x v="0"/>
    <n v="17"/>
    <n v="0"/>
    <n v="37063281"/>
    <n v="0"/>
    <n v="0"/>
    <n v="0"/>
    <n v="37063281"/>
    <m/>
    <s v="NO"/>
    <s v="SI"/>
    <s v="NO"/>
  </r>
  <r>
    <x v="0"/>
    <x v="0"/>
    <x v="0"/>
    <s v="Nariño"/>
    <s v="LOTE 2"/>
    <s v="Nariño"/>
    <x v="0"/>
    <x v="0"/>
    <n v="524051131820"/>
    <s v="LEIVA/CAPULLITOS DE FELICIDAD 1"/>
    <s v="VEREDA PUERTO NUEVO- CENTRO EDUCATIVO PUERTO NUEVO VIA PRINCIPAL"/>
    <s v="DESARROLLO INFANTIL EN MEDIO FAMILIAR SIN ARRIENDO - FAMILIAR"/>
    <x v="0"/>
    <n v="21"/>
    <n v="0"/>
    <n v="45784053"/>
    <n v="0"/>
    <n v="0"/>
    <n v="0"/>
    <n v="45784053"/>
    <m/>
    <s v="NO"/>
    <s v="SI"/>
    <s v="NO"/>
  </r>
  <r>
    <x v="0"/>
    <x v="0"/>
    <x v="0"/>
    <s v="Nariño"/>
    <s v="LOTE 2"/>
    <s v="Nariño"/>
    <x v="0"/>
    <x v="0"/>
    <n v="524051131823"/>
    <s v="LEIVA/CAPULLITOS DE FELICIDAD 2"/>
    <s v="CASETA DE LA SEÑORA LIBIA DIAZ-VEREDA SACHAMATES"/>
    <s v="DESARROLLO INFANTIL EN MEDIO FAMILIAR SIN ARRIENDO - FAMILIAR"/>
    <x v="1"/>
    <n v="1"/>
    <n v="0"/>
    <n v="3623257"/>
    <n v="0"/>
    <n v="0"/>
    <n v="0"/>
    <n v="3623257"/>
    <m/>
    <s v="NO"/>
    <s v="NO"/>
    <s v="NO"/>
  </r>
  <r>
    <x v="0"/>
    <x v="0"/>
    <x v="0"/>
    <s v="Nariño"/>
    <s v="LOTE 2"/>
    <s v="Nariño"/>
    <x v="0"/>
    <x v="0"/>
    <n v="524051131824"/>
    <s v="LEIVA/ANGELES DE AMOR 1"/>
    <s v="VEREDA CEDRAL BAJO -CENTRO EDUCATIVO SANTA ROSA"/>
    <s v="DESARROLLO INFANTIL EN MEDIO FAMILIAR SIN ARRIENDO - FAMILIAR"/>
    <x v="0"/>
    <n v="7"/>
    <n v="0"/>
    <n v="15261351"/>
    <n v="0"/>
    <n v="0"/>
    <n v="0"/>
    <n v="15261351"/>
    <m/>
    <s v="NO"/>
    <s v="SI"/>
    <s v="NO"/>
  </r>
  <r>
    <x v="0"/>
    <x v="0"/>
    <x v="0"/>
    <s v="Nariño"/>
    <s v="LOTE 2"/>
    <s v="Nariño"/>
    <x v="0"/>
    <x v="0"/>
    <n v="524051131854"/>
    <s v="LEIVA/CAPULLITOS DE FELICIDAD 5"/>
    <s v="VEREDA RAMOS CASA DE HABITACIÓN DEL SEÑOR MARTIN VILLARES  VIA  PRINCIPAL"/>
    <s v="DESARROLLO INFANTIL EN MEDIO FAMILIAR SIN ARRIENDO - FAMILIAR"/>
    <x v="0"/>
    <n v="10"/>
    <n v="0"/>
    <n v="21801930"/>
    <n v="0"/>
    <n v="0"/>
    <n v="0"/>
    <n v="21801930"/>
    <m/>
    <s v="NO"/>
    <s v="SI"/>
    <s v="NO"/>
  </r>
  <r>
    <x v="0"/>
    <x v="0"/>
    <x v="0"/>
    <s v="Nariño"/>
    <s v="LOTE 2"/>
    <s v="Nariño"/>
    <x v="0"/>
    <x v="0"/>
    <n v="524051131858"/>
    <s v="LEIVA/CAPULLITOS DE FELICIDAD 3"/>
    <s v="VEREDA LAS HUERTAS - CENTRO EDUCATIVO"/>
    <s v="DESARROLLO INFANTIL EN MEDIO FAMILIAR SIN ARRIENDO - FAMILIAR"/>
    <x v="0"/>
    <n v="13"/>
    <n v="0"/>
    <n v="28342509"/>
    <n v="0"/>
    <n v="0"/>
    <n v="0"/>
    <n v="28342509"/>
    <m/>
    <s v="NO"/>
    <s v="SI"/>
    <s v="NO"/>
  </r>
  <r>
    <x v="0"/>
    <x v="0"/>
    <x v="0"/>
    <s v="Nariño"/>
    <s v="LOTE 2"/>
    <s v="Nariño"/>
    <x v="0"/>
    <x v="0"/>
    <n v="524051131863"/>
    <s v="LEIVA/ANGELES DE AMOR 3"/>
    <s v="VEREDA EL PLACER  CENTRO EDUCATIVO SANTA ISABEL,  AL LADO DEL POLIDEPORTIVO"/>
    <s v="DESARROLLO INFANTIL EN MEDIO FAMILIAR SIN ARRIENDO - FAMILIAR"/>
    <x v="0"/>
    <n v="9"/>
    <n v="0"/>
    <n v="19621737"/>
    <n v="0"/>
    <n v="0"/>
    <n v="0"/>
    <n v="19621737"/>
    <m/>
    <s v="NO"/>
    <s v="SI"/>
    <s v="NO"/>
  </r>
  <r>
    <x v="0"/>
    <x v="0"/>
    <x v="0"/>
    <s v="Nariño"/>
    <s v="LOTE 2"/>
    <s v="Nariño"/>
    <x v="0"/>
    <x v="0"/>
    <n v="524051131904"/>
    <s v="LEIVA / ARCOIRIS DE COLORES 5"/>
    <s v="VEREDA LA PLAYA - CASA DE HABITACIÓN DE LA SEÑORA ALBA CLARA GOMEZ ORDOÑEZ, VIA PRINCIPAL."/>
    <s v="DESARROLLO INFANTIL EN MEDIO FAMILIAR SIN ARRIENDO - FAMILIAR"/>
    <x v="0"/>
    <n v="6"/>
    <n v="0"/>
    <n v="13081158"/>
    <n v="0"/>
    <n v="0"/>
    <n v="0"/>
    <n v="13081158"/>
    <m/>
    <s v="NO"/>
    <s v="SI"/>
    <s v="NO"/>
  </r>
  <r>
    <x v="0"/>
    <x v="0"/>
    <x v="0"/>
    <s v="Nariño"/>
    <s v="LOTE 2"/>
    <s v="Nariño"/>
    <x v="0"/>
    <x v="0"/>
    <n v="524051131905"/>
    <s v="LEIVA / RAYITOS DE SOL 1"/>
    <s v="VEREDA LA ESPERANZA SALÓN COMUNAL, FRENTE AL POLIDEPORTIVO."/>
    <s v="DESARROLLO INFANTIL EN MEDIO FAMILIAR SIN ARRIENDO - FAMILIAR"/>
    <x v="0"/>
    <n v="9"/>
    <n v="0"/>
    <n v="19621737"/>
    <n v="0"/>
    <n v="0"/>
    <n v="0"/>
    <n v="19621737"/>
    <m/>
    <s v="NO"/>
    <s v="SI"/>
    <s v="NO"/>
  </r>
  <r>
    <x v="0"/>
    <x v="0"/>
    <x v="0"/>
    <s v="Nariño"/>
    <s v="LOTE 2"/>
    <s v="Nariño"/>
    <x v="0"/>
    <x v="0"/>
    <n v="524051131906"/>
    <s v="LEIVA/HUELLITAS DE AMOR 1"/>
    <s v="CENTRO EDUCATIVO VEREDA FLORIDA BAJA"/>
    <s v="DESARROLLO INFANTIL EN MEDIO FAMILIAR SIN ARRIENDO - FAMILIAR"/>
    <x v="0"/>
    <n v="16"/>
    <n v="0"/>
    <n v="34883088"/>
    <n v="0"/>
    <n v="0"/>
    <n v="0"/>
    <n v="34883088"/>
    <m/>
    <s v="NO"/>
    <s v="SI"/>
    <s v="NO"/>
  </r>
  <r>
    <x v="0"/>
    <x v="0"/>
    <x v="0"/>
    <s v="Nariño"/>
    <s v="LOTE 2"/>
    <s v="Nariño"/>
    <x v="0"/>
    <x v="0"/>
    <n v="524051131907"/>
    <s v="LEIVA / RAYITOS DE SOL 3"/>
    <s v="VEREDA  ALTO BONITO, CASETA DE LA SEÑORA LEONILA FLOREZ, UBICADA AL COSTADO DERECHO DE LA VIA PRINCIPAL, DESPUES DEL POLI DEPORTIVO."/>
    <s v="DESARROLLO INFANTIL EN MEDIO FAMILIAR SIN ARRIENDO - FAMILIAR"/>
    <x v="0"/>
    <n v="16"/>
    <n v="0"/>
    <n v="34883088"/>
    <n v="0"/>
    <n v="0"/>
    <n v="0"/>
    <n v="34883088"/>
    <m/>
    <s v="NO"/>
    <s v="SI"/>
    <s v="NO"/>
  </r>
  <r>
    <x v="0"/>
    <x v="0"/>
    <x v="0"/>
    <s v="Nariño"/>
    <s v="LOTE 2"/>
    <s v="Nariño"/>
    <x v="0"/>
    <x v="0"/>
    <n v="524051131911"/>
    <s v="LEIVA / RAYITOS DE SOL 4"/>
    <s v="VEREDA MAMACONDE CASA DE LA SEÑORA MARIA SANTOS, A UN LADO DE LA VIA PRINCIPAL QUE CONCUDE AL MUNICIPIO DE BALBOA"/>
    <s v="DESARROLLO INFANTIL EN MEDIO FAMILIAR SIN ARRIENDO - FAMILIAR"/>
    <x v="0"/>
    <n v="18"/>
    <n v="0"/>
    <n v="39243474"/>
    <n v="0"/>
    <n v="0"/>
    <n v="0"/>
    <n v="39243474"/>
    <m/>
    <s v="NO"/>
    <s v="SI"/>
    <s v="NO"/>
  </r>
  <r>
    <x v="0"/>
    <x v="0"/>
    <x v="0"/>
    <s v="Nariño"/>
    <s v="LOTE 2"/>
    <s v="Nariño"/>
    <x v="0"/>
    <x v="0"/>
    <n v="524051131913"/>
    <s v="LEIVA/ANGELES DE AMOR 4"/>
    <s v="VEREDA PORVENIR - IGLESIA PENTECOSTAL UNIDAD DE COLOMBIA"/>
    <s v="DESARROLLO INFANTIL EN MEDIO FAMILIAR SIN ARRIENDO - FAMILIAR"/>
    <x v="0"/>
    <n v="9"/>
    <n v="0"/>
    <n v="19621737"/>
    <n v="0"/>
    <n v="0"/>
    <n v="0"/>
    <n v="19621737"/>
    <m/>
    <s v="NO"/>
    <s v="SI"/>
    <s v="NO"/>
  </r>
  <r>
    <x v="0"/>
    <x v="0"/>
    <x v="0"/>
    <s v="Nariño"/>
    <s v="LOTE 2"/>
    <s v="Nariño"/>
    <x v="0"/>
    <x v="0"/>
    <n v="524051131990"/>
    <s v="LEIVA / MIS PEQUEÑINES 1"/>
    <s v="VEREDA SANTA LUCIA,  CASA DE HABITACION  DEL SEÑOR HENRRI FLORES,VIA PRINCIPAL"/>
    <s v="DESARROLLO INFANTIL EN MEDIO FAMILIAR SIN ARRIENDO - FAMILIAR"/>
    <x v="0"/>
    <n v="11"/>
    <n v="0"/>
    <n v="23982123"/>
    <n v="0"/>
    <n v="0"/>
    <n v="0"/>
    <n v="23982123"/>
    <m/>
    <s v="NO"/>
    <s v="SI"/>
    <s v="NO"/>
  </r>
  <r>
    <x v="0"/>
    <x v="0"/>
    <x v="0"/>
    <s v="Nariño"/>
    <s v="LOTE 2"/>
    <s v="Nariño"/>
    <x v="0"/>
    <x v="0"/>
    <n v="524051132014"/>
    <s v="LEIVA / ARCOIRIS DE COLORES 1"/>
    <s v="VEREDA EL BOSQUE CASETA COMUNAL  AL LADO DEL POLIDEPORTIVO"/>
    <s v="DESARROLLO INFANTIL EN MEDIO FAMILIAR SIN ARRIENDO - FAMILIAR"/>
    <x v="0"/>
    <n v="6"/>
    <n v="0"/>
    <n v="13081158"/>
    <n v="0"/>
    <n v="0"/>
    <n v="0"/>
    <n v="13081158"/>
    <m/>
    <s v="NO"/>
    <s v="SI"/>
    <s v="NO"/>
  </r>
  <r>
    <x v="0"/>
    <x v="0"/>
    <x v="0"/>
    <s v="Nariño"/>
    <s v="LOTE 2"/>
    <s v="Nariño"/>
    <x v="0"/>
    <x v="0"/>
    <n v="524051132016"/>
    <s v="LEIVA / RAYITOS DE SOL 5"/>
    <s v="VEREDA CAÑADUZAL, SALON COMUNAL,  AL LADO DEL CENTRO EDUCATIVO EL CONSUELO DE LA VEREDA CAÑADUZAL"/>
    <s v="DESARROLLO INFANTIL EN MEDIO FAMILIAR SIN ARRIENDO - FAMILIAR"/>
    <x v="0"/>
    <n v="7"/>
    <n v="0"/>
    <n v="15261351"/>
    <n v="0"/>
    <n v="0"/>
    <n v="0"/>
    <n v="15261351"/>
    <m/>
    <s v="NO"/>
    <s v="SI"/>
    <s v="NO"/>
  </r>
  <r>
    <x v="0"/>
    <x v="0"/>
    <x v="0"/>
    <s v="Nariño"/>
    <s v="LOTE 2"/>
    <s v="Nariño"/>
    <x v="0"/>
    <x v="0"/>
    <n v="5240500114683"/>
    <s v="CDI GRANITOS DE FELICIDAD SIN ARRIENDO"/>
    <s v="BARRIO PRADOS DEL NORTE EN SEGUIDA DE LA INSTITUCION SAN GERARDO"/>
    <s v="CDI SIN ARRIENDO  - INSTITUCIONAL"/>
    <x v="2"/>
    <n v="105"/>
    <n v="0"/>
    <n v="439829250"/>
    <n v="0"/>
    <n v="0"/>
    <n v="0"/>
    <n v="439829250"/>
    <m/>
    <s v="NO"/>
    <s v="NO"/>
    <s v="NO"/>
  </r>
  <r>
    <x v="0"/>
    <x v="0"/>
    <x v="0"/>
    <s v="Nariño"/>
    <s v="LOTE 2"/>
    <s v="Nariño"/>
    <x v="0"/>
    <x v="0"/>
    <n v="5240500128231"/>
    <s v="LEIVA/HUELLITAS DE AMOR 4"/>
    <s v="VEREDA NARIÑO LEIVA - INSTITUCION EDUCATIVA SAN VICENTE"/>
    <s v="DESARROLLO INFANTIL EN MEDIO FAMILIAR SIN ARRIENDO - FAMILIAR"/>
    <x v="0"/>
    <n v="8"/>
    <n v="0"/>
    <n v="17441544"/>
    <n v="0"/>
    <n v="0"/>
    <n v="0"/>
    <n v="17441544"/>
    <m/>
    <s v="NO"/>
    <s v="SI"/>
    <s v="NO"/>
  </r>
  <r>
    <x v="0"/>
    <x v="0"/>
    <x v="0"/>
    <s v="Nariño"/>
    <s v="LOTE 2"/>
    <s v="Nariño"/>
    <x v="0"/>
    <x v="0"/>
    <n v="5240500128233"/>
    <s v="LEIVA / MIS PEQUEÑOS GENIOS 2"/>
    <s v="VEREDA VILLABAJA - CENTRO EDUCATIVO VILLA BAJA, VIA PRINCIPAL."/>
    <s v="DESARROLLO INFANTIL EN MEDIO FAMILIAR SIN ARRIENDO - FAMILIAR"/>
    <x v="0"/>
    <n v="23"/>
    <n v="0"/>
    <n v="50144439"/>
    <n v="0"/>
    <n v="0"/>
    <n v="0"/>
    <n v="50144439"/>
    <m/>
    <s v="NO"/>
    <s v="SI"/>
    <s v="NO"/>
  </r>
  <r>
    <x v="0"/>
    <x v="0"/>
    <x v="0"/>
    <s v="Nariño"/>
    <s v="LOTE 2"/>
    <s v="Nariño"/>
    <x v="0"/>
    <x v="0"/>
    <n v="5240500128235"/>
    <s v="LEIVA / MIS PEQUEÑINES 5"/>
    <s v="CORREGIMIENTO  LAS DELICIAS - INSTITUCION EDUCATIVA LAS DELICIAS"/>
    <s v="DESARROLLO INFANTIL EN MEDIO FAMILIAR SIN ARRIENDO - FAMILIAR"/>
    <x v="0"/>
    <n v="19"/>
    <n v="0"/>
    <n v="41423667"/>
    <n v="0"/>
    <n v="0"/>
    <n v="0"/>
    <n v="41423667"/>
    <m/>
    <s v="NO"/>
    <s v="SI"/>
    <s v="NO"/>
  </r>
  <r>
    <x v="0"/>
    <x v="0"/>
    <x v="0"/>
    <s v="Nariño"/>
    <s v="LOTE 2"/>
    <s v="Nariño"/>
    <x v="0"/>
    <x v="0"/>
    <n v="5240500128236"/>
    <s v="LEIVA/CAPULLITOS DE FELICIDAD 4"/>
    <s v="VEREDA SINDAGUAS CENTRO EDUCATIVO SAN JOSE, AL LADO DE LA CASA DE HABITACIÓN DE LA SEÑORA YADIRA  RIVERA."/>
    <s v="DESARROLLO INFANTIL EN MEDIO FAMILIAR SIN ARRIENDO - FAMILIAR"/>
    <x v="0"/>
    <n v="11"/>
    <n v="0"/>
    <n v="23982123"/>
    <n v="0"/>
    <n v="0"/>
    <n v="0"/>
    <n v="23982123"/>
    <m/>
    <s v="NO"/>
    <s v="SI"/>
    <s v="NO"/>
  </r>
  <r>
    <x v="0"/>
    <x v="0"/>
    <x v="0"/>
    <s v="Nariño"/>
    <s v="LOTE 2"/>
    <s v="Nariño"/>
    <x v="0"/>
    <x v="0"/>
    <n v="5240500128237"/>
    <s v="LEIVA/ANGELES DE AMOR 2"/>
    <s v="CORREGIMIENTO EL PORVENIR SALON INGLESIA PENTE COSTAL UNIDA DE COLOMBIA"/>
    <s v="DESARROLLO INFANTIL EN MEDIO FAMILIAR SIN ARRIENDO - FAMILIAR"/>
    <x v="0"/>
    <n v="12"/>
    <n v="0"/>
    <n v="26162316"/>
    <n v="0"/>
    <n v="0"/>
    <n v="0"/>
    <n v="26162316"/>
    <m/>
    <s v="NO"/>
    <s v="SI"/>
    <s v="NO"/>
  </r>
  <r>
    <x v="0"/>
    <x v="0"/>
    <x v="0"/>
    <s v="Nariño"/>
    <s v="LOTE 2"/>
    <s v="Nariño"/>
    <x v="0"/>
    <x v="0"/>
    <n v="5240500128239"/>
    <s v="LEIVA / MIS PEQUEÑINES 3"/>
    <s v="VEREDA ARMEPALO CENTRO EDUCATIVO SAN FRANCISCO, VIA PRINCIPAL."/>
    <s v="DESARROLLO INFANTIL EN MEDIO FAMILIAR SIN ARRIENDO - FAMILIAR"/>
    <x v="0"/>
    <n v="7"/>
    <n v="0"/>
    <n v="15261351"/>
    <n v="0"/>
    <n v="0"/>
    <n v="0"/>
    <n v="15261351"/>
    <m/>
    <s v="NO"/>
    <s v="SI"/>
    <s v="NO"/>
  </r>
  <r>
    <x v="0"/>
    <x v="0"/>
    <x v="0"/>
    <s v="Nariño"/>
    <s v="LOTE 2"/>
    <s v="Nariño"/>
    <x v="0"/>
    <x v="0"/>
    <n v="5240500128243"/>
    <s v="LEIVA/HUELLITAS DE AMOR 3"/>
    <s v="EL PALMAR -CENTRO EDUCATIVO, VIA PRINCIPAL."/>
    <s v="DESARROLLO INFANTIL EN MEDIO FAMILIAR SIN ARRIENDO - FAMILIAR"/>
    <x v="0"/>
    <n v="19"/>
    <n v="0"/>
    <n v="41423667"/>
    <n v="0"/>
    <n v="0"/>
    <n v="0"/>
    <n v="41423667"/>
    <m/>
    <s v="NO"/>
    <s v="SI"/>
    <s v="NO"/>
  </r>
  <r>
    <x v="1"/>
    <x v="1"/>
    <x v="1"/>
    <s v="Nariño"/>
    <s v="LOTE 2"/>
    <s v="Nariño"/>
    <x v="1"/>
    <x v="1"/>
    <n v="522871131220"/>
    <s v="AMIGUITOS  CREATIVOS"/>
    <s v="VEREDA LA PRADERA (ANTIGUA ESCUELA)"/>
    <s v="DESARROLLO INFANTIL EN MEDIO FAMILIAR SIN ARRIENDO - FAMILIAR"/>
    <x v="3"/>
    <n v="11"/>
    <n v="0"/>
    <n v="16712355"/>
    <n v="0"/>
    <n v="0"/>
    <n v="0"/>
    <n v="16712355"/>
    <m/>
    <s v="NO"/>
    <s v="SI"/>
    <s v="NO"/>
  </r>
  <r>
    <x v="1"/>
    <x v="1"/>
    <x v="1"/>
    <s v="Nariño"/>
    <s v="LOTE 2"/>
    <s v="Nariño"/>
    <x v="1"/>
    <x v="1"/>
    <n v="522871131221"/>
    <s v="ESTRELLITAS DEL AMANECER"/>
    <s v="GUAPUSCAL ALTO"/>
    <s v="DESARROLLO INFANTIL EN MEDIO FAMILIAR SIN ARRIENDO - FAMILIAR"/>
    <x v="3"/>
    <n v="13"/>
    <n v="0"/>
    <n v="19750965"/>
    <n v="0"/>
    <n v="0"/>
    <n v="0"/>
    <n v="19750965"/>
    <m/>
    <s v="NO"/>
    <s v="SI"/>
    <s v="NO"/>
  </r>
  <r>
    <x v="1"/>
    <x v="1"/>
    <x v="1"/>
    <s v="Nariño"/>
    <s v="LOTE 2"/>
    <s v="Nariño"/>
    <x v="1"/>
    <x v="1"/>
    <n v="5228700058063"/>
    <s v="YO REINARE"/>
    <s v="BARRIO ESTADIO CARRERA 8-55"/>
    <s v="CDI SIN ARRIENDO  - INSTITUCIONAL"/>
    <x v="2"/>
    <n v="73"/>
    <n v="0"/>
    <n v="305786050"/>
    <n v="0"/>
    <n v="0"/>
    <n v="0"/>
    <n v="305786050"/>
    <m/>
    <s v="NO"/>
    <s v="NO"/>
    <s v="NO"/>
  </r>
  <r>
    <x v="1"/>
    <x v="1"/>
    <x v="1"/>
    <s v="Nariño"/>
    <s v="LOTE 2"/>
    <s v="Nariño"/>
    <x v="1"/>
    <x v="1"/>
    <n v="5228700128519"/>
    <s v="HUELLITAS DE AMOR"/>
    <s v="VEREDA TELLEZ BAJO ( EN LA ESCUELA)"/>
    <s v="DESARROLLO INFANTIL EN MEDIO FAMILIAR SIN ARRIENDO - FAMILIAR"/>
    <x v="3"/>
    <n v="24"/>
    <n v="0"/>
    <n v="36463320"/>
    <n v="0"/>
    <n v="0"/>
    <n v="0"/>
    <n v="36463320"/>
    <m/>
    <s v="NO"/>
    <s v="SI"/>
    <s v="NO"/>
  </r>
  <r>
    <x v="1"/>
    <x v="1"/>
    <x v="1"/>
    <s v="Nariño"/>
    <s v="LOTE 2"/>
    <s v="Nariño"/>
    <x v="2"/>
    <x v="1"/>
    <n v="527881156687"/>
    <s v="MIS PRIMEROS PASOS 1"/>
    <s v="INSTITUCION EDUCATIVA BIRMANIA"/>
    <s v="DESARROLLO INFANTIL EN MEDIO FAMILIAR SIN ARRIENDO - FAMILIAR"/>
    <x v="4"/>
    <n v="11"/>
    <n v="0"/>
    <n v="33284603"/>
    <n v="0"/>
    <n v="0"/>
    <n v="0"/>
    <n v="33284603"/>
    <m/>
    <s v="NO"/>
    <s v="NO"/>
    <s v="NO"/>
  </r>
  <r>
    <x v="1"/>
    <x v="1"/>
    <x v="1"/>
    <s v="Nariño"/>
    <s v="LOTE 2"/>
    <s v="Nariño"/>
    <x v="3"/>
    <x v="1"/>
    <n v="527881131270"/>
    <s v="MIS PRIMEROS PASOS 3"/>
    <s v="SAN  RAFAEL"/>
    <s v="DESARROLLO INFANTIL EN MEDIO FAMILIAR SIN ARRIENDO - FAMILIAR"/>
    <x v="3"/>
    <n v="17"/>
    <n v="0"/>
    <n v="25828185"/>
    <n v="0"/>
    <n v="0"/>
    <n v="0"/>
    <n v="25828185"/>
    <m/>
    <s v="NO"/>
    <s v="SI"/>
    <s v="NO"/>
  </r>
  <r>
    <x v="1"/>
    <x v="1"/>
    <x v="1"/>
    <s v="Nariño"/>
    <s v="LOTE 2"/>
    <s v="Nariño"/>
    <x v="3"/>
    <x v="1"/>
    <n v="5278800058014"/>
    <s v="FORMACION INFANTIL"/>
    <s v="BARRIO FATIMA CERCA A LA GRUTA  DE FATIMA O AL MERCADO"/>
    <s v="CDI SIN ARRIENDO  - INSTITUCIONAL"/>
    <x v="2"/>
    <n v="35"/>
    <n v="0"/>
    <n v="146609750"/>
    <n v="0"/>
    <n v="0"/>
    <n v="0"/>
    <n v="146609750"/>
    <m/>
    <s v="NO"/>
    <s v="NO"/>
    <s v="NO"/>
  </r>
  <r>
    <x v="1"/>
    <x v="1"/>
    <x v="1"/>
    <s v="Nariño"/>
    <s v="LOTE 2"/>
    <s v="Nariño"/>
    <x v="3"/>
    <x v="1"/>
    <n v="5278800128563"/>
    <s v="MIS PRIMEROS PASOS 2"/>
    <s v="VEREDA LA COCHA"/>
    <s v="DESARROLLO INFANTIL EN MEDIO FAMILIAR SIN ARRIENDO - FAMILIAR"/>
    <x v="3"/>
    <n v="28"/>
    <n v="0"/>
    <n v="42540540"/>
    <n v="0"/>
    <n v="0"/>
    <n v="0"/>
    <n v="42540540"/>
    <m/>
    <s v="NO"/>
    <s v="SI"/>
    <s v="NO"/>
  </r>
  <r>
    <x v="2"/>
    <x v="2"/>
    <x v="2"/>
    <s v="Nariño"/>
    <s v="LOTE 2"/>
    <s v="Nariño"/>
    <x v="4"/>
    <x v="1"/>
    <n v="520191130025"/>
    <s v="MIS PEQUEÑAS TRAVESURAS SAN BOSCO"/>
    <s v="VEREDA SAN BOSCO - SALON COMUNAL"/>
    <s v="DESARROLLO INFANTIL EN MEDIO FAMILIAR SIN ARRIENDO - FAMILIAR"/>
    <x v="3"/>
    <n v="9"/>
    <n v="0"/>
    <n v="13673745"/>
    <n v="0"/>
    <n v="0"/>
    <n v="0"/>
    <n v="13673745"/>
    <m/>
    <s v="NO"/>
    <s v="SI"/>
    <s v="NO"/>
  </r>
  <r>
    <x v="2"/>
    <x v="2"/>
    <x v="2"/>
    <s v="Nariño"/>
    <s v="LOTE 2"/>
    <s v="Nariño"/>
    <x v="4"/>
    <x v="1"/>
    <n v="520191130042"/>
    <s v="MIS PEQUEÑAS TRAVESURAS TAMBO ALTO"/>
    <s v="VEREDA TAMBO ALTO - CENTRO EDUCATIVO"/>
    <s v="DESARROLLO INFANTIL EN MEDIO FAMILIAR SIN ARRIENDO - FAMILIAR"/>
    <x v="3"/>
    <n v="9"/>
    <n v="0"/>
    <n v="13673745"/>
    <n v="0"/>
    <n v="0"/>
    <n v="0"/>
    <n v="13673745"/>
    <m/>
    <s v="NO"/>
    <s v="SI"/>
    <s v="NO"/>
  </r>
  <r>
    <x v="2"/>
    <x v="2"/>
    <x v="2"/>
    <s v="Nariño"/>
    <s v="LOTE 2"/>
    <s v="Nariño"/>
    <x v="4"/>
    <x v="1"/>
    <n v="520191130054"/>
    <s v="NUEVA VIDA CHAPIURCO"/>
    <s v="VEREDA CHAPIURCO - INSTITUCION EDUCATIVA CHAPIURCO"/>
    <s v="DESARROLLO INFANTIL EN MEDIO FAMILIAR SIN ARRIENDO - FAMILIAR"/>
    <x v="3"/>
    <n v="20"/>
    <n v="0"/>
    <n v="30386100"/>
    <n v="0"/>
    <n v="0"/>
    <n v="0"/>
    <n v="30386100"/>
    <m/>
    <s v="NO"/>
    <s v="SI"/>
    <s v="NO"/>
  </r>
  <r>
    <x v="2"/>
    <x v="2"/>
    <x v="2"/>
    <s v="Nariño"/>
    <s v="LOTE 2"/>
    <s v="Nariño"/>
    <x v="4"/>
    <x v="1"/>
    <n v="520191130060"/>
    <s v="NUEVO AMANECER BUENA VISTA"/>
    <s v="VEREDA BUENA VISTA - SALON COMUNAL"/>
    <s v="DESARROLLO INFANTIL EN MEDIO FAMILIAR SIN ARRIENDO - FAMILIAR"/>
    <x v="3"/>
    <n v="12"/>
    <n v="0"/>
    <n v="18231660"/>
    <n v="0"/>
    <n v="0"/>
    <n v="0"/>
    <n v="18231660"/>
    <m/>
    <s v="NO"/>
    <s v="SI"/>
    <s v="NO"/>
  </r>
  <r>
    <x v="2"/>
    <x v="2"/>
    <x v="2"/>
    <s v="Nariño"/>
    <s v="LOTE 2"/>
    <s v="Nariño"/>
    <x v="4"/>
    <x v="1"/>
    <n v="520191130067"/>
    <s v="NUEVO AMANECER CEBADERO"/>
    <s v="VEREDA  CEBADERO - SALON COMUNAL"/>
    <s v="DESARROLLO INFANTIL EN MEDIO FAMILIAR SIN ARRIENDO - FAMILIAR"/>
    <x v="3"/>
    <n v="15"/>
    <n v="0"/>
    <n v="22789575"/>
    <n v="0"/>
    <n v="0"/>
    <n v="0"/>
    <n v="22789575"/>
    <m/>
    <s v="NO"/>
    <s v="SI"/>
    <s v="NO"/>
  </r>
  <r>
    <x v="2"/>
    <x v="2"/>
    <x v="2"/>
    <s v="Nariño"/>
    <s v="LOTE 2"/>
    <s v="Nariño"/>
    <x v="4"/>
    <x v="1"/>
    <n v="520191130079"/>
    <s v="GRANDES TRIUNFADORES GUARANGAL"/>
    <s v="VEREDA GUARANGAL CENTRO EDUCATIVO GUARANGAL"/>
    <s v="DESARROLLO INFANTIL EN MEDIO FAMILIAR SIN ARRIENDO - FAMILIAR"/>
    <x v="3"/>
    <n v="17"/>
    <n v="0"/>
    <n v="25828185"/>
    <n v="0"/>
    <n v="0"/>
    <n v="0"/>
    <n v="25828185"/>
    <m/>
    <s v="NO"/>
    <s v="SI"/>
    <s v="NO"/>
  </r>
  <r>
    <x v="2"/>
    <x v="2"/>
    <x v="2"/>
    <s v="Nariño"/>
    <s v="LOTE 2"/>
    <s v="Nariño"/>
    <x v="4"/>
    <x v="1"/>
    <n v="520191130083"/>
    <s v="GRANDES TRIUNFADORES BETANIA"/>
    <s v="VEREDA BETANIA  CENTRO EDUCATIVO BETANIA JUNTO A LA CANCHA"/>
    <s v="DESARROLLO INFANTIL EN MEDIO FAMILIAR SIN ARRIENDO - FAMILIAR"/>
    <x v="3"/>
    <n v="12"/>
    <n v="0"/>
    <n v="18231660"/>
    <n v="0"/>
    <n v="0"/>
    <n v="0"/>
    <n v="18231660"/>
    <m/>
    <s v="NO"/>
    <s v="SI"/>
    <s v="NO"/>
  </r>
  <r>
    <x v="2"/>
    <x v="2"/>
    <x v="2"/>
    <s v="Nariño"/>
    <s v="LOTE 2"/>
    <s v="Nariño"/>
    <x v="4"/>
    <x v="1"/>
    <n v="520191147454"/>
    <s v="NUEVA VIDA FATIMA"/>
    <s v="VEREDA FATIMA - SALON COMUNAL"/>
    <s v="DESARROLLO INFANTIL EN MEDIO FAMILIAR SIN ARRIENDO - FAMILIAR"/>
    <x v="3"/>
    <n v="18"/>
    <n v="0"/>
    <n v="27347490"/>
    <n v="0"/>
    <n v="0"/>
    <n v="0"/>
    <n v="27347490"/>
    <m/>
    <s v="NO"/>
    <s v="SI"/>
    <s v="NO"/>
  </r>
  <r>
    <x v="2"/>
    <x v="2"/>
    <x v="2"/>
    <s v="Nariño"/>
    <s v="LOTE 2"/>
    <s v="Nariño"/>
    <x v="4"/>
    <x v="1"/>
    <n v="5201900021965"/>
    <s v="PRIMERAS TRAVESURAS"/>
    <s v="VEREDA EL CARMELO"/>
    <s v="CDI SIN ARRIENDO  - INSTITUCIONAL"/>
    <x v="5"/>
    <n v="76"/>
    <n v="0"/>
    <n v="224709656"/>
    <n v="0"/>
    <n v="0"/>
    <n v="0"/>
    <n v="224709656"/>
    <m/>
    <s v="NO"/>
    <s v="SI"/>
    <s v="NO"/>
  </r>
  <r>
    <x v="2"/>
    <x v="2"/>
    <x v="2"/>
    <s v="Nariño"/>
    <s v="LOTE 2"/>
    <s v="Nariño"/>
    <x v="4"/>
    <x v="1"/>
    <n v="5201900113276"/>
    <s v="MIS PEQUEÑAS TRAVESURAS EL SOCORRO"/>
    <s v="VEREDA EL SOCORRO - INSTITUCION EDUCATIVA"/>
    <s v="DESARROLLO INFANTIL EN MEDIO FAMILIAR SIN ARRIENDO - FAMILIAR"/>
    <x v="3"/>
    <n v="20"/>
    <n v="0"/>
    <n v="30386100"/>
    <n v="0"/>
    <n v="0"/>
    <n v="0"/>
    <n v="30386100"/>
    <m/>
    <s v="NO"/>
    <s v="SI"/>
    <s v="NO"/>
  </r>
  <r>
    <x v="2"/>
    <x v="2"/>
    <x v="2"/>
    <s v="Nariño"/>
    <s v="LOTE 2"/>
    <s v="Nariño"/>
    <x v="4"/>
    <x v="1"/>
    <n v="5201900136041"/>
    <s v="NUEVO AMANECER VIÑA"/>
    <s v="VEREDA VIÑA - CENTRO EDUCATIVO VIÑA"/>
    <s v="DESARROLLO INFANTIL EN MEDIO FAMILIAR SIN ARRIENDO - FAMILIAR"/>
    <x v="3"/>
    <n v="14"/>
    <n v="0"/>
    <n v="21270270"/>
    <n v="0"/>
    <n v="0"/>
    <n v="0"/>
    <n v="21270270"/>
    <m/>
    <s v="NO"/>
    <s v="SI"/>
    <s v="NO"/>
  </r>
  <r>
    <x v="2"/>
    <x v="2"/>
    <x v="2"/>
    <s v="Nariño"/>
    <s v="LOTE 2"/>
    <s v="Nariño"/>
    <x v="4"/>
    <x v="1"/>
    <n v="5201900136104"/>
    <s v="GRANDES TRIUNFADORES SAN LUIS"/>
    <s v="VEREDA SAN LUIS - CENTRO EDUCATIVO SAN LUIS"/>
    <s v="DESARROLLO INFANTIL EN MEDIO FAMILIAR SIN ARRIENDO - FAMILIAR"/>
    <x v="3"/>
    <n v="20"/>
    <n v="0"/>
    <n v="30386100"/>
    <n v="0"/>
    <n v="0"/>
    <n v="0"/>
    <n v="30386100"/>
    <m/>
    <s v="NO"/>
    <s v="SI"/>
    <s v="NO"/>
  </r>
  <r>
    <x v="3"/>
    <x v="3"/>
    <x v="3"/>
    <s v="Nariño"/>
    <s v="LOTE 2"/>
    <s v="Nariño"/>
    <x v="5"/>
    <x v="2"/>
    <n v="5202200035494"/>
    <s v="PINTA LUNAS"/>
    <s v="KR 7 7 33  BARRIO EL PROGRESO"/>
    <s v="CDI SIN ARRIENDO  - INSTITUCIONAL"/>
    <x v="2"/>
    <n v="45"/>
    <n v="0"/>
    <n v="188498250"/>
    <n v="0"/>
    <n v="0"/>
    <n v="0"/>
    <n v="188498250"/>
    <m/>
    <s v="NO"/>
    <s v="NO"/>
    <s v="NO"/>
  </r>
  <r>
    <x v="3"/>
    <x v="3"/>
    <x v="3"/>
    <s v="Nariño"/>
    <s v="LOTE 2"/>
    <s v="Nariño"/>
    <x v="5"/>
    <x v="2"/>
    <n v="5202200099525"/>
    <s v="CRECER JUGANDO"/>
    <s v="VEREDA PAMBARROSA FRENTE AL POLIDEPORTIVO"/>
    <s v="CDI CON ARRIENDO - INSTITUCIONAL"/>
    <x v="6"/>
    <n v="32"/>
    <n v="0"/>
    <n v="138540864"/>
    <n v="0"/>
    <n v="0"/>
    <n v="0"/>
    <n v="138540864"/>
    <m/>
    <s v="NO"/>
    <s v="NO"/>
    <s v="SI"/>
  </r>
  <r>
    <x v="3"/>
    <x v="3"/>
    <x v="3"/>
    <s v="Nariño"/>
    <s v="LOTE 2"/>
    <s v="Nariño"/>
    <x v="6"/>
    <x v="2"/>
    <n v="523171147208"/>
    <s v="SEMILLITAS DE MI REGION"/>
    <s v="CL 12 5 05 BARRIO MANHATAN A UNA CUADRA DE LA CASA DE LA CULTURA"/>
    <s v="CDI SIN ARRIENDO  - INSTITUCIONAL"/>
    <x v="2"/>
    <n v="43"/>
    <n v="0"/>
    <n v="180120550"/>
    <n v="0"/>
    <n v="0"/>
    <n v="0"/>
    <n v="180120550"/>
    <m/>
    <s v="NO"/>
    <s v="NO"/>
    <s v="NO"/>
  </r>
  <r>
    <x v="3"/>
    <x v="3"/>
    <x v="3"/>
    <s v="Nariño"/>
    <s v="LOTE 2"/>
    <s v="Nariño"/>
    <x v="6"/>
    <x v="2"/>
    <n v="5231700103064"/>
    <s v="CONSTRUYENDO SUEÑOS"/>
    <s v="VEREDA SIMANCAS"/>
    <s v="CDI CON ARRIENDO - INSTITUCIONAL"/>
    <x v="6"/>
    <n v="22"/>
    <n v="0"/>
    <n v="95246844"/>
    <n v="0"/>
    <n v="0"/>
    <n v="0"/>
    <n v="95246844"/>
    <m/>
    <s v="NO"/>
    <s v="NO"/>
    <s v="SI"/>
  </r>
  <r>
    <x v="3"/>
    <x v="3"/>
    <x v="3"/>
    <s v="Nariño"/>
    <s v="LOTE 2"/>
    <s v="Nariño"/>
    <x v="6"/>
    <x v="2"/>
    <n v="5231700103065"/>
    <s v="MI MUNDO DE JUEGOS"/>
    <s v="VEREDA GUAN COMUNIDAD"/>
    <s v="CDI CON ARRIENDO - INSTITUCIONAL"/>
    <x v="6"/>
    <n v="36"/>
    <n v="0"/>
    <n v="155858472"/>
    <n v="0"/>
    <n v="0"/>
    <n v="0"/>
    <n v="155858472"/>
    <m/>
    <s v="NO"/>
    <s v="NO"/>
    <s v="SI"/>
  </r>
  <r>
    <x v="3"/>
    <x v="3"/>
    <x v="3"/>
    <s v="Nariño"/>
    <s v="LOTE 2"/>
    <s v="Nariño"/>
    <x v="6"/>
    <x v="2"/>
    <n v="5231700125330"/>
    <s v="SEMILLERO ANDINO"/>
    <s v="CL 6 8 N 47 BARRIO LOS ANDES"/>
    <s v="CDI CON ARRIENDO - INSTITUCIONAL"/>
    <x v="6"/>
    <n v="48"/>
    <n v="0"/>
    <n v="207811296"/>
    <n v="0"/>
    <n v="0"/>
    <n v="0"/>
    <n v="207811296"/>
    <m/>
    <s v="NO"/>
    <s v="NO"/>
    <s v="SI"/>
  </r>
  <r>
    <x v="4"/>
    <x v="4"/>
    <x v="4"/>
    <s v="Nariño"/>
    <s v="LOTE 2"/>
    <s v="Nariño"/>
    <x v="7"/>
    <x v="3"/>
    <n v="5207900060022"/>
    <s v="CDI NUEVO HORIZONTE"/>
    <s v="BARRIO SAN ANTONIO"/>
    <s v="CDI SIN ARRIENDO  - INSTITUCIONAL"/>
    <x v="5"/>
    <n v="80"/>
    <n v="0"/>
    <n v="236536480"/>
    <n v="0"/>
    <n v="0"/>
    <n v="0"/>
    <n v="236536480"/>
    <m/>
    <s v="NO"/>
    <s v="SI"/>
    <s v="NO"/>
  </r>
  <r>
    <x v="4"/>
    <x v="4"/>
    <x v="4"/>
    <s v="Nariño"/>
    <s v="LOTE 2"/>
    <s v="Nariño"/>
    <x v="7"/>
    <x v="3"/>
    <n v="5207900099424"/>
    <s v="29 DE AGOSTO"/>
    <s v="CL 1 0 29 BARRIO EL PARAISO"/>
    <s v="CDI SIN ARRIENDO  - INSTITUCIONAL"/>
    <x v="5"/>
    <n v="60"/>
    <n v="0"/>
    <n v="177402360"/>
    <n v="0"/>
    <n v="0"/>
    <n v="0"/>
    <n v="177402360"/>
    <m/>
    <s v="NO"/>
    <s v="SI"/>
    <s v="NO"/>
  </r>
  <r>
    <x v="4"/>
    <x v="4"/>
    <x v="4"/>
    <s v="Nariño"/>
    <s v="LOTE 2"/>
    <s v="Nariño"/>
    <x v="7"/>
    <x v="3"/>
    <n v="5207900121469"/>
    <s v="LOS ANGELITOS DEL CAMPO"/>
    <s v="BARBACOAS"/>
    <s v="DESARROLLO INFANTIL EN MEDIO FAMILIAR SIN ARRIENDO - FAMILIAR"/>
    <x v="0"/>
    <n v="49"/>
    <n v="0"/>
    <n v="106829457"/>
    <n v="0"/>
    <n v="0"/>
    <n v="0"/>
    <n v="106829457"/>
    <m/>
    <s v="NO"/>
    <s v="SI"/>
    <s v="NO"/>
  </r>
  <r>
    <x v="4"/>
    <x v="4"/>
    <x v="4"/>
    <s v="Nariño"/>
    <s v="LOTE 2"/>
    <s v="Nariño"/>
    <x v="7"/>
    <x v="3"/>
    <n v="5207900132720"/>
    <s v="LOS EXPLORADORES DEL MAÑANA"/>
    <s v="BARBACOAS"/>
    <s v="DESARROLLO INFANTIL EN MEDIO FAMILIAR SIN ARRIENDO - FAMILIAR"/>
    <x v="0"/>
    <n v="50"/>
    <n v="0"/>
    <n v="109009650"/>
    <n v="0"/>
    <n v="0"/>
    <n v="0"/>
    <n v="109009650"/>
    <m/>
    <s v="NO"/>
    <s v="SI"/>
    <s v="NO"/>
  </r>
  <r>
    <x v="4"/>
    <x v="4"/>
    <x v="4"/>
    <s v="Nariño"/>
    <s v="LOTE 2"/>
    <s v="Nariño"/>
    <x v="7"/>
    <x v="3"/>
    <n v="5207900132751"/>
    <s v="MANITAS CREATIVAS"/>
    <s v="BARBACOAS"/>
    <s v="DESARROLLO INFANTIL EN MEDIO FAMILIAR SIN ARRIENDO - FAMILIAR"/>
    <x v="0"/>
    <n v="50"/>
    <n v="0"/>
    <n v="109009650"/>
    <n v="0"/>
    <n v="0"/>
    <n v="0"/>
    <n v="109009650"/>
    <m/>
    <s v="NO"/>
    <s v="SI"/>
    <s v="NO"/>
  </r>
  <r>
    <x v="4"/>
    <x v="4"/>
    <x v="4"/>
    <s v="Nariño"/>
    <s v="LOTE 2"/>
    <s v="Nariño"/>
    <x v="7"/>
    <x v="3"/>
    <n v="5207900132786"/>
    <s v="LAS BURBUJITAS"/>
    <s v="BARBACOAS"/>
    <s v="DESARROLLO INFANTIL EN MEDIO FAMILIAR SIN ARRIENDO - FAMILIAR"/>
    <x v="0"/>
    <n v="48"/>
    <n v="0"/>
    <n v="104649264"/>
    <n v="0"/>
    <n v="0"/>
    <n v="0"/>
    <n v="104649264"/>
    <m/>
    <s v="NO"/>
    <s v="SI"/>
    <s v="NO"/>
  </r>
  <r>
    <x v="4"/>
    <x v="4"/>
    <x v="4"/>
    <s v="Nariño"/>
    <s v="LOTE 2"/>
    <s v="Nariño"/>
    <x v="7"/>
    <x v="3"/>
    <n v="5207900132803"/>
    <s v="LOS CONEJITOS SALTARINES"/>
    <s v="BARBACOAS"/>
    <s v="DESARROLLO INFANTIL EN MEDIO FAMILIAR SIN ARRIENDO - FAMILIAR"/>
    <x v="0"/>
    <n v="50"/>
    <n v="0"/>
    <n v="109009650"/>
    <n v="0"/>
    <n v="0"/>
    <n v="0"/>
    <n v="109009650"/>
    <m/>
    <s v="NO"/>
    <s v="SI"/>
    <s v="NO"/>
  </r>
  <r>
    <x v="4"/>
    <x v="4"/>
    <x v="4"/>
    <s v="Nariño"/>
    <s v="LOTE 2"/>
    <s v="Nariño"/>
    <x v="7"/>
    <x v="3"/>
    <n v="5207900132812"/>
    <s v="CHIZPITAS DE FELICIDAD"/>
    <s v="BARBACOAS"/>
    <s v="DESARROLLO INFANTIL EN MEDIO FAMILIAR SIN ARRIENDO - FAMILIAR"/>
    <x v="0"/>
    <n v="50"/>
    <n v="0"/>
    <n v="109009650"/>
    <n v="0"/>
    <n v="0"/>
    <n v="0"/>
    <n v="109009650"/>
    <m/>
    <s v="NO"/>
    <s v="SI"/>
    <s v="NO"/>
  </r>
  <r>
    <x v="4"/>
    <x v="4"/>
    <x v="4"/>
    <s v="Nariño"/>
    <s v="LOTE 2"/>
    <s v="Nariño"/>
    <x v="7"/>
    <x v="3"/>
    <n v="5207900132819"/>
    <s v="ARDILLAS A LA ESCUELA"/>
    <s v="BARBACOAS"/>
    <s v="DESARROLLO INFANTIL EN MEDIO FAMILIAR SIN ARRIENDO - FAMILIAR"/>
    <x v="0"/>
    <n v="50"/>
    <n v="0"/>
    <n v="109009650"/>
    <n v="0"/>
    <n v="0"/>
    <n v="0"/>
    <n v="109009650"/>
    <m/>
    <s v="NO"/>
    <s v="SI"/>
    <s v="NO"/>
  </r>
  <r>
    <x v="4"/>
    <x v="4"/>
    <x v="4"/>
    <s v="Nariño"/>
    <s v="LOTE 2"/>
    <s v="Nariño"/>
    <x v="7"/>
    <x v="3"/>
    <n v="5207900132837"/>
    <s v="PEQUEÑOS EXPLORADORES"/>
    <s v="BARBACOAS"/>
    <s v="DESARROLLO INFANTIL EN MEDIO FAMILIAR SIN ARRIENDO - FAMILIAR"/>
    <x v="0"/>
    <n v="50"/>
    <n v="0"/>
    <n v="109009650"/>
    <n v="0"/>
    <n v="0"/>
    <n v="0"/>
    <n v="109009650"/>
    <m/>
    <s v="NO"/>
    <s v="SI"/>
    <s v="NO"/>
  </r>
  <r>
    <x v="4"/>
    <x v="4"/>
    <x v="4"/>
    <s v="Nariño"/>
    <s v="LOTE 2"/>
    <s v="Nariño"/>
    <x v="7"/>
    <x v="3"/>
    <n v="5207900132872"/>
    <s v="SUEÑOS MAGICOS"/>
    <s v="BARBACOAS"/>
    <s v="DESARROLLO INFANTIL EN MEDIO FAMILIAR SIN ARRIENDO - FAMILIAR"/>
    <x v="0"/>
    <n v="50"/>
    <n v="0"/>
    <n v="109009650"/>
    <n v="0"/>
    <n v="0"/>
    <n v="0"/>
    <n v="109009650"/>
    <m/>
    <s v="NO"/>
    <s v="SI"/>
    <s v="NO"/>
  </r>
  <r>
    <x v="4"/>
    <x v="4"/>
    <x v="4"/>
    <s v="Nariño"/>
    <s v="LOTE 2"/>
    <s v="Nariño"/>
    <x v="7"/>
    <x v="3"/>
    <n v="5207900132915"/>
    <s v="PEQUEÑOS GIRASOLES"/>
    <s v="BARBACOAS"/>
    <s v="DESARROLLO INFANTIL EN MEDIO FAMILIAR SIN ARRIENDO - FAMILIAR"/>
    <x v="0"/>
    <n v="49"/>
    <n v="0"/>
    <n v="106829457"/>
    <n v="0"/>
    <n v="0"/>
    <n v="0"/>
    <n v="106829457"/>
    <m/>
    <s v="NO"/>
    <s v="SI"/>
    <s v="NO"/>
  </r>
  <r>
    <x v="4"/>
    <x v="4"/>
    <x v="4"/>
    <s v="Nariño"/>
    <s v="LOTE 2"/>
    <s v="Nariño"/>
    <x v="7"/>
    <x v="3"/>
    <n v="5207900132947"/>
    <s v="LOS PRIMEROS PINITOS"/>
    <s v="BARBACOAS"/>
    <s v="DESARROLLO INFANTIL EN MEDIO FAMILIAR SIN ARRIENDO - FAMILIAR"/>
    <x v="0"/>
    <n v="50"/>
    <n v="0"/>
    <n v="109009650"/>
    <n v="0"/>
    <n v="0"/>
    <n v="0"/>
    <n v="109009650"/>
    <m/>
    <s v="NO"/>
    <s v="SI"/>
    <s v="NO"/>
  </r>
  <r>
    <x v="4"/>
    <x v="4"/>
    <x v="4"/>
    <s v="Nariño"/>
    <s v="LOTE 2"/>
    <s v="Nariño"/>
    <x v="7"/>
    <x v="3"/>
    <n v="5207900132983"/>
    <s v="MIS PEQUEÑINES"/>
    <s v="BARBACOAS"/>
    <s v="DESARROLLO INFANTIL EN MEDIO FAMILIAR SIN ARRIENDO - FAMILIAR"/>
    <x v="0"/>
    <n v="50"/>
    <n v="0"/>
    <n v="109009650"/>
    <n v="0"/>
    <n v="0"/>
    <n v="0"/>
    <n v="109009650"/>
    <m/>
    <s v="NO"/>
    <s v="SI"/>
    <s v="NO"/>
  </r>
  <r>
    <x v="4"/>
    <x v="4"/>
    <x v="4"/>
    <s v="Nariño"/>
    <s v="LOTE 2"/>
    <s v="Nariño"/>
    <x v="7"/>
    <x v="3"/>
    <n v="5207900133068"/>
    <s v="CARITAS FELICES"/>
    <s v="BARBACOAS"/>
    <s v="DESARROLLO INFANTIL EN MEDIO FAMILIAR SIN ARRIENDO - FAMILIAR"/>
    <x v="0"/>
    <n v="46"/>
    <n v="0"/>
    <n v="100288878"/>
    <n v="0"/>
    <n v="0"/>
    <n v="0"/>
    <n v="100288878"/>
    <m/>
    <s v="NO"/>
    <s v="SI"/>
    <s v="NO"/>
  </r>
  <r>
    <x v="4"/>
    <x v="4"/>
    <x v="4"/>
    <s v="Nariño"/>
    <s v="LOTE 2"/>
    <s v="Nariño"/>
    <x v="7"/>
    <x v="3"/>
    <n v="5207900133089"/>
    <s v="LOS PRINCIPES DE INGUAMBI"/>
    <s v="BARBACOAS"/>
    <s v="DESARROLLO INFANTIL EN MEDIO FAMILIAR SIN ARRIENDO - FAMILIAR"/>
    <x v="0"/>
    <n v="50"/>
    <n v="0"/>
    <n v="109009650"/>
    <n v="0"/>
    <n v="0"/>
    <n v="0"/>
    <n v="109009650"/>
    <m/>
    <s v="NO"/>
    <s v="SI"/>
    <s v="NO"/>
  </r>
  <r>
    <x v="4"/>
    <x v="4"/>
    <x v="4"/>
    <s v="Nariño"/>
    <s v="LOTE 2"/>
    <s v="Nariño"/>
    <x v="7"/>
    <x v="3"/>
    <n v="5207900133113"/>
    <s v="LOS PITUFOS"/>
    <s v="BARBACOAS"/>
    <s v="DESARROLLO INFANTIL EN MEDIO FAMILIAR SIN ARRIENDO - FAMILIAR"/>
    <x v="0"/>
    <n v="50"/>
    <n v="0"/>
    <n v="109009650"/>
    <n v="0"/>
    <n v="0"/>
    <n v="0"/>
    <n v="109009650"/>
    <m/>
    <s v="NO"/>
    <s v="SI"/>
    <s v="NO"/>
  </r>
  <r>
    <x v="4"/>
    <x v="4"/>
    <x v="4"/>
    <s v="Nariño"/>
    <s v="LOTE 2"/>
    <s v="Nariño"/>
    <x v="7"/>
    <x v="3"/>
    <n v="5207900133134"/>
    <s v="ESTRELLAS DEL FUTURO"/>
    <s v="BARBACOAS"/>
    <s v="DESARROLLO INFANTIL EN MEDIO FAMILIAR SIN ARRIENDO - FAMILIAR"/>
    <x v="0"/>
    <n v="49"/>
    <n v="0"/>
    <n v="106829457"/>
    <n v="0"/>
    <n v="0"/>
    <n v="0"/>
    <n v="106829457"/>
    <m/>
    <s v="NO"/>
    <s v="SI"/>
    <s v="NO"/>
  </r>
  <r>
    <x v="4"/>
    <x v="4"/>
    <x v="4"/>
    <s v="Nariño"/>
    <s v="LOTE 2"/>
    <s v="Nariño"/>
    <x v="7"/>
    <x v="3"/>
    <n v="5207900133231"/>
    <s v="LOS INNOVADORES"/>
    <s v="BARBACOAS"/>
    <s v="DESARROLLO INFANTIL EN MEDIO FAMILIAR SIN ARRIENDO - FAMILIAR"/>
    <x v="0"/>
    <n v="46"/>
    <n v="0"/>
    <n v="100288878"/>
    <n v="0"/>
    <n v="0"/>
    <n v="0"/>
    <n v="100288878"/>
    <m/>
    <s v="NO"/>
    <s v="SI"/>
    <s v="NO"/>
  </r>
  <r>
    <x v="5"/>
    <x v="5"/>
    <x v="5"/>
    <s v="Nariño"/>
    <s v="LOTE 2"/>
    <s v="Nariño"/>
    <x v="8"/>
    <x v="4"/>
    <n v="520831144938"/>
    <s v="LA PLAZUELA"/>
    <s v="SALON COMUNAL VEREDA PLAZUELA JUNTO AL CENTRO EDUCATIVO"/>
    <s v="DESARROLLO INFANTIL EN MEDIO FAMILIAR SIN ARRIENDO - FAMILIAR"/>
    <x v="3"/>
    <n v="22"/>
    <n v="0"/>
    <n v="33424710"/>
    <n v="0"/>
    <n v="0"/>
    <n v="0"/>
    <n v="33424710"/>
    <m/>
    <s v="NO"/>
    <s v="SI"/>
    <s v="NO"/>
  </r>
  <r>
    <x v="5"/>
    <x v="5"/>
    <x v="5"/>
    <s v="Nariño"/>
    <s v="LOTE 2"/>
    <s v="Nariño"/>
    <x v="8"/>
    <x v="4"/>
    <n v="520831144948"/>
    <s v="SAN ANTONIO"/>
    <s v="VEREDA SAN ANTONIO"/>
    <s v="DESARROLLO INFANTIL EN MEDIO FAMILIAR SIN ARRIENDO - FAMILIAR"/>
    <x v="3"/>
    <n v="8"/>
    <n v="0"/>
    <n v="12154440"/>
    <n v="0"/>
    <n v="0"/>
    <n v="0"/>
    <n v="12154440"/>
    <m/>
    <s v="NO"/>
    <s v="SI"/>
    <s v="NO"/>
  </r>
  <r>
    <x v="5"/>
    <x v="5"/>
    <x v="5"/>
    <s v="Nariño"/>
    <s v="LOTE 2"/>
    <s v="Nariño"/>
    <x v="8"/>
    <x v="4"/>
    <n v="5208300099325"/>
    <s v="CUERITOS DE COLORES"/>
    <s v="CL 4 CASA 2 93 BARRIO SAN JOSE OBRERO"/>
    <s v="CDI CON ARRIENDO - INSTITUCIONAL"/>
    <x v="6"/>
    <n v="30"/>
    <n v="0"/>
    <n v="129882060"/>
    <n v="0"/>
    <n v="0"/>
    <n v="0"/>
    <n v="129882060"/>
    <m/>
    <s v="NO"/>
    <s v="NO"/>
    <s v="SI"/>
  </r>
  <r>
    <x v="5"/>
    <x v="5"/>
    <x v="5"/>
    <s v="Nariño"/>
    <s v="LOTE 2"/>
    <s v="Nariño"/>
    <x v="8"/>
    <x v="4"/>
    <n v="5208300113827"/>
    <s v="NUEVO AMANECER"/>
    <s v="COLISEO DE LA VEREDA LA ESPERANZA"/>
    <s v="DESARROLLO INFANTIL EN MEDIO FAMILIAR SIN ARRIENDO - FAMILIAR"/>
    <x v="3"/>
    <n v="15"/>
    <n v="0"/>
    <n v="22789575"/>
    <n v="0"/>
    <n v="0"/>
    <n v="0"/>
    <n v="22789575"/>
    <m/>
    <s v="NO"/>
    <s v="SI"/>
    <s v="NO"/>
  </r>
  <r>
    <x v="5"/>
    <x v="5"/>
    <x v="5"/>
    <s v="Nariño"/>
    <s v="LOTE 2"/>
    <s v="Nariño"/>
    <x v="9"/>
    <x v="4"/>
    <n v="522031144903"/>
    <s v="MIS ANGELITOS DAVID ALTO"/>
    <s v="CENTRO EDUCATIVO. V/ DAVID ALTO"/>
    <s v="DESARROLLO INFANTIL EN MEDIO FAMILIAR SIN ARRIENDO - FAMILIAR"/>
    <x v="3"/>
    <n v="8"/>
    <n v="0"/>
    <n v="12154440"/>
    <n v="0"/>
    <n v="0"/>
    <n v="0"/>
    <n v="12154440"/>
    <m/>
    <s v="NO"/>
    <s v="SI"/>
    <s v="NO"/>
  </r>
  <r>
    <x v="5"/>
    <x v="5"/>
    <x v="5"/>
    <s v="Nariño"/>
    <s v="LOTE 2"/>
    <s v="Nariño"/>
    <x v="9"/>
    <x v="4"/>
    <n v="522031144905"/>
    <s v="MIS ANGELITOS EL HELECHAL"/>
    <s v="CENTRO EDUCATIVO. V/ ALTO VILLANUEVA"/>
    <s v="DESARROLLO INFANTIL EN MEDIO FAMILIAR SIN ARRIENDO - FAMILIAR"/>
    <x v="3"/>
    <n v="11"/>
    <n v="0"/>
    <n v="16712355"/>
    <n v="0"/>
    <n v="0"/>
    <n v="0"/>
    <n v="16712355"/>
    <m/>
    <s v="NO"/>
    <s v="SI"/>
    <s v="NO"/>
  </r>
  <r>
    <x v="5"/>
    <x v="5"/>
    <x v="5"/>
    <s v="Nariño"/>
    <s v="LOTE 2"/>
    <s v="Nariño"/>
    <x v="9"/>
    <x v="4"/>
    <n v="522031144909"/>
    <s v="MIS ANGELITOS EL GUABO"/>
    <s v="INSTITUCION  EDUCATIVA SAN CARLOS. V/ EL GUABO"/>
    <s v="DESARROLLO INFANTIL EN MEDIO FAMILIAR SIN ARRIENDO - FAMILIAR"/>
    <x v="3"/>
    <n v="18"/>
    <n v="0"/>
    <n v="27347490"/>
    <n v="0"/>
    <n v="0"/>
    <n v="0"/>
    <n v="27347490"/>
    <m/>
    <s v="NO"/>
    <s v="SI"/>
    <s v="NO"/>
  </r>
  <r>
    <x v="5"/>
    <x v="5"/>
    <x v="5"/>
    <s v="Nariño"/>
    <s v="LOTE 2"/>
    <s v="Nariño"/>
    <x v="9"/>
    <x v="4"/>
    <n v="522031144910"/>
    <s v="NUEVO PARAISO LA PLATA"/>
    <s v="CENTRO EDUCATIVO. V/ LA PLATA"/>
    <s v="DESARROLLO INFANTIL EN MEDIO FAMILIAR SIN ARRIENDO - FAMILIAR"/>
    <x v="3"/>
    <n v="8"/>
    <n v="0"/>
    <n v="12154440"/>
    <n v="0"/>
    <n v="0"/>
    <n v="0"/>
    <n v="12154440"/>
    <m/>
    <s v="NO"/>
    <s v="SI"/>
    <s v="NO"/>
  </r>
  <r>
    <x v="5"/>
    <x v="5"/>
    <x v="5"/>
    <s v="Nariño"/>
    <s v="LOTE 2"/>
    <s v="Nariño"/>
    <x v="9"/>
    <x v="4"/>
    <n v="522031144912"/>
    <s v="NUEVO PARAISO LOMA DE GANADO"/>
    <s v="CENTRO EDUCTAIVO. V/ LOMA DE GANADO"/>
    <s v="DESARROLLO INFANTIL EN MEDIO FAMILIAR SIN ARRIENDO - FAMILIAR"/>
    <x v="3"/>
    <n v="7"/>
    <n v="0"/>
    <n v="10635135"/>
    <n v="0"/>
    <n v="0"/>
    <n v="0"/>
    <n v="10635135"/>
    <m/>
    <s v="NO"/>
    <s v="SI"/>
    <s v="NO"/>
  </r>
  <r>
    <x v="5"/>
    <x v="5"/>
    <x v="5"/>
    <s v="Nariño"/>
    <s v="LOTE 2"/>
    <s v="Nariño"/>
    <x v="9"/>
    <x v="4"/>
    <n v="522031144914"/>
    <s v="NUEVO PARAISO VILLANUEVA"/>
    <s v="BIBLIOTECA PUBLICA. V/ VILLANUEVA"/>
    <s v="DESARROLLO INFANTIL EN MEDIO FAMILIAR SIN ARRIENDO - FAMILIAR"/>
    <x v="3"/>
    <n v="20"/>
    <n v="0"/>
    <n v="30386100"/>
    <n v="0"/>
    <n v="0"/>
    <n v="0"/>
    <n v="30386100"/>
    <m/>
    <s v="NO"/>
    <s v="SI"/>
    <s v="NO"/>
  </r>
  <r>
    <x v="5"/>
    <x v="5"/>
    <x v="5"/>
    <s v="Nariño"/>
    <s v="LOTE 2"/>
    <s v="Nariño"/>
    <x v="9"/>
    <x v="4"/>
    <n v="5220300046388"/>
    <s v="MIS ANGELITOS PALACIO CENTRO"/>
    <s v="CENTRO EDUCATIVO V/ PALACIO CENTRO"/>
    <s v="DESARROLLO INFANTIL EN MEDIO FAMILIAR SIN ARRIENDO - FAMILIAR"/>
    <x v="3"/>
    <n v="13"/>
    <n v="0"/>
    <n v="19750965"/>
    <n v="0"/>
    <n v="0"/>
    <n v="0"/>
    <n v="19750965"/>
    <m/>
    <s v="NO"/>
    <s v="SI"/>
    <s v="NO"/>
  </r>
  <r>
    <x v="5"/>
    <x v="5"/>
    <x v="5"/>
    <s v="Nariño"/>
    <s v="LOTE 2"/>
    <s v="Nariño"/>
    <x v="9"/>
    <x v="4"/>
    <n v="5220300113993"/>
    <s v="MUNDO DE SONRISAS"/>
    <s v="CORREGIMIENTO LA PLATA"/>
    <s v="CDI SIN ARRIENDO  - INSTITUCIONAL"/>
    <x v="5"/>
    <n v="15"/>
    <n v="0"/>
    <n v="44350590"/>
    <n v="0"/>
    <n v="0"/>
    <n v="0"/>
    <n v="44350590"/>
    <m/>
    <s v="NO"/>
    <s v="SI"/>
    <s v="NO"/>
  </r>
  <r>
    <x v="5"/>
    <x v="5"/>
    <x v="5"/>
    <s v="Nariño"/>
    <s v="LOTE 2"/>
    <s v="Nariño"/>
    <x v="9"/>
    <x v="4"/>
    <n v="5220300125790"/>
    <s v="NUEVO PARAISO CIMARRONAS"/>
    <s v="VEREDA CIMARRONAS"/>
    <s v="DESARROLLO INFANTIL EN MEDIO FAMILIAR SIN ARRIENDO - FAMILIAR"/>
    <x v="3"/>
    <n v="15"/>
    <n v="0"/>
    <n v="22789575"/>
    <n v="0"/>
    <n v="0"/>
    <n v="0"/>
    <n v="22789575"/>
    <m/>
    <s v="NO"/>
    <s v="SI"/>
    <s v="NO"/>
  </r>
  <r>
    <x v="5"/>
    <x v="5"/>
    <x v="5"/>
    <s v="Nariño"/>
    <s v="LOTE 2"/>
    <s v="Nariño"/>
    <x v="9"/>
    <x v="4"/>
    <n v="5220300130551"/>
    <s v="CRECIENDO FELIZ"/>
    <s v="KR 3 CASA 8 173 CENTRO DIV 1 VILLANUEVA"/>
    <s v="CDI CON ARRIENDO - INSTITUCIONAL"/>
    <x v="6"/>
    <n v="44"/>
    <n v="0"/>
    <n v="190493688"/>
    <n v="0"/>
    <n v="0"/>
    <n v="0"/>
    <n v="190493688"/>
    <m/>
    <s v="NO"/>
    <s v="NO"/>
    <s v="SI"/>
  </r>
  <r>
    <x v="6"/>
    <x v="2"/>
    <x v="2"/>
    <s v="Nariño"/>
    <s v="LOTE 2"/>
    <s v="Nariño"/>
    <x v="10"/>
    <x v="1"/>
    <n v="521101130155"/>
    <s v="HUELLAS DE AMOR SAN MARTIN"/>
    <s v="VEREDA SAN MARTIN - CENTRO EDUCATIVO"/>
    <s v="DESARROLLO INFANTIL EN MEDIO FAMILIAR SIN ARRIENDO - FAMILIAR"/>
    <x v="3"/>
    <n v="17"/>
    <n v="0"/>
    <n v="25828185"/>
    <n v="0"/>
    <n v="0"/>
    <n v="0"/>
    <n v="25828185"/>
    <m/>
    <s v="NO"/>
    <s v="SI"/>
    <s v="NO"/>
  </r>
  <r>
    <x v="6"/>
    <x v="2"/>
    <x v="2"/>
    <s v="Nariño"/>
    <s v="LOTE 2"/>
    <s v="Nariño"/>
    <x v="10"/>
    <x v="1"/>
    <n v="521101130160"/>
    <s v="HUELLAS DE AMOR LA CURIA"/>
    <s v="VEREDA LA CURIA - CENTRO EDUCATIVO - UBICADA A 15 MINUTOS DEL CORREGIMIENTO DE SANTA MARIA"/>
    <s v="DESARROLLO INFANTIL EN MEDIO FAMILIAR SIN ARRIENDO - FAMILIAR"/>
    <x v="3"/>
    <n v="16"/>
    <n v="0"/>
    <n v="24308880"/>
    <n v="0"/>
    <n v="0"/>
    <n v="0"/>
    <n v="24308880"/>
    <m/>
    <s v="NO"/>
    <s v="SI"/>
    <s v="NO"/>
  </r>
  <r>
    <x v="6"/>
    <x v="2"/>
    <x v="2"/>
    <s v="Nariño"/>
    <s v="LOTE 2"/>
    <s v="Nariño"/>
    <x v="10"/>
    <x v="1"/>
    <n v="521101130167"/>
    <s v="CARITAS FELICES ORTEGA LOS CORRALES"/>
    <s v="CENTRO EDUCATIVO ORTEGA LOS CORRALES DESPUES DE LA CANCHA"/>
    <s v="DESARROLLO INFANTIL EN MEDIO FAMILIAR SIN ARRIENDO - FAMILIAR"/>
    <x v="3"/>
    <n v="11"/>
    <n v="0"/>
    <n v="16712355"/>
    <n v="0"/>
    <n v="0"/>
    <n v="0"/>
    <n v="16712355"/>
    <m/>
    <s v="NO"/>
    <s v="SI"/>
    <s v="NO"/>
  </r>
  <r>
    <x v="6"/>
    <x v="2"/>
    <x v="2"/>
    <s v="Nariño"/>
    <s v="LOTE 2"/>
    <s v="Nariño"/>
    <x v="10"/>
    <x v="1"/>
    <n v="521101144415"/>
    <s v="CARITAS FELICES MENESES"/>
    <s v="VEREDA MENESES - CENTRO EDUCATIVO MENESES DE HURTADO A LADO DE LA IGLESIA"/>
    <s v="DESARROLLO INFANTIL EN MEDIO FAMILIAR SIN ARRIENDO - FAMILIAR"/>
    <x v="3"/>
    <n v="11"/>
    <n v="0"/>
    <n v="16712355"/>
    <n v="0"/>
    <n v="0"/>
    <n v="0"/>
    <n v="16712355"/>
    <m/>
    <s v="NO"/>
    <s v="SI"/>
    <s v="NO"/>
  </r>
  <r>
    <x v="6"/>
    <x v="2"/>
    <x v="2"/>
    <s v="Nariño"/>
    <s v="LOTE 2"/>
    <s v="Nariño"/>
    <x v="10"/>
    <x v="1"/>
    <n v="521101150221"/>
    <s v="PAJAJOY"/>
    <s v="VEREDA PAPAJOY - CENTRO EDUCATIVO PAJAJOY"/>
    <s v="DESARROLLO INFANTIL EN MEDIO FAMILIAR SIN ARRIENDO - FAMILIAR"/>
    <x v="3"/>
    <n v="19"/>
    <n v="0"/>
    <n v="28866795"/>
    <n v="0"/>
    <n v="0"/>
    <n v="0"/>
    <n v="28866795"/>
    <m/>
    <s v="NO"/>
    <s v="SI"/>
    <s v="NO"/>
  </r>
  <r>
    <x v="6"/>
    <x v="2"/>
    <x v="2"/>
    <s v="Nariño"/>
    <s v="LOTE 2"/>
    <s v="Nariño"/>
    <x v="10"/>
    <x v="1"/>
    <n v="5211000057695"/>
    <s v="CARITAS FELICES"/>
    <s v="CL BOLIVAR 0 10"/>
    <s v="CDI SIN ARRIENDO  - INSTITUCIONAL"/>
    <x v="5"/>
    <n v="100"/>
    <n v="0"/>
    <n v="295670600"/>
    <n v="0"/>
    <n v="0"/>
    <n v="0"/>
    <n v="295670600"/>
    <m/>
    <s v="NO"/>
    <s v="SI"/>
    <s v="NO"/>
  </r>
  <r>
    <x v="6"/>
    <x v="2"/>
    <x v="2"/>
    <s v="Nariño"/>
    <s v="LOTE 2"/>
    <s v="Nariño"/>
    <x v="10"/>
    <x v="1"/>
    <n v="5211000112376"/>
    <s v="HUELLAS DE AMOR ALTO NARANJAL"/>
    <s v="VEREDA ALTO NARANJAL - ESCUELA NARANJAL - 30 MINUTOS POR CARRETERA PRINCIPL Y 1 HORA CAMINO DE HERRADURA"/>
    <s v="DESARROLLO INFANTIL EN MEDIO FAMILIAR SIN ARRIENDO - FAMILIAR"/>
    <x v="3"/>
    <n v="16"/>
    <n v="0"/>
    <n v="24308880"/>
    <n v="0"/>
    <n v="0"/>
    <n v="0"/>
    <n v="24308880"/>
    <m/>
    <s v="NO"/>
    <s v="SI"/>
    <s v="NO"/>
  </r>
  <r>
    <x v="6"/>
    <x v="2"/>
    <x v="2"/>
    <s v="Nariño"/>
    <s v="LOTE 2"/>
    <s v="Nariño"/>
    <x v="10"/>
    <x v="1"/>
    <n v="5211000135745"/>
    <s v="AMIGUITOS QUITOPAMBA"/>
    <s v="QUITOPAMBA- FRENTE AL CENTRO EDUCATIVO QUITOPAMBA-CASA DE LA FAMILIA URRESTI DELGADO"/>
    <s v="DESARROLLO INFANTIL EN MEDIO FAMILIAR SIN ARRIENDO - FAMILIAR"/>
    <x v="3"/>
    <n v="11"/>
    <n v="0"/>
    <n v="16712355"/>
    <n v="0"/>
    <n v="0"/>
    <n v="0"/>
    <n v="16712355"/>
    <m/>
    <s v="NO"/>
    <s v="SI"/>
    <s v="NO"/>
  </r>
  <r>
    <x v="6"/>
    <x v="2"/>
    <x v="2"/>
    <s v="Nariño"/>
    <s v="LOTE 2"/>
    <s v="Nariño"/>
    <x v="10"/>
    <x v="1"/>
    <n v="5211000135782"/>
    <s v="AMIGUITOS GRANADILLO DE LUNA"/>
    <s v="GRANADILLO DE LUNA - SALON COMUNAL"/>
    <s v="DESARROLLO INFANTIL EN MEDIO FAMILIAR SIN ARRIENDO - FAMILIAR"/>
    <x v="3"/>
    <n v="19"/>
    <n v="0"/>
    <n v="28866795"/>
    <n v="0"/>
    <n v="0"/>
    <n v="0"/>
    <n v="28866795"/>
    <m/>
    <s v="NO"/>
    <s v="SI"/>
    <s v="NO"/>
  </r>
  <r>
    <x v="7"/>
    <x v="1"/>
    <x v="1"/>
    <s v="Nariño"/>
    <s v="LOTE 2"/>
    <s v="Nariño"/>
    <x v="11"/>
    <x v="1"/>
    <n v="522401131279"/>
    <s v="PEQUEÑOS TESORITOS 1"/>
    <s v="VEREDA LA CRUZ- CAPILLA NIÑO JESUS DE PRAGA"/>
    <s v="DESARROLLO INFANTIL EN MEDIO FAMILIAR SIN ARRIENDO - FAMILIAR"/>
    <x v="3"/>
    <n v="12"/>
    <n v="0"/>
    <n v="18231660"/>
    <n v="0"/>
    <n v="0"/>
    <n v="0"/>
    <n v="18231660"/>
    <m/>
    <s v="NO"/>
    <s v="SI"/>
    <s v="NO"/>
  </r>
  <r>
    <x v="7"/>
    <x v="1"/>
    <x v="1"/>
    <s v="Nariño"/>
    <s v="LOTE 2"/>
    <s v="Nariño"/>
    <x v="11"/>
    <x v="1"/>
    <n v="522401131282"/>
    <s v="PEQUEÑOS TESORITOS 2"/>
    <s v="ESCUELA  EL CHORILLO-ANTIGUO TELENARIÑO"/>
    <s v="DESARROLLO INFANTIL EN MEDIO FAMILIAR SIN ARRIENDO - FAMILIAR"/>
    <x v="3"/>
    <n v="18"/>
    <n v="0"/>
    <n v="27347490"/>
    <n v="0"/>
    <n v="0"/>
    <n v="0"/>
    <n v="27347490"/>
    <m/>
    <s v="NO"/>
    <s v="SI"/>
    <s v="NO"/>
  </r>
  <r>
    <x v="7"/>
    <x v="1"/>
    <x v="1"/>
    <s v="Nariño"/>
    <s v="LOTE 2"/>
    <s v="Nariño"/>
    <x v="11"/>
    <x v="1"/>
    <n v="522401131285"/>
    <s v="ESTRELLITAS DEL SABER  1"/>
    <s v="HATO VIEJO-FRENTE COLISEO"/>
    <s v="DESARROLLO INFANTIL EN MEDIO FAMILIAR SIN ARRIENDO - FAMILIAR"/>
    <x v="3"/>
    <n v="18"/>
    <n v="0"/>
    <n v="27347490"/>
    <n v="0"/>
    <n v="0"/>
    <n v="0"/>
    <n v="27347490"/>
    <m/>
    <s v="NO"/>
    <s v="SI"/>
    <s v="NO"/>
  </r>
  <r>
    <x v="7"/>
    <x v="1"/>
    <x v="1"/>
    <s v="Nariño"/>
    <s v="LOTE 2"/>
    <s v="Nariño"/>
    <x v="11"/>
    <x v="1"/>
    <n v="522401131288"/>
    <s v="ESTRELLITAS DEL SABER 2"/>
    <s v="ESCUELA  EL CHORILLO-ANTIGUO TELENARIÑO"/>
    <s v="DESARROLLO INFANTIL EN MEDIO FAMILIAR SIN ARRIENDO - FAMILIAR"/>
    <x v="3"/>
    <n v="19"/>
    <n v="0"/>
    <n v="28866795"/>
    <n v="0"/>
    <n v="0"/>
    <n v="0"/>
    <n v="28866795"/>
    <m/>
    <s v="NO"/>
    <s v="SI"/>
    <s v="NO"/>
  </r>
  <r>
    <x v="7"/>
    <x v="1"/>
    <x v="1"/>
    <s v="Nariño"/>
    <s v="LOTE 2"/>
    <s v="Nariño"/>
    <x v="11"/>
    <x v="1"/>
    <n v="5224000057929"/>
    <s v="GOTICAS DE AMOR"/>
    <s v="BARRIO GUAPIUY-AL FRENTE DE LA GRUTA NIÑO JESUS DE PRAGA"/>
    <s v="CDI SIN ARRIENDO  - INSTITUCIONAL"/>
    <x v="5"/>
    <n v="125"/>
    <n v="0"/>
    <n v="369588250"/>
    <n v="0"/>
    <n v="0"/>
    <n v="0"/>
    <n v="369588250"/>
    <m/>
    <s v="NO"/>
    <s v="SI"/>
    <s v="NO"/>
  </r>
  <r>
    <x v="7"/>
    <x v="1"/>
    <x v="1"/>
    <s v="Nariño"/>
    <s v="LOTE 2"/>
    <s v="Nariño"/>
    <x v="11"/>
    <x v="1"/>
    <n v="5224000128358"/>
    <s v="ESTRELLITAS DEL SABER 3"/>
    <s v="CONVENTO-FRENTE A LA SEÑORA AYDA ALMEIDA"/>
    <s v="DESARROLLO INFANTIL EN MEDIO FAMILIAR SIN ARRIENDO - FAMILIAR"/>
    <x v="3"/>
    <n v="9"/>
    <n v="0"/>
    <n v="13673745"/>
    <n v="0"/>
    <n v="0"/>
    <n v="0"/>
    <n v="13673745"/>
    <m/>
    <s v="NO"/>
    <s v="SI"/>
    <s v="NO"/>
  </r>
  <r>
    <x v="7"/>
    <x v="1"/>
    <x v="1"/>
    <s v="Nariño"/>
    <s v="LOTE 2"/>
    <s v="Nariño"/>
    <x v="11"/>
    <x v="1"/>
    <n v="5224000128365"/>
    <s v="PEQUEÑOS TESORITOS 3"/>
    <s v="ESCUELA  EL CHORILLO-ANTIGUO TELENARIÑO"/>
    <s v="DESARROLLO INFANTIL EN MEDIO FAMILIAR SIN ARRIENDO - FAMILIAR"/>
    <x v="3"/>
    <n v="16"/>
    <n v="0"/>
    <n v="24308880"/>
    <n v="0"/>
    <n v="0"/>
    <n v="0"/>
    <n v="24308880"/>
    <m/>
    <s v="NO"/>
    <s v="SI"/>
    <s v="NO"/>
  </r>
  <r>
    <x v="7"/>
    <x v="1"/>
    <x v="1"/>
    <s v="Nariño"/>
    <s v="LOTE 2"/>
    <s v="Nariño"/>
    <x v="12"/>
    <x v="1"/>
    <n v="5225800022082"/>
    <s v="MIS ANGELITOS"/>
    <s v="CL BARRIO EL TRIUNFO 0 0"/>
    <s v="CDI SIN ARRIENDO  - INSTITUCIONAL"/>
    <x v="5"/>
    <n v="44"/>
    <n v="0"/>
    <n v="130095064"/>
    <n v="0"/>
    <n v="0"/>
    <n v="0"/>
    <n v="130095064"/>
    <m/>
    <s v="NO"/>
    <s v="SI"/>
    <s v="NO"/>
  </r>
  <r>
    <x v="8"/>
    <x v="3"/>
    <x v="3"/>
    <s v="Nariño"/>
    <s v="LOTE 2"/>
    <s v="Nariño"/>
    <x v="13"/>
    <x v="2"/>
    <n v="5221000035427"/>
    <s v="MI DULCE COMPAÑIA"/>
    <s v="MZ CARRERA 6 CALLE 5 FRENTE A LA BIBLIOTECA PUBLICA"/>
    <s v="CDI SIN ARRIENDO  - INSTITUCIONAL"/>
    <x v="2"/>
    <n v="55"/>
    <n v="0"/>
    <n v="230386750"/>
    <n v="0"/>
    <n v="0"/>
    <n v="0"/>
    <n v="230386750"/>
    <m/>
    <s v="NO"/>
    <s v="NO"/>
    <s v="NO"/>
  </r>
  <r>
    <x v="8"/>
    <x v="3"/>
    <x v="3"/>
    <s v="Nariño"/>
    <s v="LOTE 2"/>
    <s v="Nariño"/>
    <x v="14"/>
    <x v="2"/>
    <n v="522151131017"/>
    <s v="GOTAS DEL SABER"/>
    <s v="VEREDA EL  QUEMADO  CASA DE FAMILIA SRA MARIA ACENCION PILALONGA"/>
    <s v="DESARROLLO INFANTIL EN MEDIO FAMILIAR SIN ARRIENDO - FAMILIAR"/>
    <x v="3"/>
    <n v="33"/>
    <n v="0"/>
    <n v="50137065"/>
    <n v="0"/>
    <n v="0"/>
    <n v="0"/>
    <n v="50137065"/>
    <m/>
    <s v="NO"/>
    <s v="SI"/>
    <s v="NO"/>
  </r>
  <r>
    <x v="8"/>
    <x v="3"/>
    <x v="3"/>
    <s v="Nariño"/>
    <s v="LOTE 2"/>
    <s v="Nariño"/>
    <x v="14"/>
    <x v="2"/>
    <n v="522151131021"/>
    <s v="KOLLA RAYMI"/>
    <s v="VEREDA EL SALADO SALON COMUNAL EL SALADO"/>
    <s v="DESARROLLO INFANTIL EN MEDIO FAMILIAR SIN ARRIENDO - FAMILIAR"/>
    <x v="3"/>
    <n v="17"/>
    <n v="0"/>
    <n v="25828185"/>
    <n v="0"/>
    <n v="0"/>
    <n v="0"/>
    <n v="25828185"/>
    <m/>
    <s v="NO"/>
    <s v="SI"/>
    <s v="NO"/>
  </r>
  <r>
    <x v="8"/>
    <x v="3"/>
    <x v="3"/>
    <s v="Nariño"/>
    <s v="LOTE 2"/>
    <s v="Nariño"/>
    <x v="14"/>
    <x v="2"/>
    <n v="522151131029"/>
    <s v="INTY RAYMI"/>
    <s v="VEREDA VEREDA TEQUIS, SECTOR LOMA ALTA, CASA DE FAMILIA, WILSON HENRY CUARAN"/>
    <s v="DESARROLLO INFANTIL EN MEDIO FAMILIAR SIN ARRIENDO - FAMILIAR"/>
    <x v="3"/>
    <n v="37"/>
    <n v="0"/>
    <n v="56214285"/>
    <n v="0"/>
    <n v="0"/>
    <n v="0"/>
    <n v="56214285"/>
    <m/>
    <s v="NO"/>
    <s v="SI"/>
    <s v="NO"/>
  </r>
  <r>
    <x v="8"/>
    <x v="3"/>
    <x v="3"/>
    <s v="Nariño"/>
    <s v="LOTE 2"/>
    <s v="Nariño"/>
    <x v="14"/>
    <x v="2"/>
    <n v="5221500128052"/>
    <s v="SOLECITOS DEL ORIENTE"/>
    <s v="VEREDA SANTA BRIGIDA, SEDE EDUCATIVA SANTA BRIGIDA -"/>
    <s v="DESARROLLO INFANTIL EN MEDIO FAMILIAR SIN ARRIENDO - FAMILIAR"/>
    <x v="3"/>
    <n v="13"/>
    <n v="0"/>
    <n v="19750965"/>
    <n v="0"/>
    <n v="0"/>
    <n v="0"/>
    <n v="19750965"/>
    <m/>
    <s v="NO"/>
    <s v="SI"/>
    <s v="NO"/>
  </r>
  <r>
    <x v="8"/>
    <x v="3"/>
    <x v="3"/>
    <s v="Nariño"/>
    <s v="LOTE 2"/>
    <s v="Nariño"/>
    <x v="14"/>
    <x v="2"/>
    <n v="5221500129537"/>
    <s v="SEMILLITAS DEL PROGRESO DE MALES"/>
    <s v="CL 5 2 76 BARRIO 18 DE MAYO FRENTE A LA PLAZA DE MERCADO"/>
    <s v="CDI SIN ARRIENDO  - INSTITUCIONAL"/>
    <x v="2"/>
    <n v="89"/>
    <n v="0"/>
    <n v="372807650"/>
    <n v="0"/>
    <n v="0"/>
    <n v="0"/>
    <n v="372807650"/>
    <m/>
    <s v="NO"/>
    <s v="NO"/>
    <s v="NO"/>
  </r>
  <r>
    <x v="8"/>
    <x v="3"/>
    <x v="3"/>
    <s v="Nariño"/>
    <s v="LOTE 2"/>
    <s v="Nariño"/>
    <x v="14"/>
    <x v="2"/>
    <n v="5221500129606"/>
    <s v="MIS PEQUEÑINES DEL MAÑANA"/>
    <s v="CORREGIMIENTO DE SANTANDER BARRIO EL PROGRESO AL LADO DEL COLEGIO"/>
    <s v="CDI SIN ARRIENDO  - INSTITUCIONAL"/>
    <x v="2"/>
    <n v="51"/>
    <n v="0"/>
    <n v="213631350"/>
    <n v="0"/>
    <n v="0"/>
    <n v="0"/>
    <n v="213631350"/>
    <m/>
    <s v="NO"/>
    <s v="NO"/>
    <s v="NO"/>
  </r>
  <r>
    <x v="9"/>
    <x v="3"/>
    <x v="3"/>
    <s v="Nariño"/>
    <s v="LOTE 2"/>
    <s v="Nariño"/>
    <x v="15"/>
    <x v="2"/>
    <n v="5222400035589"/>
    <s v="GOTITAS DE AMOR"/>
    <s v="KR 6 CON CALLE 1 0 BARRIO TANFUELAN AL LADO DE LA URBANIZACION VILLA CAROLINA"/>
    <s v="CDI SIN ARRIENDO  - INSTITUCIONAL"/>
    <x v="2"/>
    <n v="63"/>
    <n v="0"/>
    <n v="263897550"/>
    <n v="0"/>
    <n v="0"/>
    <n v="0"/>
    <n v="263897550"/>
    <m/>
    <s v="NO"/>
    <s v="NO"/>
    <s v="NO"/>
  </r>
  <r>
    <x v="9"/>
    <x v="3"/>
    <x v="3"/>
    <s v="Nariño"/>
    <s v="LOTE 2"/>
    <s v="Nariño"/>
    <x v="16"/>
    <x v="2"/>
    <n v="5222700030588"/>
    <s v="RENACER ANDINO"/>
    <s v="CL 18 N 05 91 BARRIO GRANADA"/>
    <s v="CDI SIN ARRIENDO  - INSTITUCIONAL"/>
    <x v="2"/>
    <n v="106"/>
    <n v="0"/>
    <n v="444018100"/>
    <n v="0"/>
    <n v="0"/>
    <n v="0"/>
    <n v="444018100"/>
    <m/>
    <s v="NO"/>
    <s v="NO"/>
    <s v="NO"/>
  </r>
  <r>
    <x v="9"/>
    <x v="3"/>
    <x v="3"/>
    <s v="Nariño"/>
    <s v="LOTE 2"/>
    <s v="Nariño"/>
    <x v="16"/>
    <x v="2"/>
    <n v="5222700031683"/>
    <s v="GRAN CUMBAL"/>
    <s v="CL 22 8 77 SECTOR PLAN QUILISMAL"/>
    <s v="CDI SIN ARRIENDO  - INSTITUCIONAL"/>
    <x v="2"/>
    <n v="75"/>
    <n v="0"/>
    <n v="314163750"/>
    <n v="0"/>
    <n v="0"/>
    <n v="0"/>
    <n v="314163750"/>
    <m/>
    <s v="NO"/>
    <s v="NO"/>
    <s v="NO"/>
  </r>
  <r>
    <x v="9"/>
    <x v="3"/>
    <x v="3"/>
    <s v="Nariño"/>
    <s v="LOTE 2"/>
    <s v="Nariño"/>
    <x v="16"/>
    <x v="2"/>
    <n v="5222700099523"/>
    <s v="JUAN CHILES"/>
    <s v="RESGUARDO INDIGENA DE CHILES POR LA PARTE DE ATRAS DEL COLICEO"/>
    <s v="CDI SIN ARRIENDO  - INSTITUCIONAL"/>
    <x v="2"/>
    <n v="50"/>
    <n v="0"/>
    <n v="209442500"/>
    <n v="0"/>
    <n v="0"/>
    <n v="0"/>
    <n v="209442500"/>
    <m/>
    <s v="NO"/>
    <s v="NO"/>
    <s v="NO"/>
  </r>
  <r>
    <x v="10"/>
    <x v="0"/>
    <x v="0"/>
    <s v="Nariño"/>
    <s v="LOTE 2"/>
    <s v="Nariño"/>
    <x v="17"/>
    <x v="0"/>
    <n v="522331129956"/>
    <s v="CUMBITARA / ANGELES DE AMOR 2"/>
    <s v="VEREDA SAN JOSE DEL VIJAO  CASA DE LA SRA ARCELIA ROMO"/>
    <s v="DESARROLLO INFANTIL EN MEDIO FAMILIAR SIN ARRIENDO - FAMILIAR"/>
    <x v="0"/>
    <n v="10"/>
    <n v="0"/>
    <n v="21801930"/>
    <n v="0"/>
    <n v="0"/>
    <n v="0"/>
    <n v="21801930"/>
    <m/>
    <s v="NO"/>
    <s v="SI"/>
    <s v="NO"/>
  </r>
  <r>
    <x v="10"/>
    <x v="0"/>
    <x v="0"/>
    <s v="Nariño"/>
    <s v="LOTE 2"/>
    <s v="Nariño"/>
    <x v="17"/>
    <x v="0"/>
    <n v="522331129962"/>
    <s v="CUMBITARA / ANGELES DE AMOR 3"/>
    <s v="VEREDA EL DESPLAYADO  CASA DE LA SEÑORA REINALDA MELO"/>
    <s v="DESARROLLO INFANTIL EN MEDIO FAMILIAR SIN ARRIENDO - FAMILIAR"/>
    <x v="0"/>
    <n v="28"/>
    <n v="0"/>
    <n v="61045404"/>
    <n v="0"/>
    <n v="0"/>
    <n v="0"/>
    <n v="61045404"/>
    <m/>
    <s v="NO"/>
    <s v="SI"/>
    <s v="NO"/>
  </r>
  <r>
    <x v="10"/>
    <x v="0"/>
    <x v="0"/>
    <s v="Nariño"/>
    <s v="LOTE 2"/>
    <s v="Nariño"/>
    <x v="17"/>
    <x v="0"/>
    <n v="522331129976"/>
    <s v="CUMBITARA / CAMINANTES DEL FUTURO 3"/>
    <s v="VEREDA SAN MARTIN CASA DE LA SEÑORA MARYURIS ALGARIN"/>
    <s v="DESARROLLO INFANTIL EN MEDIO FAMILIAR SIN ARRIENDO - FAMILIAR"/>
    <x v="0"/>
    <n v="4"/>
    <n v="0"/>
    <n v="8720772"/>
    <n v="0"/>
    <n v="0"/>
    <n v="0"/>
    <n v="8720772"/>
    <m/>
    <s v="NO"/>
    <s v="SI"/>
    <s v="NO"/>
  </r>
  <r>
    <x v="10"/>
    <x v="0"/>
    <x v="0"/>
    <s v="Nariño"/>
    <s v="LOTE 2"/>
    <s v="Nariño"/>
    <x v="17"/>
    <x v="0"/>
    <n v="522331129992"/>
    <s v="CUMBITARA / CAPULLITOS DE AMOR 2"/>
    <s v="VEREDA PESQUERIA - CASA  DE LA SEÑORA MONICA ROSERO"/>
    <s v="DESARROLLO INFANTIL EN MEDIO FAMILIAR SIN ARRIENDO - FAMILIAR"/>
    <x v="0"/>
    <n v="20"/>
    <n v="0"/>
    <n v="43603860"/>
    <n v="0"/>
    <n v="0"/>
    <n v="0"/>
    <n v="43603860"/>
    <m/>
    <s v="NO"/>
    <s v="SI"/>
    <s v="NO"/>
  </r>
  <r>
    <x v="10"/>
    <x v="0"/>
    <x v="0"/>
    <s v="Nariño"/>
    <s v="LOTE 2"/>
    <s v="Nariño"/>
    <x v="17"/>
    <x v="0"/>
    <n v="522331129993"/>
    <s v="CUMBITARA / CAPULLITOS DE AMOR 3"/>
    <s v="VEREDA GUAYABALITO NULPI  CENTRO EDUCATIVO"/>
    <s v="DESARROLLO INFANTIL EN MEDIO FAMILIAR SIN ARRIENDO - FAMILIAR"/>
    <x v="0"/>
    <n v="21"/>
    <n v="0"/>
    <n v="45784053"/>
    <n v="0"/>
    <n v="0"/>
    <n v="0"/>
    <n v="45784053"/>
    <m/>
    <s v="NO"/>
    <s v="SI"/>
    <s v="NO"/>
  </r>
  <r>
    <x v="10"/>
    <x v="0"/>
    <x v="0"/>
    <s v="Nariño"/>
    <s v="LOTE 2"/>
    <s v="Nariño"/>
    <x v="17"/>
    <x v="0"/>
    <n v="522331129994"/>
    <s v="CUMBITARA / HEROES DEL FUTURO  2"/>
    <s v="CENTRO EDUCATIVO DE LA VEREDA AMINDA"/>
    <s v="DESARROLLO INFANTIL EN MEDIO FAMILIAR SIN ARRIENDO - FAMILIAR"/>
    <x v="0"/>
    <n v="21"/>
    <n v="0"/>
    <n v="45784053"/>
    <n v="0"/>
    <n v="0"/>
    <n v="0"/>
    <n v="45784053"/>
    <m/>
    <s v="NO"/>
    <s v="SI"/>
    <s v="NO"/>
  </r>
  <r>
    <x v="10"/>
    <x v="0"/>
    <x v="0"/>
    <s v="Nariño"/>
    <s v="LOTE 2"/>
    <s v="Nariño"/>
    <x v="17"/>
    <x v="0"/>
    <n v="522331129995"/>
    <s v="CUMBITARA / HEROES DEL FUTURO  3"/>
    <s v="SALON COMUNAL - VEREDA LA TOLA"/>
    <s v="DESARROLLO INFANTIL EN MEDIO FAMILIAR SIN ARRIENDO - FAMILIAR"/>
    <x v="0"/>
    <n v="8"/>
    <n v="0"/>
    <n v="17441544"/>
    <n v="0"/>
    <n v="0"/>
    <n v="0"/>
    <n v="17441544"/>
    <m/>
    <s v="NO"/>
    <s v="SI"/>
    <s v="NO"/>
  </r>
  <r>
    <x v="10"/>
    <x v="0"/>
    <x v="0"/>
    <s v="Nariño"/>
    <s v="LOTE 2"/>
    <s v="Nariño"/>
    <x v="17"/>
    <x v="0"/>
    <n v="522331129996"/>
    <s v="CUMBITARA / HEROES DEL FUTURO  4"/>
    <s v="VEREDA EL CAUCHO - CASA DE LEON RODRIGUEZ"/>
    <s v="DESARROLLO INFANTIL EN MEDIO FAMILIAR SIN ARRIENDO - FAMILIAR"/>
    <x v="0"/>
    <n v="21"/>
    <n v="0"/>
    <n v="45784053"/>
    <n v="0"/>
    <n v="0"/>
    <n v="0"/>
    <n v="45784053"/>
    <m/>
    <s v="NO"/>
    <s v="SI"/>
    <s v="NO"/>
  </r>
  <r>
    <x v="10"/>
    <x v="0"/>
    <x v="0"/>
    <s v="Nariño"/>
    <s v="LOTE 2"/>
    <s v="Nariño"/>
    <x v="17"/>
    <x v="0"/>
    <n v="522331130373"/>
    <s v="CUMBITARA / HUELLAS DE AMOR 2"/>
    <s v="CORREGIMIENTO DE SANTA ROSA - COLEGIO ANTIGUO"/>
    <s v="DESARROLLO INFANTIL EN MEDIO FAMILIAR SIN ARRIENDO - FAMILIAR"/>
    <x v="0"/>
    <n v="13"/>
    <n v="0"/>
    <n v="28342509"/>
    <n v="0"/>
    <n v="0"/>
    <n v="0"/>
    <n v="28342509"/>
    <m/>
    <s v="NO"/>
    <s v="SI"/>
    <s v="NO"/>
  </r>
  <r>
    <x v="10"/>
    <x v="0"/>
    <x v="0"/>
    <s v="Nariño"/>
    <s v="LOTE 2"/>
    <s v="Nariño"/>
    <x v="17"/>
    <x v="0"/>
    <n v="522331130405"/>
    <s v="CUMBITARA / HUELLAS DE AMOR 3"/>
    <s v="POLIDEPORTIVO - YAZANARA"/>
    <s v="DESARROLLO INFANTIL EN MEDIO FAMILIAR SIN ARRIENDO - FAMILIAR"/>
    <x v="0"/>
    <n v="20"/>
    <n v="0"/>
    <n v="43603860"/>
    <n v="0"/>
    <n v="0"/>
    <n v="0"/>
    <n v="43603860"/>
    <m/>
    <s v="NO"/>
    <s v="SI"/>
    <s v="NO"/>
  </r>
  <r>
    <x v="10"/>
    <x v="0"/>
    <x v="0"/>
    <s v="Nariño"/>
    <s v="LOTE 2"/>
    <s v="Nariño"/>
    <x v="17"/>
    <x v="0"/>
    <n v="522331130417"/>
    <s v="CUMBITARA / MARAVILLAS INFANTILES 2"/>
    <s v="VEREDA EL CONSUELO  CENTRO EDUCATIVO EL CONSUELO"/>
    <s v="DESARROLLO INFANTIL EN MEDIO FAMILIAR SIN ARRIENDO - FAMILIAR"/>
    <x v="0"/>
    <n v="15"/>
    <n v="0"/>
    <n v="32702895"/>
    <n v="0"/>
    <n v="0"/>
    <n v="0"/>
    <n v="32702895"/>
    <m/>
    <s v="NO"/>
    <s v="SI"/>
    <s v="NO"/>
  </r>
  <r>
    <x v="10"/>
    <x v="0"/>
    <x v="0"/>
    <s v="Nariño"/>
    <s v="LOTE 2"/>
    <s v="Nariño"/>
    <x v="17"/>
    <x v="0"/>
    <n v="522331130423"/>
    <s v="CUMBITARA / MARAVILLAS INFANTILES 3"/>
    <s v="CORREGIMIENTO DE PIZANDA  CASA PARROQUIAL"/>
    <s v="DESARROLLO INFANTIL EN MEDIO FAMILIAR SIN ARRIENDO - FAMILIAR"/>
    <x v="0"/>
    <n v="13"/>
    <n v="0"/>
    <n v="28342509"/>
    <n v="0"/>
    <n v="0"/>
    <n v="0"/>
    <n v="28342509"/>
    <m/>
    <s v="NO"/>
    <s v="SI"/>
    <s v="NO"/>
  </r>
  <r>
    <x v="10"/>
    <x v="0"/>
    <x v="0"/>
    <s v="Nariño"/>
    <s v="LOTE 2"/>
    <s v="Nariño"/>
    <x v="17"/>
    <x v="0"/>
    <n v="522331130425"/>
    <s v="CUMBITARA / MARAVILLAS INFANTILES 4"/>
    <s v="LA ESPERANZA CASETA COMUNAL"/>
    <s v="DESARROLLO INFANTIL EN MEDIO FAMILIAR SIN ARRIENDO - FAMILIAR"/>
    <x v="0"/>
    <n v="18"/>
    <n v="0"/>
    <n v="39243474"/>
    <n v="0"/>
    <n v="0"/>
    <n v="0"/>
    <n v="39243474"/>
    <m/>
    <s v="NO"/>
    <s v="SI"/>
    <s v="NO"/>
  </r>
  <r>
    <x v="10"/>
    <x v="0"/>
    <x v="0"/>
    <s v="Nariño"/>
    <s v="LOTE 2"/>
    <s v="Nariño"/>
    <x v="17"/>
    <x v="0"/>
    <n v="522331130463"/>
    <s v="CUMBITARA / MIS PEQUEÑOS GENIOS 2"/>
    <s v="VEREDA EL PINDE CASA DE LA SEÑORA LUCY PIALEJO"/>
    <s v="DESARROLLO INFANTIL EN MEDIO FAMILIAR SIN ARRIENDO - FAMILIAR"/>
    <x v="0"/>
    <n v="9"/>
    <n v="0"/>
    <n v="19621737"/>
    <n v="0"/>
    <n v="0"/>
    <n v="0"/>
    <n v="19621737"/>
    <m/>
    <s v="NO"/>
    <s v="SI"/>
    <s v="NO"/>
  </r>
  <r>
    <x v="10"/>
    <x v="0"/>
    <x v="0"/>
    <s v="Nariño"/>
    <s v="LOTE 2"/>
    <s v="Nariño"/>
    <x v="17"/>
    <x v="0"/>
    <n v="522331130464"/>
    <s v="CUMBITARA / MIS PEQUEÑOS GENIOS 3"/>
    <s v="VEREDA INGUAPIL CASA DE LA SEÑORA MARIA FABIOLA CUERO COBO"/>
    <s v="DESARROLLO INFANTIL EN MEDIO FAMILIAR SIN ARRIENDO - FAMILIAR"/>
    <x v="0"/>
    <n v="8"/>
    <n v="0"/>
    <n v="17441544"/>
    <n v="0"/>
    <n v="0"/>
    <n v="0"/>
    <n v="17441544"/>
    <m/>
    <s v="NO"/>
    <s v="SI"/>
    <s v="NO"/>
  </r>
  <r>
    <x v="10"/>
    <x v="0"/>
    <x v="0"/>
    <s v="Nariño"/>
    <s v="LOTE 2"/>
    <s v="Nariño"/>
    <x v="17"/>
    <x v="0"/>
    <n v="522331130467"/>
    <s v="CUMBITARA / MIS PEQUEÑOS GENIOS 4"/>
    <s v="VEREDA PUNTA DE VARGAS - CASA DE LA SEÑORA SEGUNDA MONTILLA"/>
    <s v="DESARROLLO INFANTIL EN MEDIO FAMILIAR SIN ARRIENDO - FAMILIAR"/>
    <x v="0"/>
    <n v="21"/>
    <n v="0"/>
    <n v="45784053"/>
    <n v="0"/>
    <n v="0"/>
    <n v="0"/>
    <n v="45784053"/>
    <m/>
    <s v="NO"/>
    <s v="SI"/>
    <s v="NO"/>
  </r>
  <r>
    <x v="10"/>
    <x v="0"/>
    <x v="0"/>
    <s v="Nariño"/>
    <s v="LOTE 2"/>
    <s v="Nariño"/>
    <x v="17"/>
    <x v="0"/>
    <n v="522331133450"/>
    <s v="CUMBITARA / HUELLAS DE AMOR 4"/>
    <s v="VEREDA LA FLORESTA - SALON COMUNAL"/>
    <s v="DESARROLLO INFANTIL EN MEDIO FAMILIAR SIN ARRIENDO - FAMILIAR"/>
    <x v="0"/>
    <n v="10"/>
    <n v="0"/>
    <n v="21801930"/>
    <n v="0"/>
    <n v="0"/>
    <n v="0"/>
    <n v="21801930"/>
    <m/>
    <s v="NO"/>
    <s v="SI"/>
    <s v="NO"/>
  </r>
  <r>
    <x v="10"/>
    <x v="0"/>
    <x v="0"/>
    <s v="Nariño"/>
    <s v="LOTE 2"/>
    <s v="Nariño"/>
    <x v="17"/>
    <x v="0"/>
    <n v="522331133451"/>
    <s v="CUMBITARA / CAMINANTES DEL FUTURO 4"/>
    <s v="POLIDEPORTIVO DEL CORREGIMIENTO - SIDON"/>
    <s v="DESARROLLO INFANTIL EN MEDIO FAMILIAR SIN ARRIENDO - FAMILIAR"/>
    <x v="0"/>
    <n v="41"/>
    <n v="0"/>
    <n v="89387913"/>
    <n v="0"/>
    <n v="0"/>
    <n v="0"/>
    <n v="89387913"/>
    <m/>
    <s v="NO"/>
    <s v="SI"/>
    <s v="NO"/>
  </r>
  <r>
    <x v="10"/>
    <x v="0"/>
    <x v="0"/>
    <s v="Nariño"/>
    <s v="LOTE 2"/>
    <s v="Nariño"/>
    <x v="17"/>
    <x v="0"/>
    <n v="5223300114212"/>
    <s v="CDI NUEVO MUNDO SIN ARRIENDO "/>
    <s v="VEREDA SAN LUIS AL LADO DE LA PISCINA"/>
    <s v="CDI SIN ARRIENDO  - INSTITUCIONAL"/>
    <x v="2"/>
    <n v="66"/>
    <n v="0"/>
    <n v="276464100"/>
    <n v="0"/>
    <n v="0"/>
    <n v="0"/>
    <n v="276464100"/>
    <m/>
    <s v="NO"/>
    <s v="NO"/>
    <s v="NO"/>
  </r>
  <r>
    <x v="10"/>
    <x v="0"/>
    <x v="0"/>
    <s v="Nariño"/>
    <s v="LOTE 2"/>
    <s v="Nariño"/>
    <x v="17"/>
    <x v="0"/>
    <n v="5223300114218"/>
    <s v="CDI CAMINANTES DEL FUTURO SIN ARRIENDO "/>
    <s v="VEREDA LA ESPERANZA VIA A LAS PISCINAS"/>
    <s v="CDI SIN ARRIENDO  - INSTITUCIONAL"/>
    <x v="2"/>
    <n v="20"/>
    <n v="0"/>
    <n v="83777000"/>
    <n v="0"/>
    <n v="0"/>
    <n v="0"/>
    <n v="83777000"/>
    <m/>
    <s v="NO"/>
    <s v="NO"/>
    <s v="NO"/>
  </r>
  <r>
    <x v="10"/>
    <x v="0"/>
    <x v="0"/>
    <s v="Nariño"/>
    <s v="LOTE 2"/>
    <s v="Nariño"/>
    <x v="17"/>
    <x v="0"/>
    <n v="5223300114221"/>
    <s v="CDI LOS ANGELES SIN ARRIENDO"/>
    <s v="CORREGIMIENTO DE PISANDA AL LADO DE LA CASA DE LA SRA AURA MYRIAM GARCIA"/>
    <s v="CDI SIN ARRIENDO  - INSTITUCIONAL"/>
    <x v="2"/>
    <n v="14"/>
    <n v="0"/>
    <n v="58643900"/>
    <n v="0"/>
    <n v="0"/>
    <n v="0"/>
    <n v="58643900"/>
    <m/>
    <s v="NO"/>
    <s v="NO"/>
    <s v="NO"/>
  </r>
  <r>
    <x v="10"/>
    <x v="0"/>
    <x v="0"/>
    <s v="Nariño"/>
    <s v="LOTE 2"/>
    <s v="Nariño"/>
    <x v="17"/>
    <x v="0"/>
    <n v="5223300114225"/>
    <s v="CDI GOTITAS DE AMOR SIN ARRIENDO "/>
    <s v="CORREMIENTO DE SIDON VIA SANTA ROSA"/>
    <s v="CDI SIN ARRIENDO  - INSTITUCIONAL"/>
    <x v="2"/>
    <n v="37"/>
    <n v="0"/>
    <n v="154987450"/>
    <n v="0"/>
    <n v="0"/>
    <n v="0"/>
    <n v="154987450"/>
    <m/>
    <s v="NO"/>
    <s v="NO"/>
    <s v="NO"/>
  </r>
  <r>
    <x v="10"/>
    <x v="0"/>
    <x v="0"/>
    <s v="Nariño"/>
    <s v="LOTE 2"/>
    <s v="Nariño"/>
    <x v="17"/>
    <x v="0"/>
    <n v="5223300114227"/>
    <s v="CDI MAR DE SUEÑOS SIN ARRIENDO "/>
    <s v="CASA DE LA SEÑORA ROSA ANTONIO GUEVARA EN  LA VÍA  SALIDA AL CORREGIMIENTO DE DAMASCO"/>
    <s v="CDI CON ARRIENDO - INSTITUCIONAL"/>
    <x v="6"/>
    <n v="15"/>
    <n v="0"/>
    <n v="64941030"/>
    <n v="0"/>
    <n v="0"/>
    <n v="0"/>
    <n v="64941030"/>
    <m/>
    <s v="NO"/>
    <s v="NO"/>
    <s v="SI"/>
  </r>
  <r>
    <x v="10"/>
    <x v="0"/>
    <x v="0"/>
    <s v="Nariño"/>
    <s v="LOTE 2"/>
    <s v="Nariño"/>
    <x v="17"/>
    <x v="0"/>
    <n v="5223300114228"/>
    <s v="CDI MIS PRIMEROS LOGROS SIN ARRIENDO "/>
    <s v="CORREGIMIENTO DE DAMASCO AL LADO DE LA INSTITUCION EDUCATIVA  SECCION PRIMARIA"/>
    <s v="CDI SIN ARRIENDO  - INSTITUCIONAL"/>
    <x v="2"/>
    <n v="14"/>
    <n v="0"/>
    <n v="58643900"/>
    <n v="0"/>
    <n v="0"/>
    <n v="0"/>
    <n v="58643900"/>
    <m/>
    <s v="NO"/>
    <s v="NO"/>
    <s v="NO"/>
  </r>
  <r>
    <x v="10"/>
    <x v="0"/>
    <x v="0"/>
    <s v="Nariño"/>
    <s v="LOTE 2"/>
    <s v="Nariño"/>
    <x v="17"/>
    <x v="0"/>
    <n v="5223300127702"/>
    <s v="CUMBITARA / CAPULLITOS DE AMOR 1"/>
    <s v="VEREDA TORTUGA  CENTRO EDUCATIVO TORTUGA"/>
    <s v="DESARROLLO INFANTIL EN MEDIO FAMILIAR SIN ARRIENDO - FAMILIAR"/>
    <x v="0"/>
    <n v="14"/>
    <n v="0"/>
    <n v="30522702"/>
    <n v="0"/>
    <n v="0"/>
    <n v="0"/>
    <n v="30522702"/>
    <m/>
    <s v="NO"/>
    <s v="SI"/>
    <s v="NO"/>
  </r>
  <r>
    <x v="10"/>
    <x v="0"/>
    <x v="0"/>
    <s v="Nariño"/>
    <s v="LOTE 2"/>
    <s v="Nariño"/>
    <x v="17"/>
    <x v="0"/>
    <n v="5223300127837"/>
    <s v="CUMBITARA / CAMINANTES DEL FUTURO 1"/>
    <s v="VEREDA LA ESPIGA CASA DE LA SEÑORA MAURA"/>
    <s v="DESARROLLO INFANTIL EN MEDIO FAMILIAR SIN ARRIENDO - FAMILIAR"/>
    <x v="0"/>
    <n v="10"/>
    <n v="0"/>
    <n v="21801930"/>
    <n v="0"/>
    <n v="0"/>
    <n v="0"/>
    <n v="21801930"/>
    <m/>
    <s v="NO"/>
    <s v="SI"/>
    <s v="NO"/>
  </r>
  <r>
    <x v="10"/>
    <x v="0"/>
    <x v="0"/>
    <s v="Nariño"/>
    <s v="LOTE 2"/>
    <s v="Nariño"/>
    <x v="17"/>
    <x v="0"/>
    <n v="5223300127872"/>
    <s v="CUMBITARA / HEROES DEL FUTURO  1"/>
    <s v="VEREDA CRISTO REY  CENTRO EDUCATIVO CRISTO REY"/>
    <s v="DESARROLLO INFANTIL EN MEDIO FAMILIAR SIN ARRIENDO - FAMILIAR"/>
    <x v="0"/>
    <n v="5"/>
    <n v="0"/>
    <n v="10900965"/>
    <n v="0"/>
    <n v="0"/>
    <n v="0"/>
    <n v="10900965"/>
    <m/>
    <s v="NO"/>
    <s v="SI"/>
    <s v="NO"/>
  </r>
  <r>
    <x v="10"/>
    <x v="0"/>
    <x v="0"/>
    <s v="Nariño"/>
    <s v="LOTE 2"/>
    <s v="Nariño"/>
    <x v="17"/>
    <x v="0"/>
    <n v="5223300127889"/>
    <s v="CUMBITARA / MARAVILLAS INFANTILES 1"/>
    <s v="VEREDA LOMA DE ARROZ  CASA SEÑORA  ARCITA MARROQUIN"/>
    <s v="DESARROLLO INFANTIL EN MEDIO FAMILIAR SIN ARRIENDO - FAMILIAR"/>
    <x v="0"/>
    <n v="9"/>
    <n v="0"/>
    <n v="19621737"/>
    <n v="0"/>
    <n v="0"/>
    <n v="0"/>
    <n v="19621737"/>
    <m/>
    <s v="NO"/>
    <s v="SI"/>
    <s v="NO"/>
  </r>
  <r>
    <x v="10"/>
    <x v="0"/>
    <x v="0"/>
    <s v="Nariño"/>
    <s v="LOTE 2"/>
    <s v="Nariño"/>
    <x v="17"/>
    <x v="0"/>
    <n v="5223300127908"/>
    <s v="CUMBITARA / HUELLAS DE AMOR 1"/>
    <s v="VEREDA LA RONCADORA  CASA COMUNAL"/>
    <s v="DESARROLLO INFANTIL EN MEDIO FAMILIAR SIN ARRIENDO - FAMILIAR"/>
    <x v="0"/>
    <n v="8"/>
    <n v="0"/>
    <n v="17441544"/>
    <n v="0"/>
    <n v="0"/>
    <n v="0"/>
    <n v="17441544"/>
    <m/>
    <s v="NO"/>
    <s v="SI"/>
    <s v="NO"/>
  </r>
  <r>
    <x v="10"/>
    <x v="0"/>
    <x v="0"/>
    <s v="Nariño"/>
    <s v="LOTE 2"/>
    <s v="Nariño"/>
    <x v="17"/>
    <x v="0"/>
    <n v="5223300127920"/>
    <s v="CUMBITARA / MIS PEQUEÑOS GENIOS 1"/>
    <s v="VEREDA MIGUEL NULPI CASA DE LA SEÑORA IRENE ORDOÑEZ"/>
    <s v="DESARROLLO INFANTIL EN MEDIO FAMILIAR SIN ARRIENDO - FAMILIAR"/>
    <x v="0"/>
    <n v="17"/>
    <n v="0"/>
    <n v="37063281"/>
    <n v="0"/>
    <n v="0"/>
    <n v="0"/>
    <n v="37063281"/>
    <m/>
    <s v="NO"/>
    <s v="SI"/>
    <s v="NO"/>
  </r>
  <r>
    <x v="10"/>
    <x v="0"/>
    <x v="0"/>
    <s v="Nariño"/>
    <s v="LOTE 2"/>
    <s v="Nariño"/>
    <x v="17"/>
    <x v="0"/>
    <n v="5223300127930"/>
    <s v="CUMBITARA / ANGELES DE AMOR 1"/>
    <s v="SALON CASA NUEVA"/>
    <s v="DESARROLLO INFANTIL EN MEDIO FAMILIAR SIN ARRIENDO - FAMILIAR"/>
    <x v="0"/>
    <n v="17"/>
    <n v="0"/>
    <n v="37063281"/>
    <n v="0"/>
    <n v="0"/>
    <n v="0"/>
    <n v="37063281"/>
    <m/>
    <s v="NO"/>
    <s v="SI"/>
    <s v="NO"/>
  </r>
  <r>
    <x v="11"/>
    <x v="6"/>
    <x v="6"/>
    <s v="Nariño"/>
    <s v="LOTE 2"/>
    <s v="Nariño"/>
    <x v="18"/>
    <x v="5"/>
    <n v="5225000049652"/>
    <s v="CHARCO"/>
    <s v="CL 11 1 1 BARRIO SAN JOSE"/>
    <s v="CDI SIN ARRIENDO  - INSTITUCIONAL"/>
    <x v="5"/>
    <n v="77"/>
    <n v="0"/>
    <n v="227666362"/>
    <n v="0"/>
    <n v="0"/>
    <n v="0"/>
    <n v="227666362"/>
    <m/>
    <s v="NO"/>
    <s v="SI"/>
    <s v="NO"/>
  </r>
  <r>
    <x v="11"/>
    <x v="6"/>
    <x v="6"/>
    <s v="Nariño"/>
    <s v="LOTE 2"/>
    <s v="Nariño"/>
    <x v="18"/>
    <x v="5"/>
    <n v="5225000099973"/>
    <s v="LA CARITA FELIZ"/>
    <s v="SC BARRIO  LAS  MERCEDES"/>
    <s v="CDI CON ARRIENDO - INSTITUCIONAL"/>
    <x v="6"/>
    <n v="98"/>
    <n v="0"/>
    <n v="424281396"/>
    <n v="0"/>
    <n v="0"/>
    <n v="0"/>
    <n v="424281396"/>
    <m/>
    <s v="NO"/>
    <s v="NO"/>
    <s v="SI"/>
  </r>
  <r>
    <x v="12"/>
    <x v="7"/>
    <x v="7"/>
    <s v="Nariño"/>
    <s v="LOTE 2"/>
    <s v="Nariño"/>
    <x v="19"/>
    <x v="6"/>
    <n v="523811130495"/>
    <s v="COSECHANDO SUEÑOS"/>
    <s v="SALÓN CONUNALVEREDA LOMA LARGA"/>
    <s v="DESARROLLO INFANTIL EN MEDIO FAMILIAR SIN ARRIENDO - FAMILIAR"/>
    <x v="3"/>
    <n v="17"/>
    <n v="0"/>
    <n v="25828185"/>
    <n v="0"/>
    <n v="0"/>
    <n v="0"/>
    <n v="25828185"/>
    <m/>
    <s v="NO"/>
    <s v="SI"/>
    <s v="NO"/>
  </r>
  <r>
    <x v="12"/>
    <x v="7"/>
    <x v="7"/>
    <s v="Nariño"/>
    <s v="LOTE 2"/>
    <s v="Nariño"/>
    <x v="19"/>
    <x v="6"/>
    <n v="523811130497"/>
    <s v="BRISA DE ALEGRIA"/>
    <s v="BIBLIOTECA MATITUY"/>
    <s v="DESARROLLO INFANTIL EN MEDIO FAMILIAR SIN ARRIENDO - FAMILIAR"/>
    <x v="3"/>
    <n v="17"/>
    <n v="0"/>
    <n v="25828185"/>
    <n v="0"/>
    <n v="0"/>
    <n v="0"/>
    <n v="25828185"/>
    <m/>
    <s v="NO"/>
    <s v="SI"/>
    <s v="NO"/>
  </r>
  <r>
    <x v="12"/>
    <x v="7"/>
    <x v="7"/>
    <s v="Nariño"/>
    <s v="LOTE 2"/>
    <s v="Nariño"/>
    <x v="19"/>
    <x v="6"/>
    <n v="5238100130405"/>
    <s v="NUEVA GENERACION"/>
    <s v="BIBLIOTECA MATITUY"/>
    <s v="DESARROLLO INFANTIL EN MEDIO FAMILIAR SIN ARRIENDO - FAMILIAR"/>
    <x v="3"/>
    <n v="16"/>
    <n v="0"/>
    <n v="24308880"/>
    <n v="0"/>
    <n v="0"/>
    <n v="0"/>
    <n v="24308880"/>
    <m/>
    <s v="NO"/>
    <s v="SI"/>
    <s v="NO"/>
  </r>
  <r>
    <x v="12"/>
    <x v="7"/>
    <x v="7"/>
    <s v="Nariño"/>
    <s v="LOTE 2"/>
    <s v="Nariño"/>
    <x v="20"/>
    <x v="6"/>
    <n v="5241100114111"/>
    <s v="GIRASOLES DE COLORES"/>
    <s v="JESUS NAZARENO"/>
    <s v="CDI SIN ARRIENDO  - INSTITUCIONAL"/>
    <x v="2"/>
    <n v="40"/>
    <n v="0"/>
    <n v="167554000"/>
    <n v="0"/>
    <n v="0"/>
    <n v="0"/>
    <n v="167554000"/>
    <m/>
    <s v="NO"/>
    <s v="NO"/>
    <s v="NO"/>
  </r>
  <r>
    <x v="12"/>
    <x v="7"/>
    <x v="7"/>
    <s v="Nariño"/>
    <s v="LOTE 2"/>
    <s v="Nariño"/>
    <x v="21"/>
    <x v="6"/>
    <n v="526831130507"/>
    <s v="MI PRIMERA INFANCIA"/>
    <s v="SAN ANDRES ALTO CASSA BENEFICIARIA"/>
    <s v="DESARROLLO INFANTIL EN MEDIO FAMILIAR SIN ARRIENDO - FAMILIAR"/>
    <x v="3"/>
    <n v="20"/>
    <n v="0"/>
    <n v="30386100"/>
    <n v="0"/>
    <n v="0"/>
    <n v="0"/>
    <n v="30386100"/>
    <m/>
    <s v="NO"/>
    <s v="SI"/>
    <s v="NO"/>
  </r>
  <r>
    <x v="12"/>
    <x v="7"/>
    <x v="7"/>
    <s v="Nariño"/>
    <s v="LOTE 2"/>
    <s v="Nariño"/>
    <x v="21"/>
    <x v="6"/>
    <n v="526831130511"/>
    <s v="NUEVA GENERACION 2"/>
    <s v="CORREGIMIENTO GENOY - ESCUELA VILLA MARIA - PÁSTO"/>
    <s v="DESARROLLO INFANTIL EN MEDIO FAMILIAR SIN ARRIENDO - FAMILIAR"/>
    <x v="3"/>
    <n v="17"/>
    <n v="0"/>
    <n v="25828185"/>
    <n v="0"/>
    <n v="0"/>
    <n v="0"/>
    <n v="25828185"/>
    <m/>
    <s v="NO"/>
    <s v="SI"/>
    <s v="NO"/>
  </r>
  <r>
    <x v="12"/>
    <x v="7"/>
    <x v="7"/>
    <s v="Nariño"/>
    <s v="LOTE 2"/>
    <s v="Nariño"/>
    <x v="21"/>
    <x v="6"/>
    <n v="526831130515"/>
    <s v="MIS GIRASOLES"/>
    <s v="VEREDA EL VERGEL"/>
    <s v="DESARROLLO INFANTIL EN MEDIO FAMILIAR SIN ARRIENDO - FAMILIAR"/>
    <x v="3"/>
    <n v="18"/>
    <n v="0"/>
    <n v="27347490"/>
    <n v="0"/>
    <n v="0"/>
    <n v="0"/>
    <n v="27347490"/>
    <m/>
    <s v="NO"/>
    <s v="SI"/>
    <s v="NO"/>
  </r>
  <r>
    <x v="12"/>
    <x v="7"/>
    <x v="7"/>
    <s v="Nariño"/>
    <s v="LOTE 2"/>
    <s v="Nariño"/>
    <x v="21"/>
    <x v="6"/>
    <n v="526831130516"/>
    <s v="MIS PEQUEÑINES"/>
    <s v="VEREDA FELICIANA"/>
    <s v="DESARROLLO INFANTIL EN MEDIO FAMILIAR SIN ARRIENDO - FAMILIAR"/>
    <x v="3"/>
    <n v="16"/>
    <n v="0"/>
    <n v="24308880"/>
    <n v="0"/>
    <n v="0"/>
    <n v="0"/>
    <n v="24308880"/>
    <m/>
    <s v="NO"/>
    <s v="SI"/>
    <s v="NO"/>
  </r>
  <r>
    <x v="12"/>
    <x v="7"/>
    <x v="7"/>
    <s v="Nariño"/>
    <s v="LOTE 2"/>
    <s v="Nariño"/>
    <x v="21"/>
    <x v="6"/>
    <n v="5268300030650"/>
    <s v="CDI EL INGENIO"/>
    <s v="CORREGIMIENTO EL INGENIO CASA 123"/>
    <s v="CDI SIN ARRIENDO  - INSTITUCIONAL"/>
    <x v="2"/>
    <n v="50"/>
    <n v="0"/>
    <n v="209442500"/>
    <n v="0"/>
    <n v="0"/>
    <n v="0"/>
    <n v="209442500"/>
    <m/>
    <s v="NO"/>
    <s v="NO"/>
    <s v="NO"/>
  </r>
  <r>
    <x v="12"/>
    <x v="7"/>
    <x v="7"/>
    <s v="Nariño"/>
    <s v="LOTE 2"/>
    <s v="Nariño"/>
    <x v="21"/>
    <x v="6"/>
    <n v="5268300114117"/>
    <s v="RISAS Y SUEÑOS"/>
    <s v="CL 6 CARRERA 7 0   ESQUINA BARRIO SAN JOSE ESQUINA"/>
    <s v="CDI SIN ARRIENDO  - INSTITUCIONAL"/>
    <x v="2"/>
    <n v="60"/>
    <n v="0"/>
    <n v="251331000"/>
    <n v="0"/>
    <n v="0"/>
    <n v="0"/>
    <n v="251331000"/>
    <m/>
    <s v="NO"/>
    <s v="NO"/>
    <s v="NO"/>
  </r>
  <r>
    <x v="12"/>
    <x v="7"/>
    <x v="7"/>
    <s v="Nariño"/>
    <s v="LOTE 2"/>
    <s v="Nariño"/>
    <x v="21"/>
    <x v="6"/>
    <n v="5268300114738"/>
    <s v="CDI LAS MERCEDES"/>
    <s v="BARRIO BELEN - SANDONA"/>
    <s v="CDI SIN ARRIENDO  - INSTITUCIONAL"/>
    <x v="2"/>
    <n v="80"/>
    <n v="0"/>
    <n v="335108000"/>
    <n v="0"/>
    <n v="0"/>
    <n v="0"/>
    <n v="335108000"/>
    <m/>
    <s v="NO"/>
    <s v="NO"/>
    <s v="NO"/>
  </r>
  <r>
    <x v="12"/>
    <x v="7"/>
    <x v="7"/>
    <s v="Nariño"/>
    <s v="LOTE 2"/>
    <s v="Nariño"/>
    <x v="21"/>
    <x v="6"/>
    <n v="5268300130505"/>
    <s v="MADRIGAL"/>
    <s v="ESCUELADE NIÑAS SANTA ROSA"/>
    <s v="DESARROLLO INFANTIL EN MEDIO FAMILIAR SIN ARRIENDO - FAMILIAR"/>
    <x v="3"/>
    <n v="13"/>
    <n v="0"/>
    <n v="19750965"/>
    <n v="0"/>
    <n v="0"/>
    <n v="0"/>
    <n v="19750965"/>
    <m/>
    <s v="NO"/>
    <s v="SI"/>
    <s v="NO"/>
  </r>
  <r>
    <x v="12"/>
    <x v="7"/>
    <x v="7"/>
    <s v="Nariño"/>
    <s v="LOTE 2"/>
    <s v="Nariño"/>
    <x v="21"/>
    <x v="6"/>
    <n v="5268300130522"/>
    <s v="MIS ANGELITOS"/>
    <s v="VEREDA EL TAMBILLO"/>
    <s v="DESARROLLO INFANTIL EN MEDIO FAMILIAR SIN ARRIENDO - FAMILIAR"/>
    <x v="3"/>
    <n v="16"/>
    <n v="0"/>
    <n v="24308880"/>
    <n v="0"/>
    <n v="0"/>
    <n v="0"/>
    <n v="24308880"/>
    <m/>
    <s v="NO"/>
    <s v="SI"/>
    <s v="NO"/>
  </r>
  <r>
    <x v="13"/>
    <x v="8"/>
    <x v="8"/>
    <s v="Nariño"/>
    <s v="LOTE 2"/>
    <s v="Nariño"/>
    <x v="22"/>
    <x v="2"/>
    <n v="5232300036221"/>
    <s v="EL PRINCIPITO"/>
    <s v="KR 5 7 A 61 BARRIO JOSE MARIA HERNANDEZ"/>
    <s v="CDI SIN ARRIENDO  - INSTITUCIONAL"/>
    <x v="2"/>
    <n v="57"/>
    <n v="0"/>
    <n v="238764450"/>
    <n v="0"/>
    <n v="0"/>
    <n v="0"/>
    <n v="238764450"/>
    <m/>
    <s v="NO"/>
    <s v="NO"/>
    <s v="NO"/>
  </r>
  <r>
    <x v="13"/>
    <x v="8"/>
    <x v="8"/>
    <s v="Nariño"/>
    <s v="LOTE 2"/>
    <s v="Nariño"/>
    <x v="22"/>
    <x v="2"/>
    <n v="5232300099668"/>
    <s v="SUEÑOS Y SONRISAS"/>
    <s v="CORREGIMIENO CUATIS AL LADO DE LA BIBILIOTECA"/>
    <s v="CDI SIN ARRIENDO  - INSTITUCIONAL"/>
    <x v="2"/>
    <n v="31"/>
    <n v="0"/>
    <n v="129854350"/>
    <n v="0"/>
    <n v="0"/>
    <n v="0"/>
    <n v="129854350"/>
    <m/>
    <s v="NO"/>
    <s v="NO"/>
    <s v="NO"/>
  </r>
  <r>
    <x v="13"/>
    <x v="8"/>
    <x v="8"/>
    <s v="Nariño"/>
    <s v="LOTE 2"/>
    <s v="Nariño"/>
    <x v="23"/>
    <x v="2"/>
    <n v="523521131398"/>
    <s v="ILES_LOS PRINCIPITOS UA2_LOS PRINCIPITOS"/>
    <s v="VEREDA SAN FRANCISCO EN LA CASA COMUNAL"/>
    <s v="DESARROLLO INFANTIL EN MEDIO FAMILIAR SIN ARRIENDO - FAMILIAR"/>
    <x v="3"/>
    <n v="22"/>
    <n v="0"/>
    <n v="33424710"/>
    <n v="0"/>
    <n v="0"/>
    <n v="0"/>
    <n v="33424710"/>
    <m/>
    <s v="NO"/>
    <s v="SI"/>
    <s v="NO"/>
  </r>
  <r>
    <x v="13"/>
    <x v="8"/>
    <x v="8"/>
    <s v="Nariño"/>
    <s v="LOTE 2"/>
    <s v="Nariño"/>
    <x v="23"/>
    <x v="2"/>
    <n v="523521131399"/>
    <s v="ILES_LOS PRINCIPITOS UA3_NUEVA INTEGRACION"/>
    <s v="VEREDA BOLIVAR CERCA A LA CAPILLA"/>
    <s v="DESARROLLO INFANTIL EN MEDIO FAMILIAR SIN ARRIENDO - FAMILIAR"/>
    <x v="3"/>
    <n v="11"/>
    <n v="0"/>
    <n v="16712355"/>
    <n v="0"/>
    <n v="0"/>
    <n v="0"/>
    <n v="16712355"/>
    <m/>
    <s v="NO"/>
    <s v="SI"/>
    <s v="NO"/>
  </r>
  <r>
    <x v="13"/>
    <x v="8"/>
    <x v="8"/>
    <s v="Nariño"/>
    <s v="LOTE 2"/>
    <s v="Nariño"/>
    <x v="23"/>
    <x v="2"/>
    <n v="5235200036241"/>
    <s v="MUNDO GENIAL"/>
    <s v="CL 2 A 3 N 6 21 AVENIDA LOS ESTUDIANTES"/>
    <s v="CDI SIN ARRIENDO  - INSTITUCIONAL"/>
    <x v="2"/>
    <n v="73"/>
    <n v="0"/>
    <n v="305786050"/>
    <n v="0"/>
    <n v="0"/>
    <n v="0"/>
    <n v="305786050"/>
    <m/>
    <s v="NO"/>
    <s v="NO"/>
    <s v="NO"/>
  </r>
  <r>
    <x v="13"/>
    <x v="8"/>
    <x v="8"/>
    <s v="Nariño"/>
    <s v="LOTE 2"/>
    <s v="Nariño"/>
    <x v="23"/>
    <x v="2"/>
    <n v="5235200125622"/>
    <s v="ILES_LOS PRINCIPITOS UA1_LOS ANGELITOS"/>
    <s v="VEREDA SAN ANTONIO - SALON COMUNAL"/>
    <s v="DESARROLLO INFANTIL EN MEDIO FAMILIAR SIN ARRIENDO - FAMILIAR"/>
    <x v="3"/>
    <n v="17"/>
    <n v="0"/>
    <n v="25828185"/>
    <n v="0"/>
    <n v="0"/>
    <n v="0"/>
    <n v="25828185"/>
    <m/>
    <s v="NO"/>
    <s v="SI"/>
    <s v="NO"/>
  </r>
  <r>
    <x v="14"/>
    <x v="9"/>
    <x v="9"/>
    <s v="Nariño"/>
    <s v="LOTE 2"/>
    <s v="Nariño"/>
    <x v="24"/>
    <x v="2"/>
    <n v="5235600021131"/>
    <s v="CENTRO COMUNITARIO HERMANN GMEINER"/>
    <s v="VEREDA SAN LUIS - KM 2 - VIA AL AEROPUERTO SAN LUIS - RESPALDO AL  PATINODROMO"/>
    <s v="CDI CON ARRIENDO - INSTITUCIONAL"/>
    <x v="6"/>
    <n v="61"/>
    <n v="0"/>
    <n v="264093522"/>
    <n v="0"/>
    <n v="0"/>
    <n v="0"/>
    <n v="264093522"/>
    <m/>
    <s v="NO"/>
    <s v="NO"/>
    <s v="SI"/>
  </r>
  <r>
    <x v="14"/>
    <x v="9"/>
    <x v="9"/>
    <s v="Nariño"/>
    <s v="LOTE 2"/>
    <s v="Nariño"/>
    <x v="24"/>
    <x v="2"/>
    <n v="5235600021165"/>
    <s v="TRAVESURAS"/>
    <s v="CL 3 N 10 21 BARRIO LIBERTAD CONTIGUO AL ICBF"/>
    <s v="CDI SIN ARRIENDO  - INSTITUCIONAL"/>
    <x v="5"/>
    <n v="175"/>
    <n v="0"/>
    <n v="517423550"/>
    <n v="0"/>
    <n v="0"/>
    <n v="0"/>
    <n v="517423550"/>
    <m/>
    <s v="NO"/>
    <s v="SI"/>
    <s v="NO"/>
  </r>
  <r>
    <x v="14"/>
    <x v="9"/>
    <x v="9"/>
    <s v="Nariño"/>
    <s v="LOTE 2"/>
    <s v="Nariño"/>
    <x v="24"/>
    <x v="2"/>
    <n v="5235600022137"/>
    <s v="CENTRO SOCIAL IPIALES"/>
    <s v="KR 13 7 12 VIA PERIMETRAL"/>
    <s v="CDI CON ARRIENDO - INSTITUCIONAL"/>
    <x v="6"/>
    <n v="120"/>
    <n v="0"/>
    <n v="519528240"/>
    <n v="0"/>
    <n v="0"/>
    <n v="0"/>
    <n v="519528240"/>
    <m/>
    <s v="NO"/>
    <s v="NO"/>
    <s v="SI"/>
  </r>
  <r>
    <x v="14"/>
    <x v="9"/>
    <x v="9"/>
    <s v="Nariño"/>
    <s v="LOTE 2"/>
    <s v="Nariño"/>
    <x v="24"/>
    <x v="2"/>
    <n v="5235600037940"/>
    <s v="ROSITA MUESES"/>
    <s v="KR 8 26 106     BARRIO CENTRO"/>
    <s v="CDI SIN ARRIENDO  - INSTITUCIONAL"/>
    <x v="5"/>
    <n v="155"/>
    <n v="0"/>
    <n v="458289430"/>
    <n v="0"/>
    <n v="0"/>
    <n v="0"/>
    <n v="458289430"/>
    <m/>
    <s v="NO"/>
    <s v="SI"/>
    <s v="NO"/>
  </r>
  <r>
    <x v="14"/>
    <x v="9"/>
    <x v="9"/>
    <s v="Nariño"/>
    <s v="LOTE 2"/>
    <s v="Nariño"/>
    <x v="24"/>
    <x v="2"/>
    <n v="5235600124792"/>
    <s v="PASITOS AL FUTURO"/>
    <s v="CL 11 N 7 N 02  BARRIO SEMINARIO EN LA INSTITUCION EDUCATIVA SEMINARIO"/>
    <s v="CDI CON ARRIENDO - INSTITUCIONAL"/>
    <x v="6"/>
    <n v="200"/>
    <n v="0"/>
    <n v="865880400"/>
    <n v="0"/>
    <n v="0"/>
    <n v="0"/>
    <n v="865880400"/>
    <m/>
    <s v="NO"/>
    <s v="NO"/>
    <s v="SI"/>
  </r>
  <r>
    <x v="15"/>
    <x v="10"/>
    <x v="10"/>
    <s v="Nariño"/>
    <s v="LOTE 2"/>
    <s v="Nariño"/>
    <x v="24"/>
    <x v="2"/>
    <n v="523561150930"/>
    <s v="JARDIN DE MIS SUEÑOS"/>
    <s v="CL 18 N 1 18 BARRIO SAN VICENTE CONTIGUO AL  CLUB ROTARIO  AL FRENTE DE LA CONCHA ACUSTICA"/>
    <s v="CDI CON ARRIENDO - INSTITUCIONAL"/>
    <x v="6"/>
    <n v="130"/>
    <n v="0"/>
    <n v="562822260"/>
    <n v="0"/>
    <n v="0"/>
    <n v="0"/>
    <n v="562822260"/>
    <m/>
    <s v="NO"/>
    <s v="NO"/>
    <s v="SI"/>
  </r>
  <r>
    <x v="15"/>
    <x v="10"/>
    <x v="10"/>
    <s v="Nariño"/>
    <s v="LOTE 2"/>
    <s v="Nariño"/>
    <x v="24"/>
    <x v="2"/>
    <n v="5235600031247"/>
    <s v="NUEVA GENERACION"/>
    <s v="AV LOS TRABAJADORES CR 3 1 125  AL RESPALDO DE LA PLAZA DE MERCADO"/>
    <s v="CDI SIN ARRIENDO  - INSTITUCIONAL"/>
    <x v="5"/>
    <n v="84"/>
    <n v="0"/>
    <n v="248363304"/>
    <n v="0"/>
    <n v="0"/>
    <n v="0"/>
    <n v="248363304"/>
    <m/>
    <s v="NO"/>
    <s v="SI"/>
    <s v="NO"/>
  </r>
  <r>
    <x v="15"/>
    <x v="10"/>
    <x v="10"/>
    <s v="Nariño"/>
    <s v="LOTE 2"/>
    <s v="Nariño"/>
    <x v="24"/>
    <x v="2"/>
    <n v="5235600099603"/>
    <s v="ALEGRE AMANECER"/>
    <s v="KR 4  CALLE 3 100 BARRIO JESUS NAZARENO"/>
    <s v="CDI CON ARRIENDO - INSTITUCIONAL"/>
    <x v="6"/>
    <n v="82"/>
    <n v="0"/>
    <n v="355010964"/>
    <n v="0"/>
    <n v="0"/>
    <n v="0"/>
    <n v="355010964"/>
    <m/>
    <s v="NO"/>
    <s v="NO"/>
    <s v="SI"/>
  </r>
  <r>
    <x v="15"/>
    <x v="10"/>
    <x v="10"/>
    <s v="Nariño"/>
    <s v="LOTE 2"/>
    <s v="Nariño"/>
    <x v="24"/>
    <x v="2"/>
    <n v="5235600129586"/>
    <s v="RAYITO DE SOL"/>
    <s v="CORREGIMIENTO DE LA VICTORIA BARRIO LAS ORQUIDEAS CERCA AL CENTRO HOSPITALARIO LA VICTORIA"/>
    <s v="CDI CON ARRIENDO - INSTITUCIONAL"/>
    <x v="6"/>
    <n v="60"/>
    <n v="0"/>
    <n v="259764120"/>
    <n v="0"/>
    <n v="0"/>
    <n v="0"/>
    <n v="259764120"/>
    <m/>
    <s v="NO"/>
    <s v="NO"/>
    <s v="SI"/>
  </r>
  <r>
    <x v="15"/>
    <x v="10"/>
    <x v="10"/>
    <s v="Nariño"/>
    <s v="LOTE 2"/>
    <s v="Nariño"/>
    <x v="24"/>
    <x v="2"/>
    <n v="5235600138092"/>
    <s v="SEMILLITAS DE AMOR"/>
    <s v="KR 10 13 A 0  PALERMO VIA PERIMETRAL ANTIGUA ESCUELA CLUB DE LEONES"/>
    <s v="CDI CON ARRIENDO - INSTITUCIONAL"/>
    <x v="6"/>
    <n v="85"/>
    <n v="0"/>
    <n v="367999170"/>
    <n v="0"/>
    <n v="0"/>
    <n v="0"/>
    <n v="367999170"/>
    <m/>
    <s v="NO"/>
    <s v="NO"/>
    <s v="SI"/>
  </r>
  <r>
    <x v="16"/>
    <x v="9"/>
    <x v="9"/>
    <s v="Nariño"/>
    <s v="LOTE 2"/>
    <s v="Nariño"/>
    <x v="24"/>
    <x v="2"/>
    <n v="523561131311"/>
    <s v="CRECIENDO FELIZ UA3"/>
    <s v="CORREGIMIENTO LA VICTORIA VEREDA EL PALMAR CASA DE LA SEÑORA IRENE REINA"/>
    <s v="DESARROLLO INFANTIL EN MEDIO FAMILIAR SIN ARRIENDO - FAMILIAR"/>
    <x v="3"/>
    <n v="5"/>
    <n v="0"/>
    <n v="7596525"/>
    <n v="0"/>
    <n v="0"/>
    <n v="0"/>
    <n v="7596525"/>
    <m/>
    <s v="NO"/>
    <s v="SI"/>
    <s v="NO"/>
  </r>
  <r>
    <x v="16"/>
    <x v="9"/>
    <x v="9"/>
    <s v="Nariño"/>
    <s v="LOTE 2"/>
    <s v="Nariño"/>
    <x v="24"/>
    <x v="2"/>
    <n v="523561131313"/>
    <s v="PEQUEÑO MUNDO UA2"/>
    <s v="LA VICTORIA - VEREDA EL CULTUN CASA DEL SEÑOR JAIME FUERTES"/>
    <s v="DESARROLLO INFANTIL EN MEDIO FAMILIAR SIN ARRIENDO - FAMILIAR"/>
    <x v="3"/>
    <n v="3"/>
    <n v="0"/>
    <n v="4557915"/>
    <n v="0"/>
    <n v="0"/>
    <n v="0"/>
    <n v="4557915"/>
    <m/>
    <s v="NO"/>
    <s v="SI"/>
    <s v="NO"/>
  </r>
  <r>
    <x v="16"/>
    <x v="9"/>
    <x v="9"/>
    <s v="Nariño"/>
    <s v="LOTE 2"/>
    <s v="Nariño"/>
    <x v="24"/>
    <x v="2"/>
    <n v="523561131315"/>
    <s v="BURBUJITAS UA2"/>
    <s v="LA VICTORIA - VEREDA SAN JORGE CASA DE LA SEÑORA EDILMA INAGAN"/>
    <s v="DESARROLLO INFANTIL EN MEDIO FAMILIAR SIN ARRIENDO - FAMILIAR"/>
    <x v="3"/>
    <n v="13"/>
    <n v="0"/>
    <n v="19750965"/>
    <n v="0"/>
    <n v="0"/>
    <n v="0"/>
    <n v="19750965"/>
    <m/>
    <s v="NO"/>
    <s v="SI"/>
    <s v="NO"/>
  </r>
  <r>
    <x v="16"/>
    <x v="9"/>
    <x v="9"/>
    <s v="Nariño"/>
    <s v="LOTE 2"/>
    <s v="Nariño"/>
    <x v="24"/>
    <x v="2"/>
    <n v="523561131324"/>
    <s v="RAFAEL POMBO UA2"/>
    <s v="LA VICTORIA - VEREDA SAN ANTONIO CASA DEL SEÑOR ANTONIO TULCAN"/>
    <s v="DESARROLLO INFANTIL EN MEDIO FAMILIAR SIN ARRIENDO - FAMILIAR"/>
    <x v="3"/>
    <n v="13"/>
    <n v="0"/>
    <n v="19750965"/>
    <n v="0"/>
    <n v="0"/>
    <n v="0"/>
    <n v="19750965"/>
    <m/>
    <s v="NO"/>
    <s v="SI"/>
    <s v="NO"/>
  </r>
  <r>
    <x v="16"/>
    <x v="9"/>
    <x v="9"/>
    <s v="Nariño"/>
    <s v="LOTE 2"/>
    <s v="Nariño"/>
    <x v="24"/>
    <x v="2"/>
    <n v="523561131377"/>
    <s v="ACUARELA UA2"/>
    <s v="LA VICTORIA - VEREDA PENJAMO CASA ANTIGUO HOGAR COMUNITARIO EL PORVENIR"/>
    <s v="DESARROLLO INFANTIL EN MEDIO FAMILIAR SIN ARRIENDO - FAMILIAR"/>
    <x v="3"/>
    <n v="11"/>
    <n v="0"/>
    <n v="16712355"/>
    <n v="0"/>
    <n v="0"/>
    <n v="0"/>
    <n v="16712355"/>
    <m/>
    <s v="NO"/>
    <s v="SI"/>
    <s v="NO"/>
  </r>
  <r>
    <x v="16"/>
    <x v="9"/>
    <x v="9"/>
    <s v="Nariño"/>
    <s v="LOTE 2"/>
    <s v="Nariño"/>
    <x v="24"/>
    <x v="2"/>
    <n v="523561131385"/>
    <s v="OSITO DE MIEL UA2"/>
    <s v="CORREGIMIENTO DE LA VICTORIA VEREDA EL ARRAYAN CASA DE LA SEÑORA NELLY BENAVIDES"/>
    <s v="DESARROLLO INFANTIL EN MEDIO FAMILIAR SIN ARRIENDO - FAMILIAR"/>
    <x v="3"/>
    <n v="14"/>
    <n v="0"/>
    <n v="21270270"/>
    <n v="0"/>
    <n v="0"/>
    <n v="0"/>
    <n v="21270270"/>
    <m/>
    <s v="NO"/>
    <s v="SI"/>
    <s v="NO"/>
  </r>
  <r>
    <x v="16"/>
    <x v="9"/>
    <x v="9"/>
    <s v="Nariño"/>
    <s v="LOTE 2"/>
    <s v="Nariño"/>
    <x v="24"/>
    <x v="2"/>
    <n v="523561131767"/>
    <s v="AVENTURAS MAGICAS UA 3"/>
    <s v="LA VICTORIA - VEREDA VILLAFLOR CASA DE LA SEÑORA ELIANA YANDUN"/>
    <s v="DESARROLLO INFANTIL EN MEDIO FAMILIAR SIN ARRIENDO - FAMILIAR"/>
    <x v="3"/>
    <n v="8"/>
    <n v="0"/>
    <n v="12154440"/>
    <n v="0"/>
    <n v="0"/>
    <n v="0"/>
    <n v="12154440"/>
    <m/>
    <s v="NO"/>
    <s v="SI"/>
    <s v="NO"/>
  </r>
  <r>
    <x v="16"/>
    <x v="9"/>
    <x v="9"/>
    <s v="Nariño"/>
    <s v="LOTE 2"/>
    <s v="Nariño"/>
    <x v="24"/>
    <x v="2"/>
    <n v="523561139954"/>
    <s v="CHAKANAS 2"/>
    <s v="VEREDA LAS CRUCES POR LA CARRETERA PARALELA A VIA  PANAMERICANA 300 KM DEL CABILDO"/>
    <s v="DESARROLLO INFANTIL EN MEDIO FAMILIAR SIN ARRIENDO - FAMILIAR"/>
    <x v="3"/>
    <n v="17"/>
    <n v="0"/>
    <n v="25828185"/>
    <n v="0"/>
    <n v="0"/>
    <n v="0"/>
    <n v="25828185"/>
    <m/>
    <s v="NO"/>
    <s v="SI"/>
    <s v="NO"/>
  </r>
  <r>
    <x v="16"/>
    <x v="9"/>
    <x v="9"/>
    <s v="Nariño"/>
    <s v="LOTE 2"/>
    <s v="Nariño"/>
    <x v="24"/>
    <x v="2"/>
    <n v="523561139958"/>
    <s v="CHAKANAS 3"/>
    <s v="SALON COMUNAL VEREDA CHAGUAIPE ALTO"/>
    <s v="DESARROLLO INFANTIL EN MEDIO FAMILIAR SIN ARRIENDO - FAMILIAR"/>
    <x v="3"/>
    <n v="15"/>
    <n v="0"/>
    <n v="22789575"/>
    <n v="0"/>
    <n v="0"/>
    <n v="0"/>
    <n v="22789575"/>
    <m/>
    <s v="NO"/>
    <s v="SI"/>
    <s v="NO"/>
  </r>
  <r>
    <x v="16"/>
    <x v="9"/>
    <x v="9"/>
    <s v="Nariño"/>
    <s v="LOTE 2"/>
    <s v="Nariño"/>
    <x v="24"/>
    <x v="2"/>
    <n v="523561139960"/>
    <s v="IGUES 2"/>
    <s v="VEREDA LAS ANIMAS SALON COMUNAL"/>
    <s v="DESARROLLO INFANTIL EN MEDIO FAMILIAR SIN ARRIENDO - FAMILIAR"/>
    <x v="3"/>
    <n v="18"/>
    <n v="0"/>
    <n v="27347490"/>
    <n v="0"/>
    <n v="0"/>
    <n v="0"/>
    <n v="27347490"/>
    <m/>
    <s v="NO"/>
    <s v="SI"/>
    <s v="NO"/>
  </r>
  <r>
    <x v="16"/>
    <x v="9"/>
    <x v="9"/>
    <s v="Nariño"/>
    <s v="LOTE 2"/>
    <s v="Nariño"/>
    <x v="24"/>
    <x v="2"/>
    <n v="523561139961"/>
    <s v="IGUES 3"/>
    <s v="ANTIGUA CASA DE CAPACITACION DEL CABILDO DETRÁS DE LAS ANTENAS DE CEDENAR"/>
    <s v="DESARROLLO INFANTIL EN MEDIO FAMILIAR SIN ARRIENDO - FAMILIAR"/>
    <x v="3"/>
    <n v="18"/>
    <n v="0"/>
    <n v="27347490"/>
    <n v="0"/>
    <n v="0"/>
    <n v="0"/>
    <n v="27347490"/>
    <m/>
    <s v="NO"/>
    <s v="SI"/>
    <s v="NO"/>
  </r>
  <r>
    <x v="16"/>
    <x v="9"/>
    <x v="9"/>
    <s v="Nariño"/>
    <s v="LOTE 2"/>
    <s v="Nariño"/>
    <x v="24"/>
    <x v="2"/>
    <n v="523561139962"/>
    <s v="LOS HIJOS DEL INTY 2"/>
    <s v="TOLA DE LAS LAJAS CENTRO EDUCATIVO"/>
    <s v="DESARROLLO INFANTIL EN MEDIO FAMILIAR SIN ARRIENDO - FAMILIAR"/>
    <x v="3"/>
    <n v="17"/>
    <n v="0"/>
    <n v="25828185"/>
    <n v="0"/>
    <n v="0"/>
    <n v="0"/>
    <n v="25828185"/>
    <m/>
    <s v="NO"/>
    <s v="SI"/>
    <s v="NO"/>
  </r>
  <r>
    <x v="16"/>
    <x v="9"/>
    <x v="9"/>
    <s v="Nariño"/>
    <s v="LOTE 2"/>
    <s v="Nariño"/>
    <x v="24"/>
    <x v="2"/>
    <n v="523561139963"/>
    <s v="LOS HIJOS DEL INTY 3"/>
    <s v="VEREDA YANALA SALON COMUNAL"/>
    <s v="DESARROLLO INFANTIL EN MEDIO FAMILIAR SIN ARRIENDO - FAMILIAR"/>
    <x v="3"/>
    <n v="16"/>
    <n v="0"/>
    <n v="24308880"/>
    <n v="0"/>
    <n v="0"/>
    <n v="0"/>
    <n v="24308880"/>
    <m/>
    <s v="NO"/>
    <s v="SI"/>
    <s v="NO"/>
  </r>
  <r>
    <x v="16"/>
    <x v="9"/>
    <x v="9"/>
    <s v="Nariño"/>
    <s v="LOTE 2"/>
    <s v="Nariño"/>
    <x v="24"/>
    <x v="2"/>
    <n v="523561139964"/>
    <s v="MINDALAES 2"/>
    <s v="VEREDA INAGAN CASA DE HABTACION DEL SEÑOR MARCOS ORLANDO TENGANAN"/>
    <s v="DESARROLLO INFANTIL EN MEDIO FAMILIAR SIN ARRIENDO - FAMILIAR"/>
    <x v="3"/>
    <n v="15"/>
    <n v="0"/>
    <n v="22789575"/>
    <n v="0"/>
    <n v="0"/>
    <n v="0"/>
    <n v="22789575"/>
    <m/>
    <s v="NO"/>
    <s v="SI"/>
    <s v="NO"/>
  </r>
  <r>
    <x v="16"/>
    <x v="9"/>
    <x v="9"/>
    <s v="Nariño"/>
    <s v="LOTE 2"/>
    <s v="Nariño"/>
    <x v="24"/>
    <x v="2"/>
    <n v="523561139965"/>
    <s v="MINDALAES 3"/>
    <s v="VEREDA LAS CRUCES CENTRO EDUCATIVO SEDE LOS PASTOS"/>
    <s v="DESARROLLO INFANTIL EN MEDIO FAMILIAR SIN ARRIENDO - FAMILIAR"/>
    <x v="3"/>
    <n v="17"/>
    <n v="0"/>
    <n v="25828185"/>
    <n v="0"/>
    <n v="0"/>
    <n v="0"/>
    <n v="25828185"/>
    <m/>
    <s v="NO"/>
    <s v="SI"/>
    <s v="NO"/>
  </r>
  <r>
    <x v="16"/>
    <x v="9"/>
    <x v="9"/>
    <s v="Nariño"/>
    <s v="LOTE 2"/>
    <s v="Nariño"/>
    <x v="24"/>
    <x v="2"/>
    <n v="523561139966"/>
    <s v="RUMICHACA 2"/>
    <s v="SALON COMUNAL VEREDA EL PLACER"/>
    <s v="DESARROLLO INFANTIL EN MEDIO FAMILIAR SIN ARRIENDO - FAMILIAR"/>
    <x v="3"/>
    <n v="19"/>
    <n v="0"/>
    <n v="28866795"/>
    <n v="0"/>
    <n v="0"/>
    <n v="0"/>
    <n v="28866795"/>
    <m/>
    <s v="NO"/>
    <s v="SI"/>
    <s v="NO"/>
  </r>
  <r>
    <x v="16"/>
    <x v="9"/>
    <x v="9"/>
    <s v="Nariño"/>
    <s v="LOTE 2"/>
    <s v="Nariño"/>
    <x v="24"/>
    <x v="2"/>
    <n v="523561139967"/>
    <s v="RUMICHACA 3"/>
    <s v="VEREDA CHACUAS SALON COMUNAL"/>
    <s v="DESARROLLO INFANTIL EN MEDIO FAMILIAR SIN ARRIENDO - FAMILIAR"/>
    <x v="3"/>
    <n v="14"/>
    <n v="0"/>
    <n v="21270270"/>
    <n v="0"/>
    <n v="0"/>
    <n v="0"/>
    <n v="21270270"/>
    <m/>
    <s v="NO"/>
    <s v="SI"/>
    <s v="NO"/>
  </r>
  <r>
    <x v="16"/>
    <x v="9"/>
    <x v="9"/>
    <s v="Nariño"/>
    <s v="LOTE 2"/>
    <s v="Nariño"/>
    <x v="24"/>
    <x v="2"/>
    <n v="523561139968"/>
    <s v="TULPITAS 2"/>
    <s v="VEREDA CHAGUAIPE CENTRO EN EL CENTRO EDUCATIVO CHAGUAIPE"/>
    <s v="DESARROLLO INFANTIL EN MEDIO FAMILIAR SIN ARRIENDO - FAMILIAR"/>
    <x v="3"/>
    <n v="10"/>
    <n v="0"/>
    <n v="15193050"/>
    <n v="0"/>
    <n v="0"/>
    <n v="0"/>
    <n v="15193050"/>
    <m/>
    <s v="NO"/>
    <s v="SI"/>
    <s v="NO"/>
  </r>
  <r>
    <x v="16"/>
    <x v="9"/>
    <x v="9"/>
    <s v="Nariño"/>
    <s v="LOTE 2"/>
    <s v="Nariño"/>
    <x v="24"/>
    <x v="2"/>
    <n v="523561139969"/>
    <s v="TULPITAS 3"/>
    <s v="VEREDA CAMELLONES CASA DEL SEÑOR JUAN ROSERO"/>
    <s v="DESARROLLO INFANTIL EN MEDIO FAMILIAR SIN ARRIENDO - FAMILIAR"/>
    <x v="3"/>
    <n v="23"/>
    <n v="0"/>
    <n v="34944015"/>
    <n v="0"/>
    <n v="0"/>
    <n v="0"/>
    <n v="34944015"/>
    <m/>
    <s v="NO"/>
    <s v="SI"/>
    <s v="NO"/>
  </r>
  <r>
    <x v="16"/>
    <x v="9"/>
    <x v="9"/>
    <s v="Nariño"/>
    <s v="LOTE 2"/>
    <s v="Nariño"/>
    <x v="24"/>
    <x v="2"/>
    <n v="523561139985"/>
    <s v="MANITOS CREATIVAS 2"/>
    <s v="VEREDA CUTUAQUER BAJO HACIA EL CENTRO EDUCATIVO CUTUAQUER BAJO"/>
    <s v="DESARROLLO INFANTIL EN MEDIO FAMILIAR SIN ARRIENDO - FAMILIAR"/>
    <x v="3"/>
    <n v="19"/>
    <n v="0"/>
    <n v="28866795"/>
    <n v="0"/>
    <n v="0"/>
    <n v="0"/>
    <n v="28866795"/>
    <m/>
    <s v="NO"/>
    <s v="SI"/>
    <s v="NO"/>
  </r>
  <r>
    <x v="16"/>
    <x v="9"/>
    <x v="9"/>
    <s v="Nariño"/>
    <s v="LOTE 2"/>
    <s v="Nariño"/>
    <x v="24"/>
    <x v="2"/>
    <n v="523561139986"/>
    <s v="MANITOS CREATIVAS 3"/>
    <s v="VEREDA OREJUELA CASA DE LA SEÑORA CRUZ BOLAÑOS"/>
    <s v="DESARROLLO INFANTIL EN MEDIO FAMILIAR SIN ARRIENDO - FAMILIAR"/>
    <x v="3"/>
    <n v="17"/>
    <n v="0"/>
    <n v="25828185"/>
    <n v="0"/>
    <n v="0"/>
    <n v="0"/>
    <n v="25828185"/>
    <m/>
    <s v="NO"/>
    <s v="SI"/>
    <s v="NO"/>
  </r>
  <r>
    <x v="16"/>
    <x v="9"/>
    <x v="9"/>
    <s v="Nariño"/>
    <s v="LOTE 2"/>
    <s v="Nariño"/>
    <x v="24"/>
    <x v="2"/>
    <n v="523561139996"/>
    <s v="SARIRI KUSISA 2"/>
    <s v="CORREGIMIENTO DE YARAMAL CASA DEL CABILDO"/>
    <s v="DESARROLLO INFANTIL EN MEDIO FAMILIAR SIN ARRIENDO - FAMILIAR"/>
    <x v="3"/>
    <n v="18"/>
    <n v="0"/>
    <n v="27347490"/>
    <n v="0"/>
    <n v="0"/>
    <n v="0"/>
    <n v="27347490"/>
    <m/>
    <s v="NO"/>
    <s v="SI"/>
    <s v="NO"/>
  </r>
  <r>
    <x v="16"/>
    <x v="9"/>
    <x v="9"/>
    <s v="Nariño"/>
    <s v="LOTE 2"/>
    <s v="Nariño"/>
    <x v="24"/>
    <x v="2"/>
    <n v="523561139997"/>
    <s v="SARIRI KUSISA 3"/>
    <s v="CORREGIMIENTO DE YARAMAL CABILDO INDIGENA"/>
    <s v="DESARROLLO INFANTIL EN MEDIO FAMILIAR SIN ARRIENDO - FAMILIAR"/>
    <x v="3"/>
    <n v="16"/>
    <n v="0"/>
    <n v="24308880"/>
    <n v="0"/>
    <n v="0"/>
    <n v="0"/>
    <n v="24308880"/>
    <m/>
    <s v="NO"/>
    <s v="SI"/>
    <s v="NO"/>
  </r>
  <r>
    <x v="16"/>
    <x v="9"/>
    <x v="9"/>
    <s v="Nariño"/>
    <s v="LOTE 2"/>
    <s v="Nariño"/>
    <x v="24"/>
    <x v="2"/>
    <n v="523561139999"/>
    <s v="ATACUM MAN PURE 2"/>
    <s v="CORREGIMIENTO DE SAN JUAN BIBLIOTECA PUBLICA JUAN LORENZO QUENGUAN"/>
    <s v="DESARROLLO INFANTIL EN MEDIO FAMILIAR SIN ARRIENDO - FAMILIAR"/>
    <x v="3"/>
    <n v="18"/>
    <n v="0"/>
    <n v="27347490"/>
    <n v="0"/>
    <n v="0"/>
    <n v="0"/>
    <n v="27347490"/>
    <m/>
    <s v="NO"/>
    <s v="SI"/>
    <s v="NO"/>
  </r>
  <r>
    <x v="16"/>
    <x v="9"/>
    <x v="9"/>
    <s v="Nariño"/>
    <s v="LOTE 2"/>
    <s v="Nariño"/>
    <x v="24"/>
    <x v="2"/>
    <n v="523561140000"/>
    <s v="ATACUM MAN PURE 3"/>
    <s v="CORREGIMIENTO DE SAN JUAN BIBLIOTECA PUBLICA JUAN LORENZO QUENGUAN"/>
    <s v="DESARROLLO INFANTIL EN MEDIO FAMILIAR SIN ARRIENDO - FAMILIAR"/>
    <x v="3"/>
    <n v="16"/>
    <n v="0"/>
    <n v="24308880"/>
    <n v="0"/>
    <n v="0"/>
    <n v="0"/>
    <n v="24308880"/>
    <m/>
    <s v="NO"/>
    <s v="SI"/>
    <s v="NO"/>
  </r>
  <r>
    <x v="16"/>
    <x v="9"/>
    <x v="9"/>
    <s v="Nariño"/>
    <s v="LOTE 2"/>
    <s v="Nariño"/>
    <x v="24"/>
    <x v="2"/>
    <n v="523561147179"/>
    <s v="RAFAEL POMBO UA3"/>
    <s v="KR 16 11 10 BARRIO BENJAMN HERRERA"/>
    <s v="DESARROLLO INFANTIL EN MEDIO FAMILIAR SIN ARRIENDO - FAMILIAR"/>
    <x v="3"/>
    <n v="50"/>
    <n v="0"/>
    <n v="75965250"/>
    <n v="0"/>
    <n v="0"/>
    <n v="0"/>
    <n v="75965250"/>
    <m/>
    <s v="NO"/>
    <s v="SI"/>
    <s v="NO"/>
  </r>
  <r>
    <x v="16"/>
    <x v="9"/>
    <x v="9"/>
    <s v="Nariño"/>
    <s v="LOTE 2"/>
    <s v="Nariño"/>
    <x v="24"/>
    <x v="2"/>
    <n v="523561150966"/>
    <s v="CRECIENDO FELIZ 2"/>
    <s v="VEREDA LOS ALISOS-VIA A LA VICTORIA EN LA CASA DE LA SRA LIGIA POTOSI"/>
    <s v="DESARROLLO INFANTIL EN MEDIO FAMILIAR SIN ARRIENDO - FAMILIAR"/>
    <x v="3"/>
    <n v="17"/>
    <n v="0"/>
    <n v="25828185"/>
    <n v="0"/>
    <n v="0"/>
    <n v="0"/>
    <n v="25828185"/>
    <m/>
    <s v="NO"/>
    <s v="SI"/>
    <s v="NO"/>
  </r>
  <r>
    <x v="16"/>
    <x v="9"/>
    <x v="9"/>
    <s v="Nariño"/>
    <s v="LOTE 2"/>
    <s v="Nariño"/>
    <x v="24"/>
    <x v="2"/>
    <n v="523561150967"/>
    <s v="ACUARELA 3"/>
    <s v="CL 16 11 10 BARRIO BENJAMN HERRERA"/>
    <s v="DESARROLLO INFANTIL EN MEDIO FAMILIAR SIN ARRIENDO - FAMILIAR"/>
    <x v="3"/>
    <n v="37"/>
    <n v="0"/>
    <n v="56214285"/>
    <n v="0"/>
    <n v="0"/>
    <n v="0"/>
    <n v="56214285"/>
    <m/>
    <s v="NO"/>
    <s v="SI"/>
    <s v="NO"/>
  </r>
  <r>
    <x v="16"/>
    <x v="9"/>
    <x v="9"/>
    <s v="Nariño"/>
    <s v="LOTE 2"/>
    <s v="Nariño"/>
    <x v="24"/>
    <x v="2"/>
    <n v="5235600030858"/>
    <s v="RUMICHACA 1"/>
    <s v="SALON COMUNAL VEREDA EL PLACER"/>
    <s v="DESARROLLO INFANTIL EN MEDIO FAMILIAR SIN ARRIENDO - FAMILIAR"/>
    <x v="3"/>
    <n v="18"/>
    <n v="0"/>
    <n v="27347490"/>
    <n v="0"/>
    <n v="0"/>
    <n v="0"/>
    <n v="27347490"/>
    <m/>
    <s v="NO"/>
    <s v="SI"/>
    <s v="NO"/>
  </r>
  <r>
    <x v="16"/>
    <x v="9"/>
    <x v="9"/>
    <s v="Nariño"/>
    <s v="LOTE 2"/>
    <s v="Nariño"/>
    <x v="24"/>
    <x v="2"/>
    <n v="5235600030968"/>
    <s v="IGUES 1"/>
    <s v="VDA TUSANDALA SALON COMUNAL"/>
    <s v="DESARROLLO INFANTIL EN MEDIO FAMILIAR SIN ARRIENDO - FAMILIAR"/>
    <x v="3"/>
    <n v="15"/>
    <n v="0"/>
    <n v="22789575"/>
    <n v="0"/>
    <n v="0"/>
    <n v="0"/>
    <n v="22789575"/>
    <m/>
    <s v="NO"/>
    <s v="SI"/>
    <s v="NO"/>
  </r>
  <r>
    <x v="16"/>
    <x v="9"/>
    <x v="9"/>
    <s v="Nariño"/>
    <s v="LOTE 2"/>
    <s v="Nariño"/>
    <x v="24"/>
    <x v="2"/>
    <n v="5235600031682"/>
    <s v="CHAKANAS 1"/>
    <s v="VEREDA LAS CRUCES CASA MAYOR DEL CABILDO RESGUARDO INDIGENA DE IPIALES"/>
    <s v="DESARROLLO INFANTIL EN MEDIO FAMILIAR SIN ARRIENDO - FAMILIAR"/>
    <x v="3"/>
    <n v="19"/>
    <n v="0"/>
    <n v="28866795"/>
    <n v="0"/>
    <n v="0"/>
    <n v="0"/>
    <n v="28866795"/>
    <m/>
    <s v="NO"/>
    <s v="SI"/>
    <s v="NO"/>
  </r>
  <r>
    <x v="16"/>
    <x v="9"/>
    <x v="9"/>
    <s v="Nariño"/>
    <s v="LOTE 2"/>
    <s v="Nariño"/>
    <x v="24"/>
    <x v="2"/>
    <n v="5235600031784"/>
    <s v="MINDALAES 1"/>
    <s v="VEREDA LAS CRUCES CENTRO EDUCATIVO SEDE LOS PASTOS"/>
    <s v="DESARROLLO INFANTIL EN MEDIO FAMILIAR SIN ARRIENDO - FAMILIAR"/>
    <x v="3"/>
    <n v="18"/>
    <n v="0"/>
    <n v="27347490"/>
    <n v="0"/>
    <n v="0"/>
    <n v="0"/>
    <n v="27347490"/>
    <m/>
    <s v="NO"/>
    <s v="SI"/>
    <s v="NO"/>
  </r>
  <r>
    <x v="16"/>
    <x v="9"/>
    <x v="9"/>
    <s v="Nariño"/>
    <s v="LOTE 2"/>
    <s v="Nariño"/>
    <x v="24"/>
    <x v="2"/>
    <n v="5235600031863"/>
    <s v="TULPITAS 1"/>
    <s v="VEREDA GUACUAN BAJO SALON COMUNAL"/>
    <s v="DESARROLLO INFANTIL EN MEDIO FAMILIAR SIN ARRIENDO - FAMILIAR"/>
    <x v="3"/>
    <n v="17"/>
    <n v="0"/>
    <n v="25828185"/>
    <n v="0"/>
    <n v="0"/>
    <n v="0"/>
    <n v="25828185"/>
    <m/>
    <s v="NO"/>
    <s v="SI"/>
    <s v="NO"/>
  </r>
  <r>
    <x v="16"/>
    <x v="9"/>
    <x v="9"/>
    <s v="Nariño"/>
    <s v="LOTE 2"/>
    <s v="Nariño"/>
    <x v="24"/>
    <x v="2"/>
    <n v="5235600127718"/>
    <s v="CRECIENDO FELIZ UA1"/>
    <s v="CORREGIMIENTO DE LA VICTORIA VEREDA EL TELIZ CASA DE LA SEÑORA JULIA INAGAN"/>
    <s v="DESARROLLO INFANTIL EN MEDIO FAMILIAR SIN ARRIENDO - FAMILIAR"/>
    <x v="3"/>
    <n v="12"/>
    <n v="0"/>
    <n v="18231660"/>
    <n v="0"/>
    <n v="0"/>
    <n v="0"/>
    <n v="18231660"/>
    <m/>
    <s v="NO"/>
    <s v="SI"/>
    <s v="NO"/>
  </r>
  <r>
    <x v="16"/>
    <x v="9"/>
    <x v="9"/>
    <s v="Nariño"/>
    <s v="LOTE 2"/>
    <s v="Nariño"/>
    <x v="24"/>
    <x v="2"/>
    <n v="5235600127780"/>
    <s v="OSITO DE MIEL UA1, UA3"/>
    <s v="KR 16 N 11 10  BARRIO BENJAMN HERRERA"/>
    <s v="DESARROLLO INFANTIL EN MEDIO FAMILIAR SIN ARRIENDO - FAMILIAR"/>
    <x v="3"/>
    <n v="51"/>
    <n v="0"/>
    <n v="77484555"/>
    <n v="0"/>
    <n v="0"/>
    <n v="0"/>
    <n v="77484555"/>
    <m/>
    <s v="NO"/>
    <s v="SI"/>
    <s v="NO"/>
  </r>
  <r>
    <x v="16"/>
    <x v="9"/>
    <x v="9"/>
    <s v="Nariño"/>
    <s v="LOTE 2"/>
    <s v="Nariño"/>
    <x v="24"/>
    <x v="2"/>
    <n v="5235600127877"/>
    <s v="LOS HIJOS DEL INTY 1"/>
    <s v="VEREDA LA SOLEDAD SALON COMUNAL"/>
    <s v="DESARROLLO INFANTIL EN MEDIO FAMILIAR SIN ARRIENDO - FAMILIAR"/>
    <x v="3"/>
    <n v="18"/>
    <n v="0"/>
    <n v="27347490"/>
    <n v="0"/>
    <n v="0"/>
    <n v="0"/>
    <n v="27347490"/>
    <m/>
    <s v="NO"/>
    <s v="SI"/>
    <s v="NO"/>
  </r>
  <r>
    <x v="16"/>
    <x v="9"/>
    <x v="9"/>
    <s v="Nariño"/>
    <s v="LOTE 2"/>
    <s v="Nariño"/>
    <x v="24"/>
    <x v="2"/>
    <n v="5235600128713"/>
    <s v="ATACUM MAN PURE 1"/>
    <s v="CORREGIMIENTO DE SAN JUAN BIBLIOTECA PUBLICA JUAN LORENZO QUENGUAN"/>
    <s v="DESARROLLO INFANTIL EN MEDIO FAMILIAR SIN ARRIENDO - FAMILIAR"/>
    <x v="3"/>
    <n v="16"/>
    <n v="0"/>
    <n v="24308880"/>
    <n v="0"/>
    <n v="0"/>
    <n v="0"/>
    <n v="24308880"/>
    <m/>
    <s v="NO"/>
    <s v="SI"/>
    <s v="NO"/>
  </r>
  <r>
    <x v="16"/>
    <x v="9"/>
    <x v="9"/>
    <s v="Nariño"/>
    <s v="LOTE 2"/>
    <s v="Nariño"/>
    <x v="24"/>
    <x v="2"/>
    <n v="5235600129068"/>
    <s v="PEQUEÑO MUNDO UA1,UA3"/>
    <s v="CORREGIMIENTO LA VICTORIA - VEREDA LOS PINOS - CASA DEL SEÑOR ALFONSO MORILLO"/>
    <s v="DESARROLLO INFANTIL EN MEDIO FAMILIAR SIN ARRIENDO - FAMILIAR"/>
    <x v="3"/>
    <n v="23"/>
    <n v="0"/>
    <n v="34944015"/>
    <n v="0"/>
    <n v="0"/>
    <n v="0"/>
    <n v="34944015"/>
    <m/>
    <s v="NO"/>
    <s v="SI"/>
    <s v="NO"/>
  </r>
  <r>
    <x v="16"/>
    <x v="9"/>
    <x v="9"/>
    <s v="Nariño"/>
    <s v="LOTE 2"/>
    <s v="Nariño"/>
    <x v="24"/>
    <x v="2"/>
    <n v="5235600129135"/>
    <s v="AVENTURAS MAGICAS UA1,UA2"/>
    <s v="LA VICTORIA - VEREDA EL SALADO CASA SEÑORA CARMELA MUÑOZ"/>
    <s v="DESARROLLO INFANTIL EN MEDIO FAMILIAR SIN ARRIENDO - FAMILIAR"/>
    <x v="3"/>
    <n v="10"/>
    <n v="0"/>
    <n v="15193050"/>
    <n v="0"/>
    <n v="0"/>
    <n v="0"/>
    <n v="15193050"/>
    <m/>
    <s v="NO"/>
    <s v="SI"/>
    <s v="NO"/>
  </r>
  <r>
    <x v="16"/>
    <x v="9"/>
    <x v="9"/>
    <s v="Nariño"/>
    <s v="LOTE 2"/>
    <s v="Nariño"/>
    <x v="24"/>
    <x v="2"/>
    <n v="5235600129201"/>
    <s v="MANITOS CREATIVAS 1"/>
    <s v="VEREDA TEQUEZ-CENTRO EDUCATIVO TEQUEZ"/>
    <s v="DESARROLLO INFANTIL EN MEDIO FAMILIAR SIN ARRIENDO - FAMILIAR"/>
    <x v="3"/>
    <n v="12"/>
    <n v="0"/>
    <n v="18231660"/>
    <n v="0"/>
    <n v="0"/>
    <n v="0"/>
    <n v="18231660"/>
    <m/>
    <s v="NO"/>
    <s v="SI"/>
    <s v="NO"/>
  </r>
  <r>
    <x v="16"/>
    <x v="9"/>
    <x v="9"/>
    <s v="Nariño"/>
    <s v="LOTE 2"/>
    <s v="Nariño"/>
    <x v="24"/>
    <x v="2"/>
    <n v="5235600129229"/>
    <s v="BURBUJITAS UA1, UA3"/>
    <s v="LA VICTORIA SECTOR LOS PINOS CASA DE LA SEÑORA CRUZ ROSERO"/>
    <s v="DESARROLLO INFANTIL EN MEDIO FAMILIAR SIN ARRIENDO - FAMILIAR"/>
    <x v="3"/>
    <n v="29"/>
    <n v="0"/>
    <n v="44059845"/>
    <n v="0"/>
    <n v="0"/>
    <n v="0"/>
    <n v="44059845"/>
    <m/>
    <s v="NO"/>
    <s v="SI"/>
    <s v="NO"/>
  </r>
  <r>
    <x v="16"/>
    <x v="9"/>
    <x v="9"/>
    <s v="Nariño"/>
    <s v="LOTE 2"/>
    <s v="Nariño"/>
    <x v="24"/>
    <x v="2"/>
    <n v="5235600129248"/>
    <s v="ACUARELA UA1"/>
    <s v="LA VICTORIA - BARRIO SAN IGNACIO-CASA DEL SR OMAR BRAVO"/>
    <s v="DESARROLLO INFANTIL EN MEDIO FAMILIAR SIN ARRIENDO - FAMILIAR"/>
    <x v="3"/>
    <n v="18"/>
    <n v="0"/>
    <n v="27347490"/>
    <n v="0"/>
    <n v="0"/>
    <n v="0"/>
    <n v="27347490"/>
    <m/>
    <s v="NO"/>
    <s v="SI"/>
    <s v="NO"/>
  </r>
  <r>
    <x v="16"/>
    <x v="9"/>
    <x v="9"/>
    <s v="Nariño"/>
    <s v="LOTE 2"/>
    <s v="Nariño"/>
    <x v="24"/>
    <x v="2"/>
    <n v="5235600129304"/>
    <s v="RAFAEL POMBO UA1"/>
    <s v="LA VICTORIA - VEREDA LA PALMA CASA DE LA SEÑORA LORENA CHASPUENGAL"/>
    <s v="DESARROLLO INFANTIL EN MEDIO FAMILIAR SIN ARRIENDO - FAMILIAR"/>
    <x v="3"/>
    <n v="19"/>
    <n v="0"/>
    <n v="28866795"/>
    <n v="0"/>
    <n v="0"/>
    <n v="0"/>
    <n v="28866795"/>
    <m/>
    <s v="NO"/>
    <s v="SI"/>
    <s v="NO"/>
  </r>
  <r>
    <x v="16"/>
    <x v="9"/>
    <x v="9"/>
    <s v="Nariño"/>
    <s v="LOTE 2"/>
    <s v="Nariño"/>
    <x v="24"/>
    <x v="2"/>
    <n v="5235600137696"/>
    <s v="SARIRI KUSISA 1"/>
    <s v="CORREGIMIENTO DE YARAMAL CABILDO INDIGENA"/>
    <s v="DESARROLLO INFANTIL EN MEDIO FAMILIAR SIN ARRIENDO - FAMILIAR"/>
    <x v="3"/>
    <n v="17"/>
    <n v="0"/>
    <n v="25828185"/>
    <n v="0"/>
    <n v="0"/>
    <n v="0"/>
    <n v="25828185"/>
    <m/>
    <s v="NO"/>
    <s v="SI"/>
    <s v="NO"/>
  </r>
  <r>
    <x v="17"/>
    <x v="5"/>
    <x v="5"/>
    <s v="Nariño"/>
    <s v="LOTE 2"/>
    <s v="Nariño"/>
    <x v="25"/>
    <x v="4"/>
    <n v="523781144953"/>
    <s v="LUCES DEL FUTURO"/>
    <s v="CENTRO EDUCATIVO VEREDA LA CAÑADA"/>
    <s v="DESARROLLO INFANTIL EN MEDIO FAMILIAR SIN ARRIENDO - FAMILIAR"/>
    <x v="3"/>
    <n v="17"/>
    <n v="0"/>
    <n v="25828185"/>
    <n v="0"/>
    <n v="0"/>
    <n v="0"/>
    <n v="25828185"/>
    <m/>
    <s v="NO"/>
    <s v="SI"/>
    <s v="NO"/>
  </r>
  <r>
    <x v="17"/>
    <x v="5"/>
    <x v="5"/>
    <s v="Nariño"/>
    <s v="LOTE 2"/>
    <s v="Nariño"/>
    <x v="25"/>
    <x v="4"/>
    <n v="523781144954"/>
    <s v="LUCECITAS"/>
    <s v="CENTRO EDUCATIVO VEREDA ARADAS"/>
    <s v="DESARROLLO INFANTIL EN MEDIO FAMILIAR SIN ARRIENDO - FAMILIAR"/>
    <x v="3"/>
    <n v="13"/>
    <n v="0"/>
    <n v="19750965"/>
    <n v="0"/>
    <n v="0"/>
    <n v="0"/>
    <n v="19750965"/>
    <m/>
    <s v="NO"/>
    <s v="SI"/>
    <s v="NO"/>
  </r>
  <r>
    <x v="17"/>
    <x v="5"/>
    <x v="5"/>
    <s v="Nariño"/>
    <s v="LOTE 2"/>
    <s v="Nariño"/>
    <x v="25"/>
    <x v="4"/>
    <n v="523781144955"/>
    <s v="LOS DUMIS"/>
    <s v="VEREDA LAS ANIMAS"/>
    <s v="DESARROLLO INFANTIL EN MEDIO FAMILIAR SIN ARRIENDO - FAMILIAR"/>
    <x v="3"/>
    <n v="12"/>
    <n v="0"/>
    <n v="18231660"/>
    <n v="0"/>
    <n v="0"/>
    <n v="0"/>
    <n v="18231660"/>
    <m/>
    <s v="NO"/>
    <s v="SI"/>
    <s v="NO"/>
  </r>
  <r>
    <x v="17"/>
    <x v="5"/>
    <x v="5"/>
    <s v="Nariño"/>
    <s v="LOTE 2"/>
    <s v="Nariño"/>
    <x v="25"/>
    <x v="4"/>
    <n v="523781144957"/>
    <s v="LOS PAPITOS"/>
    <s v="COLEGIO AGROPECUARIO MIGUEL ANGEL RANGEL"/>
    <s v="DESARROLLO INFANTIL EN MEDIO FAMILIAR SIN ARRIENDO - FAMILIAR"/>
    <x v="3"/>
    <n v="19"/>
    <n v="0"/>
    <n v="28866795"/>
    <n v="0"/>
    <n v="0"/>
    <n v="0"/>
    <n v="28866795"/>
    <m/>
    <s v="NO"/>
    <s v="SI"/>
    <s v="NO"/>
  </r>
  <r>
    <x v="17"/>
    <x v="5"/>
    <x v="5"/>
    <s v="Nariño"/>
    <s v="LOTE 2"/>
    <s v="Nariño"/>
    <x v="25"/>
    <x v="4"/>
    <n v="523781144959"/>
    <s v="ESPERANZA DE VIDA"/>
    <s v="INSTITUCION VEREDA CAMPO BELLO"/>
    <s v="DESARROLLO INFANTIL EN MEDIO FAMILIAR SIN ARRIENDO - FAMILIAR"/>
    <x v="3"/>
    <n v="14"/>
    <n v="0"/>
    <n v="21270270"/>
    <n v="0"/>
    <n v="0"/>
    <n v="0"/>
    <n v="21270270"/>
    <m/>
    <s v="NO"/>
    <s v="SI"/>
    <s v="NO"/>
  </r>
  <r>
    <x v="17"/>
    <x v="5"/>
    <x v="5"/>
    <s v="Nariño"/>
    <s v="LOTE 2"/>
    <s v="Nariño"/>
    <x v="25"/>
    <x v="4"/>
    <n v="523781144961"/>
    <s v="PEQUEÑOS GIGANTES"/>
    <s v="VEREDA VEGA LA PLANTA - INSTITUCION EDUCATIVA LA PLANTA"/>
    <s v="DESARROLLO INFANTIL EN MEDIO FAMILIAR SIN ARRIENDO - FAMILIAR"/>
    <x v="3"/>
    <n v="17"/>
    <n v="0"/>
    <n v="25828185"/>
    <n v="0"/>
    <n v="0"/>
    <n v="0"/>
    <n v="25828185"/>
    <m/>
    <s v="NO"/>
    <s v="SI"/>
    <s v="NO"/>
  </r>
  <r>
    <x v="17"/>
    <x v="5"/>
    <x v="5"/>
    <s v="Nariño"/>
    <s v="LOTE 2"/>
    <s v="Nariño"/>
    <x v="25"/>
    <x v="4"/>
    <n v="5237800125796"/>
    <s v="SOL DEL AMANECER 1"/>
    <s v="CENTRO EDUCATIVO VEREDA EL PARAMITO"/>
    <s v="DESARROLLO INFANTIL EN MEDIO FAMILIAR SIN ARRIENDO - FAMILIAR"/>
    <x v="3"/>
    <n v="7"/>
    <n v="0"/>
    <n v="10635135"/>
    <n v="0"/>
    <n v="0"/>
    <n v="0"/>
    <n v="10635135"/>
    <m/>
    <s v="NO"/>
    <s v="SI"/>
    <s v="NO"/>
  </r>
  <r>
    <x v="17"/>
    <x v="5"/>
    <x v="5"/>
    <s v="Nariño"/>
    <s v="LOTE 2"/>
    <s v="Nariño"/>
    <x v="25"/>
    <x v="4"/>
    <n v="5237800125797"/>
    <s v="MIS NIÑOS INFANCIA FELIZ"/>
    <s v="COLEGIO AGROPECUARIO MIGUEL ANGEL RANGEL"/>
    <s v="DESARROLLO INFANTIL EN MEDIO FAMILIAR SIN ARRIENDO - FAMILIAR"/>
    <x v="3"/>
    <n v="19"/>
    <n v="0"/>
    <n v="28866795"/>
    <n v="0"/>
    <n v="0"/>
    <n v="0"/>
    <n v="28866795"/>
    <m/>
    <s v="NO"/>
    <s v="SI"/>
    <s v="NO"/>
  </r>
  <r>
    <x v="17"/>
    <x v="5"/>
    <x v="5"/>
    <s v="Nariño"/>
    <s v="LOTE 2"/>
    <s v="Nariño"/>
    <x v="25"/>
    <x v="4"/>
    <n v="5237800127945"/>
    <s v="LUZ DEL SABER"/>
    <s v="INSTITUCION DE SAN GERARDO"/>
    <s v="DESARROLLO INFANTIL EN MEDIO FAMILIAR SIN ARRIENDO - FAMILIAR"/>
    <x v="3"/>
    <n v="19"/>
    <n v="0"/>
    <n v="28866795"/>
    <n v="0"/>
    <n v="0"/>
    <n v="0"/>
    <n v="28866795"/>
    <m/>
    <s v="NO"/>
    <s v="SI"/>
    <s v="NO"/>
  </r>
  <r>
    <x v="17"/>
    <x v="5"/>
    <x v="5"/>
    <s v="Nariño"/>
    <s v="LOTE 2"/>
    <s v="Nariño"/>
    <x v="25"/>
    <x v="4"/>
    <n v="5237800130553"/>
    <s v="MIS LINDAS SONRISAS DEL FUTURO"/>
    <s v="TAJUMBINA CASA 227 DIV 1 - LA CRUZ"/>
    <s v="CDI CON ARRIENDO - INSTITUCIONAL"/>
    <x v="6"/>
    <n v="30"/>
    <n v="0"/>
    <n v="129882060"/>
    <n v="0"/>
    <n v="0"/>
    <n v="0"/>
    <n v="129882060"/>
    <m/>
    <s v="NO"/>
    <s v="NO"/>
    <s v="SI"/>
  </r>
  <r>
    <x v="18"/>
    <x v="11"/>
    <x v="11"/>
    <s v="Nariño"/>
    <s v="LOTE 2"/>
    <s v="Nariño"/>
    <x v="26"/>
    <x v="7"/>
    <n v="5238500129514"/>
    <s v="CDI ANITA MARIA"/>
    <s v="BARRIO PICHINCHA VIA AL MONUMENTO"/>
    <s v="CDI SIN ARRIENDO  - INSTITUCIONAL"/>
    <x v="2"/>
    <n v="100"/>
    <n v="0"/>
    <n v="418885000"/>
    <n v="0"/>
    <n v="0"/>
    <n v="0"/>
    <n v="418885000"/>
    <m/>
    <s v="NO"/>
    <s v="NO"/>
    <s v="NO"/>
  </r>
  <r>
    <x v="18"/>
    <x v="11"/>
    <x v="11"/>
    <s v="Nariño"/>
    <s v="LOTE 2"/>
    <s v="Nariño"/>
    <x v="27"/>
    <x v="7"/>
    <n v="525651139886"/>
    <s v="BRICEÑITOS"/>
    <s v="CL BARRIO BETANIA"/>
    <s v="CDI SIN ARRIENDO  - INSTITUCIONAL"/>
    <x v="2"/>
    <n v="45"/>
    <n v="0"/>
    <n v="188498250"/>
    <n v="0"/>
    <n v="0"/>
    <n v="0"/>
    <n v="188498250"/>
    <m/>
    <s v="NO"/>
    <s v="NO"/>
    <s v="NO"/>
  </r>
  <r>
    <x v="18"/>
    <x v="11"/>
    <x v="11"/>
    <s v="Nariño"/>
    <s v="LOTE 2"/>
    <s v="Nariño"/>
    <x v="28"/>
    <x v="7"/>
    <n v="526781123913"/>
    <s v="CDI ARCO IRIS DE SUEÑOS"/>
    <s v="KR 3 ESTE 13 30 VILLA ESPERANZA SECTOR DE SAN JUAN"/>
    <s v="CDI CON ARRIENDO - INSTITUCIONAL"/>
    <x v="6"/>
    <n v="124"/>
    <n v="0"/>
    <n v="536845848"/>
    <n v="0"/>
    <n v="0"/>
    <n v="0"/>
    <n v="536845848"/>
    <m/>
    <s v="NO"/>
    <s v="NO"/>
    <s v="SI"/>
  </r>
  <r>
    <x v="18"/>
    <x v="11"/>
    <x v="11"/>
    <s v="Nariño"/>
    <s v="LOTE 2"/>
    <s v="Nariño"/>
    <x v="28"/>
    <x v="7"/>
    <n v="5267800071477"/>
    <s v="HOGAR INFANTIL ALEGRE AMANECER"/>
    <s v="CARRERA SEGUNDA CON CALLE 2 NO 2-16 BARRIO EL PROGRESO AL LADO DEL SERVICIO PASTORAS SEPASVI"/>
    <s v="CDI SIN ARRIENDO  - INSTITUCIONAL"/>
    <x v="2"/>
    <n v="123"/>
    <n v="0"/>
    <n v="515228550"/>
    <n v="0"/>
    <n v="0"/>
    <n v="0"/>
    <n v="515228550"/>
    <m/>
    <s v="NO"/>
    <s v="NO"/>
    <s v="NO"/>
  </r>
  <r>
    <x v="18"/>
    <x v="11"/>
    <x v="11"/>
    <s v="Nariño"/>
    <s v="LOTE 2"/>
    <s v="Nariño"/>
    <x v="28"/>
    <x v="7"/>
    <n v="5267800130226"/>
    <s v="CDI SEMILLAS DE PAZ"/>
    <s v="EL SALADO"/>
    <s v="CDI SIN ARRIENDO  - INSTITUCIONAL"/>
    <x v="2"/>
    <n v="17"/>
    <n v="0"/>
    <n v="71210450"/>
    <n v="0"/>
    <n v="0"/>
    <n v="0"/>
    <n v="71210450"/>
    <m/>
    <s v="NO"/>
    <s v="NO"/>
    <s v="NO"/>
  </r>
  <r>
    <x v="18"/>
    <x v="11"/>
    <x v="11"/>
    <s v="Nariño"/>
    <s v="LOTE 2"/>
    <s v="Nariño"/>
    <x v="28"/>
    <x v="7"/>
    <n v="5267800130233"/>
    <s v="CDI JARDIN DE ANGELITOS"/>
    <s v="PIEDRABLANCA"/>
    <s v="CDI SIN ARRIENDO  - INSTITUCIONAL"/>
    <x v="2"/>
    <n v="17"/>
    <n v="0"/>
    <n v="71210450"/>
    <n v="0"/>
    <n v="0"/>
    <n v="0"/>
    <n v="71210450"/>
    <m/>
    <s v="NO"/>
    <s v="NO"/>
    <s v="NO"/>
  </r>
  <r>
    <x v="18"/>
    <x v="11"/>
    <x v="11"/>
    <s v="Nariño"/>
    <s v="LOTE 2"/>
    <s v="Nariño"/>
    <x v="28"/>
    <x v="7"/>
    <n v="5267800130239"/>
    <s v="CDI CONQUISTADOR DEL FUTURO"/>
    <s v="CHUGULDI"/>
    <s v="CDI SIN ARRIENDO  - INSTITUCIONAL"/>
    <x v="2"/>
    <n v="16"/>
    <n v="0"/>
    <n v="67021600"/>
    <n v="0"/>
    <n v="0"/>
    <n v="0"/>
    <n v="67021600"/>
    <m/>
    <s v="NO"/>
    <s v="NO"/>
    <s v="NO"/>
  </r>
  <r>
    <x v="19"/>
    <x v="12"/>
    <x v="12"/>
    <s v="Nariño"/>
    <s v="LOTE 2"/>
    <s v="Nariño"/>
    <x v="29"/>
    <x v="4"/>
    <n v="523991144926"/>
    <s v="LAS ROSAS"/>
    <s v="CENTRO EDUCATIVO EL PELIGRO"/>
    <s v="DESARROLLO INFANTIL EN MEDIO FAMILIAR SIN ARRIENDO - FAMILIAR"/>
    <x v="3"/>
    <n v="20"/>
    <n v="0"/>
    <n v="30386100"/>
    <n v="0"/>
    <n v="0"/>
    <n v="0"/>
    <n v="30386100"/>
    <m/>
    <s v="NO"/>
    <s v="SI"/>
    <s v="NO"/>
  </r>
  <r>
    <x v="19"/>
    <x v="12"/>
    <x v="12"/>
    <s v="Nariño"/>
    <s v="LOTE 2"/>
    <s v="Nariño"/>
    <x v="29"/>
    <x v="4"/>
    <n v="523991144929"/>
    <s v="SEMILLITAS DE AMOR"/>
    <s v="CENTRO EDUCATIVO OLIVOS"/>
    <s v="DESARROLLO INFANTIL EN MEDIO FAMILIAR SIN ARRIENDO - FAMILIAR"/>
    <x v="3"/>
    <n v="15"/>
    <n v="0"/>
    <n v="22789575"/>
    <n v="0"/>
    <n v="0"/>
    <n v="0"/>
    <n v="22789575"/>
    <m/>
    <s v="NO"/>
    <s v="SI"/>
    <s v="NO"/>
  </r>
  <r>
    <x v="19"/>
    <x v="12"/>
    <x v="12"/>
    <s v="Nariño"/>
    <s v="LOTE 2"/>
    <s v="Nariño"/>
    <x v="29"/>
    <x v="4"/>
    <n v="523991144930"/>
    <s v="PEQUITAS"/>
    <s v="CENTRO EDUCATIVO ALPUJARRA"/>
    <s v="DESARROLLO INFANTIL EN MEDIO FAMILIAR SIN ARRIENDO - FAMILIAR"/>
    <x v="3"/>
    <n v="20"/>
    <n v="0"/>
    <n v="30386100"/>
    <n v="0"/>
    <n v="0"/>
    <n v="0"/>
    <n v="30386100"/>
    <m/>
    <s v="NO"/>
    <s v="SI"/>
    <s v="NO"/>
  </r>
  <r>
    <x v="19"/>
    <x v="12"/>
    <x v="12"/>
    <s v="Nariño"/>
    <s v="LOTE 2"/>
    <s v="Nariño"/>
    <x v="29"/>
    <x v="4"/>
    <n v="523991144933"/>
    <s v="FORTALEZA"/>
    <s v="CENTRO EDUCATIVO CHILCAL ALTO"/>
    <s v="DESARROLLO INFANTIL EN MEDIO FAMILIAR SIN ARRIENDO - FAMILIAR"/>
    <x v="3"/>
    <n v="19"/>
    <n v="0"/>
    <n v="28866795"/>
    <n v="0"/>
    <n v="0"/>
    <n v="0"/>
    <n v="28866795"/>
    <m/>
    <s v="NO"/>
    <s v="SI"/>
    <s v="NO"/>
  </r>
  <r>
    <x v="19"/>
    <x v="12"/>
    <x v="12"/>
    <s v="Nariño"/>
    <s v="LOTE 2"/>
    <s v="Nariño"/>
    <x v="29"/>
    <x v="4"/>
    <n v="523991144936"/>
    <s v="TRIUNFADORES DE LUZ"/>
    <s v="CENTRO EDUCATIVO LA JACOBA"/>
    <s v="DESARROLLO INFANTIL EN MEDIO FAMILIAR SIN ARRIENDO - FAMILIAR"/>
    <x v="3"/>
    <n v="4"/>
    <n v="0"/>
    <n v="6077220"/>
    <n v="0"/>
    <n v="0"/>
    <n v="0"/>
    <n v="6077220"/>
    <m/>
    <s v="NO"/>
    <s v="SI"/>
    <s v="NO"/>
  </r>
  <r>
    <x v="19"/>
    <x v="12"/>
    <x v="12"/>
    <s v="Nariño"/>
    <s v="LOTE 2"/>
    <s v="Nariño"/>
    <x v="29"/>
    <x v="4"/>
    <n v="523991146807"/>
    <s v="ANGELITOS"/>
    <s v="CENTRO EDUCATIVO REYES ALTO"/>
    <s v="DESARROLLO INFANTIL EN MEDIO FAMILIAR SIN ARRIENDO - FAMILIAR"/>
    <x v="3"/>
    <n v="21"/>
    <n v="0"/>
    <n v="31905405"/>
    <n v="0"/>
    <n v="0"/>
    <n v="0"/>
    <n v="31905405"/>
    <m/>
    <s v="NO"/>
    <s v="SI"/>
    <s v="NO"/>
  </r>
  <r>
    <x v="19"/>
    <x v="12"/>
    <x v="12"/>
    <s v="Nariño"/>
    <s v="LOTE 2"/>
    <s v="Nariño"/>
    <x v="29"/>
    <x v="4"/>
    <n v="523991146808"/>
    <s v="PEQUEÑINES"/>
    <s v="CENTRO EDUCATIVO LA PRADERA"/>
    <s v="DESARROLLO INFANTIL EN MEDIO FAMILIAR SIN ARRIENDO - FAMILIAR"/>
    <x v="3"/>
    <n v="21"/>
    <n v="0"/>
    <n v="31905405"/>
    <n v="0"/>
    <n v="0"/>
    <n v="0"/>
    <n v="31905405"/>
    <m/>
    <s v="NO"/>
    <s v="SI"/>
    <s v="NO"/>
  </r>
  <r>
    <x v="19"/>
    <x v="12"/>
    <x v="12"/>
    <s v="Nariño"/>
    <s v="LOTE 2"/>
    <s v="Nariño"/>
    <x v="29"/>
    <x v="4"/>
    <n v="523991146809"/>
    <s v="CASITA DE SUEÑOS CONTADERO"/>
    <s v="CENTRO EDUCATIVO VEREDA CONTADERO"/>
    <s v="DESARROLLO INFANTIL EN MEDIO FAMILIAR SIN ARRIENDO - FAMILIAR"/>
    <x v="3"/>
    <n v="11"/>
    <n v="0"/>
    <n v="16712355"/>
    <n v="0"/>
    <n v="0"/>
    <n v="0"/>
    <n v="16712355"/>
    <m/>
    <s v="NO"/>
    <s v="SI"/>
    <s v="NO"/>
  </r>
  <r>
    <x v="19"/>
    <x v="12"/>
    <x v="12"/>
    <s v="Nariño"/>
    <s v="LOTE 2"/>
    <s v="Nariño"/>
    <x v="29"/>
    <x v="4"/>
    <n v="523991148700"/>
    <s v="CASITA DE SUEÑOS CHAGUARURCO"/>
    <s v="EN LA ESCUELA DE LA VEREDA CHAGUARURCO"/>
    <s v="DESARROLLO INFANTIL EN MEDIO FAMILIAR SIN ARRIENDO - FAMILIAR"/>
    <x v="3"/>
    <n v="18"/>
    <n v="0"/>
    <n v="27347490"/>
    <n v="0"/>
    <n v="0"/>
    <n v="0"/>
    <n v="27347490"/>
    <m/>
    <s v="NO"/>
    <s v="SI"/>
    <s v="NO"/>
  </r>
  <r>
    <x v="19"/>
    <x v="12"/>
    <x v="12"/>
    <s v="Nariño"/>
    <s v="LOTE 2"/>
    <s v="Nariño"/>
    <x v="29"/>
    <x v="4"/>
    <n v="523991155332"/>
    <s v="CARITAS FELICES 2"/>
    <s v="KIOSKO CANCHA DEPORTIVA VEREDA"/>
    <s v="DESARROLLO INFANTIL EN MEDIO FAMILIAR SIN ARRIENDO - FAMILIAR"/>
    <x v="3"/>
    <n v="19"/>
    <n v="0"/>
    <n v="28866795"/>
    <n v="0"/>
    <n v="0"/>
    <n v="0"/>
    <n v="28866795"/>
    <m/>
    <s v="NO"/>
    <s v="SI"/>
    <s v="NO"/>
  </r>
  <r>
    <x v="19"/>
    <x v="12"/>
    <x v="12"/>
    <s v="Nariño"/>
    <s v="LOTE 2"/>
    <s v="Nariño"/>
    <x v="29"/>
    <x v="4"/>
    <n v="5239900055312"/>
    <s v="LOS VENTEÑITOS"/>
    <s v="KR 3 C 84 A 4 BARRIO CHAPINERO"/>
    <s v="CDI SIN ARRIENDO  - INSTITUCIONAL"/>
    <x v="5"/>
    <n v="137"/>
    <n v="0"/>
    <n v="405068722"/>
    <n v="0"/>
    <n v="0"/>
    <n v="0"/>
    <n v="405068722"/>
    <m/>
    <s v="NO"/>
    <s v="SI"/>
    <s v="NO"/>
  </r>
  <r>
    <x v="19"/>
    <x v="12"/>
    <x v="12"/>
    <s v="Nariño"/>
    <s v="LOTE 2"/>
    <s v="Nariño"/>
    <x v="29"/>
    <x v="4"/>
    <n v="5239900114122"/>
    <s v="MAGIA DE LA MAÑANA"/>
    <s v="KR 1 5 10  BARRIO CUATRO DE JUNIO  DIAGONAL AL SENA"/>
    <s v="CDI SIN ARRIENDO  - INSTITUCIONAL"/>
    <x v="5"/>
    <n v="57"/>
    <n v="0"/>
    <n v="168532242"/>
    <n v="0"/>
    <n v="0"/>
    <n v="0"/>
    <n v="168532242"/>
    <m/>
    <s v="NO"/>
    <s v="SI"/>
    <s v="NO"/>
  </r>
  <r>
    <x v="19"/>
    <x v="12"/>
    <x v="12"/>
    <s v="Nariño"/>
    <s v="LOTE 2"/>
    <s v="Nariño"/>
    <x v="29"/>
    <x v="4"/>
    <n v="5239900114123"/>
    <s v="PEQUEÑOS AMIGOS"/>
    <s v="BL UB EDUARDO SANTOS DIV 38 EDUARDO SANTOS 0 0"/>
    <s v="CDI CON ARRIENDO - INSTITUCIONAL"/>
    <x v="6"/>
    <n v="68"/>
    <n v="0"/>
    <n v="294399336"/>
    <n v="0"/>
    <n v="0"/>
    <n v="0"/>
    <n v="294399336"/>
    <m/>
    <s v="NO"/>
    <s v="NO"/>
    <s v="SI"/>
  </r>
  <r>
    <x v="19"/>
    <x v="12"/>
    <x v="12"/>
    <s v="Nariño"/>
    <s v="LOTE 2"/>
    <s v="Nariño"/>
    <x v="29"/>
    <x v="4"/>
    <n v="5239900114125"/>
    <s v="AMIGUITOS DE SANTANDER"/>
    <s v="CORREGIMIENTO SANTANDER FRENTE AL POLIDEPORTIVO"/>
    <s v="CDI SIN ARRIENDO  - INSTITUCIONAL"/>
    <x v="5"/>
    <n v="20"/>
    <n v="0"/>
    <n v="59134120"/>
    <n v="0"/>
    <n v="0"/>
    <n v="0"/>
    <n v="59134120"/>
    <m/>
    <s v="NO"/>
    <s v="SI"/>
    <s v="NO"/>
  </r>
  <r>
    <x v="19"/>
    <x v="12"/>
    <x v="12"/>
    <s v="Nariño"/>
    <s v="LOTE 2"/>
    <s v="Nariño"/>
    <x v="29"/>
    <x v="4"/>
    <n v="5239900114174"/>
    <s v="CARIÑOSITOS 1 Y 2"/>
    <s v="CENTRO EDUCATIVO QUIROZ ALTO"/>
    <s v="DESARROLLO INFANTIL EN MEDIO FAMILIAR SIN ARRIENDO - FAMILIAR"/>
    <x v="3"/>
    <n v="30"/>
    <n v="0"/>
    <n v="45579150"/>
    <n v="0"/>
    <n v="0"/>
    <n v="0"/>
    <n v="45579150"/>
    <m/>
    <s v="NO"/>
    <s v="SI"/>
    <s v="NO"/>
  </r>
  <r>
    <x v="19"/>
    <x v="12"/>
    <x v="12"/>
    <s v="Nariño"/>
    <s v="LOTE 2"/>
    <s v="Nariño"/>
    <x v="29"/>
    <x v="4"/>
    <n v="5239900126787"/>
    <s v="ANGELITOS DEL FUTURO"/>
    <s v="CENTRO EDUCATIVO VEREDA QUIROZ BAJO"/>
    <s v="DESARROLLO INFANTIL EN MEDIO FAMILIAR SIN ARRIENDO - FAMILIAR"/>
    <x v="3"/>
    <n v="11"/>
    <n v="0"/>
    <n v="16712355"/>
    <n v="0"/>
    <n v="0"/>
    <n v="0"/>
    <n v="16712355"/>
    <m/>
    <s v="NO"/>
    <s v="SI"/>
    <s v="NO"/>
  </r>
  <r>
    <x v="19"/>
    <x v="12"/>
    <x v="12"/>
    <s v="Nariño"/>
    <s v="LOTE 2"/>
    <s v="Nariño"/>
    <x v="29"/>
    <x v="4"/>
    <n v="5239900126804"/>
    <s v="MIS PEQUEÑOS TRAVIESOS"/>
    <s v="CENTRO EDUCATIVO CUSILLO ALTO"/>
    <s v="DESARROLLO INFANTIL EN MEDIO FAMILIAR SIN ARRIENDO - FAMILIAR"/>
    <x v="3"/>
    <n v="8"/>
    <n v="0"/>
    <n v="12154440"/>
    <n v="0"/>
    <n v="0"/>
    <n v="0"/>
    <n v="12154440"/>
    <m/>
    <s v="NO"/>
    <s v="SI"/>
    <s v="NO"/>
  </r>
  <r>
    <x v="19"/>
    <x v="12"/>
    <x v="12"/>
    <s v="Nariño"/>
    <s v="LOTE 2"/>
    <s v="Nariño"/>
    <x v="29"/>
    <x v="4"/>
    <n v="5239900126818"/>
    <s v="CARITAS FELICES 1"/>
    <s v="CENTRO EDUCATIVO CUCHILLAS PEÑAS BLANCAS"/>
    <s v="DESARROLLO INFANTIL EN MEDIO FAMILIAR SIN ARRIENDO - FAMILIAR"/>
    <x v="3"/>
    <n v="22"/>
    <n v="0"/>
    <n v="33424710"/>
    <n v="0"/>
    <n v="0"/>
    <n v="0"/>
    <n v="33424710"/>
    <m/>
    <s v="NO"/>
    <s v="SI"/>
    <s v="NO"/>
  </r>
  <r>
    <x v="19"/>
    <x v="12"/>
    <x v="12"/>
    <s v="Nariño"/>
    <s v="LOTE 2"/>
    <s v="Nariño"/>
    <x v="29"/>
    <x v="4"/>
    <n v="5239900130621"/>
    <s v="CHISPITAS DE AMOR"/>
    <s v="CL CARLOS LLERAS DIV 20  LA UNION 0 0"/>
    <s v="CDI CON ARRIENDO - INSTITUCIONAL"/>
    <x v="6"/>
    <n v="50"/>
    <n v="0"/>
    <n v="216470100"/>
    <n v="0"/>
    <n v="0"/>
    <n v="0"/>
    <n v="216470100"/>
    <m/>
    <s v="NO"/>
    <s v="NO"/>
    <s v="SI"/>
  </r>
  <r>
    <x v="20"/>
    <x v="13"/>
    <x v="13"/>
    <s v="Nariño"/>
    <s v="LOTE 2"/>
    <s v="Nariño"/>
    <x v="30"/>
    <x v="6"/>
    <n v="524181151049"/>
    <s v="RAYITOS DE ALEGRIA"/>
    <s v="VEREDA LA PLANADA - FRENTE AL COLEGIO"/>
    <s v="DESARROLLO INFANTIL EN MEDIO FAMILIAR SIN ARRIENDO - FAMILIAR"/>
    <x v="0"/>
    <n v="17"/>
    <n v="0"/>
    <n v="37063281"/>
    <n v="0"/>
    <n v="0"/>
    <n v="0"/>
    <n v="37063281"/>
    <m/>
    <s v="NO"/>
    <s v="SI"/>
    <s v="NO"/>
  </r>
  <r>
    <x v="20"/>
    <x v="13"/>
    <x v="13"/>
    <s v="Nariño"/>
    <s v="LOTE 2"/>
    <s v="Nariño"/>
    <x v="30"/>
    <x v="6"/>
    <n v="524181151050"/>
    <s v="MI MUNDO MAGICO"/>
    <s v="SALON COMUNAL AL LADO DE LA INSTITUCUIN EDUCATIVA EL CRUCERO"/>
    <s v="DESARROLLO INFANTIL EN MEDIO FAMILIAR SIN ARRIENDO - FAMILIAR"/>
    <x v="0"/>
    <n v="8"/>
    <n v="0"/>
    <n v="17441544"/>
    <n v="0"/>
    <n v="0"/>
    <n v="0"/>
    <n v="17441544"/>
    <m/>
    <s v="NO"/>
    <s v="SI"/>
    <s v="NO"/>
  </r>
  <r>
    <x v="20"/>
    <x v="13"/>
    <x v="13"/>
    <s v="Nariño"/>
    <s v="LOTE 2"/>
    <s v="Nariño"/>
    <x v="30"/>
    <x v="6"/>
    <n v="524181151051"/>
    <s v="NOTAS DE AMOR Y ESPERANZA"/>
    <s v="SC LA CARRERA CS SECTOR LA CARRERA CENTRO DE INTEGRACION LA CARRERA  SOTOMAYOR"/>
    <s v="DESARROLLO INFANTIL EN MEDIO FAMILIAR SIN ARRIENDO - FAMILIAR"/>
    <x v="7"/>
    <n v="18"/>
    <n v="0"/>
    <n v="40520718"/>
    <n v="0"/>
    <n v="0"/>
    <n v="0"/>
    <n v="40520718"/>
    <m/>
    <s v="NO"/>
    <s v="SI"/>
    <s v="NO"/>
  </r>
  <r>
    <x v="20"/>
    <x v="13"/>
    <x v="13"/>
    <s v="Nariño"/>
    <s v="LOTE 2"/>
    <s v="Nariño"/>
    <x v="30"/>
    <x v="6"/>
    <n v="524181151053"/>
    <s v="CONSTRUYENDO FAMILIA"/>
    <s v="POLIDEPORTIVO VEREDA VILLANUEVA"/>
    <s v="DESARROLLO INFANTIL EN MEDIO FAMILIAR SIN ARRIENDO - FAMILIAR"/>
    <x v="0"/>
    <n v="19"/>
    <n v="0"/>
    <n v="41423667"/>
    <n v="0"/>
    <n v="0"/>
    <n v="0"/>
    <n v="41423667"/>
    <m/>
    <s v="NO"/>
    <s v="SI"/>
    <s v="NO"/>
  </r>
  <r>
    <x v="20"/>
    <x v="13"/>
    <x v="13"/>
    <s v="Nariño"/>
    <s v="LOTE 2"/>
    <s v="Nariño"/>
    <x v="30"/>
    <x v="6"/>
    <n v="524181151054"/>
    <s v="PINTANDO SUEÑOS"/>
    <s v="SC LA CARRERA CS SECTOR LA CARRERA CENTRO DE INTEGRACION LA CARRERA  SOTOMAYOR"/>
    <s v="DESARROLLO INFANTIL EN MEDIO FAMILIAR SIN ARRIENDO - FAMILIAR"/>
    <x v="7"/>
    <n v="17"/>
    <n v="0"/>
    <n v="38269567"/>
    <n v="0"/>
    <n v="0"/>
    <n v="0"/>
    <n v="38269567"/>
    <m/>
    <s v="NO"/>
    <s v="SI"/>
    <s v="NO"/>
  </r>
  <r>
    <x v="20"/>
    <x v="13"/>
    <x v="13"/>
    <s v="Nariño"/>
    <s v="LOTE 2"/>
    <s v="Nariño"/>
    <x v="30"/>
    <x v="6"/>
    <n v="524181151055"/>
    <s v="LAZOS DE AMISTAD"/>
    <s v="SC LA CARRERA CS SECTOR LA CARRERA CENTRO DE INTEGRACION LA CARRERA"/>
    <s v="DESARROLLO INFANTIL EN MEDIO FAMILIAR SIN ARRIENDO - FAMILIAR"/>
    <x v="7"/>
    <n v="14"/>
    <n v="0"/>
    <n v="31516114"/>
    <n v="0"/>
    <n v="0"/>
    <n v="0"/>
    <n v="31516114"/>
    <m/>
    <s v="NO"/>
    <s v="SI"/>
    <s v="NO"/>
  </r>
  <r>
    <x v="20"/>
    <x v="13"/>
    <x v="13"/>
    <s v="Nariño"/>
    <s v="LOTE 2"/>
    <s v="Nariño"/>
    <x v="30"/>
    <x v="6"/>
    <n v="524181151056"/>
    <s v="DEJANDO HUELLA"/>
    <s v="SALON COMUNAL AL LADO DE LA INSTITUCUIN EDUCATIVA EL CRUCERO"/>
    <s v="DESARROLLO INFANTIL EN MEDIO FAMILIAR SIN ARRIENDO - FAMILIAR"/>
    <x v="0"/>
    <n v="7"/>
    <n v="0"/>
    <n v="15261351"/>
    <n v="0"/>
    <n v="0"/>
    <n v="0"/>
    <n v="15261351"/>
    <m/>
    <s v="NO"/>
    <s v="SI"/>
    <s v="NO"/>
  </r>
  <r>
    <x v="20"/>
    <x v="13"/>
    <x v="13"/>
    <s v="Nariño"/>
    <s v="LOTE 2"/>
    <s v="Nariño"/>
    <x v="30"/>
    <x v="6"/>
    <n v="524181151057"/>
    <s v="EXPLORANDO EMOCIONES"/>
    <s v="VEREDA CAMPO BELLO - SALON SALIDA AL PITAL"/>
    <s v="DESARROLLO INFANTIL EN MEDIO FAMILIAR SIN ARRIENDO - FAMILIAR"/>
    <x v="0"/>
    <n v="18"/>
    <n v="0"/>
    <n v="39243474"/>
    <n v="0"/>
    <n v="0"/>
    <n v="0"/>
    <n v="39243474"/>
    <m/>
    <s v="NO"/>
    <s v="SI"/>
    <s v="NO"/>
  </r>
  <r>
    <x v="20"/>
    <x v="13"/>
    <x v="13"/>
    <s v="Nariño"/>
    <s v="LOTE 2"/>
    <s v="Nariño"/>
    <x v="30"/>
    <x v="6"/>
    <n v="524181153630"/>
    <s v="DESTELLOS DE AMOR"/>
    <s v="SC LA CARRERA CS SECTOR LA CARRERA CENTRO DE INTEGRACION LA CARRERA  SOTOMAYOR"/>
    <s v="DESARROLLO INFANTIL EN MEDIO FAMILIAR SIN ARRIENDO - FAMILIAR"/>
    <x v="7"/>
    <n v="15"/>
    <n v="0"/>
    <n v="33767265"/>
    <n v="0"/>
    <n v="0"/>
    <n v="0"/>
    <n v="33767265"/>
    <m/>
    <s v="NO"/>
    <s v="SI"/>
    <s v="NO"/>
  </r>
  <r>
    <x v="20"/>
    <x v="13"/>
    <x v="13"/>
    <s v="Nariño"/>
    <s v="LOTE 2"/>
    <s v="Nariño"/>
    <x v="30"/>
    <x v="6"/>
    <n v="524181153631"/>
    <s v="SUEÑOS DE NIÑOS"/>
    <s v="SC LA CARRERA CS SECTOR LA CARRERA CENTRO DE INTEGRACION LA CARRERA  SOTOMAYOR"/>
    <s v="DESARROLLO INFANTIL EN MEDIO FAMILIAR SIN ARRIENDO - FAMILIAR"/>
    <x v="7"/>
    <n v="17"/>
    <n v="0"/>
    <n v="38269567"/>
    <n v="0"/>
    <n v="0"/>
    <n v="0"/>
    <n v="38269567"/>
    <m/>
    <s v="NO"/>
    <s v="SI"/>
    <s v="NO"/>
  </r>
  <r>
    <x v="20"/>
    <x v="13"/>
    <x v="13"/>
    <s v="Nariño"/>
    <s v="LOTE 2"/>
    <s v="Nariño"/>
    <x v="30"/>
    <x v="6"/>
    <n v="5241800039904"/>
    <s v="CDI INFANTIL LOS ANGELES"/>
    <s v="KR CS 496"/>
    <s v="CDI SIN ARRIENDO  - INSTITUCIONAL"/>
    <x v="2"/>
    <n v="86"/>
    <n v="0"/>
    <n v="360241100"/>
    <n v="0"/>
    <n v="0"/>
    <n v="0"/>
    <n v="360241100"/>
    <m/>
    <s v="NO"/>
    <s v="NO"/>
    <s v="NO"/>
  </r>
  <r>
    <x v="20"/>
    <x v="13"/>
    <x v="13"/>
    <s v="Nariño"/>
    <s v="LOTE 2"/>
    <s v="Nariño"/>
    <x v="30"/>
    <x v="6"/>
    <n v="5241800114113"/>
    <s v="SOÑADORES DEL MAÑANA"/>
    <s v="CALLE PRINCIPAL BOMBONA"/>
    <s v="CDI SIN ARRIENDO  - INSTITUCIONAL"/>
    <x v="2"/>
    <n v="66"/>
    <n v="0"/>
    <n v="276464100"/>
    <n v="0"/>
    <n v="0"/>
    <n v="0"/>
    <n v="276464100"/>
    <m/>
    <s v="NO"/>
    <s v="NO"/>
    <s v="NO"/>
  </r>
  <r>
    <x v="21"/>
    <x v="14"/>
    <x v="14"/>
    <s v="Nariño"/>
    <s v="LOTE 2"/>
    <s v="Nariño"/>
    <x v="31"/>
    <x v="5"/>
    <n v="524901152391"/>
    <s v="GOTITAS DE AMOR"/>
    <s v="VEREDA SANTA MARIA"/>
    <s v="EDUCACIÓN INICIAL RURAL DISPERSA - FAMILIAR"/>
    <x v="0"/>
    <n v="8"/>
    <n v="0"/>
    <n v="17441544"/>
    <n v="0"/>
    <n v="0"/>
    <n v="0"/>
    <n v="17441544"/>
    <m/>
    <s v="NO"/>
    <s v="SI"/>
    <s v="NO"/>
  </r>
  <r>
    <x v="21"/>
    <x v="14"/>
    <x v="14"/>
    <s v="Nariño"/>
    <s v="LOTE 2"/>
    <s v="Nariño"/>
    <x v="31"/>
    <x v="5"/>
    <n v="524901152393"/>
    <s v="TAMBORCITO ENCANTADO"/>
    <s v="VEREDA EL CARMEN"/>
    <s v="EDUCACIÓN INICIAL RURAL DISPERSA - FAMILIAR"/>
    <x v="0"/>
    <n v="16"/>
    <n v="0"/>
    <n v="34883088"/>
    <n v="0"/>
    <n v="0"/>
    <n v="0"/>
    <n v="34883088"/>
    <m/>
    <s v="NO"/>
    <s v="SI"/>
    <s v="NO"/>
  </r>
  <r>
    <x v="21"/>
    <x v="14"/>
    <x v="14"/>
    <s v="Nariño"/>
    <s v="LOTE 2"/>
    <s v="Nariño"/>
    <x v="31"/>
    <x v="5"/>
    <n v="524901152394"/>
    <s v="CARITA DE ANGEL"/>
    <s v="VEREDA VUELTA LARGA"/>
    <s v="EDUCACIÓN INICIAL RURAL DISPERSA - FAMILIAR"/>
    <x v="0"/>
    <n v="16"/>
    <n v="0"/>
    <n v="34883088"/>
    <n v="0"/>
    <n v="0"/>
    <n v="0"/>
    <n v="34883088"/>
    <m/>
    <s v="NO"/>
    <s v="SI"/>
    <s v="NO"/>
  </r>
  <r>
    <x v="21"/>
    <x v="14"/>
    <x v="14"/>
    <s v="Nariño"/>
    <s v="LOTE 2"/>
    <s v="Nariño"/>
    <x v="31"/>
    <x v="5"/>
    <n v="5249000040873"/>
    <s v="EL POLI"/>
    <s v="BARRIO EL POLI CERCA DEL COLEGIO EMMANUEL, EL ACUEDUTO Y LA BIBLIOTECA MUNICIPAL"/>
    <s v="CDI SIN ARRIENDO  - INSTITUCIONAL"/>
    <x v="5"/>
    <n v="59"/>
    <n v="0"/>
    <n v="174445654"/>
    <n v="0"/>
    <n v="0"/>
    <n v="0"/>
    <n v="174445654"/>
    <m/>
    <s v="NO"/>
    <s v="SI"/>
    <s v="NO"/>
  </r>
  <r>
    <x v="21"/>
    <x v="14"/>
    <x v="14"/>
    <s v="Nariño"/>
    <s v="LOTE 2"/>
    <s v="Nariño"/>
    <x v="31"/>
    <x v="5"/>
    <n v="5249000040907"/>
    <s v="EL PALOMO"/>
    <s v="SAN JOSE CALABAZAL"/>
    <s v="CDI SIN ARRIENDO  - INSTITUCIONAL"/>
    <x v="5"/>
    <n v="19"/>
    <n v="0"/>
    <n v="56177414"/>
    <n v="0"/>
    <n v="0"/>
    <n v="0"/>
    <n v="56177414"/>
    <m/>
    <s v="NO"/>
    <s v="SI"/>
    <s v="NO"/>
  </r>
  <r>
    <x v="21"/>
    <x v="14"/>
    <x v="14"/>
    <s v="Nariño"/>
    <s v="LOTE 2"/>
    <s v="Nariño"/>
    <x v="31"/>
    <x v="5"/>
    <n v="5249000040943"/>
    <s v="EL NUEVO RENACER"/>
    <s v="VEREDA SAN JOSE LA TURBIA"/>
    <s v="CDI SIN ARRIENDO  - INSTITUCIONAL"/>
    <x v="5"/>
    <n v="22"/>
    <n v="0"/>
    <n v="65047532"/>
    <n v="0"/>
    <n v="0"/>
    <n v="0"/>
    <n v="65047532"/>
    <m/>
    <s v="NO"/>
    <s v="SI"/>
    <s v="NO"/>
  </r>
  <r>
    <x v="21"/>
    <x v="14"/>
    <x v="14"/>
    <s v="Nariño"/>
    <s v="LOTE 2"/>
    <s v="Nariño"/>
    <x v="31"/>
    <x v="5"/>
    <n v="5249000044100"/>
    <s v="LA ESPERANZA"/>
    <s v="ET SAN MARTIN 2 1 1 45 0  FRENTE AL CONSULTORIOMEDICOAHITOR"/>
    <s v="CDI SIN ARRIENDO  - INSTITUCIONAL"/>
    <x v="5"/>
    <n v="180"/>
    <n v="0"/>
    <n v="532207080"/>
    <n v="0"/>
    <n v="0"/>
    <n v="0"/>
    <n v="532207080"/>
    <m/>
    <s v="NO"/>
    <s v="SI"/>
    <s v="NO"/>
  </r>
  <r>
    <x v="21"/>
    <x v="14"/>
    <x v="14"/>
    <s v="Nariño"/>
    <s v="LOTE 2"/>
    <s v="Nariño"/>
    <x v="31"/>
    <x v="5"/>
    <n v="5249000049533"/>
    <s v="DERTEMIFLOR"/>
    <s v="VEREDA CALABAZAL"/>
    <s v="CDI SIN ARRIENDO  - INSTITUCIONAL"/>
    <x v="5"/>
    <n v="44"/>
    <n v="0"/>
    <n v="130095064"/>
    <n v="0"/>
    <n v="0"/>
    <n v="0"/>
    <n v="130095064"/>
    <m/>
    <s v="NO"/>
    <s v="SI"/>
    <s v="NO"/>
  </r>
  <r>
    <x v="21"/>
    <x v="14"/>
    <x v="14"/>
    <s v="Nariño"/>
    <s v="LOTE 2"/>
    <s v="Nariño"/>
    <x v="31"/>
    <x v="5"/>
    <n v="5249000049596"/>
    <s v="LA UNION"/>
    <s v="VEREDA BOCA DE PRIETA"/>
    <s v="CDI SIN ARRIENDO  - INSTITUCIONAL"/>
    <x v="5"/>
    <n v="21"/>
    <n v="0"/>
    <n v="62090826"/>
    <n v="0"/>
    <n v="0"/>
    <n v="0"/>
    <n v="62090826"/>
    <m/>
    <s v="NO"/>
    <s v="SI"/>
    <s v="NO"/>
  </r>
  <r>
    <x v="21"/>
    <x v="14"/>
    <x v="14"/>
    <s v="Nariño"/>
    <s v="LOTE 2"/>
    <s v="Nariño"/>
    <x v="31"/>
    <x v="5"/>
    <n v="5249000054669"/>
    <s v="EL LUCERO"/>
    <s v="VEREDA LAS MARIAS"/>
    <s v="CDI SIN ARRIENDO  - INSTITUCIONAL"/>
    <x v="5"/>
    <n v="29"/>
    <n v="0"/>
    <n v="85744474"/>
    <n v="0"/>
    <n v="0"/>
    <n v="0"/>
    <n v="85744474"/>
    <m/>
    <s v="NO"/>
    <s v="SI"/>
    <s v="NO"/>
  </r>
  <r>
    <x v="21"/>
    <x v="14"/>
    <x v="14"/>
    <s v="Nariño"/>
    <s v="LOTE 2"/>
    <s v="Nariño"/>
    <x v="31"/>
    <x v="5"/>
    <n v="5249000099765"/>
    <s v="LOS ANGELES"/>
    <s v="CL BARRIO LA NUEVA ESPERANZA CERCA DE LA CANCHALALOMITA 1 1"/>
    <s v="CDI SIN ARRIENDO  - INSTITUCIONAL"/>
    <x v="5"/>
    <n v="66"/>
    <n v="0"/>
    <n v="195142596"/>
    <n v="0"/>
    <n v="0"/>
    <n v="0"/>
    <n v="195142596"/>
    <m/>
    <s v="NO"/>
    <s v="SI"/>
    <s v="NO"/>
  </r>
  <r>
    <x v="21"/>
    <x v="14"/>
    <x v="14"/>
    <s v="Nariño"/>
    <s v="LOTE 2"/>
    <s v="Nariño"/>
    <x v="31"/>
    <x v="5"/>
    <n v="5249000104464"/>
    <s v="EL SABER DE LOS NIÑOS"/>
    <s v="VEREDA MERIZALDE PORVENIR"/>
    <s v="CDI SIN ARRIENDO  - INSTITUCIONAL"/>
    <x v="5"/>
    <n v="28"/>
    <n v="0"/>
    <n v="82787768"/>
    <n v="0"/>
    <n v="0"/>
    <n v="0"/>
    <n v="82787768"/>
    <m/>
    <s v="NO"/>
    <s v="SI"/>
    <s v="NO"/>
  </r>
  <r>
    <x v="22"/>
    <x v="15"/>
    <x v="15"/>
    <s v="Nariño"/>
    <s v="LOTE 2"/>
    <s v="Nariño"/>
    <x v="32"/>
    <x v="6"/>
    <n v="5200100048749"/>
    <s v="CDI SIN ARRIENDO CORAZON DE JESUS"/>
    <s v="KR 24 C 27 B 16   CORAZON DE JESUS II"/>
    <s v="CDI SIN ARRIENDO  - INSTITUCIONAL"/>
    <x v="2"/>
    <n v="250"/>
    <n v="0"/>
    <n v="1047212500"/>
    <n v="0"/>
    <n v="0"/>
    <n v="0"/>
    <n v="1047212500"/>
    <m/>
    <s v="NO"/>
    <s v="NO"/>
    <s v="NO"/>
  </r>
  <r>
    <x v="22"/>
    <x v="15"/>
    <x v="15"/>
    <s v="Nariño"/>
    <s v="LOTE 2"/>
    <s v="Nariño"/>
    <x v="32"/>
    <x v="6"/>
    <n v="5200100124512"/>
    <s v="CORAZON DE MARIA 1"/>
    <s v="CL 8 22 F 85  SAN JOSE OBRERO"/>
    <s v="CDI CON ARRIENDO - INSTITUCIONAL"/>
    <x v="6"/>
    <n v="184"/>
    <n v="0"/>
    <n v="796609968"/>
    <n v="0"/>
    <n v="0"/>
    <n v="0"/>
    <n v="796609968"/>
    <m/>
    <s v="NO"/>
    <s v="NO"/>
    <s v="SI"/>
  </r>
  <r>
    <x v="23"/>
    <x v="16"/>
    <x v="16"/>
    <s v="Nariño"/>
    <s v="LOTE 2"/>
    <s v="Nariño"/>
    <x v="32"/>
    <x v="1"/>
    <n v="520011147194"/>
    <s v="CDI SAN FRANCISCO"/>
    <s v="CL 20 20 1 LAS MERCEDES"/>
    <s v="CDI CON ARRIENDO - INSTITUCIONAL"/>
    <x v="6"/>
    <n v="138"/>
    <n v="0"/>
    <n v="597457476"/>
    <n v="0"/>
    <n v="0"/>
    <n v="0"/>
    <n v="597457476"/>
    <m/>
    <s v="NO"/>
    <s v="NO"/>
    <s v="SI"/>
  </r>
  <r>
    <x v="23"/>
    <x v="16"/>
    <x v="16"/>
    <s v="Nariño"/>
    <s v="LOTE 2"/>
    <s v="Nariño"/>
    <x v="32"/>
    <x v="1"/>
    <n v="5200100043276"/>
    <s v="HOGAR INFANTIL NIÑA MARIA"/>
    <s v="CL 19 A 3 C 15 BARRIO TEJAR"/>
    <s v="CDI CON ARRIENDO - INSTITUCIONAL"/>
    <x v="6"/>
    <n v="220"/>
    <n v="0"/>
    <n v="952468440"/>
    <n v="0"/>
    <n v="0"/>
    <n v="0"/>
    <n v="952468440"/>
    <m/>
    <s v="NO"/>
    <s v="NO"/>
    <s v="SI"/>
  </r>
  <r>
    <x v="23"/>
    <x v="16"/>
    <x v="16"/>
    <s v="Nariño"/>
    <s v="LOTE 2"/>
    <s v="Nariño"/>
    <x v="32"/>
    <x v="1"/>
    <n v="5200100048760"/>
    <s v="CDI LA ROSA"/>
    <s v="KR 4 13 06 B LA ROSA"/>
    <s v="CDI CON ARRIENDO - INSTITUCIONAL"/>
    <x v="6"/>
    <n v="250"/>
    <n v="0"/>
    <n v="1082350500"/>
    <n v="0"/>
    <n v="0"/>
    <n v="0"/>
    <n v="1082350500"/>
    <m/>
    <s v="NO"/>
    <s v="NO"/>
    <s v="SI"/>
  </r>
  <r>
    <x v="24"/>
    <x v="15"/>
    <x v="15"/>
    <s v="Nariño"/>
    <s v="LOTE 2"/>
    <s v="Nariño"/>
    <x v="32"/>
    <x v="6"/>
    <n v="5200100042983"/>
    <s v="JONGOVITO"/>
    <s v="DIAGONAL 1 NO. 4E SAN MIGUEL DE JONGOVITO"/>
    <s v="CDI SIN ARRIENDO  - INSTITUCIONAL"/>
    <x v="2"/>
    <n v="85"/>
    <n v="0"/>
    <n v="356052250"/>
    <n v="0"/>
    <n v="0"/>
    <n v="0"/>
    <n v="356052250"/>
    <m/>
    <s v="NO"/>
    <s v="NO"/>
    <s v="NO"/>
  </r>
  <r>
    <x v="24"/>
    <x v="15"/>
    <x v="15"/>
    <s v="Nariño"/>
    <s v="LOTE 2"/>
    <s v="Nariño"/>
    <x v="32"/>
    <x v="6"/>
    <n v="5200100100992"/>
    <s v="CDI INDIGENA Y CAMPESINO SENDERITOS DE URCUNINA"/>
    <s v="CASA 135 VEREDA NUEVA CAMPIÑA"/>
    <s v="CDI CON ARRIENDO - INSTITUCIONAL"/>
    <x v="6"/>
    <n v="89"/>
    <n v="0"/>
    <n v="385316778"/>
    <n v="0"/>
    <n v="0"/>
    <n v="0"/>
    <n v="385316778"/>
    <m/>
    <s v="NO"/>
    <s v="NO"/>
    <s v="SI"/>
  </r>
  <r>
    <x v="24"/>
    <x v="15"/>
    <x v="15"/>
    <s v="Nariño"/>
    <s v="LOTE 2"/>
    <s v="Nariño"/>
    <x v="32"/>
    <x v="6"/>
    <n v="5200100124514"/>
    <s v="CORAZON DE MARIA 2"/>
    <s v="CL 30 19 120 SANTA MATILDE"/>
    <s v="CDI CON ARRIENDO - INSTITUCIONAL"/>
    <x v="6"/>
    <n v="176"/>
    <n v="0"/>
    <n v="761974752"/>
    <n v="0"/>
    <n v="0"/>
    <n v="0"/>
    <n v="761974752"/>
    <m/>
    <s v="NO"/>
    <s v="NO"/>
    <s v="SI"/>
  </r>
  <r>
    <x v="24"/>
    <x v="15"/>
    <x v="15"/>
    <s v="Nariño"/>
    <s v="LOTE 2"/>
    <s v="Nariño"/>
    <x v="32"/>
    <x v="6"/>
    <n v="5200100125764"/>
    <s v="NIDO NUTRIR PILOTO"/>
    <s v="CL 2 23 A 68  CAPUSIGRA"/>
    <s v="CDI SIN ARRIENDO  - INSTITUCIONAL"/>
    <x v="2"/>
    <n v="103"/>
    <n v="0"/>
    <n v="431451550"/>
    <n v="0"/>
    <n v="0"/>
    <n v="0"/>
    <n v="431451550"/>
    <m/>
    <s v="NO"/>
    <s v="NO"/>
    <s v="NO"/>
  </r>
  <r>
    <x v="24"/>
    <x v="15"/>
    <x v="15"/>
    <s v="Nariño"/>
    <s v="LOTE 2"/>
    <s v="Nariño"/>
    <x v="32"/>
    <x v="6"/>
    <n v="5200100126229"/>
    <s v="CDI JONGOVITO "/>
    <s v="CORREGIMIENTO JONGOVITO - CASA 81 DIV 2"/>
    <s v="CDI CON ARRIENDO - INSTITUCIONAL"/>
    <x v="6"/>
    <n v="58"/>
    <n v="0"/>
    <n v="251105316"/>
    <n v="0"/>
    <n v="0"/>
    <n v="0"/>
    <n v="251105316"/>
    <m/>
    <s v="NO"/>
    <s v="NO"/>
    <s v="SI"/>
  </r>
  <r>
    <x v="25"/>
    <x v="17"/>
    <x v="17"/>
    <s v="Nariño"/>
    <s v="LOTE 2"/>
    <s v="Nariño"/>
    <x v="32"/>
    <x v="1"/>
    <n v="520011125290"/>
    <s v="EL CARMEN JAMONDINO"/>
    <s v="DIANGONAL 14 NO. 14EA-66  JAMONDINO"/>
    <s v="CDI CON ARRIENDO - INSTITUCIONAL"/>
    <x v="6"/>
    <n v="84"/>
    <n v="0"/>
    <n v="363669768"/>
    <n v="0"/>
    <n v="0"/>
    <n v="0"/>
    <n v="363669768"/>
    <m/>
    <s v="NO"/>
    <s v="NO"/>
    <s v="SI"/>
  </r>
  <r>
    <x v="25"/>
    <x v="17"/>
    <x v="17"/>
    <s v="Nariño"/>
    <s v="LOTE 2"/>
    <s v="Nariño"/>
    <x v="32"/>
    <x v="1"/>
    <n v="5200100037088"/>
    <s v="HOGAR INFANTIL NUESTRA SEÑORA DE GUADALUPE"/>
    <s v="SECTOR SANTA TERESITA"/>
    <s v="CDI CON ARRIENDO - INSTITUCIONAL"/>
    <x v="6"/>
    <n v="98"/>
    <n v="0"/>
    <n v="424281396"/>
    <n v="0"/>
    <n v="0"/>
    <n v="0"/>
    <n v="424281396"/>
    <m/>
    <s v="NO"/>
    <s v="NO"/>
    <s v="SI"/>
  </r>
  <r>
    <x v="25"/>
    <x v="17"/>
    <x v="17"/>
    <s v="Nariño"/>
    <s v="LOTE 2"/>
    <s v="Nariño"/>
    <x v="32"/>
    <x v="1"/>
    <n v="5200100037908"/>
    <s v="HOGAR INFANTIL EMILIO BOTERO"/>
    <s v="KR 5 16 A 2 EMILIO BOTERO"/>
    <s v="CDI CON ARRIENDO - INSTITUCIONAL"/>
    <x v="6"/>
    <n v="60"/>
    <n v="0"/>
    <n v="259764120"/>
    <n v="0"/>
    <n v="0"/>
    <n v="0"/>
    <n v="259764120"/>
    <m/>
    <s v="NO"/>
    <s v="NO"/>
    <s v="SI"/>
  </r>
  <r>
    <x v="25"/>
    <x v="17"/>
    <x v="17"/>
    <s v="Nariño"/>
    <s v="LOTE 2"/>
    <s v="Nariño"/>
    <x v="32"/>
    <x v="1"/>
    <n v="5200100040584"/>
    <s v="CDI DOCE DE OCTUBRE"/>
    <s v="KR 2 12 11 DOCE DE OCTUBRE"/>
    <s v="CDI SIN ARRIENDO  - INSTITUCIONAL"/>
    <x v="2"/>
    <n v="85"/>
    <n v="0"/>
    <n v="356052250"/>
    <n v="0"/>
    <n v="0"/>
    <n v="0"/>
    <n v="356052250"/>
    <m/>
    <s v="NO"/>
    <s v="NO"/>
    <s v="NO"/>
  </r>
  <r>
    <x v="25"/>
    <x v="17"/>
    <x v="17"/>
    <s v="Nariño"/>
    <s v="LOTE 2"/>
    <s v="Nariño"/>
    <x v="32"/>
    <x v="1"/>
    <n v="5200100124583"/>
    <s v="SAN MARTIN"/>
    <s v="CL 13 6 40 SAN MARTIN"/>
    <s v="CDI CON ARRIENDO - INSTITUCIONAL"/>
    <x v="6"/>
    <n v="63"/>
    <n v="0"/>
    <n v="272752326"/>
    <n v="0"/>
    <n v="0"/>
    <n v="0"/>
    <n v="272752326"/>
    <m/>
    <s v="NO"/>
    <s v="NO"/>
    <s v="SI"/>
  </r>
  <r>
    <x v="25"/>
    <x v="17"/>
    <x v="17"/>
    <s v="Nariño"/>
    <s v="LOTE 2"/>
    <s v="Nariño"/>
    <x v="32"/>
    <x v="1"/>
    <n v="5200100125452"/>
    <s v="CATAMBUCO"/>
    <s v="CASA 28 A SECTOR SANTA MARTA VEREDA BOTANILLA"/>
    <s v="CDI CON ARRIENDO - INSTITUCIONAL"/>
    <x v="6"/>
    <n v="110"/>
    <n v="0"/>
    <n v="476234220"/>
    <n v="0"/>
    <n v="0"/>
    <n v="0"/>
    <n v="476234220"/>
    <m/>
    <s v="NO"/>
    <s v="NO"/>
    <s v="SI"/>
  </r>
  <r>
    <x v="25"/>
    <x v="17"/>
    <x v="17"/>
    <s v="Nariño"/>
    <s v="LOTE 2"/>
    <s v="Nariño"/>
    <x v="32"/>
    <x v="1"/>
    <n v="5200100125463"/>
    <s v="EL CARMEN SEDE PILAR"/>
    <s v="KR 4 C 12 C 47   EL PILAR"/>
    <s v="CDI CON ARRIENDO - INSTITUCIONAL"/>
    <x v="6"/>
    <n v="97"/>
    <n v="0"/>
    <n v="419951994"/>
    <n v="0"/>
    <n v="0"/>
    <n v="0"/>
    <n v="419951994"/>
    <m/>
    <s v="NO"/>
    <s v="NO"/>
    <s v="SI"/>
  </r>
  <r>
    <x v="26"/>
    <x v="8"/>
    <x v="8"/>
    <s v="Nariño"/>
    <s v="LOTE 2"/>
    <s v="Nariño"/>
    <x v="32"/>
    <x v="1"/>
    <n v="520011130179"/>
    <s v="MANITAS CREATIVAS  BELLAVISTA"/>
    <s v="CORREGIMIENTO DE CATAMBUCO, VEREDA BELLAVISTA, SALON COMUNAL DIAGONAL A LA IGLESIA Y EL COLEGIO. EN FRENTE CANCHA DEPORTIVA."/>
    <s v="DESARROLLO INFANTIL EN MEDIO FAMILIAR SIN ARRIENDO - FAMILIAR"/>
    <x v="3"/>
    <n v="21"/>
    <n v="0"/>
    <n v="31905405"/>
    <n v="0"/>
    <n v="0"/>
    <n v="0"/>
    <n v="31905405"/>
    <m/>
    <s v="NO"/>
    <s v="SI"/>
    <s v="NO"/>
  </r>
  <r>
    <x v="26"/>
    <x v="8"/>
    <x v="8"/>
    <s v="Nariño"/>
    <s v="LOTE 2"/>
    <s v="Nariño"/>
    <x v="32"/>
    <x v="1"/>
    <n v="520011130183"/>
    <s v="CREANDO FELICIDAD SANTA MARIA"/>
    <s v="CORREGIMIENTO CATAMBUCO, VEREDA SANTA MARIA LUGAR ENCUENTRO EDUCATIVO SALON COMUNAL CAPILLA. ENTREGA DE RPP CASA DE LA SEÑORA LIZETH JIMENA ROJAS CARLOSAMA."/>
    <s v="DESARROLLO INFANTIL EN MEDIO FAMILIAR SIN ARRIENDO - FAMILIAR"/>
    <x v="3"/>
    <n v="12"/>
    <n v="0"/>
    <n v="18231660"/>
    <n v="0"/>
    <n v="0"/>
    <n v="0"/>
    <n v="18231660"/>
    <m/>
    <s v="NO"/>
    <s v="SI"/>
    <s v="NO"/>
  </r>
  <r>
    <x v="26"/>
    <x v="8"/>
    <x v="8"/>
    <s v="Nariño"/>
    <s v="LOTE 2"/>
    <s v="Nariño"/>
    <x v="32"/>
    <x v="1"/>
    <n v="520011130293"/>
    <s v="EXPLORADORES DEL FUTURO LA VICTORIA"/>
    <s v="CORREGIMIENTO DE CATAMBUCO VEREDA LA VICTORIA, SECTOR AVENIDA LOS ESTUDIANTES, EN LA ESCUELA LA VICTORIA"/>
    <s v="DESARROLLO INFANTIL EN MEDIO FAMILIAR SIN ARRIENDO - FAMILIAR"/>
    <x v="3"/>
    <n v="18"/>
    <n v="0"/>
    <n v="27347490"/>
    <n v="0"/>
    <n v="0"/>
    <n v="0"/>
    <n v="27347490"/>
    <m/>
    <s v="NO"/>
    <s v="SI"/>
    <s v="NO"/>
  </r>
  <r>
    <x v="26"/>
    <x v="8"/>
    <x v="8"/>
    <s v="Nariño"/>
    <s v="LOTE 2"/>
    <s v="Nariño"/>
    <x v="32"/>
    <x v="1"/>
    <n v="520011130304"/>
    <s v="PEQUEÑOS GENIOS  CASANARE"/>
    <s v="CORREGIMIENTO DEL SOCORRO VEREDA BAJO CASANARE  LUGAR DE ATENCION SALON COMUNAL AL LADO DE LA INSTITUCION EDUCATIVA BAJO CASANARE"/>
    <s v="DESARROLLO INFANTIL EN MEDIO FAMILIAR SIN ARRIENDO - FAMILIAR"/>
    <x v="3"/>
    <n v="15"/>
    <n v="0"/>
    <n v="22789575"/>
    <n v="0"/>
    <n v="0"/>
    <n v="0"/>
    <n v="22789575"/>
    <m/>
    <s v="NO"/>
    <s v="SI"/>
    <s v="NO"/>
  </r>
  <r>
    <x v="26"/>
    <x v="8"/>
    <x v="8"/>
    <s v="Nariño"/>
    <s v="LOTE 2"/>
    <s v="Nariño"/>
    <x v="32"/>
    <x v="1"/>
    <n v="520011130326"/>
    <s v="RAYITOS DE SOL  LA ESPERANZA"/>
    <s v="CORREGIMIENTO DE SANTA BARBARA,VEREDA LA ESPERANZA EN EL SALON COMUNAL UBICADO AL FRENTE DEL HOGAR COMUNITARIO MIS DULCES SUEÑOS"/>
    <s v="DESARROLLO INFANTIL EN MEDIO FAMILIAR SIN ARRIENDO - FAMILIAR"/>
    <x v="3"/>
    <n v="18"/>
    <n v="0"/>
    <n v="27347490"/>
    <n v="0"/>
    <n v="0"/>
    <n v="0"/>
    <n v="27347490"/>
    <m/>
    <s v="NO"/>
    <s v="SI"/>
    <s v="NO"/>
  </r>
  <r>
    <x v="26"/>
    <x v="8"/>
    <x v="8"/>
    <s v="Nariño"/>
    <s v="LOTE 2"/>
    <s v="Nariño"/>
    <x v="32"/>
    <x v="1"/>
    <n v="520011130329"/>
    <s v="RAYITOS DE SOL LOS  ANGELES"/>
    <s v="CORREGIMIENTO DE SANTA BARBARA,VEREDA LOS ANGELES, EN EL SALON COMUNAL UBICADO AL FRENTE DE LA CASA DE LA SEÑORA ONEIDA CASTILLO"/>
    <s v="DESARROLLO INFANTIL EN MEDIO FAMILIAR SIN ARRIENDO - FAMILIAR"/>
    <x v="3"/>
    <n v="11"/>
    <n v="0"/>
    <n v="16712355"/>
    <n v="0"/>
    <n v="0"/>
    <n v="0"/>
    <n v="16712355"/>
    <m/>
    <s v="NO"/>
    <s v="SI"/>
    <s v="NO"/>
  </r>
  <r>
    <x v="26"/>
    <x v="8"/>
    <x v="8"/>
    <s v="Nariño"/>
    <s v="LOTE 2"/>
    <s v="Nariño"/>
    <x v="32"/>
    <x v="1"/>
    <n v="520011130343"/>
    <s v="MIS PEQUEÑOS ANGELITOS SAN JOSE 2"/>
    <s v="CORREGIMIENTO DE CATAMBUCO ESCUELA DE LA  VEREDA SAN JOSE"/>
    <s v="DESARROLLO INFANTIL EN MEDIO FAMILIAR SIN ARRIENDO - FAMILIAR"/>
    <x v="3"/>
    <n v="15"/>
    <n v="0"/>
    <n v="22789575"/>
    <n v="0"/>
    <n v="0"/>
    <n v="0"/>
    <n v="22789575"/>
    <m/>
    <s v="NO"/>
    <s v="SI"/>
    <s v="NO"/>
  </r>
  <r>
    <x v="26"/>
    <x v="8"/>
    <x v="8"/>
    <s v="Nariño"/>
    <s v="LOTE 2"/>
    <s v="Nariño"/>
    <x v="32"/>
    <x v="1"/>
    <n v="520011130351"/>
    <s v="CRECIENDO JUNTOS SAN GABRIEL"/>
    <s v="CORREGIMIENTO EL SOCORRO VEREDA SAN GABRIEL EN LAS INSTALACIONES DE LA INSTITUCION EL SOCORRO  SEDE SAN GABRIEL"/>
    <s v="DESARROLLO INFANTIL EN MEDIO FAMILIAR SIN ARRIENDO - FAMILIAR"/>
    <x v="3"/>
    <n v="15"/>
    <n v="0"/>
    <n v="22789575"/>
    <n v="0"/>
    <n v="0"/>
    <n v="0"/>
    <n v="22789575"/>
    <m/>
    <s v="NO"/>
    <s v="SI"/>
    <s v="NO"/>
  </r>
  <r>
    <x v="26"/>
    <x v="8"/>
    <x v="8"/>
    <s v="Nariño"/>
    <s v="LOTE 2"/>
    <s v="Nariño"/>
    <x v="32"/>
    <x v="1"/>
    <n v="520011143790"/>
    <s v="SOÑADORES DEL MAÑANA CUBIJAN"/>
    <s v="CORREGIMIENTO DE CATAMBUCO VEREDA CUBIJAN I.E.M. CUBIJAN UBICADA EN EL KILOMETRO 12 DE LA VIA PASTO- IPIALES, EN EL PRIMER RETORNO DE LA DOBLE CALSADA."/>
    <s v="DESARROLLO INFANTIL EN MEDIO FAMILIAR SIN ARRIENDO - FAMILIAR"/>
    <x v="3"/>
    <n v="33"/>
    <n v="0"/>
    <n v="50137065"/>
    <n v="0"/>
    <n v="0"/>
    <n v="0"/>
    <n v="50137065"/>
    <m/>
    <s v="NO"/>
    <s v="SI"/>
    <s v="NO"/>
  </r>
  <r>
    <x v="26"/>
    <x v="8"/>
    <x v="8"/>
    <s v="Nariño"/>
    <s v="LOTE 2"/>
    <s v="Nariño"/>
    <x v="32"/>
    <x v="1"/>
    <n v="520011143792"/>
    <s v="SOÑADORES DEL MAÑANA CEROTAL"/>
    <s v="CORREGIMIENTO SANTA BARBARA VEREDA CEROTAL I.E.M. EL CEROTAL UBICADA A 30 MINUTOS DE EL CORREGIMIENTO DE SANTA BARBARA DESPUES DE LA VEREDA LOS ANGELES"/>
    <s v="DESARROLLO INFANTIL EN MEDIO FAMILIAR SIN ARRIENDO - FAMILIAR"/>
    <x v="3"/>
    <n v="18"/>
    <n v="0"/>
    <n v="27347490"/>
    <n v="0"/>
    <n v="0"/>
    <n v="0"/>
    <n v="27347490"/>
    <m/>
    <s v="NO"/>
    <s v="SI"/>
    <s v="NO"/>
  </r>
  <r>
    <x v="26"/>
    <x v="8"/>
    <x v="8"/>
    <s v="Nariño"/>
    <s v="LOTE 2"/>
    <s v="Nariño"/>
    <x v="32"/>
    <x v="1"/>
    <n v="520011143793"/>
    <s v="CREANDO FELICIDAD EL SOCORRO"/>
    <s v="CORREGIMIENTO DE SANTA BARBARA,VEREDA EL SOCORRO - VIVIENDA DE LA SEÑORA MARIA ANGELITA LOPEZ SECTOR SAN JOSE CASA 57"/>
    <s v="DESARROLLO INFANTIL EN MEDIO FAMILIAR SIN ARRIENDO - FAMILIAR"/>
    <x v="3"/>
    <n v="24"/>
    <n v="0"/>
    <n v="36463320"/>
    <n v="0"/>
    <n v="0"/>
    <n v="0"/>
    <n v="36463320"/>
    <m/>
    <s v="NO"/>
    <s v="SI"/>
    <s v="NO"/>
  </r>
  <r>
    <x v="26"/>
    <x v="8"/>
    <x v="8"/>
    <s v="Nariño"/>
    <s v="LOTE 2"/>
    <s v="Nariño"/>
    <x v="32"/>
    <x v="1"/>
    <n v="520011144411"/>
    <s v="MANITAS CREATIVAS CASANARE"/>
    <s v="CORREGIMIENTO DE CATAMBUCO, VEREDA ALTO CASANARE, SALON COMUNAL AL LADO DE IGLESIA Y EN FRENTE DEL COLEGIO SEDE CAMPANERO ALTO CASANARE"/>
    <s v="DESARROLLO INFANTIL EN MEDIO FAMILIAR SIN ARRIENDO - FAMILIAR"/>
    <x v="3"/>
    <n v="12"/>
    <n v="0"/>
    <n v="18231660"/>
    <n v="0"/>
    <n v="0"/>
    <n v="0"/>
    <n v="18231660"/>
    <m/>
    <s v="NO"/>
    <s v="SI"/>
    <s v="NO"/>
  </r>
  <r>
    <x v="26"/>
    <x v="8"/>
    <x v="8"/>
    <s v="Nariño"/>
    <s v="LOTE 2"/>
    <s v="Nariño"/>
    <x v="32"/>
    <x v="1"/>
    <n v="520011148421"/>
    <s v="MIS PEQUEÑOS ANGELITOS SAN JOSE 1"/>
    <s v="CORREGIMIENTO DE CATAMBUCO ESCUELA DE LA  VEREDA SAN JOSE"/>
    <s v="DESARROLLO INFANTIL EN MEDIO FAMILIAR SIN ARRIENDO - FAMILIAR"/>
    <x v="3"/>
    <n v="20"/>
    <n v="0"/>
    <n v="30386100"/>
    <n v="0"/>
    <n v="0"/>
    <n v="0"/>
    <n v="30386100"/>
    <m/>
    <s v="NO"/>
    <s v="SI"/>
    <s v="NO"/>
  </r>
  <r>
    <x v="26"/>
    <x v="8"/>
    <x v="8"/>
    <s v="Nariño"/>
    <s v="LOTE 2"/>
    <s v="Nariño"/>
    <x v="32"/>
    <x v="1"/>
    <n v="520011148577"/>
    <s v="EXPLORADORES DEL FUTURO CRUZ DE AMARILLO 2"/>
    <s v="CORREGIMIENTO DE CATAMBUCO VEREDA CRUZ DE AMARILLO INSTITUCION EDUCATIVA CRUZ DE AMARRILLO"/>
    <s v="DESARROLLO INFANTIL EN MEDIO FAMILIAR SIN ARRIENDO - FAMILIAR"/>
    <x v="3"/>
    <n v="17"/>
    <n v="0"/>
    <n v="25828185"/>
    <n v="0"/>
    <n v="0"/>
    <n v="0"/>
    <n v="25828185"/>
    <m/>
    <s v="NO"/>
    <s v="SI"/>
    <s v="NO"/>
  </r>
  <r>
    <x v="26"/>
    <x v="8"/>
    <x v="8"/>
    <s v="Nariño"/>
    <s v="LOTE 2"/>
    <s v="Nariño"/>
    <x v="32"/>
    <x v="1"/>
    <n v="5200100124957"/>
    <s v="EXPLORADORES DEL FUTURO CRUZ DE AMARILLO 1"/>
    <s v="CORREGIMIENTO DE CATAMBUCO VEREDA CRUZ DE AMARILLO INSTITUCION EDUCATIVA CRUZ DE AMARRILLO"/>
    <s v="DESARROLLO INFANTIL EN MEDIO FAMILIAR SIN ARRIENDO - FAMILIAR"/>
    <x v="3"/>
    <n v="16"/>
    <n v="0"/>
    <n v="24308880"/>
    <n v="0"/>
    <n v="0"/>
    <n v="0"/>
    <n v="24308880"/>
    <m/>
    <s v="NO"/>
    <s v="SI"/>
    <s v="NO"/>
  </r>
  <r>
    <x v="26"/>
    <x v="8"/>
    <x v="8"/>
    <s v="Nariño"/>
    <s v="LOTE 2"/>
    <s v="Nariño"/>
    <x v="32"/>
    <x v="1"/>
    <n v="5200100124959"/>
    <s v="CRECIENDO JUNTOS JURADO"/>
    <s v="CORREGIMIENTO SANTA BARBARA VEREDA JURADOSALÓN INFANTIL, ANTIGUO HOGAR COMUNITARIO"/>
    <s v="DESARROLLO INFANTIL EN MEDIO FAMILIAR SIN ARRIENDO - FAMILIAR"/>
    <x v="3"/>
    <n v="35"/>
    <n v="0"/>
    <n v="53175675"/>
    <n v="0"/>
    <n v="0"/>
    <n v="0"/>
    <n v="53175675"/>
    <m/>
    <s v="NO"/>
    <s v="SI"/>
    <s v="NO"/>
  </r>
  <r>
    <x v="26"/>
    <x v="8"/>
    <x v="8"/>
    <s v="Nariño"/>
    <s v="LOTE 2"/>
    <s v="Nariño"/>
    <x v="32"/>
    <x v="1"/>
    <n v="5200100124962"/>
    <s v="MIS PEQUEÑOS ANGELITOS CHAVES"/>
    <s v="CORREGIMIENTO DE CATAMBUCO,VEREDA CHAVES, SALON COMUNAL FRENTE AL POLIDEPORTIVO VIA PRINCIPAL"/>
    <s v="DESARROLLO INFANTIL EN MEDIO FAMILIAR SIN ARRIENDO - FAMILIAR"/>
    <x v="3"/>
    <n v="15"/>
    <n v="0"/>
    <n v="22789575"/>
    <n v="0"/>
    <n v="0"/>
    <n v="0"/>
    <n v="22789575"/>
    <m/>
    <s v="NO"/>
    <s v="SI"/>
    <s v="NO"/>
  </r>
  <r>
    <x v="26"/>
    <x v="8"/>
    <x v="8"/>
    <s v="Nariño"/>
    <s v="LOTE 2"/>
    <s v="Nariño"/>
    <x v="32"/>
    <x v="1"/>
    <n v="5200100124965"/>
    <s v="CREANDO FELICIDAD CAMPANERO"/>
    <s v="CORREGIMIENTO CATAMBUCO, VEREDA EL CAMPANERO LUGAR ENCUENTROS  Y ENTREGA DE RPP EDUCATIVOS DEL COLEGIO CAMPANERO."/>
    <s v="DESARROLLO INFANTIL EN MEDIO FAMILIAR SIN ARRIENDO - FAMILIAR"/>
    <x v="3"/>
    <n v="14"/>
    <n v="0"/>
    <n v="21270270"/>
    <n v="0"/>
    <n v="0"/>
    <n v="0"/>
    <n v="21270270"/>
    <m/>
    <s v="NO"/>
    <s v="SI"/>
    <s v="NO"/>
  </r>
  <r>
    <x v="26"/>
    <x v="8"/>
    <x v="8"/>
    <s v="Nariño"/>
    <s v="LOTE 2"/>
    <s v="Nariño"/>
    <x v="32"/>
    <x v="1"/>
    <n v="5200100124997"/>
    <s v="MANITOS DE COLORES LA MERCED"/>
    <s v="CORREGIMIENTO DE CATAMBUCO VEREDA LA MERCED. LUGAR DE ENCUENTRO EDUCATIVO EN ESCUELA LA MERCED VIA PANAMERICANA."/>
    <s v="DESARROLLO INFANTIL EN MEDIO FAMILIAR SIN ARRIENDO - FAMILIAR"/>
    <x v="3"/>
    <n v="50"/>
    <n v="0"/>
    <n v="75965250"/>
    <n v="0"/>
    <n v="0"/>
    <n v="0"/>
    <n v="75965250"/>
    <m/>
    <s v="NO"/>
    <s v="SI"/>
    <s v="NO"/>
  </r>
  <r>
    <x v="26"/>
    <x v="8"/>
    <x v="8"/>
    <s v="Nariño"/>
    <s v="LOTE 2"/>
    <s v="Nariño"/>
    <x v="32"/>
    <x v="1"/>
    <n v="5200100125007"/>
    <s v="RAYITOS DE SOL SANTA BARBARA"/>
    <s v="CORREGIMIENTO DE SANTA BARABRA EN EL SALON COMUNAL UBICADO AL COSTADO DERECHO DE LA CASA PARROQUIAL"/>
    <s v="DESARROLLO INFANTIL EN MEDIO FAMILIAR SIN ARRIENDO - FAMILIAR"/>
    <x v="3"/>
    <n v="21"/>
    <n v="0"/>
    <n v="31905405"/>
    <n v="0"/>
    <n v="0"/>
    <n v="0"/>
    <n v="31905405"/>
    <m/>
    <s v="NO"/>
    <s v="SI"/>
    <s v="NO"/>
  </r>
  <r>
    <x v="26"/>
    <x v="8"/>
    <x v="8"/>
    <s v="Nariño"/>
    <s v="LOTE 2"/>
    <s v="Nariño"/>
    <x v="32"/>
    <x v="1"/>
    <n v="5200100125029"/>
    <s v="PEQUEÑOS GENIOS CONCEPCION"/>
    <s v="CORREGIMIENTO DE SANTA BARBARA VEREDA CONCEPCION ALTO  LUGAR DE ATENCION CASA AGENTE EDUCATIVA DE NUBIA GELPUD AL RESPALDO DEL CENTRO EDUCATIVO SAN FRANCISCO DE ASIS SEDE CONCEPCION ALTO."/>
    <s v="DESARROLLO INFANTIL EN MEDIO FAMILIAR SIN ARRIENDO - FAMILIAR"/>
    <x v="3"/>
    <n v="35"/>
    <n v="0"/>
    <n v="53175675"/>
    <n v="0"/>
    <n v="0"/>
    <n v="0"/>
    <n v="53175675"/>
    <m/>
    <s v="NO"/>
    <s v="SI"/>
    <s v="NO"/>
  </r>
  <r>
    <x v="26"/>
    <x v="8"/>
    <x v="8"/>
    <s v="Nariño"/>
    <s v="LOTE 2"/>
    <s v="Nariño"/>
    <x v="32"/>
    <x v="1"/>
    <n v="5200100125038"/>
    <s v="MANITAS CREATIVAS SAN ANTONIO"/>
    <s v="CORREGIMIENTO DE CATAMBUCO, SALÓN COMUNAL UBICADO EN EL CENTRO EDUCATIVO MUNICIPAL EL CAMPANERO"/>
    <s v="DESARROLLO INFANTIL EN MEDIO FAMILIAR SIN ARRIENDO - FAMILIAR"/>
    <x v="3"/>
    <n v="17"/>
    <n v="0"/>
    <n v="25828185"/>
    <n v="0"/>
    <n v="0"/>
    <n v="0"/>
    <n v="25828185"/>
    <m/>
    <s v="NO"/>
    <s v="SI"/>
    <s v="NO"/>
  </r>
  <r>
    <x v="27"/>
    <x v="8"/>
    <x v="8"/>
    <s v="Nariño"/>
    <s v="LOTE 2"/>
    <s v="Nariño"/>
    <x v="32"/>
    <x v="6"/>
    <n v="520011130472"/>
    <s v="PEQUEÑOS EXPLORADORES"/>
    <s v="SALÓN COMUNAL DEL CORREGIMIENTO DE JONGOVITO"/>
    <s v="DESARROLLO INFANTIL EN MEDIO FAMILIAR SIN ARRIENDO - FAMILIAR"/>
    <x v="3"/>
    <n v="10"/>
    <n v="0"/>
    <n v="15193050"/>
    <n v="0"/>
    <n v="0"/>
    <n v="0"/>
    <n v="15193050"/>
    <m/>
    <s v="NO"/>
    <s v="SI"/>
    <s v="NO"/>
  </r>
  <r>
    <x v="27"/>
    <x v="8"/>
    <x v="8"/>
    <s v="Nariño"/>
    <s v="LOTE 2"/>
    <s v="Nariño"/>
    <x v="32"/>
    <x v="6"/>
    <n v="520011130478"/>
    <s v="MANOS CREATIVAS"/>
    <s v="SALÓN COMUNAL DEL CORREGIMIENTO DE JONGOVITO"/>
    <s v="DESARROLLO INFANTIL EN MEDIO FAMILIAR SIN ARRIENDO - FAMILIAR"/>
    <x v="3"/>
    <n v="20"/>
    <n v="0"/>
    <n v="30386100"/>
    <n v="0"/>
    <n v="0"/>
    <n v="0"/>
    <n v="30386100"/>
    <m/>
    <s v="NO"/>
    <s v="SI"/>
    <s v="NO"/>
  </r>
  <r>
    <x v="27"/>
    <x v="8"/>
    <x v="8"/>
    <s v="Nariño"/>
    <s v="LOTE 2"/>
    <s v="Nariño"/>
    <x v="32"/>
    <x v="6"/>
    <n v="520011130488"/>
    <s v="TERNURITAS"/>
    <s v="CGTO SAN JUAN DE ANGANOY - SALON COMUNAL - PASTO"/>
    <s v="DESARROLLO INFANTIL EN MEDIO FAMILIAR SIN ARRIENDO - FAMILIAR"/>
    <x v="3"/>
    <n v="19"/>
    <n v="0"/>
    <n v="28866795"/>
    <n v="0"/>
    <n v="0"/>
    <n v="0"/>
    <n v="28866795"/>
    <m/>
    <s v="NO"/>
    <s v="SI"/>
    <s v="NO"/>
  </r>
  <r>
    <x v="27"/>
    <x v="8"/>
    <x v="8"/>
    <s v="Nariño"/>
    <s v="LOTE 2"/>
    <s v="Nariño"/>
    <x v="32"/>
    <x v="6"/>
    <n v="520011130491"/>
    <s v="SOLECITOS"/>
    <s v="CORREGIMIENTO GENOY - ESCUELA VILLA MARIA - PÁSTO"/>
    <s v="DESARROLLO INFANTIL EN MEDIO FAMILIAR SIN ARRIENDO - FAMILIAR"/>
    <x v="3"/>
    <n v="12"/>
    <n v="0"/>
    <n v="18231660"/>
    <n v="0"/>
    <n v="0"/>
    <n v="0"/>
    <n v="18231660"/>
    <m/>
    <s v="NO"/>
    <s v="SI"/>
    <s v="NO"/>
  </r>
  <r>
    <x v="27"/>
    <x v="8"/>
    <x v="8"/>
    <s v="Nariño"/>
    <s v="LOTE 2"/>
    <s v="Nariño"/>
    <x v="32"/>
    <x v="6"/>
    <n v="520011130492"/>
    <s v="GOTITAS DE CONOCIMIENTO"/>
    <s v="SALON COMUNAL CORREGIMIENTO LA CALDERA"/>
    <s v="DESARROLLO INFANTIL EN MEDIO FAMILIAR SIN ARRIENDO - FAMILIAR"/>
    <x v="3"/>
    <n v="14"/>
    <n v="0"/>
    <n v="21270270"/>
    <n v="0"/>
    <n v="0"/>
    <n v="0"/>
    <n v="21270270"/>
    <m/>
    <s v="NO"/>
    <s v="SI"/>
    <s v="NO"/>
  </r>
  <r>
    <x v="27"/>
    <x v="8"/>
    <x v="8"/>
    <s v="Nariño"/>
    <s v="LOTE 2"/>
    <s v="Nariño"/>
    <x v="32"/>
    <x v="6"/>
    <n v="520011130493"/>
    <s v="GRANITOS DE AMOR"/>
    <s v="SALON COMUNAL CORREGIMIENTO LA CALDERA GENOY"/>
    <s v="DESARROLLO INFANTIL EN MEDIO FAMILIAR SIN ARRIENDO - FAMILIAR"/>
    <x v="3"/>
    <n v="12"/>
    <n v="0"/>
    <n v="18231660"/>
    <n v="0"/>
    <n v="0"/>
    <n v="0"/>
    <n v="18231660"/>
    <m/>
    <s v="NO"/>
    <s v="SI"/>
    <s v="NO"/>
  </r>
  <r>
    <x v="27"/>
    <x v="8"/>
    <x v="8"/>
    <s v="Nariño"/>
    <s v="LOTE 2"/>
    <s v="Nariño"/>
    <x v="32"/>
    <x v="6"/>
    <n v="520011143924"/>
    <s v="GUAGUITAS DE PAZ"/>
    <s v="SALON COMUNAL CORREGIMIENTO OBONUCO"/>
    <s v="DESARROLLO INFANTIL EN MEDIO FAMILIAR SIN ARRIENDO - FAMILIAR"/>
    <x v="3"/>
    <n v="18"/>
    <n v="0"/>
    <n v="27347490"/>
    <n v="0"/>
    <n v="0"/>
    <n v="0"/>
    <n v="27347490"/>
    <m/>
    <s v="NO"/>
    <s v="SI"/>
    <s v="NO"/>
  </r>
  <r>
    <x v="27"/>
    <x v="8"/>
    <x v="8"/>
    <s v="Nariño"/>
    <s v="LOTE 2"/>
    <s v="Nariño"/>
    <x v="32"/>
    <x v="6"/>
    <n v="520011143926"/>
    <s v="AVIONETAS DE COLORES"/>
    <s v="ESCUELA RURAL MIXTA TOSOABI"/>
    <s v="DESARROLLO INFANTIL EN MEDIO FAMILIAR SIN ARRIENDO - FAMILIAR"/>
    <x v="3"/>
    <n v="11"/>
    <n v="0"/>
    <n v="16712355"/>
    <n v="0"/>
    <n v="0"/>
    <n v="0"/>
    <n v="16712355"/>
    <m/>
    <s v="NO"/>
    <s v="SI"/>
    <s v="NO"/>
  </r>
  <r>
    <x v="27"/>
    <x v="8"/>
    <x v="8"/>
    <s v="Nariño"/>
    <s v="LOTE 2"/>
    <s v="Nariño"/>
    <x v="32"/>
    <x v="6"/>
    <n v="520011143927"/>
    <s v="GRANDES SOÑADORES"/>
    <s v="CGTO SAN JUAN DE ANGANOY - SALON COMUNAL - PASTO"/>
    <s v="DESARROLLO INFANTIL EN MEDIO FAMILIAR SIN ARRIENDO - FAMILIAR"/>
    <x v="3"/>
    <n v="15"/>
    <n v="0"/>
    <n v="22789575"/>
    <n v="0"/>
    <n v="0"/>
    <n v="0"/>
    <n v="22789575"/>
    <m/>
    <s v="NO"/>
    <s v="SI"/>
    <s v="NO"/>
  </r>
  <r>
    <x v="27"/>
    <x v="8"/>
    <x v="8"/>
    <s v="Nariño"/>
    <s v="LOTE 2"/>
    <s v="Nariño"/>
    <x v="32"/>
    <x v="6"/>
    <n v="520011143928"/>
    <s v="SOL MATERNAL"/>
    <s v="CORREGIMIENTO GENOY - ESCUELA VILLA MARIA - PÁSTO"/>
    <s v="DESARROLLO INFANTIL EN MEDIO FAMILIAR SIN ARRIENDO - FAMILIAR"/>
    <x v="3"/>
    <n v="12"/>
    <n v="0"/>
    <n v="18231660"/>
    <n v="0"/>
    <n v="0"/>
    <n v="0"/>
    <n v="18231660"/>
    <m/>
    <s v="NO"/>
    <s v="SI"/>
    <s v="NO"/>
  </r>
  <r>
    <x v="27"/>
    <x v="8"/>
    <x v="8"/>
    <s v="Nariño"/>
    <s v="LOTE 2"/>
    <s v="Nariño"/>
    <x v="32"/>
    <x v="6"/>
    <n v="520011143932"/>
    <s v="LAZOS DE AMOR"/>
    <s v="SALON COMUNAL CORREGIMIENTO DE OBONUCO"/>
    <s v="DESARROLLO INFANTIL EN MEDIO FAMILIAR SIN ARRIENDO - FAMILIAR"/>
    <x v="3"/>
    <n v="16"/>
    <n v="0"/>
    <n v="24308880"/>
    <n v="0"/>
    <n v="0"/>
    <n v="0"/>
    <n v="24308880"/>
    <m/>
    <s v="NO"/>
    <s v="SI"/>
    <s v="NO"/>
  </r>
  <r>
    <x v="27"/>
    <x v="8"/>
    <x v="8"/>
    <s v="Nariño"/>
    <s v="LOTE 2"/>
    <s v="Nariño"/>
    <x v="32"/>
    <x v="6"/>
    <n v="520011147418"/>
    <s v="CORAZONES DEL FUTURO"/>
    <s v="CGTO SAN JUAN DE ANGANOY - SALON COMUNAL - PASTO"/>
    <s v="DESARROLLO INFANTIL EN MEDIO FAMILIAR SIN ARRIENDO - FAMILIAR"/>
    <x v="3"/>
    <n v="16"/>
    <n v="0"/>
    <n v="24308880"/>
    <n v="0"/>
    <n v="0"/>
    <n v="0"/>
    <n v="24308880"/>
    <m/>
    <s v="NO"/>
    <s v="SI"/>
    <s v="NO"/>
  </r>
  <r>
    <x v="27"/>
    <x v="8"/>
    <x v="8"/>
    <s v="Nariño"/>
    <s v="LOTE 2"/>
    <s v="Nariño"/>
    <x v="32"/>
    <x v="6"/>
    <n v="520011147419"/>
    <s v="RAYITOS DE SABIDURIA"/>
    <s v="SALON COMUNAL CORREGIMIENTO LA CALDERA"/>
    <s v="DESARROLLO INFANTIL EN MEDIO FAMILIAR SIN ARRIENDO - FAMILIAR"/>
    <x v="3"/>
    <n v="13"/>
    <n v="0"/>
    <n v="19750965"/>
    <n v="0"/>
    <n v="0"/>
    <n v="0"/>
    <n v="19750965"/>
    <m/>
    <s v="NO"/>
    <s v="SI"/>
    <s v="NO"/>
  </r>
  <r>
    <x v="27"/>
    <x v="8"/>
    <x v="8"/>
    <s v="Nariño"/>
    <s v="LOTE 2"/>
    <s v="Nariño"/>
    <x v="32"/>
    <x v="6"/>
    <n v="520011147421"/>
    <s v="GRANDES CREADORES"/>
    <s v="SALON COMUNAL  VEREDA TESCUAL CORREGIMIENTO DE DAZA"/>
    <s v="DESARROLLO INFANTIL EN MEDIO FAMILIAR SIN ARRIENDO - FAMILIAR"/>
    <x v="3"/>
    <n v="19"/>
    <n v="0"/>
    <n v="28866795"/>
    <n v="0"/>
    <n v="0"/>
    <n v="0"/>
    <n v="28866795"/>
    <m/>
    <s v="NO"/>
    <s v="SI"/>
    <s v="NO"/>
  </r>
  <r>
    <x v="27"/>
    <x v="8"/>
    <x v="8"/>
    <s v="Nariño"/>
    <s v="LOTE 2"/>
    <s v="Nariño"/>
    <x v="32"/>
    <x v="6"/>
    <n v="520011147422"/>
    <s v="CONSTRUYENDO SUEÑOS"/>
    <s v="CORREGIMIENTO GENOY - ESCUELA VILLA MARIA - PÁSTO"/>
    <s v="DESARROLLO INFANTIL EN MEDIO FAMILIAR SIN ARRIENDO - FAMILIAR"/>
    <x v="3"/>
    <n v="12"/>
    <n v="0"/>
    <n v="18231660"/>
    <n v="0"/>
    <n v="0"/>
    <n v="0"/>
    <n v="18231660"/>
    <m/>
    <s v="NO"/>
    <s v="SI"/>
    <s v="NO"/>
  </r>
  <r>
    <x v="27"/>
    <x v="8"/>
    <x v="8"/>
    <s v="Nariño"/>
    <s v="LOTE 2"/>
    <s v="Nariño"/>
    <x v="32"/>
    <x v="6"/>
    <n v="523811147417"/>
    <s v="UA ANGELES DE AMOR"/>
    <s v="CGTO SAN JUAN DE ANGANOY - SALON COMUNAL - PASTO"/>
    <s v="DESARROLLO INFANTIL EN MEDIO FAMILIAR SIN ARRIENDO - FAMILIAR"/>
    <x v="3"/>
    <n v="20"/>
    <n v="0"/>
    <n v="30386100"/>
    <n v="0"/>
    <n v="0"/>
    <n v="0"/>
    <n v="30386100"/>
    <m/>
    <s v="NO"/>
    <s v="SI"/>
    <s v="NO"/>
  </r>
  <r>
    <x v="27"/>
    <x v="8"/>
    <x v="8"/>
    <s v="Nariño"/>
    <s v="LOTE 2"/>
    <s v="Nariño"/>
    <x v="32"/>
    <x v="6"/>
    <n v="523811147420"/>
    <s v="SEMILLAS DE VIDA"/>
    <s v="CORREGIMIENTO GENOY ESCUELA VILLAMARIA PASTO"/>
    <s v="DESARROLLO INFANTIL EN MEDIO FAMILIAR SIN ARRIENDO - FAMILIAR"/>
    <x v="3"/>
    <n v="14"/>
    <n v="0"/>
    <n v="21270270"/>
    <n v="0"/>
    <n v="0"/>
    <n v="0"/>
    <n v="21270270"/>
    <m/>
    <s v="NO"/>
    <s v="SI"/>
    <s v="NO"/>
  </r>
  <r>
    <x v="27"/>
    <x v="8"/>
    <x v="8"/>
    <s v="Nariño"/>
    <s v="LOTE 2"/>
    <s v="Nariño"/>
    <x v="32"/>
    <x v="6"/>
    <n v="5200100130450"/>
    <s v="ESTRELLITAS DEL SABER"/>
    <s v="SALON COMUNAL CORREGIMIENTO DE OBONUCO"/>
    <s v="DESARROLLO INFANTIL EN MEDIO FAMILIAR SIN ARRIENDO - FAMILIAR"/>
    <x v="3"/>
    <n v="16"/>
    <n v="0"/>
    <n v="24308880"/>
    <n v="0"/>
    <n v="0"/>
    <n v="0"/>
    <n v="24308880"/>
    <m/>
    <s v="NO"/>
    <s v="SI"/>
    <s v="NO"/>
  </r>
  <r>
    <x v="27"/>
    <x v="8"/>
    <x v="8"/>
    <s v="Nariño"/>
    <s v="LOTE 2"/>
    <s v="Nariño"/>
    <x v="32"/>
    <x v="6"/>
    <n v="5200100130482"/>
    <s v="PEQUEÑOS TRAVIESOS"/>
    <s v="CORREGIMIENTO GENOY - ESCUELA VILLA MARIA - PÁSTO"/>
    <s v="DESARROLLO INFANTIL EN MEDIO FAMILIAR SIN ARRIENDO - FAMILIAR"/>
    <x v="3"/>
    <n v="20"/>
    <n v="0"/>
    <n v="30386100"/>
    <n v="0"/>
    <n v="0"/>
    <n v="0"/>
    <n v="30386100"/>
    <m/>
    <s v="NO"/>
    <s v="SI"/>
    <s v="NO"/>
  </r>
  <r>
    <x v="27"/>
    <x v="8"/>
    <x v="8"/>
    <s v="Nariño"/>
    <s v="LOTE 2"/>
    <s v="Nariño"/>
    <x v="32"/>
    <x v="6"/>
    <n v="5200100130494"/>
    <s v="HILANDO SABERES"/>
    <s v="CORREGIMIENTO GENOY - ESCUELA VILLA MARIA - PÁSTO"/>
    <s v="DESARROLLO INFANTIL EN MEDIO FAMILIAR SIN ARRIENDO - FAMILIAR"/>
    <x v="3"/>
    <n v="11"/>
    <n v="0"/>
    <n v="16712355"/>
    <n v="0"/>
    <n v="0"/>
    <n v="0"/>
    <n v="16712355"/>
    <m/>
    <s v="NO"/>
    <s v="SI"/>
    <s v="NO"/>
  </r>
  <r>
    <x v="28"/>
    <x v="18"/>
    <x v="18"/>
    <s v="Nariño"/>
    <s v="LOTE 2"/>
    <s v="Nariño"/>
    <x v="32"/>
    <x v="1"/>
    <n v="5200100020318"/>
    <s v="HOGAR INFANTIL SEDE"/>
    <s v="CL 22 3 06  MERCEDARIO"/>
    <s v="HOGARES INFANTILES - INSTITUCIONAL"/>
    <x v="8"/>
    <n v="240"/>
    <n v="0"/>
    <n v="1005324000"/>
    <n v="0"/>
    <n v="0"/>
    <n v="0"/>
    <n v="1005324000"/>
    <m/>
    <s v="NO"/>
    <s v="NO"/>
    <s v="NO"/>
  </r>
  <r>
    <x v="28"/>
    <x v="18"/>
    <x v="18"/>
    <s v="Nariño"/>
    <s v="LOTE 2"/>
    <s v="Nariño"/>
    <x v="32"/>
    <x v="1"/>
    <n v="5200100043837"/>
    <s v="HOGAR INFANTIL NINO JESUS DE PRAGA"/>
    <s v="MZ 6 16 A 55  BARRIO CANTARANA"/>
    <s v="HOGARES INFANTILES - INSTITUCIONAL"/>
    <x v="8"/>
    <n v="37"/>
    <n v="0"/>
    <n v="154987450"/>
    <n v="0"/>
    <n v="0"/>
    <n v="0"/>
    <n v="154987450"/>
    <m/>
    <s v="NO"/>
    <s v="NO"/>
    <s v="NO"/>
  </r>
  <r>
    <x v="28"/>
    <x v="18"/>
    <x v="18"/>
    <s v="Nariño"/>
    <s v="LOTE 2"/>
    <s v="Nariño"/>
    <x v="32"/>
    <x v="1"/>
    <n v="5200100043999"/>
    <s v="HOGAR INFANTIL SANTA MATILDE"/>
    <s v="CABRERA - CENTRO CASA 97"/>
    <s v="HOGARES INFANTILES - INSTITUCIONAL"/>
    <x v="8"/>
    <n v="41"/>
    <n v="0"/>
    <n v="171742850"/>
    <n v="0"/>
    <n v="0"/>
    <n v="0"/>
    <n v="171742850"/>
    <m/>
    <s v="NO"/>
    <s v="NO"/>
    <s v="NO"/>
  </r>
  <r>
    <x v="29"/>
    <x v="9"/>
    <x v="9"/>
    <s v="Nariño"/>
    <s v="LOTE 2"/>
    <s v="Nariño"/>
    <x v="33"/>
    <x v="2"/>
    <n v="525851131401"/>
    <s v="EL SOL DE LA ALEGRIA UA 2"/>
    <s v="VEREDA CASA FRIA INSTITUCION EDUCATIVA CASA FRIA"/>
    <s v="DESARROLLO INFANTIL EN MEDIO FAMILIAR SIN ARRIENDO - FAMILIAR"/>
    <x v="3"/>
    <n v="22"/>
    <n v="0"/>
    <n v="33424710"/>
    <n v="0"/>
    <n v="0"/>
    <n v="0"/>
    <n v="33424710"/>
    <m/>
    <s v="NO"/>
    <s v="SI"/>
    <s v="NO"/>
  </r>
  <r>
    <x v="29"/>
    <x v="9"/>
    <x v="9"/>
    <s v="Nariño"/>
    <s v="LOTE 2"/>
    <s v="Nariño"/>
    <x v="33"/>
    <x v="2"/>
    <n v="525851131403"/>
    <s v="PERSONITAS DEL MAÑANA UA1, UA2"/>
    <s v="VEREDA IMBULA CHICO CASA SEÑORA STELLA MONTENEGRO"/>
    <s v="DESARROLLO INFANTIL EN MEDIO FAMILIAR SIN ARRIENDO - FAMILIAR"/>
    <x v="3"/>
    <n v="31"/>
    <n v="0"/>
    <n v="47098455"/>
    <n v="0"/>
    <n v="0"/>
    <n v="0"/>
    <n v="47098455"/>
    <m/>
    <s v="NO"/>
    <s v="SI"/>
    <s v="NO"/>
  </r>
  <r>
    <x v="29"/>
    <x v="9"/>
    <x v="9"/>
    <s v="Nariño"/>
    <s v="LOTE 2"/>
    <s v="Nariño"/>
    <x v="33"/>
    <x v="2"/>
    <n v="525851131404"/>
    <s v="GOTICAS DE VIDA UA1"/>
    <s v="VEREDA SANTA LUCIA CASA SEÑORA MARCELA GUERRERO"/>
    <s v="DESARROLLO INFANTIL EN MEDIO FAMILIAR SIN ARRIENDO - FAMILIAR"/>
    <x v="3"/>
    <n v="20"/>
    <n v="0"/>
    <n v="30386100"/>
    <n v="0"/>
    <n v="0"/>
    <n v="0"/>
    <n v="30386100"/>
    <m/>
    <s v="NO"/>
    <s v="SI"/>
    <s v="NO"/>
  </r>
  <r>
    <x v="29"/>
    <x v="9"/>
    <x v="9"/>
    <s v="Nariño"/>
    <s v="LOTE 2"/>
    <s v="Nariño"/>
    <x v="33"/>
    <x v="2"/>
    <n v="525851131405"/>
    <s v="MUNDO ALEGRE UA3"/>
    <s v="VEREDA MIRAFLORES - CASA OMAIRA QUIROZ"/>
    <s v="DESARROLLO INFANTIL EN MEDIO FAMILIAR SIN ARRIENDO - FAMILIAR"/>
    <x v="3"/>
    <n v="12"/>
    <n v="0"/>
    <n v="18231660"/>
    <n v="0"/>
    <n v="0"/>
    <n v="0"/>
    <n v="18231660"/>
    <m/>
    <s v="NO"/>
    <s v="SI"/>
    <s v="NO"/>
  </r>
  <r>
    <x v="29"/>
    <x v="9"/>
    <x v="9"/>
    <s v="Nariño"/>
    <s v="LOTE 2"/>
    <s v="Nariño"/>
    <x v="33"/>
    <x v="2"/>
    <n v="525851131406"/>
    <s v="MUNDO MAGICO UA3"/>
    <s v="VEREDA LA CONCORDIA"/>
    <s v="DESARROLLO INFANTIL EN MEDIO FAMILIAR SIN ARRIENDO - FAMILIAR"/>
    <x v="3"/>
    <n v="17"/>
    <n v="0"/>
    <n v="25828185"/>
    <n v="0"/>
    <n v="0"/>
    <n v="0"/>
    <n v="25828185"/>
    <m/>
    <s v="NO"/>
    <s v="SI"/>
    <s v="NO"/>
  </r>
  <r>
    <x v="29"/>
    <x v="9"/>
    <x v="9"/>
    <s v="Nariño"/>
    <s v="LOTE 2"/>
    <s v="Nariño"/>
    <x v="33"/>
    <x v="2"/>
    <n v="5258500032885"/>
    <s v="JARDIN DEL SABER"/>
    <s v="KR 2 N 2 03 BARRIO SAN FRANCISCO"/>
    <s v="CDI SIN ARRIENDO  - INSTITUCIONAL"/>
    <x v="2"/>
    <n v="82"/>
    <n v="0"/>
    <n v="343485700"/>
    <n v="0"/>
    <n v="0"/>
    <n v="0"/>
    <n v="343485700"/>
    <m/>
    <s v="NO"/>
    <s v="NO"/>
    <s v="NO"/>
  </r>
  <r>
    <x v="29"/>
    <x v="9"/>
    <x v="9"/>
    <s v="Nariño"/>
    <s v="LOTE 2"/>
    <s v="Nariño"/>
    <x v="33"/>
    <x v="2"/>
    <n v="5258500032977"/>
    <s v="CUNA DEL PENSAMIENTO"/>
    <s v="KR 7 N 8 90 BARRIO EL PROGRESO VIA AL CEMENTERIO"/>
    <s v="CDI CON ARRIENDO - INSTITUCIONAL"/>
    <x v="6"/>
    <n v="34"/>
    <n v="0"/>
    <n v="147199668"/>
    <n v="0"/>
    <n v="0"/>
    <n v="0"/>
    <n v="147199668"/>
    <m/>
    <s v="NO"/>
    <s v="NO"/>
    <s v="SI"/>
  </r>
  <r>
    <x v="29"/>
    <x v="9"/>
    <x v="9"/>
    <s v="Nariño"/>
    <s v="LOTE 2"/>
    <s v="Nariño"/>
    <x v="33"/>
    <x v="2"/>
    <n v="5258500033048"/>
    <s v="CONSTRUCTORES DEL MAÑANA"/>
    <s v="KR 4 N 6 48 BARRIO BOLIVAR CORREGIMIENTO JOSE MARIA HERNANDEZ"/>
    <s v="CDI SIN ARRIENDO  - INSTITUCIONAL"/>
    <x v="2"/>
    <n v="44"/>
    <n v="0"/>
    <n v="184309400"/>
    <n v="0"/>
    <n v="0"/>
    <n v="0"/>
    <n v="184309400"/>
    <m/>
    <s v="NO"/>
    <s v="NO"/>
    <s v="NO"/>
  </r>
  <r>
    <x v="29"/>
    <x v="9"/>
    <x v="9"/>
    <s v="Nariño"/>
    <s v="LOTE 2"/>
    <s v="Nariño"/>
    <x v="33"/>
    <x v="2"/>
    <n v="5258500099196"/>
    <s v="MIS PEQUEÑOS SOÑADORES"/>
    <s v="KR 7 N 8 90 BARRIO EL PROGRESO VIA AL CEMENTERIO"/>
    <s v="CDI CON ARRIENDO - INSTITUCIONAL"/>
    <x v="6"/>
    <n v="29"/>
    <n v="0"/>
    <n v="125552658"/>
    <n v="0"/>
    <n v="0"/>
    <n v="0"/>
    <n v="125552658"/>
    <m/>
    <s v="NO"/>
    <s v="NO"/>
    <s v="SI"/>
  </r>
  <r>
    <x v="29"/>
    <x v="9"/>
    <x v="9"/>
    <s v="Nariño"/>
    <s v="LOTE 2"/>
    <s v="Nariño"/>
    <x v="33"/>
    <x v="2"/>
    <n v="5258500124895"/>
    <s v="PERSONITAS DEL MAÑANA UA3"/>
    <s v="VEREDA FUELAMUSQUER SALON COMUNAL FRENTE A LA CAPILLA DE LA VEREDA"/>
    <s v="DESARROLLO INFANTIL EN MEDIO FAMILIAR SIN ARRIENDO - FAMILIAR"/>
    <x v="3"/>
    <n v="19"/>
    <n v="0"/>
    <n v="28866795"/>
    <n v="0"/>
    <n v="0"/>
    <n v="0"/>
    <n v="28866795"/>
    <m/>
    <s v="NO"/>
    <s v="SI"/>
    <s v="NO"/>
  </r>
  <r>
    <x v="29"/>
    <x v="9"/>
    <x v="9"/>
    <s v="Nariño"/>
    <s v="LOTE 2"/>
    <s v="Nariño"/>
    <x v="33"/>
    <x v="2"/>
    <n v="5258500124902"/>
    <s v="GOTICAS DE VIDA UA2, UA3"/>
    <s v="VEREDA ESPINO SUR- CASA DAYRA LORENA BENAVIDES"/>
    <s v="DESARROLLO INFANTIL EN MEDIO FAMILIAR SIN ARRIENDO - FAMILIAR"/>
    <x v="3"/>
    <n v="30"/>
    <n v="0"/>
    <n v="45579150"/>
    <n v="0"/>
    <n v="0"/>
    <n v="0"/>
    <n v="45579150"/>
    <m/>
    <s v="NO"/>
    <s v="SI"/>
    <s v="NO"/>
  </r>
  <r>
    <x v="29"/>
    <x v="9"/>
    <x v="9"/>
    <s v="Nariño"/>
    <s v="LOTE 2"/>
    <s v="Nariño"/>
    <x v="33"/>
    <x v="2"/>
    <n v="5258500124906"/>
    <s v="MUNDO MAGICO UA1, UA2"/>
    <s v="VEREDA LA CONCORDIA- CASA SALON COMUNAL FRENTE A LA CAPILLA"/>
    <s v="DESARROLLO INFANTIL EN MEDIO FAMILIAR SIN ARRIENDO - FAMILIAR"/>
    <x v="3"/>
    <n v="32"/>
    <n v="0"/>
    <n v="48617760"/>
    <n v="0"/>
    <n v="0"/>
    <n v="0"/>
    <n v="48617760"/>
    <m/>
    <s v="NO"/>
    <s v="SI"/>
    <s v="NO"/>
  </r>
  <r>
    <x v="29"/>
    <x v="9"/>
    <x v="9"/>
    <s v="Nariño"/>
    <s v="LOTE 2"/>
    <s v="Nariño"/>
    <x v="33"/>
    <x v="2"/>
    <n v="5258500124910"/>
    <s v="MUNDO ALEGRE UA1, UA2"/>
    <s v="VEREDA TRES ESQUINAS SALON COMUNAL DENTRO DE LA ESCUELA FRENTE A LA CAPILLA"/>
    <s v="DESARROLLO INFANTIL EN MEDIO FAMILIAR SIN ARRIENDO - FAMILIAR"/>
    <x v="3"/>
    <n v="36"/>
    <n v="0"/>
    <n v="54694980"/>
    <n v="0"/>
    <n v="0"/>
    <n v="0"/>
    <n v="54694980"/>
    <m/>
    <s v="NO"/>
    <s v="SI"/>
    <s v="NO"/>
  </r>
  <r>
    <x v="29"/>
    <x v="9"/>
    <x v="9"/>
    <s v="Nariño"/>
    <s v="LOTE 2"/>
    <s v="Nariño"/>
    <x v="33"/>
    <x v="2"/>
    <n v="5258500124947"/>
    <s v="EL SOL DE LA ALEGRIA UA1,UA3"/>
    <s v="VEREDA PIACUN INSTITUCION EDUCATIVA PIACUN"/>
    <s v="DESARROLLO INFANTIL EN MEDIO FAMILIAR SIN ARRIENDO - FAMILIAR"/>
    <x v="3"/>
    <n v="26"/>
    <n v="0"/>
    <n v="39501930"/>
    <n v="0"/>
    <n v="0"/>
    <n v="0"/>
    <n v="39501930"/>
    <m/>
    <s v="NO"/>
    <s v="SI"/>
    <s v="NO"/>
  </r>
  <r>
    <x v="30"/>
    <x v="19"/>
    <x v="19"/>
    <s v="Nariño"/>
    <s v="LOTE 2"/>
    <s v="Nariño"/>
    <x v="34"/>
    <x v="3"/>
    <n v="526211115243"/>
    <s v="NIÑOS DEL PROVENIR "/>
    <s v="SUBIENDO LA LOMA FRENTE A LA CANCHA"/>
    <s v="CDI SIN ARRIENDO  - INSTITUCIONAL"/>
    <x v="5"/>
    <n v="18"/>
    <n v="0"/>
    <n v="53220708"/>
    <n v="0"/>
    <n v="0"/>
    <n v="0"/>
    <n v="53220708"/>
    <m/>
    <s v="NO"/>
    <s v="SI"/>
    <s v="NO"/>
  </r>
  <r>
    <x v="30"/>
    <x v="19"/>
    <x v="19"/>
    <s v="Nariño"/>
    <s v="LOTE 2"/>
    <s v="Nariño"/>
    <x v="34"/>
    <x v="3"/>
    <n v="526211115249"/>
    <s v="NIÑOS DEL PROGRESO"/>
    <s v="FRENTE AL PARQUE INFANTIL"/>
    <s v="CDI SIN ARRIENDO  - INSTITUCIONAL"/>
    <x v="5"/>
    <n v="20"/>
    <n v="0"/>
    <n v="59134120"/>
    <n v="0"/>
    <n v="0"/>
    <n v="0"/>
    <n v="59134120"/>
    <m/>
    <s v="NO"/>
    <s v="SI"/>
    <s v="NO"/>
  </r>
  <r>
    <x v="30"/>
    <x v="19"/>
    <x v="19"/>
    <s v="Nariño"/>
    <s v="LOTE 2"/>
    <s v="Nariño"/>
    <x v="34"/>
    <x v="3"/>
    <n v="526211154772"/>
    <s v="LOS GIRASOLES"/>
    <s v="RIO PATIA"/>
    <s v="DESARROLLO INFANTIL EN MEDIO FAMILIAR SIN ARRIENDO - FAMILIAR"/>
    <x v="0"/>
    <n v="50"/>
    <n v="0"/>
    <n v="109009650"/>
    <n v="0"/>
    <n v="0"/>
    <n v="0"/>
    <n v="109009650"/>
    <m/>
    <s v="NO"/>
    <s v="SI"/>
    <s v="NO"/>
  </r>
  <r>
    <x v="30"/>
    <x v="19"/>
    <x v="19"/>
    <s v="Nariño"/>
    <s v="LOTE 2"/>
    <s v="Nariño"/>
    <x v="34"/>
    <x v="3"/>
    <n v="5262100060237"/>
    <s v="CDI NIÑOS DEL TELEMBI"/>
    <s v="AL LADO DEL COLEGIO PRINCIPAL TELEMBI"/>
    <s v="CDI SIN ARRIENDO  - INSTITUCIONAL"/>
    <x v="5"/>
    <n v="18"/>
    <n v="0"/>
    <n v="53220708"/>
    <n v="0"/>
    <n v="0"/>
    <n v="0"/>
    <n v="53220708"/>
    <m/>
    <s v="NO"/>
    <s v="SI"/>
    <s v="NO"/>
  </r>
  <r>
    <x v="30"/>
    <x v="19"/>
    <x v="19"/>
    <s v="Nariño"/>
    <s v="LOTE 2"/>
    <s v="Nariño"/>
    <x v="34"/>
    <x v="3"/>
    <n v="5262100060256"/>
    <s v="CDI NIÑOS DEL FUTURO"/>
    <s v="BARRIO PRIMAVERA 2"/>
    <s v="CDI SIN ARRIENDO  - INSTITUCIONAL"/>
    <x v="5"/>
    <n v="60"/>
    <n v="0"/>
    <n v="177402360"/>
    <n v="0"/>
    <n v="0"/>
    <n v="0"/>
    <n v="177402360"/>
    <m/>
    <s v="NO"/>
    <s v="SI"/>
    <s v="NO"/>
  </r>
  <r>
    <x v="30"/>
    <x v="19"/>
    <x v="19"/>
    <s v="Nariño"/>
    <s v="LOTE 2"/>
    <s v="Nariño"/>
    <x v="34"/>
    <x v="3"/>
    <n v="5262100099421"/>
    <s v="NIÑOS DEL MAÑANA"/>
    <s v="SAN JOSE AL LADO DEL SALON SOCIAL"/>
    <s v="CDI SIN ARRIENDO  - INSTITUCIONAL"/>
    <x v="5"/>
    <n v="18"/>
    <n v="0"/>
    <n v="53220708"/>
    <n v="0"/>
    <n v="0"/>
    <n v="0"/>
    <n v="53220708"/>
    <m/>
    <s v="NO"/>
    <s v="SI"/>
    <s v="NO"/>
  </r>
  <r>
    <x v="30"/>
    <x v="19"/>
    <x v="19"/>
    <s v="Nariño"/>
    <s v="LOTE 2"/>
    <s v="Nariño"/>
    <x v="34"/>
    <x v="3"/>
    <n v="5262100132258"/>
    <s v="NIÑOS SONRIENTES "/>
    <s v="EL GUAYABAL"/>
    <s v="DESARROLLO INFANTIL EN MEDIO FAMILIAR SIN ARRIENDO - FAMILIAR"/>
    <x v="0"/>
    <n v="50"/>
    <n v="0"/>
    <n v="109009650"/>
    <n v="0"/>
    <n v="0"/>
    <n v="0"/>
    <n v="109009650"/>
    <m/>
    <s v="NO"/>
    <s v="SI"/>
    <s v="NO"/>
  </r>
  <r>
    <x v="30"/>
    <x v="19"/>
    <x v="19"/>
    <s v="Nariño"/>
    <s v="LOTE 2"/>
    <s v="Nariño"/>
    <x v="34"/>
    <x v="3"/>
    <n v="5262100132286"/>
    <s v="NIÑOS DEL FUTURO"/>
    <s v="MINA 1"/>
    <s v="DESARROLLO INFANTIL EN MEDIO FAMILIAR SIN ARRIENDO - FAMILIAR"/>
    <x v="0"/>
    <n v="50"/>
    <n v="0"/>
    <n v="109009650"/>
    <n v="0"/>
    <n v="0"/>
    <n v="0"/>
    <n v="109009650"/>
    <m/>
    <s v="NO"/>
    <s v="SI"/>
    <s v="NO"/>
  </r>
  <r>
    <x v="30"/>
    <x v="19"/>
    <x v="19"/>
    <s v="Nariño"/>
    <s v="LOTE 2"/>
    <s v="Nariño"/>
    <x v="34"/>
    <x v="3"/>
    <n v="5262100132313"/>
    <s v="NIÑOS EXPLORADORES"/>
    <s v="EL GUAYABAL"/>
    <s v="DESARROLLO INFANTIL EN MEDIO FAMILIAR SIN ARRIENDO - FAMILIAR"/>
    <x v="0"/>
    <n v="50"/>
    <n v="0"/>
    <n v="109009650"/>
    <n v="0"/>
    <n v="0"/>
    <n v="0"/>
    <n v="109009650"/>
    <m/>
    <s v="NO"/>
    <s v="SI"/>
    <s v="NO"/>
  </r>
  <r>
    <x v="30"/>
    <x v="19"/>
    <x v="19"/>
    <s v="Nariño"/>
    <s v="LOTE 2"/>
    <s v="Nariño"/>
    <x v="34"/>
    <x v="3"/>
    <n v="5262100132347"/>
    <s v="NIÑOS DEL MAÑANA"/>
    <s v="NERETE"/>
    <s v="DESARROLLO INFANTIL EN MEDIO FAMILIAR SIN ARRIENDO - FAMILIAR"/>
    <x v="0"/>
    <n v="50"/>
    <n v="0"/>
    <n v="109009650"/>
    <n v="0"/>
    <n v="0"/>
    <n v="0"/>
    <n v="109009650"/>
    <m/>
    <s v="NO"/>
    <s v="SI"/>
    <s v="NO"/>
  </r>
  <r>
    <x v="31"/>
    <x v="20"/>
    <x v="20"/>
    <s v="Nariño"/>
    <s v="LOTE 2"/>
    <s v="Nariño"/>
    <x v="35"/>
    <x v="5"/>
    <n v="5283500031665"/>
    <s v="CDI LUCERITO"/>
    <s v="CL NUEVA CREACION"/>
    <s v="CDI SIN ARRIENDO  - INSTITUCIONAL"/>
    <x v="5"/>
    <n v="120"/>
    <n v="0"/>
    <n v="354804720"/>
    <n v="0"/>
    <n v="0"/>
    <n v="0"/>
    <n v="354804720"/>
    <m/>
    <s v="NO"/>
    <s v="SI"/>
    <s v="NO"/>
  </r>
  <r>
    <x v="31"/>
    <x v="20"/>
    <x v="20"/>
    <s v="Nariño"/>
    <s v="LOTE 2"/>
    <s v="Nariño"/>
    <x v="35"/>
    <x v="5"/>
    <n v="5283500042173"/>
    <s v="CDI CORDIALIDAD"/>
    <s v="BARRIO  LA CORDIALIDAD"/>
    <s v="CDI SIN ARRIENDO  - INSTITUCIONAL"/>
    <x v="5"/>
    <n v="141"/>
    <n v="0"/>
    <n v="416895546"/>
    <n v="0"/>
    <n v="0"/>
    <n v="0"/>
    <n v="416895546"/>
    <m/>
    <s v="NO"/>
    <s v="SI"/>
    <s v="NO"/>
  </r>
  <r>
    <x v="31"/>
    <x v="20"/>
    <x v="20"/>
    <s v="Nariño"/>
    <s v="LOTE 2"/>
    <s v="Nariño"/>
    <x v="35"/>
    <x v="5"/>
    <n v="5283500047589"/>
    <s v="CDI LUNA PLATEADA"/>
    <s v="SC BARRIO   LA CIUDADELA"/>
    <s v="CDI SIN ARRIENDO  - INSTITUCIONAL"/>
    <x v="5"/>
    <n v="297"/>
    <n v="0"/>
    <n v="878141682"/>
    <n v="0"/>
    <n v="0"/>
    <n v="0"/>
    <n v="878141682"/>
    <m/>
    <s v="NO"/>
    <s v="SI"/>
    <s v="NO"/>
  </r>
  <r>
    <x v="31"/>
    <x v="20"/>
    <x v="20"/>
    <s v="Nariño"/>
    <s v="LOTE 2"/>
    <s v="Nariño"/>
    <x v="35"/>
    <x v="5"/>
    <n v="5283500047643"/>
    <s v="CDI VILLA LOLA"/>
    <s v="CL VILLA LOLA"/>
    <s v="CDI SIN ARRIENDO  - INSTITUCIONAL"/>
    <x v="5"/>
    <n v="128"/>
    <n v="0"/>
    <n v="378458368"/>
    <n v="0"/>
    <n v="0"/>
    <n v="0"/>
    <n v="378458368"/>
    <m/>
    <s v="NO"/>
    <s v="SI"/>
    <s v="NO"/>
  </r>
  <r>
    <x v="31"/>
    <x v="20"/>
    <x v="20"/>
    <s v="Nariño"/>
    <s v="LOTE 2"/>
    <s v="Nariño"/>
    <x v="35"/>
    <x v="5"/>
    <n v="5283500103336"/>
    <s v="CDI JARDINCITOS DE AMOR"/>
    <s v="MUELLE RESIDENCIA ARRIBA DE LA JOYERIA"/>
    <s v="CDI CON ARRIENDO - INSTITUCIONAL"/>
    <x v="6"/>
    <n v="120"/>
    <n v="0"/>
    <n v="519528240"/>
    <n v="0"/>
    <n v="0"/>
    <n v="0"/>
    <n v="519528240"/>
    <m/>
    <s v="NO"/>
    <s v="NO"/>
    <s v="SI"/>
  </r>
  <r>
    <x v="31"/>
    <x v="20"/>
    <x v="20"/>
    <s v="Nariño"/>
    <s v="LOTE 2"/>
    <s v="Nariño"/>
    <x v="35"/>
    <x v="5"/>
    <n v="5283500103359"/>
    <s v="CDI HUELLAS DEL FUTURO"/>
    <s v="AV LOS ESTUDIANTES AL LADO DE LA  PESQUERA"/>
    <s v="CDI CON ARRIENDO - INSTITUCIONAL"/>
    <x v="6"/>
    <n v="130"/>
    <n v="0"/>
    <n v="562822260"/>
    <n v="0"/>
    <n v="0"/>
    <n v="0"/>
    <n v="562822260"/>
    <m/>
    <s v="NO"/>
    <s v="NO"/>
    <s v="SI"/>
  </r>
  <r>
    <x v="32"/>
    <x v="21"/>
    <x v="21"/>
    <s v="Nariño"/>
    <s v="LOTE 2"/>
    <s v="Nariño"/>
    <x v="35"/>
    <x v="5"/>
    <n v="5283500031976"/>
    <s v="CDI PANAMA ESPERANZA 1"/>
    <s v="PALMAS CS 221A DIN-LA PLAYA"/>
    <s v="CDI CON ARRIENDO - INSTITUCIONAL"/>
    <x v="6"/>
    <n v="85"/>
    <n v="0"/>
    <n v="367999170"/>
    <n v="0"/>
    <n v="0"/>
    <n v="0"/>
    <n v="367999170"/>
    <m/>
    <s v="NO"/>
    <s v="NO"/>
    <s v="SI"/>
  </r>
  <r>
    <x v="32"/>
    <x v="21"/>
    <x v="21"/>
    <s v="Nariño"/>
    <s v="LOTE 2"/>
    <s v="Nariño"/>
    <x v="35"/>
    <x v="5"/>
    <n v="5283500102429"/>
    <s v="CDI INSTITUCIONAL CARITAS FELICES"/>
    <s v="BARRIO VIADUCTO AL MORRO"/>
    <s v="CDI CON ARRIENDO - INSTITUCIONAL"/>
    <x v="6"/>
    <n v="110"/>
    <n v="0"/>
    <n v="476234220"/>
    <n v="0"/>
    <n v="0"/>
    <n v="0"/>
    <n v="476234220"/>
    <m/>
    <s v="NO"/>
    <s v="NO"/>
    <s v="SI"/>
  </r>
  <r>
    <x v="32"/>
    <x v="21"/>
    <x v="21"/>
    <s v="Nariño"/>
    <s v="LOTE 2"/>
    <s v="Nariño"/>
    <x v="35"/>
    <x v="5"/>
    <n v="5283500102430"/>
    <s v="CDI INSTITUCIONAL NIÑOS ALEGRES"/>
    <s v="CL BARRIO UNION VICTORIA 0 0 ESTE 52"/>
    <s v="CDI CON ARRIENDO - INSTITUCIONAL"/>
    <x v="6"/>
    <n v="95"/>
    <n v="0"/>
    <n v="411293190"/>
    <n v="0"/>
    <n v="0"/>
    <n v="0"/>
    <n v="411293190"/>
    <m/>
    <s v="NO"/>
    <s v="NO"/>
    <s v="SI"/>
  </r>
  <r>
    <x v="32"/>
    <x v="21"/>
    <x v="21"/>
    <s v="Nariño"/>
    <s v="LOTE 2"/>
    <s v="Nariño"/>
    <x v="35"/>
    <x v="5"/>
    <n v="5283500102792"/>
    <s v="CDI SEMILLAS DE AMOR"/>
    <s v="B/ CIUDADELA"/>
    <s v="CDI CON ARRIENDO - INSTITUCIONAL"/>
    <x v="6"/>
    <n v="99"/>
    <n v="0"/>
    <n v="428610798"/>
    <n v="0"/>
    <n v="0"/>
    <n v="0"/>
    <n v="428610798"/>
    <m/>
    <s v="NO"/>
    <s v="NO"/>
    <s v="SI"/>
  </r>
  <r>
    <x v="32"/>
    <x v="21"/>
    <x v="21"/>
    <s v="Nariño"/>
    <s v="LOTE 2"/>
    <s v="Nariño"/>
    <x v="35"/>
    <x v="5"/>
    <n v="5283500102799"/>
    <s v="CDI MANITAS DE ESPERANZA"/>
    <s v="BARRIO NUEVO MILENIO"/>
    <s v="CDI CON ARRIENDO - INSTITUCIONAL"/>
    <x v="6"/>
    <n v="100"/>
    <n v="0"/>
    <n v="432940200"/>
    <n v="0"/>
    <n v="0"/>
    <n v="0"/>
    <n v="432940200"/>
    <m/>
    <s v="NO"/>
    <s v="NO"/>
    <s v="SI"/>
  </r>
  <r>
    <x v="33"/>
    <x v="22"/>
    <x v="22"/>
    <s v="Nariño"/>
    <s v="LOTE 2"/>
    <s v="Nariño"/>
    <x v="35"/>
    <x v="5"/>
    <n v="5283500031929"/>
    <s v="CDI OLAYA HERRERA"/>
    <s v="CL COMERCIO"/>
    <s v="CDI CON ARRIENDO - INSTITUCIONAL"/>
    <x v="6"/>
    <n v="56"/>
    <n v="0"/>
    <n v="242446512"/>
    <n v="0"/>
    <n v="0"/>
    <n v="0"/>
    <n v="242446512"/>
    <m/>
    <s v="NO"/>
    <s v="NO"/>
    <s v="SI"/>
  </r>
  <r>
    <x v="33"/>
    <x v="22"/>
    <x v="22"/>
    <s v="Nariño"/>
    <s v="LOTE 2"/>
    <s v="Nariño"/>
    <x v="35"/>
    <x v="5"/>
    <n v="5283500032009"/>
    <s v="CDI PANAMA ESPERANZA 2"/>
    <s v="PALMAS CS 221A DIN-LA PLAYA"/>
    <s v="CDI CON ARRIENDO - INSTITUCIONAL"/>
    <x v="6"/>
    <n v="60"/>
    <n v="0"/>
    <n v="259764120"/>
    <n v="0"/>
    <n v="0"/>
    <n v="0"/>
    <n v="259764120"/>
    <m/>
    <s v="NO"/>
    <s v="NO"/>
    <s v="SI"/>
  </r>
  <r>
    <x v="33"/>
    <x v="22"/>
    <x v="22"/>
    <s v="Nariño"/>
    <s v="LOTE 2"/>
    <s v="Nariño"/>
    <x v="35"/>
    <x v="5"/>
    <n v="5283500032072"/>
    <s v="CDI ESTIMULACION"/>
    <s v="CL COMERCIO B SUR 1 1"/>
    <s v="CDI CON ARRIENDO - INSTITUCIONAL"/>
    <x v="6"/>
    <n v="60"/>
    <n v="0"/>
    <n v="259764120"/>
    <n v="0"/>
    <n v="0"/>
    <n v="0"/>
    <n v="259764120"/>
    <m/>
    <s v="NO"/>
    <s v="NO"/>
    <s v="SI"/>
  </r>
  <r>
    <x v="33"/>
    <x v="22"/>
    <x v="22"/>
    <s v="Nariño"/>
    <s v="LOTE 2"/>
    <s v="Nariño"/>
    <x v="35"/>
    <x v="5"/>
    <n v="5283500041710"/>
    <s v="CDI CANDELILLA"/>
    <s v="CT CANDELILLA"/>
    <s v="CDI SIN ARRIENDO  - INSTITUCIONAL"/>
    <x v="5"/>
    <n v="34"/>
    <n v="0"/>
    <n v="100528004"/>
    <n v="0"/>
    <n v="0"/>
    <n v="0"/>
    <n v="100528004"/>
    <m/>
    <s v="NO"/>
    <s v="SI"/>
    <s v="NO"/>
  </r>
  <r>
    <x v="33"/>
    <x v="22"/>
    <x v="22"/>
    <s v="Nariño"/>
    <s v="LOTE 2"/>
    <s v="Nariño"/>
    <x v="35"/>
    <x v="5"/>
    <n v="5283500041793"/>
    <s v="CDI LLORENTE"/>
    <s v="KR LLORENTE"/>
    <s v="CDI SIN ARRIENDO  - INSTITUCIONAL"/>
    <x v="5"/>
    <n v="48"/>
    <n v="0"/>
    <n v="141921888"/>
    <n v="0"/>
    <n v="0"/>
    <n v="0"/>
    <n v="141921888"/>
    <m/>
    <s v="NO"/>
    <s v="SI"/>
    <s v="NO"/>
  </r>
  <r>
    <x v="33"/>
    <x v="22"/>
    <x v="22"/>
    <s v="Nariño"/>
    <s v="LOTE 2"/>
    <s v="Nariño"/>
    <x v="35"/>
    <x v="5"/>
    <n v="5283500041851"/>
    <s v="CDI SAGRADO CORAZON"/>
    <s v="CL CL IBERIA H NORTE 0 AQ 0 ESTE 0"/>
    <s v="CDI SIN ARRIENDO  - INSTITUCIONAL"/>
    <x v="5"/>
    <n v="75"/>
    <n v="0"/>
    <n v="221752950"/>
    <n v="0"/>
    <n v="0"/>
    <n v="0"/>
    <n v="221752950"/>
    <m/>
    <s v="NO"/>
    <s v="SI"/>
    <s v="NO"/>
  </r>
  <r>
    <x v="33"/>
    <x v="22"/>
    <x v="22"/>
    <s v="Nariño"/>
    <s v="LOTE 2"/>
    <s v="Nariño"/>
    <x v="35"/>
    <x v="5"/>
    <n v="5283500042053"/>
    <s v="CDI BUENOS AIRES"/>
    <s v="BARRIO  BUENOS AIRES"/>
    <s v="CDI SIN ARRIENDO  - INSTITUCIONAL"/>
    <x v="5"/>
    <n v="39"/>
    <n v="0"/>
    <n v="115311534"/>
    <n v="0"/>
    <n v="0"/>
    <n v="0"/>
    <n v="115311534"/>
    <m/>
    <s v="NO"/>
    <s v="SI"/>
    <s v="NO"/>
  </r>
  <r>
    <x v="33"/>
    <x v="22"/>
    <x v="22"/>
    <s v="Nariño"/>
    <s v="LOTE 2"/>
    <s v="Nariño"/>
    <x v="35"/>
    <x v="5"/>
    <n v="5283500042129"/>
    <s v="CDI FLORIDA"/>
    <s v="AC CL FLORIDA N SUR 5 M 5 SUR 22"/>
    <s v="CDI SIN ARRIENDO  - INSTITUCIONAL"/>
    <x v="5"/>
    <n v="60"/>
    <n v="0"/>
    <n v="177402360"/>
    <n v="0"/>
    <n v="0"/>
    <n v="0"/>
    <n v="177402360"/>
    <m/>
    <s v="NO"/>
    <s v="SI"/>
    <s v="NO"/>
  </r>
  <r>
    <x v="33"/>
    <x v="22"/>
    <x v="22"/>
    <s v="Nariño"/>
    <s v="LOTE 2"/>
    <s v="Nariño"/>
    <x v="35"/>
    <x v="5"/>
    <n v="5283500042152"/>
    <s v="CDI UNION VICTORIA"/>
    <s v="CL UNION VICTORIA"/>
    <s v="CDI SIN ARRIENDO  - INSTITUCIONAL"/>
    <x v="5"/>
    <n v="75"/>
    <n v="0"/>
    <n v="221752950"/>
    <n v="0"/>
    <n v="0"/>
    <n v="0"/>
    <n v="221752950"/>
    <m/>
    <s v="NO"/>
    <s v="SI"/>
    <s v="NO"/>
  </r>
  <r>
    <x v="33"/>
    <x v="22"/>
    <x v="22"/>
    <s v="Nariño"/>
    <s v="LOTE 2"/>
    <s v="Nariño"/>
    <x v="35"/>
    <x v="5"/>
    <n v="5283500047625"/>
    <s v="CDI VIENTO LIBRE"/>
    <s v="CL VIENTO LIBRE"/>
    <s v="CDI SIN ARRIENDO  - INSTITUCIONAL"/>
    <x v="5"/>
    <n v="43"/>
    <n v="0"/>
    <n v="127138358"/>
    <n v="0"/>
    <n v="0"/>
    <n v="0"/>
    <n v="127138358"/>
    <m/>
    <s v="NO"/>
    <s v="SI"/>
    <s v="NO"/>
  </r>
  <r>
    <x v="33"/>
    <x v="22"/>
    <x v="22"/>
    <s v="Nariño"/>
    <s v="LOTE 2"/>
    <s v="Nariño"/>
    <x v="35"/>
    <x v="5"/>
    <n v="5283500047659"/>
    <s v="CDI ONCE DE NOVIEMBRE"/>
    <s v="CL ONCE DE NOVIEMBRE 0 0"/>
    <s v="CDI SIN ARRIENDO  - INSTITUCIONAL"/>
    <x v="5"/>
    <n v="45"/>
    <n v="0"/>
    <n v="133051770"/>
    <n v="0"/>
    <n v="0"/>
    <n v="0"/>
    <n v="133051770"/>
    <m/>
    <s v="NO"/>
    <s v="SI"/>
    <s v="NO"/>
  </r>
  <r>
    <x v="33"/>
    <x v="22"/>
    <x v="22"/>
    <s v="Nariño"/>
    <s v="LOTE 2"/>
    <s v="Nariño"/>
    <x v="35"/>
    <x v="5"/>
    <n v="5283500049451"/>
    <s v="CARACOLITO"/>
    <s v="VEREDA PITAL DE LA COSTA"/>
    <s v="CDI SIN ARRIENDO  - INSTITUCIONAL"/>
    <x v="5"/>
    <n v="40"/>
    <n v="0"/>
    <n v="118268240"/>
    <n v="0"/>
    <n v="0"/>
    <n v="0"/>
    <n v="118268240"/>
    <m/>
    <s v="NO"/>
    <s v="SI"/>
    <s v="NO"/>
  </r>
  <r>
    <x v="33"/>
    <x v="22"/>
    <x v="22"/>
    <s v="Nariño"/>
    <s v="LOTE 2"/>
    <s v="Nariño"/>
    <x v="35"/>
    <x v="5"/>
    <n v="5283500102428"/>
    <s v="CDI INSTITUCIONAL CLAVEL INFANTIL"/>
    <s v="CT TANGAREAL"/>
    <s v="CDI CON ARRIENDO - INSTITUCIONAL"/>
    <x v="6"/>
    <n v="69"/>
    <n v="0"/>
    <n v="298728738"/>
    <n v="0"/>
    <n v="0"/>
    <n v="0"/>
    <n v="298728738"/>
    <m/>
    <s v="NO"/>
    <s v="NO"/>
    <s v="SI"/>
  </r>
  <r>
    <x v="33"/>
    <x v="22"/>
    <x v="22"/>
    <s v="Nariño"/>
    <s v="LOTE 2"/>
    <s v="Nariño"/>
    <x v="35"/>
    <x v="5"/>
    <n v="5283500102862"/>
    <s v="CDI AMOR Y ESPERANZA"/>
    <s v="SAN LUIS ROBLES"/>
    <s v="CDI CON ARRIENDO - INSTITUCIONAL"/>
    <x v="6"/>
    <n v="50"/>
    <n v="0"/>
    <n v="216470100"/>
    <n v="0"/>
    <n v="0"/>
    <n v="0"/>
    <n v="216470100"/>
    <m/>
    <s v="NO"/>
    <s v="NO"/>
    <s v="SI"/>
  </r>
  <r>
    <x v="33"/>
    <x v="22"/>
    <x v="22"/>
    <s v="Nariño"/>
    <s v="LOTE 2"/>
    <s v="Nariño"/>
    <x v="35"/>
    <x v="5"/>
    <n v="5283500102864"/>
    <s v="CDI RINCONCITO DE PAZ"/>
    <s v="SAN LUIS ROBLES"/>
    <s v="CDI CON ARRIENDO - INSTITUCIONAL"/>
    <x v="6"/>
    <n v="47"/>
    <n v="0"/>
    <n v="203481894"/>
    <n v="0"/>
    <n v="0"/>
    <n v="0"/>
    <n v="203481894"/>
    <m/>
    <s v="NO"/>
    <s v="NO"/>
    <s v="SI"/>
  </r>
  <r>
    <x v="33"/>
    <x v="22"/>
    <x v="22"/>
    <s v="Nariño"/>
    <s v="LOTE 2"/>
    <s v="Nariño"/>
    <x v="35"/>
    <x v="5"/>
    <n v="5283500102867"/>
    <s v="CDI MI CASITA FELIZ"/>
    <s v="VEREDA PIÑAL SALADO"/>
    <s v="CDI CON ARRIENDO - INSTITUCIONAL"/>
    <x v="6"/>
    <n v="35"/>
    <n v="0"/>
    <n v="151529070"/>
    <n v="0"/>
    <n v="0"/>
    <n v="0"/>
    <n v="151529070"/>
    <m/>
    <s v="NO"/>
    <s v="NO"/>
    <s v="SI"/>
  </r>
  <r>
    <x v="33"/>
    <x v="22"/>
    <x v="22"/>
    <s v="Nariño"/>
    <s v="LOTE 2"/>
    <s v="Nariño"/>
    <x v="35"/>
    <x v="5"/>
    <n v="5283500103333"/>
    <s v="CDI BELLAS PERSONITAS"/>
    <s v="BARRIO  EL  MODELO SALIENDO AL BATALLON"/>
    <s v="CDI CON ARRIENDO - INSTITUCIONAL"/>
    <x v="6"/>
    <n v="37"/>
    <n v="0"/>
    <n v="160187874"/>
    <n v="0"/>
    <n v="0"/>
    <n v="0"/>
    <n v="160187874"/>
    <m/>
    <s v="NO"/>
    <s v="NO"/>
    <s v="SI"/>
  </r>
  <r>
    <x v="34"/>
    <x v="7"/>
    <x v="7"/>
    <s v="Nariño"/>
    <s v="LOTE 2"/>
    <s v="Nariño"/>
    <x v="36"/>
    <x v="4"/>
    <n v="526871144887"/>
    <s v="MI NUEVO MUNDO PEDREGAL"/>
    <s v="CORREGIMIENTO SAN RAFAEL,  VEREDA PEDREGAL, CENTRO EDUCATIVO EL PEDREGAL"/>
    <s v="DESARROLLO INFANTIL EN MEDIO FAMILIAR SIN ARRIENDO - FAMILIAR"/>
    <x v="3"/>
    <n v="19"/>
    <n v="0"/>
    <n v="28866795"/>
    <n v="0"/>
    <n v="0"/>
    <n v="0"/>
    <n v="28866795"/>
    <m/>
    <s v="NO"/>
    <s v="SI"/>
    <s v="NO"/>
  </r>
  <r>
    <x v="34"/>
    <x v="7"/>
    <x v="7"/>
    <s v="Nariño"/>
    <s v="LOTE 2"/>
    <s v="Nariño"/>
    <x v="36"/>
    <x v="4"/>
    <n v="526871144888"/>
    <s v="MI NUEVO MUNDO CORPUS"/>
    <s v="CORREGIMIENTO EL CARMEN, VEREDA VALPARAIDO BAJO, SALON COMUNAL"/>
    <s v="DESARROLLO INFANTIL EN MEDIO FAMILIAR SIN ARRIENDO - FAMILIAR"/>
    <x v="3"/>
    <n v="14"/>
    <n v="0"/>
    <n v="21270270"/>
    <n v="0"/>
    <n v="0"/>
    <n v="0"/>
    <n v="21270270"/>
    <m/>
    <s v="NO"/>
    <s v="SI"/>
    <s v="NO"/>
  </r>
  <r>
    <x v="34"/>
    <x v="7"/>
    <x v="7"/>
    <s v="Nariño"/>
    <s v="LOTE 2"/>
    <s v="Nariño"/>
    <x v="36"/>
    <x v="4"/>
    <n v="526871144889"/>
    <s v="CONVIVENCIA FRATERNA CRISTALES"/>
    <s v="CENTRO EDUCATIVO LA JACOBA"/>
    <s v="DESARROLLO INFANTIL EN MEDIO FAMILIAR SIN ARRIENDO - FAMILIAR"/>
    <x v="3"/>
    <n v="9"/>
    <n v="0"/>
    <n v="13673745"/>
    <n v="0"/>
    <n v="0"/>
    <n v="0"/>
    <n v="13673745"/>
    <m/>
    <s v="NO"/>
    <s v="SI"/>
    <s v="NO"/>
  </r>
  <r>
    <x v="34"/>
    <x v="7"/>
    <x v="7"/>
    <s v="Nariño"/>
    <s v="LOTE 2"/>
    <s v="Nariño"/>
    <x v="36"/>
    <x v="4"/>
    <n v="526871144891"/>
    <s v="CONVIVENCIA FRATERNA VEGAS"/>
    <s v="CORREGIMIENTO SALINAS, VEREDA VEGAS, CENTRO EDUCATIVO VEGAS"/>
    <s v="DESARROLLO INFANTIL EN MEDIO FAMILIAR SIN ARRIENDO - FAMILIAR"/>
    <x v="3"/>
    <n v="16"/>
    <n v="0"/>
    <n v="24308880"/>
    <n v="0"/>
    <n v="0"/>
    <n v="0"/>
    <n v="24308880"/>
    <m/>
    <s v="NO"/>
    <s v="SI"/>
    <s v="NO"/>
  </r>
  <r>
    <x v="34"/>
    <x v="7"/>
    <x v="7"/>
    <s v="Nariño"/>
    <s v="LOTE 2"/>
    <s v="Nariño"/>
    <x v="36"/>
    <x v="4"/>
    <n v="526871144892"/>
    <s v="CONVIVENCIA FRATERNA TABLON DE VEGAS"/>
    <s v="CORREGIMIENTO SALINAS, VEREDA TABLON DE VEGAS, CENTRO EDUCATIVO TABLON DE VEGAS"/>
    <s v="DESARROLLO INFANTIL EN MEDIO FAMILIAR SIN ARRIENDO - FAMILIAR"/>
    <x v="3"/>
    <n v="9"/>
    <n v="0"/>
    <n v="13673745"/>
    <n v="0"/>
    <n v="0"/>
    <n v="0"/>
    <n v="13673745"/>
    <m/>
    <s v="NO"/>
    <s v="SI"/>
    <s v="NO"/>
  </r>
  <r>
    <x v="34"/>
    <x v="7"/>
    <x v="7"/>
    <s v="Nariño"/>
    <s v="LOTE 2"/>
    <s v="Nariño"/>
    <x v="36"/>
    <x v="4"/>
    <n v="526871144893"/>
    <s v="GRUPO EMPRENDEDOR EL MIRADOR"/>
    <s v="CORREGIMIENTO ESPECIAL SAN LORENZO, VEREDA EL MIRADOR, INSTITUCIÓN EDUCATIVA LA CABAÑA."/>
    <s v="DESARROLLO INFANTIL EN MEDIO FAMILIAR SIN ARRIENDO - FAMILIAR"/>
    <x v="3"/>
    <n v="9"/>
    <n v="0"/>
    <n v="13673745"/>
    <n v="0"/>
    <n v="0"/>
    <n v="0"/>
    <n v="13673745"/>
    <m/>
    <s v="NO"/>
    <s v="SI"/>
    <s v="NO"/>
  </r>
  <r>
    <x v="34"/>
    <x v="7"/>
    <x v="7"/>
    <s v="Nariño"/>
    <s v="LOTE 2"/>
    <s v="Nariño"/>
    <x v="36"/>
    <x v="4"/>
    <n v="526871144894"/>
    <s v="GRUPO EMPRENDEDOR CIDRO"/>
    <s v="CORREGIMIENTO ESPECIAL SAN LORENZO VEREDA ARMENIA, SALON COMUNAL"/>
    <s v="DESARROLLO INFANTIL EN MEDIO FAMILIAR SIN ARRIENDO - FAMILIAR"/>
    <x v="3"/>
    <n v="22"/>
    <n v="0"/>
    <n v="33424710"/>
    <n v="0"/>
    <n v="0"/>
    <n v="0"/>
    <n v="33424710"/>
    <m/>
    <s v="NO"/>
    <s v="SI"/>
    <s v="NO"/>
  </r>
  <r>
    <x v="34"/>
    <x v="7"/>
    <x v="7"/>
    <s v="Nariño"/>
    <s v="LOTE 2"/>
    <s v="Nariño"/>
    <x v="36"/>
    <x v="4"/>
    <n v="526871144896"/>
    <s v="SOLECITO LA PALMA"/>
    <s v="CORREGIMIENTO SANTA CRUZ VEREDA LA PALMA, SALON COMUNAL  LA PALMA"/>
    <s v="DESARROLLO INFANTIL EN MEDIO FAMILIAR SIN ARRIENDO - FAMILIAR"/>
    <x v="3"/>
    <n v="20"/>
    <n v="0"/>
    <n v="30386100"/>
    <n v="0"/>
    <n v="0"/>
    <n v="0"/>
    <n v="30386100"/>
    <m/>
    <s v="NO"/>
    <s v="SI"/>
    <s v="NO"/>
  </r>
  <r>
    <x v="34"/>
    <x v="7"/>
    <x v="7"/>
    <s v="Nariño"/>
    <s v="LOTE 2"/>
    <s v="Nariño"/>
    <x v="36"/>
    <x v="4"/>
    <n v="526871144897"/>
    <s v="SOLECITO EL PIÑAL"/>
    <s v="CORREGIMIENTO SANTA CRUZ VEREDA EL PIÑAL, SALON COMUNAL EL PIÑAL"/>
    <s v="DESARROLLO INFANTIL EN MEDIO FAMILIAR SIN ARRIENDO - FAMILIAR"/>
    <x v="3"/>
    <n v="12"/>
    <n v="0"/>
    <n v="18231660"/>
    <n v="0"/>
    <n v="0"/>
    <n v="0"/>
    <n v="18231660"/>
    <m/>
    <s v="NO"/>
    <s v="SI"/>
    <s v="NO"/>
  </r>
  <r>
    <x v="34"/>
    <x v="7"/>
    <x v="7"/>
    <s v="Nariño"/>
    <s v="LOTE 2"/>
    <s v="Nariño"/>
    <x v="36"/>
    <x v="4"/>
    <n v="526871144898"/>
    <s v="NIÑOS AMISTOSOS EL YUNGA"/>
    <s v="VEREDA EL YUNGA, CENTRO EDUCATIVO EL YUNGA, SALÓN COMUNAL."/>
    <s v="DESARROLLO INFANTIL EN MEDIO FAMILIAR SIN ARRIENDO - FAMILIAR"/>
    <x v="3"/>
    <n v="16"/>
    <n v="0"/>
    <n v="24308880"/>
    <n v="0"/>
    <n v="0"/>
    <n v="0"/>
    <n v="24308880"/>
    <m/>
    <s v="NO"/>
    <s v="SI"/>
    <s v="NO"/>
  </r>
  <r>
    <x v="34"/>
    <x v="7"/>
    <x v="7"/>
    <s v="Nariño"/>
    <s v="LOTE 2"/>
    <s v="Nariño"/>
    <x v="36"/>
    <x v="4"/>
    <n v="526871144899"/>
    <s v="NIÑOS AMISTOSOS LA LAGUNA"/>
    <s v="VEREDA LA LAGUNA, CENTRO EDUCATIVO LA LAGUNA, SALÓN COMUNAL."/>
    <s v="DESARROLLO INFANTIL EN MEDIO FAMILIAR SIN ARRIENDO - FAMILIAR"/>
    <x v="3"/>
    <n v="14"/>
    <n v="0"/>
    <n v="21270270"/>
    <n v="0"/>
    <n v="0"/>
    <n v="0"/>
    <n v="21270270"/>
    <m/>
    <s v="NO"/>
    <s v="SI"/>
    <s v="NO"/>
  </r>
  <r>
    <x v="34"/>
    <x v="7"/>
    <x v="7"/>
    <s v="Nariño"/>
    <s v="LOTE 2"/>
    <s v="Nariño"/>
    <x v="36"/>
    <x v="4"/>
    <n v="526871144900"/>
    <s v="MIS CONEJITOS LA REJOYA 1"/>
    <s v="CORREGIMIENTO DEL CARMEN VEREDA LA REJOYA, CENTRO EDUCATIVO LA REJOYA"/>
    <s v="DESARROLLO INFANTIL EN MEDIO FAMILIAR SIN ARRIENDO - FAMILIAR"/>
    <x v="3"/>
    <n v="12"/>
    <n v="0"/>
    <n v="18231660"/>
    <n v="0"/>
    <n v="0"/>
    <n v="0"/>
    <n v="18231660"/>
    <m/>
    <s v="NO"/>
    <s v="SI"/>
    <s v="NO"/>
  </r>
  <r>
    <x v="34"/>
    <x v="7"/>
    <x v="7"/>
    <s v="Nariño"/>
    <s v="LOTE 2"/>
    <s v="Nariño"/>
    <x v="36"/>
    <x v="4"/>
    <n v="526871144902"/>
    <s v="MIS CONEJITOS VUELTA HONDA"/>
    <s v="CORREGIMIENTO DE SANTA CECILIA, VEREDA VUELTA HONDA, SALON COMUNAL DE VUELTA HONDA"/>
    <s v="DESARROLLO INFANTIL EN MEDIO FAMILIAR SIN ARRIENDO - FAMILIAR"/>
    <x v="3"/>
    <n v="17"/>
    <n v="0"/>
    <n v="25828185"/>
    <n v="0"/>
    <n v="0"/>
    <n v="0"/>
    <n v="25828185"/>
    <m/>
    <s v="NO"/>
    <s v="SI"/>
    <s v="NO"/>
  </r>
  <r>
    <x v="34"/>
    <x v="7"/>
    <x v="7"/>
    <s v="Nariño"/>
    <s v="LOTE 2"/>
    <s v="Nariño"/>
    <x v="36"/>
    <x v="4"/>
    <n v="5268700041916"/>
    <s v="SEMILLITAS LORENCEÑAS"/>
    <s v="CL BARRIO PLAZA SUAREZ  AL COSTADO DE LA IGLESIA  JUNTO A LA ESCUELA 1 2"/>
    <s v="CDI SIN ARRIENDO  - INSTITUCIONAL"/>
    <x v="5"/>
    <n v="56"/>
    <n v="0"/>
    <n v="165575536"/>
    <n v="0"/>
    <n v="0"/>
    <n v="0"/>
    <n v="165575536"/>
    <m/>
    <s v="NO"/>
    <s v="SI"/>
    <s v="NO"/>
  </r>
  <r>
    <x v="34"/>
    <x v="7"/>
    <x v="7"/>
    <s v="Nariño"/>
    <s v="LOTE 2"/>
    <s v="Nariño"/>
    <x v="36"/>
    <x v="4"/>
    <n v="5268700099333"/>
    <s v="CASTILLO DEL SABER"/>
    <s v="CORREGIMIENTO EL CARMEN"/>
    <s v="CDI SIN ARRIENDO  - INSTITUCIONAL"/>
    <x v="5"/>
    <n v="31"/>
    <n v="0"/>
    <n v="91657886"/>
    <n v="0"/>
    <n v="0"/>
    <n v="0"/>
    <n v="91657886"/>
    <m/>
    <s v="NO"/>
    <s v="SI"/>
    <s v="NO"/>
  </r>
  <r>
    <x v="34"/>
    <x v="7"/>
    <x v="7"/>
    <s v="Nariño"/>
    <s v="LOTE 2"/>
    <s v="Nariño"/>
    <x v="36"/>
    <x v="4"/>
    <n v="5268700099334"/>
    <s v="LUNITA CONSENTIDA"/>
    <s v="EN SEGUIDA DE LA IGLESIA - FRENTE A LA PLAZA."/>
    <s v="CDI SIN ARRIENDO  - INSTITUCIONAL"/>
    <x v="5"/>
    <n v="25"/>
    <n v="0"/>
    <n v="73917650"/>
    <n v="0"/>
    <n v="0"/>
    <n v="0"/>
    <n v="73917650"/>
    <m/>
    <s v="NO"/>
    <s v="SI"/>
    <s v="NO"/>
  </r>
  <r>
    <x v="34"/>
    <x v="7"/>
    <x v="7"/>
    <s v="Nariño"/>
    <s v="LOTE 2"/>
    <s v="Nariño"/>
    <x v="36"/>
    <x v="4"/>
    <n v="5268700099335"/>
    <s v="CAMINO A LA FELICIDAD"/>
    <s v="VEREDA SANTA MARTHA MUNICIPIO DE SAN LORENZO"/>
    <s v="CDI SIN ARRIENDO  - INSTITUCIONAL"/>
    <x v="5"/>
    <n v="23"/>
    <n v="0"/>
    <n v="68004238"/>
    <n v="0"/>
    <n v="0"/>
    <n v="0"/>
    <n v="68004238"/>
    <m/>
    <s v="NO"/>
    <s v="SI"/>
    <s v="NO"/>
  </r>
  <r>
    <x v="34"/>
    <x v="7"/>
    <x v="7"/>
    <s v="Nariño"/>
    <s v="LOTE 2"/>
    <s v="Nariño"/>
    <x v="36"/>
    <x v="4"/>
    <n v="5268700125806"/>
    <s v="MI NUEVO MUNDO SAN RAFAEL"/>
    <s v="CORREGIMIENTO SAN RAFAEL - VDA. SAN RAFAEL - CENTRO EDUCATIVO SAN RAFAEL"/>
    <s v="DESARROLLO INFANTIL EN MEDIO FAMILIAR SIN ARRIENDO - FAMILIAR"/>
    <x v="3"/>
    <n v="17"/>
    <n v="0"/>
    <n v="25828185"/>
    <n v="0"/>
    <n v="0"/>
    <n v="0"/>
    <n v="25828185"/>
    <m/>
    <s v="NO"/>
    <s v="SI"/>
    <s v="NO"/>
  </r>
  <r>
    <x v="34"/>
    <x v="7"/>
    <x v="7"/>
    <s v="Nariño"/>
    <s v="LOTE 2"/>
    <s v="Nariño"/>
    <x v="36"/>
    <x v="4"/>
    <n v="5268700125811"/>
    <s v="CONVIVENCIA FRATERNA SALINAS"/>
    <s v="CORREGIMIENTO SALINAS, POLIDEPORTIVO SALINAS."/>
    <s v="DESARROLLO INFANTIL EN MEDIO FAMILIAR SIN ARRIENDO - FAMILIAR"/>
    <x v="3"/>
    <n v="17"/>
    <n v="0"/>
    <n v="25828185"/>
    <n v="0"/>
    <n v="0"/>
    <n v="0"/>
    <n v="25828185"/>
    <m/>
    <s v="NO"/>
    <s v="SI"/>
    <s v="NO"/>
  </r>
  <r>
    <x v="34"/>
    <x v="7"/>
    <x v="7"/>
    <s v="Nariño"/>
    <s v="LOTE 2"/>
    <s v="Nariño"/>
    <x v="36"/>
    <x v="4"/>
    <n v="5268700127529"/>
    <s v="GRUPO EMPRENDEDOR SANTA MARTA "/>
    <s v="CORREGIMIENTO SANTA MARTA VEREDA SANTA MARTA, INSTITUCION EDUCATIVA SANTA MARTA"/>
    <s v="DESARROLLO INFANTIL EN MEDIO FAMILIAR SIN ARRIENDO - FAMILIAR"/>
    <x v="3"/>
    <n v="20"/>
    <n v="0"/>
    <n v="30386100"/>
    <n v="0"/>
    <n v="0"/>
    <n v="0"/>
    <n v="30386100"/>
    <m/>
    <s v="NO"/>
    <s v="SI"/>
    <s v="NO"/>
  </r>
  <r>
    <x v="34"/>
    <x v="7"/>
    <x v="7"/>
    <s v="Nariño"/>
    <s v="LOTE 2"/>
    <s v="Nariño"/>
    <x v="36"/>
    <x v="4"/>
    <n v="5268700127544"/>
    <s v="SOLECITO SAN GERARDO"/>
    <s v="CORREGIMIENTO SAN GERARDO, VEREDA SAN GERARDO, INSTITUCIÓN EDUCATIVA TÉCNICA AGROPECUARIA SAN GERARDO"/>
    <s v="DESARROLLO INFANTIL EN MEDIO FAMILIAR SIN ARRIENDO - FAMILIAR"/>
    <x v="3"/>
    <n v="20"/>
    <n v="0"/>
    <n v="30386100"/>
    <n v="0"/>
    <n v="0"/>
    <n v="0"/>
    <n v="30386100"/>
    <m/>
    <s v="NO"/>
    <s v="SI"/>
    <s v="NO"/>
  </r>
  <r>
    <x v="34"/>
    <x v="7"/>
    <x v="7"/>
    <s v="Nariño"/>
    <s v="LOTE 2"/>
    <s v="Nariño"/>
    <x v="36"/>
    <x v="4"/>
    <n v="5268700127572"/>
    <s v="NIÑOS AMISTOSOS SAN PABLO"/>
    <s v="VEREDA SAN PABLO, CENTRO EDUCATIVO SAN PABLO, SALÓN COMUNAL."/>
    <s v="DESARROLLO INFANTIL EN MEDIO FAMILIAR SIN ARRIENDO - FAMILIAR"/>
    <x v="3"/>
    <n v="21"/>
    <n v="0"/>
    <n v="31905405"/>
    <n v="0"/>
    <n v="0"/>
    <n v="0"/>
    <n v="31905405"/>
    <m/>
    <s v="NO"/>
    <s v="SI"/>
    <s v="NO"/>
  </r>
  <r>
    <x v="34"/>
    <x v="7"/>
    <x v="7"/>
    <s v="Nariño"/>
    <s v="LOTE 2"/>
    <s v="Nariño"/>
    <x v="36"/>
    <x v="4"/>
    <n v="5268700127600"/>
    <s v="MIS CONEJITOS SAN ANTONIO"/>
    <s v="CORREGIMIENTO SAN GERARDO VEREDA SAN ANTONIO, CENTRO EDUCATIVO SAN ANTONIO"/>
    <s v="DESARROLLO INFANTIL EN MEDIO FAMILIAR SIN ARRIENDO - FAMILIAR"/>
    <x v="3"/>
    <n v="22"/>
    <n v="0"/>
    <n v="33424710"/>
    <n v="0"/>
    <n v="0"/>
    <n v="0"/>
    <n v="33424710"/>
    <m/>
    <s v="NO"/>
    <s v="SI"/>
    <s v="NO"/>
  </r>
  <r>
    <x v="35"/>
    <x v="7"/>
    <x v="7"/>
    <s v="Nariño"/>
    <s v="LOTE 2"/>
    <s v="Nariño"/>
    <x v="37"/>
    <x v="4"/>
    <n v="526931144915"/>
    <s v="MAR DE SUEÑOS CAMPOBELLO"/>
    <s v="CENTRO EDUCATIVO. V/ CAMPO BELLO"/>
    <s v="DESARROLLO INFANTIL EN MEDIO FAMILIAR SIN ARRIENDO - FAMILIAR"/>
    <x v="3"/>
    <n v="14"/>
    <n v="0"/>
    <n v="21270270"/>
    <n v="0"/>
    <n v="0"/>
    <n v="0"/>
    <n v="21270270"/>
    <m/>
    <s v="NO"/>
    <s v="SI"/>
    <s v="NO"/>
  </r>
  <r>
    <x v="35"/>
    <x v="7"/>
    <x v="7"/>
    <s v="Nariño"/>
    <s v="LOTE 2"/>
    <s v="Nariño"/>
    <x v="37"/>
    <x v="4"/>
    <n v="526931144916"/>
    <s v="MAR DE SUEÑOS EL ALTO"/>
    <s v="CENTRO EDUCATIVO V/EL LINDERO"/>
    <s v="DESARROLLO INFANTIL EN MEDIO FAMILIAR SIN ARRIENDO - FAMILIAR"/>
    <x v="3"/>
    <n v="18"/>
    <n v="0"/>
    <n v="27347490"/>
    <n v="0"/>
    <n v="0"/>
    <n v="0"/>
    <n v="27347490"/>
    <m/>
    <s v="NO"/>
    <s v="SI"/>
    <s v="NO"/>
  </r>
  <r>
    <x v="35"/>
    <x v="7"/>
    <x v="7"/>
    <s v="Nariño"/>
    <s v="LOTE 2"/>
    <s v="Nariño"/>
    <x v="37"/>
    <x v="4"/>
    <n v="526931144917"/>
    <s v="BURBUJAS DEL SABER EL RAMAL"/>
    <s v="CENTRO EDUCATIVO. V/ EL RAMAL"/>
    <s v="DESARROLLO INFANTIL EN MEDIO FAMILIAR SIN ARRIENDO - FAMILIAR"/>
    <x v="3"/>
    <n v="10"/>
    <n v="0"/>
    <n v="15193050"/>
    <n v="0"/>
    <n v="0"/>
    <n v="0"/>
    <n v="15193050"/>
    <m/>
    <s v="NO"/>
    <s v="SI"/>
    <s v="NO"/>
  </r>
  <r>
    <x v="35"/>
    <x v="7"/>
    <x v="7"/>
    <s v="Nariño"/>
    <s v="LOTE 2"/>
    <s v="Nariño"/>
    <x v="37"/>
    <x v="4"/>
    <n v="526931144920"/>
    <s v="BURBUJAS DEL SABER EL AGRADO"/>
    <s v="CENTRO EDUCATIVO. V/ EL DIVISO"/>
    <s v="DESARROLLO INFANTIL EN MEDIO FAMILIAR SIN ARRIENDO - FAMILIAR"/>
    <x v="3"/>
    <n v="6"/>
    <n v="0"/>
    <n v="9115830"/>
    <n v="0"/>
    <n v="0"/>
    <n v="0"/>
    <n v="9115830"/>
    <m/>
    <s v="NO"/>
    <s v="SI"/>
    <s v="NO"/>
  </r>
  <r>
    <x v="35"/>
    <x v="7"/>
    <x v="7"/>
    <s v="Nariño"/>
    <s v="LOTE 2"/>
    <s v="Nariño"/>
    <x v="37"/>
    <x v="4"/>
    <n v="526931144921"/>
    <s v="BURBUJAS DEL SABER PRADITOS"/>
    <s v="CENTRO EDUCATIVO. V/ PRADITOS"/>
    <s v="DESARROLLO INFANTIL EN MEDIO FAMILIAR SIN ARRIENDO - FAMILIAR"/>
    <x v="3"/>
    <n v="7"/>
    <n v="0"/>
    <n v="10635135"/>
    <n v="0"/>
    <n v="0"/>
    <n v="0"/>
    <n v="10635135"/>
    <m/>
    <s v="NO"/>
    <s v="SI"/>
    <s v="NO"/>
  </r>
  <r>
    <x v="35"/>
    <x v="7"/>
    <x v="7"/>
    <s v="Nariño"/>
    <s v="LOTE 2"/>
    <s v="Nariño"/>
    <x v="37"/>
    <x v="4"/>
    <n v="526931144922"/>
    <s v="PRODUCTORES DEL MAÑANA LA CUCHILLA"/>
    <s v="CENTRO EDUCATIVO. V/ LA CUCHILLA"/>
    <s v="DESARROLLO INFANTIL EN MEDIO FAMILIAR SIN ARRIENDO - FAMILIAR"/>
    <x v="3"/>
    <n v="14"/>
    <n v="0"/>
    <n v="21270270"/>
    <n v="0"/>
    <n v="0"/>
    <n v="0"/>
    <n v="21270270"/>
    <m/>
    <s v="NO"/>
    <s v="SI"/>
    <s v="NO"/>
  </r>
  <r>
    <x v="35"/>
    <x v="7"/>
    <x v="7"/>
    <s v="Nariño"/>
    <s v="LOTE 2"/>
    <s v="Nariño"/>
    <x v="37"/>
    <x v="4"/>
    <n v="526931144923"/>
    <s v="PRODUCTORES DEL MAÑANA DERRUMBES"/>
    <s v="CENTRO EDUCATIVO. V/ DERRUMBES"/>
    <s v="DESARROLLO INFANTIL EN MEDIO FAMILIAR SIN ARRIENDO - FAMILIAR"/>
    <x v="3"/>
    <n v="22"/>
    <n v="0"/>
    <n v="33424710"/>
    <n v="0"/>
    <n v="0"/>
    <n v="0"/>
    <n v="33424710"/>
    <m/>
    <s v="NO"/>
    <s v="SI"/>
    <s v="NO"/>
  </r>
  <r>
    <x v="35"/>
    <x v="7"/>
    <x v="7"/>
    <s v="Nariño"/>
    <s v="LOTE 2"/>
    <s v="Nariño"/>
    <x v="37"/>
    <x v="4"/>
    <n v="526931144924"/>
    <s v="CARITAS SONRIENTES AGUADAS"/>
    <s v="CENTRO EDUCATIVO.V/ AGUADAS"/>
    <s v="DESARROLLO INFANTIL EN MEDIO FAMILIAR SIN ARRIENDO - FAMILIAR"/>
    <x v="3"/>
    <n v="18"/>
    <n v="0"/>
    <n v="27347490"/>
    <n v="0"/>
    <n v="0"/>
    <n v="0"/>
    <n v="27347490"/>
    <m/>
    <s v="NO"/>
    <s v="SI"/>
    <s v="NO"/>
  </r>
  <r>
    <x v="35"/>
    <x v="7"/>
    <x v="7"/>
    <s v="Nariño"/>
    <s v="LOTE 2"/>
    <s v="Nariño"/>
    <x v="37"/>
    <x v="4"/>
    <n v="526931144925"/>
    <s v="CARITAS SONRIENTES BRICEÑO"/>
    <s v="CORREGIMIENTO BRISEÑO CENTRO DE DESARROLLO ARTISTICO Y CULTURAL DIAGONAL CASA CURAL"/>
    <s v="DESARROLLO INFANTIL EN MEDIO FAMILIAR SIN ARRIENDO - FAMILIAR"/>
    <x v="3"/>
    <n v="18"/>
    <n v="0"/>
    <n v="27347490"/>
    <n v="0"/>
    <n v="0"/>
    <n v="0"/>
    <n v="27347490"/>
    <m/>
    <s v="NO"/>
    <s v="SI"/>
    <s v="NO"/>
  </r>
  <r>
    <x v="35"/>
    <x v="7"/>
    <x v="7"/>
    <s v="Nariño"/>
    <s v="LOTE 2"/>
    <s v="Nariño"/>
    <x v="37"/>
    <x v="4"/>
    <n v="5269300114010"/>
    <s v="RAYITOS DE SOL"/>
    <s v="CL 4 CASA 193 1 SAN PABLO"/>
    <s v="CDI SIN ARRIENDO  - INSTITUCIONAL"/>
    <x v="5"/>
    <n v="90"/>
    <n v="0"/>
    <n v="266103540"/>
    <n v="0"/>
    <n v="0"/>
    <n v="0"/>
    <n v="266103540"/>
    <m/>
    <s v="NO"/>
    <s v="SI"/>
    <s v="NO"/>
  </r>
  <r>
    <x v="35"/>
    <x v="7"/>
    <x v="7"/>
    <s v="Nariño"/>
    <s v="LOTE 2"/>
    <s v="Nariño"/>
    <x v="37"/>
    <x v="4"/>
    <n v="5269300126999"/>
    <s v="MAR DE SUEÑOS BATEROS"/>
    <s v="CENTRO EDUCATIVO V/EL LINDERO"/>
    <s v="DESARROLLO INFANTIL EN MEDIO FAMILIAR SIN ARRIENDO - FAMILIAR"/>
    <x v="3"/>
    <n v="18"/>
    <n v="0"/>
    <n v="27347490"/>
    <n v="0"/>
    <n v="0"/>
    <n v="0"/>
    <n v="27347490"/>
    <m/>
    <s v="NO"/>
    <s v="SI"/>
    <s v="NO"/>
  </r>
  <r>
    <x v="35"/>
    <x v="7"/>
    <x v="7"/>
    <s v="Nariño"/>
    <s v="LOTE 2"/>
    <s v="Nariño"/>
    <x v="37"/>
    <x v="4"/>
    <n v="5269300127041"/>
    <s v="PRODUCTORES DEL MAÑANA LAGUNITAS"/>
    <s v="INSTITUCION EDUCATIVA VEREDA LAGUNITAS"/>
    <s v="DESARROLLO INFANTIL EN MEDIO FAMILIAR SIN ARRIENDO - FAMILIAR"/>
    <x v="3"/>
    <n v="14"/>
    <n v="0"/>
    <n v="21270270"/>
    <n v="0"/>
    <n v="0"/>
    <n v="0"/>
    <n v="21270270"/>
    <m/>
    <s v="NO"/>
    <s v="SI"/>
    <s v="NO"/>
  </r>
  <r>
    <x v="35"/>
    <x v="7"/>
    <x v="7"/>
    <s v="Nariño"/>
    <s v="LOTE 2"/>
    <s v="Nariño"/>
    <x v="37"/>
    <x v="4"/>
    <n v="5269300127070"/>
    <s v="CARITAS SONRIENTES BELLAVISTA"/>
    <s v="INSTITUCION EDUCATIVA VEREDA BELLA VISTA"/>
    <s v="DESARROLLO INFANTIL EN MEDIO FAMILIAR SIN ARRIENDO - FAMILIAR"/>
    <x v="3"/>
    <n v="11"/>
    <n v="0"/>
    <n v="16712355"/>
    <n v="0"/>
    <n v="0"/>
    <n v="0"/>
    <n v="16712355"/>
    <m/>
    <s v="NO"/>
    <s v="SI"/>
    <s v="NO"/>
  </r>
  <r>
    <x v="36"/>
    <x v="23"/>
    <x v="23"/>
    <s v="Nariño"/>
    <s v="LOTE 2"/>
    <s v="Nariño"/>
    <x v="38"/>
    <x v="5"/>
    <n v="526961113596"/>
    <s v="LA PAZ"/>
    <s v="SANTA BARBARA"/>
    <s v="DESARROLLO INFANTIL EN MEDIO FAMILIAR SIN ARRIENDO - FAMILIAR"/>
    <x v="0"/>
    <n v="50"/>
    <n v="0"/>
    <n v="109009650"/>
    <n v="0"/>
    <n v="0"/>
    <n v="0"/>
    <n v="109009650"/>
    <m/>
    <s v="NO"/>
    <s v="SI"/>
    <s v="NO"/>
  </r>
  <r>
    <x v="36"/>
    <x v="23"/>
    <x v="23"/>
    <s v="Nariño"/>
    <s v="LOTE 2"/>
    <s v="Nariño"/>
    <x v="38"/>
    <x v="5"/>
    <n v="526961113615"/>
    <s v="BURBUJITAS DE AMOR"/>
    <s v="SANTA BARBARA"/>
    <s v="DESARROLLO INFANTIL EN MEDIO FAMILIAR SIN ARRIENDO - FAMILIAR"/>
    <x v="0"/>
    <n v="50"/>
    <n v="0"/>
    <n v="109009650"/>
    <n v="0"/>
    <n v="0"/>
    <n v="0"/>
    <n v="109009650"/>
    <m/>
    <s v="NO"/>
    <s v="SI"/>
    <s v="NO"/>
  </r>
  <r>
    <x v="36"/>
    <x v="23"/>
    <x v="23"/>
    <s v="Nariño"/>
    <s v="LOTE 2"/>
    <s v="Nariño"/>
    <x v="38"/>
    <x v="5"/>
    <n v="526961113621"/>
    <s v="LOS QUERUBINES"/>
    <s v="ISCUANDE"/>
    <s v="DESARROLLO INFANTIL EN MEDIO FAMILIAR SIN ARRIENDO - FAMILIAR"/>
    <x v="0"/>
    <n v="50"/>
    <n v="0"/>
    <n v="109009650"/>
    <n v="0"/>
    <n v="0"/>
    <n v="0"/>
    <n v="109009650"/>
    <m/>
    <s v="NO"/>
    <s v="SI"/>
    <s v="NO"/>
  </r>
  <r>
    <x v="36"/>
    <x v="23"/>
    <x v="23"/>
    <s v="Nariño"/>
    <s v="LOTE 2"/>
    <s v="Nariño"/>
    <x v="38"/>
    <x v="5"/>
    <n v="526961113637"/>
    <s v="PEQUEÑOS GIGANTES"/>
    <s v="SANTA BARBARA"/>
    <s v="DESARROLLO INFANTIL EN MEDIO FAMILIAR SIN ARRIENDO - FAMILIAR"/>
    <x v="0"/>
    <n v="50"/>
    <n v="0"/>
    <n v="109009650"/>
    <n v="0"/>
    <n v="0"/>
    <n v="0"/>
    <n v="109009650"/>
    <m/>
    <s v="NO"/>
    <s v="SI"/>
    <s v="NO"/>
  </r>
  <r>
    <x v="36"/>
    <x v="23"/>
    <x v="23"/>
    <s v="Nariño"/>
    <s v="LOTE 2"/>
    <s v="Nariño"/>
    <x v="38"/>
    <x v="5"/>
    <n v="526961113645"/>
    <s v="CARIÑOSITOS"/>
    <s v="SANTA BARBARA"/>
    <s v="DESARROLLO INFANTIL EN MEDIO FAMILIAR SIN ARRIENDO - FAMILIAR"/>
    <x v="0"/>
    <n v="50"/>
    <n v="0"/>
    <n v="109009650"/>
    <n v="0"/>
    <n v="0"/>
    <n v="0"/>
    <n v="109009650"/>
    <m/>
    <s v="NO"/>
    <s v="SI"/>
    <s v="NO"/>
  </r>
  <r>
    <x v="36"/>
    <x v="23"/>
    <x v="23"/>
    <s v="Nariño"/>
    <s v="LOTE 2"/>
    <s v="Nariño"/>
    <x v="38"/>
    <x v="5"/>
    <n v="526961113648"/>
    <s v="SEMILLITAS DEL FUTURO"/>
    <s v="VEREDA RODEA"/>
    <s v="DESARROLLO INFANTIL EN MEDIO FAMILIAR SIN ARRIENDO - FAMILIAR"/>
    <x v="0"/>
    <n v="50"/>
    <n v="0"/>
    <n v="109009650"/>
    <n v="0"/>
    <n v="0"/>
    <n v="0"/>
    <n v="109009650"/>
    <m/>
    <s v="NO"/>
    <s v="SI"/>
    <s v="NO"/>
  </r>
  <r>
    <x v="36"/>
    <x v="23"/>
    <x v="23"/>
    <s v="Nariño"/>
    <s v="LOTE 2"/>
    <s v="Nariño"/>
    <x v="38"/>
    <x v="5"/>
    <n v="526961113661"/>
    <s v="DULCE SUEÑO"/>
    <s v="VDA SOLEDA PUEBLITO"/>
    <s v="DESARROLLO INFANTIL EN MEDIO FAMILIAR SIN ARRIENDO - FAMILIAR"/>
    <x v="0"/>
    <n v="48"/>
    <n v="0"/>
    <n v="104649264"/>
    <n v="0"/>
    <n v="0"/>
    <n v="0"/>
    <n v="104649264"/>
    <m/>
    <s v="NO"/>
    <s v="SI"/>
    <s v="NO"/>
  </r>
  <r>
    <x v="36"/>
    <x v="23"/>
    <x v="23"/>
    <s v="Nariño"/>
    <s v="LOTE 2"/>
    <s v="Nariño"/>
    <x v="38"/>
    <x v="5"/>
    <n v="526961113664"/>
    <s v="LAS SEMILLITAS"/>
    <s v="VDA LA ENSENADA"/>
    <s v="DESARROLLO INFANTIL EN MEDIO FAMILIAR SIN ARRIENDO - FAMILIAR"/>
    <x v="0"/>
    <n v="50"/>
    <n v="0"/>
    <n v="109009650"/>
    <n v="0"/>
    <n v="0"/>
    <n v="0"/>
    <n v="109009650"/>
    <m/>
    <s v="NO"/>
    <s v="SI"/>
    <s v="NO"/>
  </r>
  <r>
    <x v="36"/>
    <x v="23"/>
    <x v="23"/>
    <s v="Nariño"/>
    <s v="LOTE 2"/>
    <s v="Nariño"/>
    <x v="38"/>
    <x v="5"/>
    <n v="526961113674"/>
    <s v="LA SONRISA DE LOS NIÑOS"/>
    <s v="VDA PUEBLO NUEVO Y VDA CHIVATILLO"/>
    <s v="DESARROLLO INFANTIL EN MEDIO FAMILIAR SIN ARRIENDO - FAMILIAR"/>
    <x v="0"/>
    <n v="50"/>
    <n v="0"/>
    <n v="109009650"/>
    <n v="0"/>
    <n v="0"/>
    <n v="0"/>
    <n v="109009650"/>
    <m/>
    <s v="NO"/>
    <s v="SI"/>
    <s v="NO"/>
  </r>
  <r>
    <x v="36"/>
    <x v="23"/>
    <x v="23"/>
    <s v="Nariño"/>
    <s v="LOTE 2"/>
    <s v="Nariño"/>
    <x v="38"/>
    <x v="5"/>
    <n v="526961113678"/>
    <s v="AMORCITO"/>
    <s v="VDA FRAGUA, VDA QUINTA Y VDA LOMA"/>
    <s v="DESARROLLO INFANTIL EN MEDIO FAMILIAR SIN ARRIENDO - FAMILIAR"/>
    <x v="0"/>
    <n v="50"/>
    <n v="0"/>
    <n v="109009650"/>
    <n v="0"/>
    <n v="0"/>
    <n v="0"/>
    <n v="109009650"/>
    <m/>
    <s v="NO"/>
    <s v="SI"/>
    <s v="NO"/>
  </r>
  <r>
    <x v="36"/>
    <x v="23"/>
    <x v="23"/>
    <s v="Nariño"/>
    <s v="LOTE 2"/>
    <s v="Nariño"/>
    <x v="38"/>
    <x v="5"/>
    <n v="526961113688"/>
    <s v="PAZ Y AMOR"/>
    <s v="VDA BELLAVISTA Y VDA PISCINDE"/>
    <s v="DESARROLLO INFANTIL EN MEDIO FAMILIAR SIN ARRIENDO - FAMILIAR"/>
    <x v="0"/>
    <n v="50"/>
    <n v="0"/>
    <n v="109009650"/>
    <n v="0"/>
    <n v="0"/>
    <n v="0"/>
    <n v="109009650"/>
    <m/>
    <s v="NO"/>
    <s v="SI"/>
    <s v="NO"/>
  </r>
  <r>
    <x v="36"/>
    <x v="23"/>
    <x v="23"/>
    <s v="Nariño"/>
    <s v="LOTE 2"/>
    <s v="Nariño"/>
    <x v="38"/>
    <x v="5"/>
    <n v="5269600043824"/>
    <s v="ALEGRIA DE LOS NIÑOS"/>
    <s v="SANTA BARBARA"/>
    <s v="CDI SIN ARRIENDO  - INSTITUCIONAL"/>
    <x v="5"/>
    <n v="116"/>
    <n v="0"/>
    <n v="342977896"/>
    <n v="0"/>
    <n v="0"/>
    <n v="0"/>
    <n v="342977896"/>
    <m/>
    <s v="NO"/>
    <s v="SI"/>
    <s v="NO"/>
  </r>
  <r>
    <x v="36"/>
    <x v="23"/>
    <x v="23"/>
    <s v="Nariño"/>
    <s v="LOTE 2"/>
    <s v="Nariño"/>
    <x v="38"/>
    <x v="5"/>
    <n v="5269600099959"/>
    <s v="MIS PRIMEROS PASOS"/>
    <s v="AL LADO CASA EFRAIN VALLECILLA"/>
    <s v="CDI SIN ARRIENDO  - INSTITUCIONAL"/>
    <x v="5"/>
    <n v="15"/>
    <n v="0"/>
    <n v="44350590"/>
    <n v="0"/>
    <n v="0"/>
    <n v="0"/>
    <n v="44350590"/>
    <m/>
    <s v="NO"/>
    <s v="SI"/>
    <s v="NO"/>
  </r>
  <r>
    <x v="36"/>
    <x v="23"/>
    <x v="23"/>
    <s v="Nariño"/>
    <s v="LOTE 2"/>
    <s v="Nariño"/>
    <x v="38"/>
    <x v="5"/>
    <n v="5269600100069"/>
    <s v="CANTANDO Y APRENDIENDO"/>
    <s v="AL LADO DE INSTITUCION EDUCATIVA SANTA RITA"/>
    <s v="CDI SIN ARRIENDO  - INSTITUCIONAL"/>
    <x v="5"/>
    <n v="17"/>
    <n v="0"/>
    <n v="50264002"/>
    <n v="0"/>
    <n v="0"/>
    <n v="0"/>
    <n v="50264002"/>
    <m/>
    <s v="NO"/>
    <s v="SI"/>
    <s v="NO"/>
  </r>
  <r>
    <x v="37"/>
    <x v="24"/>
    <x v="24"/>
    <s v="Nariño"/>
    <s v="LOTE 2"/>
    <s v="Nariño"/>
    <x v="39"/>
    <x v="7"/>
    <n v="5269900130103"/>
    <s v="CDI MI CARITA FELIZ"/>
    <s v="B/ SOLEDAD CS 83A - RESPALDO CENTRO DE SALUD - FRENTE PLAZA DE MERCADO"/>
    <s v="CDI SIN ARRIENDO  - INSTITUCIONAL"/>
    <x v="2"/>
    <n v="60"/>
    <n v="0"/>
    <n v="251331000"/>
    <n v="0"/>
    <n v="0"/>
    <n v="0"/>
    <n v="251331000"/>
    <m/>
    <s v="NO"/>
    <s v="NO"/>
    <s v="NO"/>
  </r>
  <r>
    <x v="37"/>
    <x v="24"/>
    <x v="24"/>
    <s v="Nariño"/>
    <s v="LOTE 2"/>
    <s v="Nariño"/>
    <x v="39"/>
    <x v="7"/>
    <n v="5269900130211"/>
    <s v="CDI ALEGRE AMANECER"/>
    <s v="CORREGIMIENTO DE BALALAICA DE LA BOMBA MAS ARRIBA"/>
    <s v="CDI SIN ARRIENDO  - INSTITUCIONAL"/>
    <x v="2"/>
    <n v="19"/>
    <n v="0"/>
    <n v="79588150"/>
    <n v="0"/>
    <n v="0"/>
    <n v="0"/>
    <n v="79588150"/>
    <m/>
    <s v="NO"/>
    <s v="NO"/>
    <s v="NO"/>
  </r>
  <r>
    <x v="37"/>
    <x v="24"/>
    <x v="24"/>
    <s v="Nariño"/>
    <s v="LOTE 2"/>
    <s v="Nariño"/>
    <x v="39"/>
    <x v="7"/>
    <n v="5269900130219"/>
    <s v="CDI TERNURITAS"/>
    <s v="CORREGIENTO SANTA ROSA FRENTE AL CENTRO EDUCATIVO SANTA ROSA"/>
    <s v="CDI SIN ARRIENDO  - INSTITUCIONAL"/>
    <x v="2"/>
    <n v="35"/>
    <n v="0"/>
    <n v="146609750"/>
    <n v="0"/>
    <n v="0"/>
    <n v="0"/>
    <n v="146609750"/>
    <m/>
    <s v="NO"/>
    <s v="NO"/>
    <s v="NO"/>
  </r>
  <r>
    <x v="38"/>
    <x v="10"/>
    <x v="10"/>
    <s v="Nariño"/>
    <s v="LOTE 2"/>
    <s v="Nariño"/>
    <x v="24"/>
    <x v="2"/>
    <n v="523561139830"/>
    <s v="LUCECITAS DE AMOR"/>
    <s v="KR 2 3 A 46   BARRIO LOS CHILCOS"/>
    <s v="CDI CON ARRIENDO - INSTITUCIONAL"/>
    <x v="6"/>
    <n v="62"/>
    <n v="0"/>
    <n v="268422924"/>
    <n v="0"/>
    <n v="0"/>
    <n v="0"/>
    <n v="268422924"/>
    <m/>
    <s v="NO"/>
    <s v="NO"/>
    <s v="SI"/>
  </r>
  <r>
    <x v="38"/>
    <x v="10"/>
    <x v="10"/>
    <s v="Nariño"/>
    <s v="LOTE 2"/>
    <s v="Nariño"/>
    <x v="24"/>
    <x v="2"/>
    <n v="5235600022181"/>
    <s v="LA FRONTERA"/>
    <s v="SC MZ 6 CALLE 30  SALON LA FRONTERA"/>
    <s v="CDI CON ARRIENDO - INSTITUCIONAL"/>
    <x v="6"/>
    <n v="50"/>
    <n v="0"/>
    <n v="216470100"/>
    <n v="0"/>
    <n v="0"/>
    <n v="0"/>
    <n v="216470100"/>
    <m/>
    <s v="NO"/>
    <s v="NO"/>
    <s v="SI"/>
  </r>
  <r>
    <x v="38"/>
    <x v="10"/>
    <x v="10"/>
    <s v="Nariño"/>
    <s v="LOTE 2"/>
    <s v="Nariño"/>
    <x v="24"/>
    <x v="2"/>
    <n v="5235600032082"/>
    <s v="EL RINCONCITO DE MIS SUEÑOS"/>
    <s v="CORREGIMIENTO DE SAN JUAN CALLE 3 CARRERA 5 BARRIO FATIMA - AL RESPALDO DE LA PARROQUIA SAN JUAN BAUTISTA ANTERIORMENTE CONOCIDA COMO LA ESCUELA"/>
    <s v="CDI CON ARRIENDO - INSTITUCIONAL"/>
    <x v="6"/>
    <n v="80"/>
    <n v="0"/>
    <n v="346352160"/>
    <n v="0"/>
    <n v="0"/>
    <n v="0"/>
    <n v="346352160"/>
    <m/>
    <s v="NO"/>
    <s v="NO"/>
    <s v="SI"/>
  </r>
  <r>
    <x v="38"/>
    <x v="10"/>
    <x v="10"/>
    <s v="Nariño"/>
    <s v="LOTE 2"/>
    <s v="Nariño"/>
    <x v="24"/>
    <x v="2"/>
    <n v="5235600099602"/>
    <s v="EL CARRUSEL DE LOS NIÑOS"/>
    <s v="KR 4 N 20 32 BARRIO SAN VICENTE"/>
    <s v="CDI CON ARRIENDO - INSTITUCIONAL"/>
    <x v="6"/>
    <n v="74"/>
    <n v="0"/>
    <n v="320375748"/>
    <n v="0"/>
    <n v="0"/>
    <n v="0"/>
    <n v="320375748"/>
    <m/>
    <s v="NO"/>
    <s v="NO"/>
    <s v="SI"/>
  </r>
  <r>
    <x v="38"/>
    <x v="10"/>
    <x v="10"/>
    <s v="Nariño"/>
    <s v="LOTE 2"/>
    <s v="Nariño"/>
    <x v="24"/>
    <x v="2"/>
    <n v="5235600099604"/>
    <s v="SONRISAS DEL MAÑANA"/>
    <s v="KR 2 4 A 45  BARRIO CENTENARIO"/>
    <s v="CDI CON ARRIENDO - INSTITUCIONAL"/>
    <x v="6"/>
    <n v="62"/>
    <n v="0"/>
    <n v="268422924"/>
    <n v="0"/>
    <n v="0"/>
    <n v="0"/>
    <n v="268422924"/>
    <m/>
    <s v="NO"/>
    <s v="NO"/>
    <s v="SI"/>
  </r>
  <r>
    <x v="38"/>
    <x v="10"/>
    <x v="10"/>
    <s v="Nariño"/>
    <s v="LOTE 2"/>
    <s v="Nariño"/>
    <x v="24"/>
    <x v="2"/>
    <n v="5235600124793"/>
    <s v="LA MESTIZA"/>
    <s v="CORREGIMIENTO DE LAS LAJAS BARRIO EL CENTRO - A 100 METROS DEL DESPACHO PARROQUIAL - MÁS ABAJO DEL CAI DE LA POLICIA"/>
    <s v="CDI CON ARRIENDO - INSTITUCIONAL"/>
    <x v="6"/>
    <n v="33"/>
    <n v="0"/>
    <n v="142870266"/>
    <n v="0"/>
    <n v="0"/>
    <n v="0"/>
    <n v="142870266"/>
    <m/>
    <s v="NO"/>
    <s v="NO"/>
    <s v="SI"/>
  </r>
  <r>
    <x v="39"/>
    <x v="23"/>
    <x v="23"/>
    <s v="Nariño"/>
    <s v="LOTE 2"/>
    <s v="Nariño"/>
    <x v="35"/>
    <x v="5"/>
    <n v="5283500102427"/>
    <s v="CDI INSTITUCIONAL NUEVO AMANECER"/>
    <s v="CT VEREDA ESPRIELLA"/>
    <s v="CDI SIN ARRIENDO  - INSTITUCIONAL"/>
    <x v="5"/>
    <n v="81"/>
    <n v="0"/>
    <n v="239493186"/>
    <n v="0"/>
    <n v="0"/>
    <n v="0"/>
    <n v="239493186"/>
    <m/>
    <s v="NO"/>
    <s v="SI"/>
    <s v="NO"/>
  </r>
  <r>
    <x v="39"/>
    <x v="23"/>
    <x v="23"/>
    <s v="Nariño"/>
    <s v="LOTE 2"/>
    <s v="Nariño"/>
    <x v="35"/>
    <x v="5"/>
    <n v="5283500102806"/>
    <s v="CDI CHIQUITOS ALEGRES"/>
    <s v="BARRIO PORVENIR"/>
    <s v="CDI CON ARRIENDO - INSTITUCIONAL"/>
    <x v="6"/>
    <n v="78"/>
    <n v="0"/>
    <n v="337693356"/>
    <n v="0"/>
    <n v="0"/>
    <n v="0"/>
    <n v="337693356"/>
    <m/>
    <s v="NO"/>
    <s v="NO"/>
    <s v="SI"/>
  </r>
  <r>
    <x v="39"/>
    <x v="23"/>
    <x v="23"/>
    <s v="Nariño"/>
    <s v="LOTE 2"/>
    <s v="Nariño"/>
    <x v="35"/>
    <x v="5"/>
    <n v="5283500102859"/>
    <s v="AÑITOS PRODIGIOSOS"/>
    <s v="BARRIO OBRERO ENTRADA DEL TRANSITO"/>
    <s v="CDI CON ARRIENDO - INSTITUCIONAL"/>
    <x v="6"/>
    <n v="96"/>
    <n v="0"/>
    <n v="415622592"/>
    <n v="0"/>
    <n v="0"/>
    <n v="0"/>
    <n v="415622592"/>
    <m/>
    <s v="NO"/>
    <s v="NO"/>
    <s v="SI"/>
  </r>
  <r>
    <x v="39"/>
    <x v="23"/>
    <x v="23"/>
    <s v="Nariño"/>
    <s v="LOTE 2"/>
    <s v="Nariño"/>
    <x v="35"/>
    <x v="5"/>
    <n v="5283500102861"/>
    <s v="CDI GOTITAS DE AMOR"/>
    <s v="SC UNION  VICTORIA POR LA IGLESIA EVANGELICA"/>
    <s v="CDI CON ARRIENDO - INSTITUCIONAL"/>
    <x v="6"/>
    <n v="79"/>
    <n v="0"/>
    <n v="342022758"/>
    <n v="0"/>
    <n v="0"/>
    <n v="0"/>
    <n v="342022758"/>
    <m/>
    <s v="NO"/>
    <s v="NO"/>
    <s v="SI"/>
  </r>
  <r>
    <x v="39"/>
    <x v="23"/>
    <x v="23"/>
    <s v="Nariño"/>
    <s v="LOTE 2"/>
    <s v="Nariño"/>
    <x v="35"/>
    <x v="5"/>
    <n v="5283500103344"/>
    <s v="CDI MI PEQUEÑO MUNDO"/>
    <s v="(en blanco)"/>
    <s v="CDI CON ARRIENDO - INSTITUCIONAL"/>
    <x v="6"/>
    <n v="61"/>
    <n v="0"/>
    <n v="264093522"/>
    <n v="0"/>
    <n v="0"/>
    <n v="0"/>
    <n v="264093522"/>
    <m/>
    <s v="NO"/>
    <s v="NO"/>
    <s v="SI"/>
  </r>
  <r>
    <x v="39"/>
    <x v="23"/>
    <x v="23"/>
    <s v="Nariño"/>
    <s v="LOTE 2"/>
    <s v="Nariño"/>
    <x v="35"/>
    <x v="5"/>
    <n v="5283500103356"/>
    <s v="CDI SUEÑOS INFANTILES"/>
    <s v="BARRIO LA CALAVERA POR LA BOMBA"/>
    <s v="CDI CON ARRIENDO - INSTITUCIONAL"/>
    <x v="6"/>
    <n v="69"/>
    <n v="0"/>
    <n v="298728738"/>
    <n v="0"/>
    <n v="0"/>
    <n v="0"/>
    <n v="298728738"/>
    <m/>
    <s v="NO"/>
    <s v="NO"/>
    <s v="SI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7">
  <r>
    <x v="0"/>
    <x v="0"/>
    <s v="Prestar los servicios de educación inicial en el marco de la atención Integral a la_x000a_primera infancia de conformidad con los Manuales Técnicos, Guías Operativas para la_x000a_Atención a la Primera Infancia y los lineamientos establecidos por el ICBF, en armonía_x000a_con la Política de Estado para el Desarrollo Integral de la Primera Infancia de “Cero a_x000a_Siempre."/>
    <s v="C-4602-1500-9-704020-4602020-02"/>
    <n v="10"/>
    <n v="1318"/>
    <n v="1318"/>
    <n v="75"/>
  </r>
  <r>
    <x v="1"/>
    <x v="1"/>
    <s v="Prestar los servicios de educación inicial en el marco de la atención Integral a la_x000a_primera infancia de conformidad con los Manuales Técnicos, Guías Operativas para la_x000a_Atención a la Primera Infancia y los lineamientos establecidos por el ICBF, en armonía_x000a_con la Política de Estado para el Desarrollo Integral de la Primera Infancia de “Cero a_x000a_Siempre."/>
    <s v="C-4602-1500-9-704020-4602020-02"/>
    <n v="10"/>
    <n v="1319"/>
    <n v="1319"/>
    <n v="1057"/>
  </r>
  <r>
    <x v="2"/>
    <x v="2"/>
    <s v="Prestar los servicios de educación inicial en el marco de la atención Integral a la_x000a_primera infancia de conformidad con los Manuales Técnicos, Guías Operativas para la_x000a_Atención a la Primera Infancia y los lineamientos establecidos por el ICBF, en armonía_x000a_con la Política de Estado para el Desarrollo Integral de la Primera Infancia de “Cero a_x000a_Siempre."/>
    <s v="C-4602-1500-9-704020-4602020-02"/>
    <n v="10"/>
    <n v="1323"/>
    <n v="1323"/>
    <n v="35"/>
  </r>
  <r>
    <x v="2"/>
    <x v="3"/>
    <s v="Prestar los servicios de educación inicial en el marco de la atención Integral a la_x000a_primera infancia de conformidad con los Manuales Técnicos, Guías Operativas para la_x000a_Atención a la Primera Infancia y los lineamientos establecidos por el ICBF, en armonía_x000a_con la Política de Estado para el Desarrollo Integral de la Primera Infancia de “Cero a_x000a_Siempre."/>
    <s v="C-4602-1500-9-704020-4602020-02"/>
    <n v="10"/>
    <n v="1323"/>
    <n v="1323"/>
    <n v="42"/>
  </r>
  <r>
    <x v="3"/>
    <x v="4"/>
    <s v="Prestar los servicios de educación inicial en el marco de la atención Integral a la_x000a_primera infancia de conformidad con los Manuales Técnicos, Guías Operativas para la_x000a_Atención a la Primera Infancia y los lineamientos establecidos por el ICBF, en armonía_x000a_con la Política de Estado para el Desarrollo Integral de la Primera Infancia de “Cero a_x000a_Siempre."/>
    <s v="C-4602-1500-9-704020-4602020-02"/>
    <n v="10"/>
    <n v="1323"/>
    <n v="1323"/>
    <n v="255"/>
  </r>
  <r>
    <x v="2"/>
    <x v="2"/>
    <s v="Prestar los servicios de educación inicial en el marco de la atención Integral a la_x000a_primera infancia de conformidad con los Manuales Técnicos, Guías Operativas para la_x000a_Atención a la Primera Infancia y los lineamientos establecidos por el ICBF, en armonía_x000a_con la Política de Estado para el Desarrollo Integral de la Primera Infancia de “Cero a_x000a_Siempre."/>
    <s v="C-4602-1500-9-704020-4602020-02"/>
    <n v="10"/>
    <n v="1323"/>
    <n v="1323"/>
    <n v="30"/>
  </r>
  <r>
    <x v="1"/>
    <x v="1"/>
    <s v="Prestar los servicios de educación inicial en el marco de la atención Integral a la_x000a_primera infancia de conformidad con los Manuales Técnicos, Guías Operativas para la_x000a_Atención a la Primera Infancia y los lineamientos establecidos por el ICBF, en armonía_x000a_con la Política de Estado para el Desarrollo Integral de la Primera Infancia de “Cero a_x000a_Siempre."/>
    <s v="C-4602-1500-9-704020-4602020-02"/>
    <n v="10"/>
    <n v="1361"/>
    <n v="1361"/>
    <n v="352"/>
  </r>
  <r>
    <x v="2"/>
    <x v="3"/>
    <s v="Prestar los servicios de educación inicial en el marco de la atención Integral a la_x000a_primera infancia de conformidad con los Manuales Técnicos, Guías Operativas para la_x000a_Atención a la Primera Infancia y los lineamientos establecidos por el ICBF, en armonía_x000a_con la Política de Estado para el Desarrollo Integral de la Primera Infancia de “Cero a_x000a_Siempre."/>
    <s v="C-4602-1500-9-704020-4602020-02"/>
    <n v="10"/>
    <n v="1323"/>
    <n v="1362"/>
    <n v="55"/>
  </r>
  <r>
    <x v="3"/>
    <x v="4"/>
    <s v="Prestar los servicios de educación inicial en el marco de la atención Integral a la_x000a_primera infancia de conformidad con los Manuales Técnicos, Guías Operativas para la_x000a_Atención a la Primera Infancia y los lineamientos establecidos por el ICBF, en armonía_x000a_con la Política de Estado para el Desarrollo Integral de la Primera Infancia de “Cero a_x000a_Siempre."/>
    <s v="C-4602-1500-9-704020-4602020-02"/>
    <n v="10"/>
    <n v="1323"/>
    <n v="1362"/>
    <n v="200"/>
  </r>
  <r>
    <x v="2"/>
    <x v="2"/>
    <s v="Prestar los servicios de educación inicial en el marco de la atención Integral a la_x000a_primera infancia de conformidad con los Manuales Técnicos, Guías Operativas para la_x000a_Atención a la Primera Infancia y los lineamientos establecidos por el ICBF, en armonía_x000a_con la Política de Estado para el Desarrollo Integral de la Primera Infancia de “Cero a_x000a_Siempre."/>
    <s v="C-4602-1500-9-704020-4602020-02"/>
    <n v="10"/>
    <n v="1364"/>
    <n v="1364"/>
    <n v="197"/>
  </r>
  <r>
    <x v="2"/>
    <x v="3"/>
    <s v="Prestar los servicios de educación inicial en el marco de la atención Integral a la_x000a_primera infancia de conformidad con los Manuales Técnicos, Guías Operativas para la_x000a_Atención a la Primera Infancia y los lineamientos establecidos por el ICBF, en armonía_x000a_con la Política de Estado para el Desarrollo Integral de la Primera Infancia de “Cero a_x000a_Siempre."/>
    <s v="C-4602-1500-9-704020-4602020-02"/>
    <n v="10"/>
    <n v="1364"/>
    <n v="1364"/>
    <n v="131"/>
  </r>
  <r>
    <x v="3"/>
    <x v="4"/>
    <s v="Prestar los servicios de educación inicial en el marco de la atención Integral a la_x000a_primera infancia de conformidad con los Manuales Técnicos, Guías Operativas para la_x000a_Atención a la Primera Infancia y los lineamientos establecidos por el ICBF, en armonía_x000a_con la Política de Estado para el Desarrollo Integral de la Primera Infancia de “Cero a_x000a_Siempre."/>
    <s v="C-4602-1500-9-704020-4602020-02"/>
    <n v="10"/>
    <n v="1364"/>
    <n v="1364"/>
    <n v="1056"/>
  </r>
  <r>
    <x v="2"/>
    <x v="3"/>
    <s v="Prestar los servicios de educación inicial en el marco de la atención Integral a la_x000a_primera infancia de conformidad con los Manuales Técnicos, Guías Operativas para la_x000a_Atención a la Primera Infancia y los lineamientos establecidos por el ICBF, en armonía_x000a_con la Política de Estado para el Desarrollo Integral de la Primera Infancia de “Cero a_x000a_Siempre."/>
    <s v="C-4602-1500-9-704020-4602020-02"/>
    <n v="10"/>
    <n v="2404"/>
    <n v="2404"/>
    <n v="233"/>
  </r>
  <r>
    <x v="2"/>
    <x v="2"/>
    <s v="Prestar los servicios de educación inicial en el marco de la atención Integral a la_x000a_primera infancia de conformidad con los Manuales Técnicos, Guías Operativas para la_x000a_Atención a la Primera Infancia y los lineamientos establecidos por el ICBF, en armonía_x000a_con la Política de Estado para el Desarrollo Integral de la Primera Infancia de “Cero a_x000a_Siempre."/>
    <s v="C-4602-1500-9-704020-4602020-02"/>
    <n v="10"/>
    <n v="1323"/>
    <n v="2405"/>
    <n v="38"/>
  </r>
  <r>
    <x v="4"/>
    <x v="5"/>
    <s v="Prestar los servicios de educación inicial en el marco de la atención Integral a la_x000a_primera infancia de conformidad con los Manuales Técnicos, Guías Operativas para la_x000a_Atención a la Primera Infancia y los lineamientos establecidos por el ICBF, en armonía_x000a_con la Política de Estado para el Desarrollo Integral de la Primera Infancia de “Cero a_x000a_Siempre."/>
    <s v="C-4602-1500-9-704020-4602020-02"/>
    <n v="10"/>
    <n v="2406"/>
    <n v="2406"/>
    <n v="185"/>
  </r>
  <r>
    <x v="5"/>
    <x v="6"/>
    <s v="Prestar los servicios de educación inicial en el marco de la atención Integral a la_x000a_primera infancia de conformidad con los Manuales Técnicos, Guías Operativas para la_x000a_Atención a la Primera Infancia y los lineamientos establecidos por el ICBF, en armonía_x000a_con la Política de Estado para el Desarrollo Integral de la Primera Infancia de “Cero a_x000a_Siempre."/>
    <s v="C-4602-1500-9-704020-4602020-02"/>
    <n v="10"/>
    <n v="2406"/>
    <n v="2406"/>
    <n v="259"/>
  </r>
  <r>
    <x v="4"/>
    <x v="5"/>
    <s v="Prestar los servicios de educación inicial en el marco de la atención Integral a la_x000a_primera infancia de conformidad con los Manuales Técnicos, Guías Operativas para la_x000a_Atención a la Primera Infancia y los lineamientos establecidos por el ICBF, en armonía_x000a_con la Política de Estado para el Desarrollo Integral de la Primera Infancia de “Cero a_x000a_Siempre."/>
    <s v="C-4602-1500-9-704020-4602020-02"/>
    <n v="10"/>
    <n v="2407"/>
    <n v="2407"/>
    <n v="729"/>
  </r>
  <r>
    <x v="4"/>
    <x v="5"/>
    <s v="Prestar los servicios de educación inicial en el marco de la atención Integral a la_x000a_primera infancia de conformidad con los Manuales Técnicos, Guías Operativas para la_x000a_Atención a la Primera Infancia y los lineamientos establecidos por el ICBF, en armonía_x000a_con la Política de Estado para el Desarrollo Integral de la Primera Infancia de “Cero a_x000a_Siempre."/>
    <s v="C-4602-1500-9-704020-4602020-02"/>
    <n v="10"/>
    <n v="2408"/>
    <n v="2408"/>
    <n v="799"/>
  </r>
  <r>
    <x v="5"/>
    <x v="6"/>
    <s v="Prestar los servicios de educación inicial en el marco de la atención Integral a la_x000a_primera infancia de conformidad con los Manuales Técnicos, Guías Operativas para la_x000a_Atención a la Primera Infancia y los lineamientos establecidos por el ICBF, en armonía_x000a_con la Política de Estado para el Desarrollo Integral de la Primera Infancia de “Cero a_x000a_Siempre."/>
    <s v="C-4602-1500-9-704020-4602020-02"/>
    <n v="10"/>
    <n v="2409"/>
    <n v="2409"/>
    <n v="835"/>
  </r>
  <r>
    <x v="4"/>
    <x v="5"/>
    <s v="Prestar los servicios de educación inicial en el marco de la atención Integral a la_x000a_primera infancia de conformidad con los Manuales Técnicos, Guías Operativas para la_x000a_Atención a la Primera Infancia y los lineamientos establecidos por el ICBF, en armonía_x000a_con la Política de Estado para el Desarrollo Integral de la Primera Infancia de “Cero a_x000a_Siempre."/>
    <s v="C-4602-1500-9-704020-4602020-02"/>
    <n v="10"/>
    <n v="2410"/>
    <n v="2410"/>
    <n v="527"/>
  </r>
  <r>
    <x v="6"/>
    <x v="7"/>
    <s v="Prestar los servicios de educación inicial en el marco de la atención Integral a la_x000a_primera infancia de conformidad con los Manuales Técnicos, Guías Operativas para la_x000a_Atención a la Primera Infancia y los lineamientos establecidos por el ICBF, en armonía_x000a_con la Política de Estado para el Desarrollo Integral de la Primera Infancia de “Cero a_x000a_Siempre."/>
    <s v="C-4602-1500-9-704020-4602020-02"/>
    <n v="10"/>
    <n v="2411"/>
    <n v="2411"/>
    <n v="510"/>
  </r>
  <r>
    <x v="6"/>
    <x v="7"/>
    <s v="Prestar los servicios de educación inicial en el marco de la atención Integral a la_x000a_primera infancia de conformidad con los Manuales Técnicos, Guías Operativas para la_x000a_Atención a la Primera Infancia y los lineamientos establecidos por el ICBF, en armonía_x000a_con la Política de Estado para el Desarrollo Integral de la Primera Infancia de “Cero a_x000a_Siempre."/>
    <s v="C-4602-1500-9-704020-4602020-02"/>
    <n v="10"/>
    <n v="2412"/>
    <n v="2412"/>
    <n v="250"/>
  </r>
  <r>
    <x v="6"/>
    <x v="7"/>
    <s v="Prestar los servicios de educación inicial en el marco de la atención Integral a la_x000a_primera infancia de conformidad con los Manuales Técnicos, Guías Operativas para la_x000a_Atención a la Primera Infancia y los lineamientos establecidos por el ICBF, en armonía_x000a_con la Política de Estado para el Desarrollo Integral de la Primera Infancia de “Cero a_x000a_Siempre."/>
    <s v="C-4602-1500-9-704020-4602020-02"/>
    <n v="10"/>
    <n v="2412"/>
    <n v="2412"/>
    <n v="349"/>
  </r>
  <r>
    <x v="6"/>
    <x v="7"/>
    <s v="Prestar los servicios de educación inicial en el marco de la atención Integral a la_x000a_primera infancia de conformidad con los Manuales Técnicos, Guías Operativas para la_x000a_Atención a la Primera Infancia y los lineamientos establecidos por el ICBF, en armonía_x000a_con la Política de Estado para el Desarrollo Integral de la Primera Infancia de “Cero a_x000a_Siempre."/>
    <s v="C-4602-1500-9-704020-4602020-02"/>
    <n v="10"/>
    <n v="2412"/>
    <n v="2412"/>
    <n v="150"/>
  </r>
  <r>
    <x v="6"/>
    <x v="7"/>
    <s v="Prestar los servicios de educación inicial en el marco de la atención Integral a la_x000a_primera infancia de conformidad con los Manuales Técnicos, Guías Operativas para la_x000a_Atención a la Primera Infancia y los lineamientos establecidos por el ICBF, en armonía_x000a_con la Política de Estado para el Desarrollo Integral de la Primera Infancia de “Cero a_x000a_Siempre."/>
    <s v="C-4602-1500-9-704020-4602020-02"/>
    <n v="10"/>
    <n v="2412"/>
    <n v="2412"/>
    <n v="167"/>
  </r>
  <r>
    <x v="6"/>
    <x v="7"/>
    <s v="Prestar los servicios de educación inicial en el marco de la atención Integral a la_x000a_primera infancia de conformidad con los Manuales Técnicos, Guías Operativas para la_x000a_Atención a la Primera Infancia y los lineamientos establecidos por el ICBF, en armonía_x000a_con la Política de Estado para el Desarrollo Integral de la Primera Infancia de “Cero a_x000a_Siempre."/>
    <s v="C-4602-1500-9-704020-4602020-02"/>
    <n v="10"/>
    <n v="2413"/>
    <n v="2413"/>
    <n v="240"/>
  </r>
  <r>
    <x v="6"/>
    <x v="7"/>
    <s v="Prestar los servicios de educación inicial en el marco de la atención Integral a la_x000a_primera infancia de conformidad con los Manuales Técnicos, Guías Operativas para la_x000a_Atención a la Primera Infancia y los lineamientos establecidos por el ICBF, en armonía_x000a_con la Política de Estado para el Desarrollo Integral de la Primera Infancia de “Cero a_x000a_Siempre."/>
    <s v="C-4602-1500-9-704020-4602020-02"/>
    <n v="10"/>
    <s v="2413-1"/>
    <n v="2413"/>
    <n v="123"/>
  </r>
  <r>
    <x v="7"/>
    <x v="8"/>
    <s v="Prestar los servicios de educación inicial en el marco de la atención Integral a la_x000a_primera infancia de conformidad con los Manuales Técnicos, Guías Operativas para la_x000a_Atención a la Primera Infancia y los lineamientos establecidos por el ICBF, en armonía_x000a_con la Política de Estado para el Desarrollo Integral de la Primera Infancia de “Cero a_x000a_Siempre."/>
    <s v="C-4602-1500-9-704020-4602020-02"/>
    <n v="10"/>
    <n v="2414"/>
    <n v="2414"/>
    <n v="200"/>
  </r>
  <r>
    <x v="7"/>
    <x v="8"/>
    <s v="Prestar los servicios de educación inicial en el marco de la atención Integral a la_x000a_primera infancia de conformidad con los Manuales Técnicos, Guías Operativas para la_x000a_Atención a la Primera Infancia y los lineamientos establecidos por el ICBF, en armonía_x000a_con la Política de Estado para el Desarrollo Integral de la Primera Infancia de “Cero a_x000a_Siempre."/>
    <s v="C-4602-1500-9-704020-4602020-02"/>
    <n v="10"/>
    <s v="2415-1"/>
    <s v="2415-1"/>
    <n v="130"/>
  </r>
  <r>
    <x v="2"/>
    <x v="9"/>
    <s v="Prestar los servicios de educación inicial en el marco de la atención Integral a la_x000a_primera infancia de conformidad con los Manuales Técnicos, Guías Operativas para la_x000a_Atención a la Primera Infancia y los lineamientos establecidos por el ICBF, en armonía_x000a_con la Política de Estado para el Desarrollo Integral de la Primera Infancia de “Cero a_x000a_Siempre."/>
    <s v="C-4602-1500-9-704020-4602020-02"/>
    <n v="10"/>
    <n v="2415"/>
    <n v="2415"/>
    <n v="250"/>
  </r>
  <r>
    <x v="7"/>
    <x v="8"/>
    <s v="Prestar los servicios de educación inicial en el marco de la atención Integral a la_x000a_primera infancia de conformidad con los Manuales Técnicos, Guías Operativas para la_x000a_Atención a la Primera Infancia y los lineamientos establecidos por el ICBF, en armonía_x000a_con la Política de Estado para el Desarrollo Integral de la Primera Infancia de “Cero a_x000a_Siempre."/>
    <s v="C-4602-1500-9-704020-4602020-02"/>
    <n v="10"/>
    <n v="2416"/>
    <n v="2416"/>
    <n v="160"/>
  </r>
  <r>
    <x v="6"/>
    <x v="7"/>
    <s v="Prestar los servicios de educación inicial en el marco de la atención Integral a la_x000a_primera infancia de conformidad con los Manuales Técnicos, Guías Operativas para la_x000a_Atención a la Primera Infancia y los lineamientos establecidos por el ICBF, en armonía_x000a_con la Política de Estado para el Desarrollo Integral de la Primera Infancia de “Cero a_x000a_Siempre."/>
    <s v="C-4602-1500-9-704020-4602020-02"/>
    <n v="10"/>
    <n v="2417"/>
    <n v="2417"/>
    <n v="905"/>
  </r>
  <r>
    <x v="6"/>
    <x v="7"/>
    <s v="Prestar los servicios de educación inicial en el marco de la atención Integral a la_x000a_primera infancia de conformidad con los Manuales Técnicos, Guías Operativas para la_x000a_Atención a la Primera Infancia y los lineamientos establecidos por el ICBF, en armonía_x000a_con la Política de Estado para el Desarrollo Integral de la Primera Infancia de “Cero a_x000a_Siempre."/>
    <s v="C-4602-1500-9-704020-4602020-02"/>
    <n v="10"/>
    <n v="2418"/>
    <n v="2418"/>
    <n v="953"/>
  </r>
  <r>
    <x v="6"/>
    <x v="7"/>
    <s v="Prestar los servicios de educación inicial en el marco de la atención Integral a la_x000a_primera infancia de conformidad con los Manuales Técnicos, Guías Operativas para la_x000a_Atención a la Primera Infancia y los lineamientos establecidos por el ICBF, en armonía_x000a_con la Política de Estado para el Desarrollo Integral de la Primera Infancia de “Cero a_x000a_Siempre."/>
    <s v="C-4602-1500-9-704020-4602020-02"/>
    <n v="10"/>
    <n v="2419"/>
    <n v="2419"/>
    <n v="968"/>
  </r>
  <r>
    <x v="2"/>
    <x v="9"/>
    <s v="Prestar los servicios de educación inicial en el marco de la atención Integral a la_x000a_primera infancia de conformidad con los Manuales Técnicos, Guías Operativas para la_x000a_Atención a la Primera Infancia y los lineamientos establecidos por el ICBF, en armonía_x000a_con la Política de Estado para el Desarrollo Integral de la Primera Infancia de “Cero a_x000a_Siempre."/>
    <s v="C-4602-1500-9-704020-4602020-02"/>
    <n v="10"/>
    <n v="2420"/>
    <n v="2420"/>
    <n v="119"/>
  </r>
  <r>
    <x v="2"/>
    <x v="9"/>
    <s v="Prestar los servicios de educación inicial en el marco de la atención Integral a la_x000a_primera infancia de conformidad con los Manuales Técnicos, Guías Operativas para la_x000a_Atención a la Primera Infancia y los lineamientos establecidos por el ICBF, en armonía_x000a_con la Política de Estado para el Desarrollo Integral de la Primera Infancia de “Cero a_x000a_Siempre."/>
    <s v="C-4602-1500-9-704020-4602020-02"/>
    <n v="10"/>
    <n v="2421"/>
    <n v="2421"/>
    <n v="90"/>
  </r>
  <r>
    <x v="2"/>
    <x v="9"/>
    <s v="Prestar los servicios de educación inicial en el marco de la atención Integral a la_x000a_primera infancia de conformidad con los Manuales Técnicos, Guías Operativas para la_x000a_Atención a la Primera Infancia y los lineamientos establecidos por el ICBF, en armonía_x000a_con la Política de Estado para el Desarrollo Integral de la Primera Infancia de “Cero a_x000a_Siempre."/>
    <s v="C-4602-1500-9-704020-4602020-02"/>
    <n v="10"/>
    <n v="2422"/>
    <n v="2422"/>
    <n v="222"/>
  </r>
  <r>
    <x v="2"/>
    <x v="9"/>
    <s v="Prestar los servicios de educación inicial en el marco de la atención Integral a la_x000a_primera infancia de conformidad con los Manuales Técnicos, Guías Operativas para la_x000a_Atención a la Primera Infancia y los lineamientos establecidos por el ICBF, en armonía_x000a_con la Política de Estado para el Desarrollo Integral de la Primera Infancia de “Cero a_x000a_Siempre."/>
    <s v="C-4602-1500-9-704020-4602020-02"/>
    <n v="10"/>
    <n v="2423"/>
    <n v="2423"/>
    <n v="110"/>
  </r>
  <r>
    <x v="2"/>
    <x v="9"/>
    <s v="Prestar los servicios de educación inicial en el marco de la atención Integral a la_x000a_primera infancia de conformidad con los Manuales Técnicos, Guías Operativas para la_x000a_Atención a la Primera Infancia y los lineamientos establecidos por el ICBF, en armonía_x000a_con la Política de Estado para el Desarrollo Integral de la Primera Infancia de “Cero a_x000a_Siempre."/>
    <s v="C-4602-1500-9-704020-4602020-02"/>
    <n v="10"/>
    <n v="2424"/>
    <n v="2424"/>
    <n v="80"/>
  </r>
  <r>
    <x v="2"/>
    <x v="2"/>
    <s v="Prestar los servicios de educación inicial en el marco de la atención Integral a la_x000a_primera infancia de conformidad con los Manuales Técnicos, Guías Operativas para la_x000a_Atención a la Primera Infancia y los lineamientos establecidos por el ICBF, en armonía_x000a_con la Política de Estado para el Desarrollo Integral de la Primera Infancia de “Cero a_x000a_Siempre."/>
    <s v="C-4602-1500-9-704020-4602020-02"/>
    <n v="10"/>
    <n v="1322"/>
    <n v="1322"/>
    <n v="113"/>
  </r>
  <r>
    <x v="4"/>
    <x v="10"/>
    <s v="Prestar los servicios de educación inicial en el marco de la atención Integral a la_x000a_primera infancia de conformidad con los Manuales Técnicos, Guías Operativas para la_x000a_Atención a la Primera Infancia y los lineamientos establecidos por el ICBF, en armonía_x000a_con la Política de Estado para el Desarrollo Integral de la Primera Infancia de “Cero a_x000a_Siempre."/>
    <s v="C-4602-1500-9-704020-4602020-02"/>
    <n v="10"/>
    <n v="1322"/>
    <n v="1322"/>
    <n v="432"/>
  </r>
  <r>
    <x v="5"/>
    <x v="11"/>
    <s v="Prestar los servicios de educación inicial en el marco de la atención Integral a la_x000a_primera infancia de conformidad con los Manuales Técnicos, Guías Operativas para la_x000a_Atención a la Primera Infancia y los lineamientos establecidos por el ICBF, en armonía_x000a_con la Política de Estado para el Desarrollo Integral de la Primera Infancia de “Cero a_x000a_Siempre."/>
    <s v="C-4602-1500-9-704020-4602020-02"/>
    <n v="10"/>
    <n v="1322"/>
    <n v="1322"/>
    <n v="100"/>
  </r>
  <r>
    <x v="4"/>
    <x v="10"/>
    <s v="Prestar los servicios de educación inicial en el marco de la atención Integral a la_x000a_primera infancia de conformidad con los Manuales Técnicos, Guías Operativas para la_x000a_Atención a la Primera Infancia y los lineamientos establecidos por el ICBF, en armonía_x000a_con la Política de Estado para el Desarrollo Integral de la Primera Infancia de “Cero a_x000a_Siempre."/>
    <s v="C-4602-1500-9-704020-4602020-02"/>
    <n v="10"/>
    <n v="1351"/>
    <n v="1351"/>
    <n v="975"/>
  </r>
  <r>
    <x v="4"/>
    <x v="10"/>
    <s v="Prestar los servicios de educación inicial en el marco de la atención Integral a la_x000a_primera infancia de conformidad con los Manuales Técnicos, Guías Operativas para la_x000a_Atención a la Primera Infancia y los lineamientos establecidos por el ICBF, en armonía_x000a_con la Política de Estado para el Desarrollo Integral de la Primera Infancia de “Cero a_x000a_Siempre."/>
    <s v="C-4602-1500-9-704020-4602020-02"/>
    <n v="10"/>
    <n v="1352"/>
    <n v="1352"/>
    <n v="1041"/>
  </r>
  <r>
    <x v="4"/>
    <x v="10"/>
    <s v="Prestar los servicios de educación inicial en el marco de la atención Integral a la_x000a_primera infancia de conformidad con los Manuales Técnicos, Guías Operativas para la_x000a_Atención a la Primera Infancia y los lineamientos establecidos por el ICBF, en armonía_x000a_con la Política de Estado para el Desarrollo Integral de la Primera Infancia de “Cero a_x000a_Siempre."/>
    <s v="C-4602-1500-9-704020-4602020-02"/>
    <n v="10"/>
    <n v="1353"/>
    <n v="1353"/>
    <n v="2486"/>
  </r>
  <r>
    <x v="4"/>
    <x v="10"/>
    <s v="Prestar los servicios de educación inicial en el marco de la atención Integral a la_x000a_primera infancia de conformidad con los Manuales Técnicos, Guías Operativas para la_x000a_Atención a la Primera Infancia y los lineamientos establecidos por el ICBF, en armonía_x000a_con la Política de Estado para el Desarrollo Integral de la Primera Infancia de “Cero a_x000a_Siempre."/>
    <s v="C-4602-1500-9-704020-4602020-02"/>
    <n v="10"/>
    <n v="1352"/>
    <n v="1352"/>
    <n v="199"/>
  </r>
  <r>
    <x v="6"/>
    <x v="7"/>
    <s v="Prestar los servicios de educación inicial en el marco de la atención Integral a la_x000a_primera infancia de conformidad con los Manuales Técnicos, Guías Operativas para la_x000a_Atención a la Primera Infancia y los lineamientos establecidos por el ICBF, en armonía_x000a_con la Política de Estado para el Desarrollo Integral de la Primera Infancia de “Cero a_x000a_Siempre."/>
    <s v="C-4602-1500-9-704020-4602020-02"/>
    <n v="10"/>
    <s v="2412-1"/>
    <n v="2412"/>
    <n v="4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5979BC3-57E2-4725-A6EA-10E9D4597B9A}" name="TablaDinámica1" cacheId="1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compact="0" compactData="0" multipleFieldFilters="0">
  <location ref="A3:C16" firstHeaderRow="1" firstDataRow="1" firstDataCol="2"/>
  <pivotFields count="8">
    <pivotField axis="axisRow" compact="0" outline="0" showAll="0" defaultSubtotal="0">
      <items count="8">
        <item x="2"/>
        <item x="4"/>
        <item x="5"/>
        <item x="3"/>
        <item x="6"/>
        <item x="1"/>
        <item x="7"/>
        <item x="0"/>
      </items>
    </pivotField>
    <pivotField axis="axisRow" compact="0" outline="0" showAll="0" defaultSubtotal="0">
      <items count="12">
        <item x="2"/>
        <item x="9"/>
        <item x="3"/>
        <item x="5"/>
        <item x="6"/>
        <item x="4"/>
        <item x="7"/>
        <item x="1"/>
        <item x="8"/>
        <item x="0"/>
        <item x="10"/>
        <item x="11"/>
      </items>
    </pivotField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howAll="0" defaultSubtotal="0"/>
    <pivotField compact="0" outline="0" subtotalTop="0" showAll="0" defaultSubtotal="0"/>
    <pivotField dataField="1" compact="0" outline="0" showAll="0" defaultSubtotal="0"/>
  </pivotFields>
  <rowFields count="2">
    <field x="1"/>
    <field x="0"/>
  </rowFields>
  <rowItems count="13">
    <i>
      <x/>
      <x/>
    </i>
    <i>
      <x v="1"/>
      <x/>
    </i>
    <i>
      <x v="2"/>
      <x/>
    </i>
    <i>
      <x v="3"/>
      <x v="1"/>
    </i>
    <i>
      <x v="4"/>
      <x v="2"/>
    </i>
    <i>
      <x v="5"/>
      <x v="3"/>
    </i>
    <i>
      <x v="6"/>
      <x v="4"/>
    </i>
    <i>
      <x v="7"/>
      <x v="5"/>
    </i>
    <i>
      <x v="8"/>
      <x v="6"/>
    </i>
    <i>
      <x v="9"/>
      <x v="7"/>
    </i>
    <i>
      <x v="10"/>
      <x v="1"/>
    </i>
    <i>
      <x v="11"/>
      <x v="2"/>
    </i>
    <i t="grand">
      <x/>
    </i>
  </rowItems>
  <colItems count="1">
    <i/>
  </colItems>
  <dataFields count="1">
    <dataField name="Suma de CUPOS" fld="7" baseField="0" baseItem="0"/>
  </dataFields>
  <formats count="23">
    <format dxfId="42">
      <pivotArea field="1" type="button" dataOnly="0" labelOnly="1" outline="0" axis="axisRow" fieldPosition="0"/>
    </format>
    <format dxfId="41">
      <pivotArea field="0" type="button" dataOnly="0" labelOnly="1" outline="0" axis="axisRow" fieldPosition="1"/>
    </format>
    <format dxfId="40">
      <pivotArea dataOnly="0" labelOnly="1" outline="0" axis="axisValues" fieldPosition="0"/>
    </format>
    <format dxfId="39">
      <pivotArea field="1" type="button" dataOnly="0" labelOnly="1" outline="0" axis="axisRow" fieldPosition="0"/>
    </format>
    <format dxfId="38">
      <pivotArea field="0" type="button" dataOnly="0" labelOnly="1" outline="0" axis="axisRow" fieldPosition="1"/>
    </format>
    <format dxfId="37">
      <pivotArea dataOnly="0" labelOnly="1" outline="0" axis="axisValues" fieldPosition="0"/>
    </format>
    <format dxfId="36">
      <pivotArea type="all" dataOnly="0" outline="0" fieldPosition="0"/>
    </format>
    <format dxfId="35">
      <pivotArea outline="0" collapsedLevelsAreSubtotals="1" fieldPosition="0"/>
    </format>
    <format dxfId="34">
      <pivotArea field="1" type="button" dataOnly="0" labelOnly="1" outline="0" axis="axisRow" fieldPosition="0"/>
    </format>
    <format dxfId="33">
      <pivotArea field="0" type="button" dataOnly="0" labelOnly="1" outline="0" axis="axisRow" fieldPosition="1"/>
    </format>
    <format dxfId="32">
      <pivotArea dataOnly="0" labelOnly="1" outline="0" fieldPosition="0">
        <references count="1">
          <reference field="1" count="0"/>
        </references>
      </pivotArea>
    </format>
    <format dxfId="31">
      <pivotArea dataOnly="0" labelOnly="1" grandRow="1" outline="0" fieldPosition="0"/>
    </format>
    <format dxfId="30">
      <pivotArea dataOnly="0" labelOnly="1" outline="0" fieldPosition="0">
        <references count="2">
          <reference field="0" count="1">
            <x v="0"/>
          </reference>
          <reference field="1" count="1" selected="0">
            <x v="0"/>
          </reference>
        </references>
      </pivotArea>
    </format>
    <format dxfId="29">
      <pivotArea dataOnly="0" labelOnly="1" outline="0" fieldPosition="0">
        <references count="2">
          <reference field="0" count="1">
            <x v="0"/>
          </reference>
          <reference field="1" count="1" selected="0">
            <x v="1"/>
          </reference>
        </references>
      </pivotArea>
    </format>
    <format dxfId="28">
      <pivotArea dataOnly="0" labelOnly="1" outline="0" fieldPosition="0">
        <references count="2">
          <reference field="0" count="1">
            <x v="0"/>
          </reference>
          <reference field="1" count="1" selected="0">
            <x v="2"/>
          </reference>
        </references>
      </pivotArea>
    </format>
    <format dxfId="27">
      <pivotArea dataOnly="0" labelOnly="1" outline="0" fieldPosition="0">
        <references count="2">
          <reference field="0" count="1">
            <x v="1"/>
          </reference>
          <reference field="1" count="1" selected="0">
            <x v="3"/>
          </reference>
        </references>
      </pivotArea>
    </format>
    <format dxfId="26">
      <pivotArea dataOnly="0" labelOnly="1" outline="0" fieldPosition="0">
        <references count="2">
          <reference field="0" count="1">
            <x v="2"/>
          </reference>
          <reference field="1" count="1" selected="0">
            <x v="4"/>
          </reference>
        </references>
      </pivotArea>
    </format>
    <format dxfId="25">
      <pivotArea dataOnly="0" labelOnly="1" outline="0" fieldPosition="0">
        <references count="2">
          <reference field="0" count="1">
            <x v="3"/>
          </reference>
          <reference field="1" count="1" selected="0">
            <x v="5"/>
          </reference>
        </references>
      </pivotArea>
    </format>
    <format dxfId="24">
      <pivotArea dataOnly="0" labelOnly="1" outline="0" fieldPosition="0">
        <references count="2">
          <reference field="0" count="1">
            <x v="4"/>
          </reference>
          <reference field="1" count="1" selected="0">
            <x v="6"/>
          </reference>
        </references>
      </pivotArea>
    </format>
    <format dxfId="23">
      <pivotArea dataOnly="0" labelOnly="1" outline="0" fieldPosition="0">
        <references count="2">
          <reference field="0" count="1">
            <x v="5"/>
          </reference>
          <reference field="1" count="1" selected="0">
            <x v="7"/>
          </reference>
        </references>
      </pivotArea>
    </format>
    <format dxfId="22">
      <pivotArea dataOnly="0" labelOnly="1" outline="0" fieldPosition="0">
        <references count="2">
          <reference field="0" count="1">
            <x v="6"/>
          </reference>
          <reference field="1" count="1" selected="0">
            <x v="8"/>
          </reference>
        </references>
      </pivotArea>
    </format>
    <format dxfId="21">
      <pivotArea dataOnly="0" labelOnly="1" outline="0" fieldPosition="0">
        <references count="2">
          <reference field="0" count="1">
            <x v="7"/>
          </reference>
          <reference field="1" count="1" selected="0">
            <x v="9"/>
          </reference>
        </references>
      </pivotArea>
    </format>
    <format dxfId="20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35806A1-8A75-4FF8-8395-55C8B69A4A4C}" name="TablaDinámica2" cacheId="0" applyNumberFormats="0" applyBorderFormats="0" applyFontFormats="0" applyPatternFormats="0" applyAlignmentFormats="0" applyWidthHeightFormats="1" dataCaption="Valores" updatedVersion="7" minRefreshableVersion="3" useAutoFormatting="1" itemPrintTitles="1" createdVersion="7" indent="0" compact="0" compactData="0" multipleFieldFilters="0">
  <location ref="A3:I96" firstHeaderRow="0" firstDataRow="1" firstDataCol="6"/>
  <pivotFields count="24">
    <pivotField axis="axisRow" compact="0" outline="0" showAll="0" defaultSubtotal="0">
      <items count="4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5">
        <item x="24"/>
        <item x="19"/>
        <item x="7"/>
        <item x="8"/>
        <item x="12"/>
        <item x="9"/>
        <item x="10"/>
        <item x="23"/>
        <item x="16"/>
        <item x="3"/>
        <item x="11"/>
        <item x="18"/>
        <item x="15"/>
        <item x="2"/>
        <item x="6"/>
        <item x="21"/>
        <item x="22"/>
        <item x="17"/>
        <item x="4"/>
        <item x="0"/>
        <item x="5"/>
        <item x="14"/>
        <item x="1"/>
        <item x="20"/>
        <item x="1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5">
        <item x="3"/>
        <item x="23"/>
        <item x="24"/>
        <item x="19"/>
        <item x="11"/>
        <item x="12"/>
        <item x="1"/>
        <item x="21"/>
        <item x="10"/>
        <item x="20"/>
        <item x="13"/>
        <item x="15"/>
        <item x="17"/>
        <item x="0"/>
        <item x="4"/>
        <item x="2"/>
        <item x="22"/>
        <item x="14"/>
        <item x="9"/>
        <item x="7"/>
        <item x="6"/>
        <item x="18"/>
        <item x="5"/>
        <item x="16"/>
        <item x="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40">
        <item x="4"/>
        <item x="5"/>
        <item x="7"/>
        <item x="8"/>
        <item x="10"/>
        <item x="11"/>
        <item x="9"/>
        <item x="13"/>
        <item x="14"/>
        <item x="15"/>
        <item x="16"/>
        <item x="17"/>
        <item x="18"/>
        <item x="12"/>
        <item x="1"/>
        <item x="6"/>
        <item x="22"/>
        <item x="23"/>
        <item x="24"/>
        <item x="25"/>
        <item x="19"/>
        <item x="26"/>
        <item x="29"/>
        <item x="0"/>
        <item x="20"/>
        <item x="30"/>
        <item x="31"/>
        <item x="32"/>
        <item x="27"/>
        <item x="33"/>
        <item x="34"/>
        <item x="28"/>
        <item x="35"/>
        <item x="36"/>
        <item x="37"/>
        <item x="21"/>
        <item x="38"/>
        <item x="39"/>
        <item x="2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8">
        <item x="3"/>
        <item x="2"/>
        <item x="4"/>
        <item x="1"/>
        <item x="6"/>
        <item x="0"/>
        <item x="5"/>
        <item x="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1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9">
        <item x="2"/>
        <item x="5"/>
        <item x="6"/>
        <item x="1"/>
        <item x="0"/>
        <item x="7"/>
        <item x="4"/>
        <item x="3"/>
        <item x="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44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44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44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44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44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6">
    <field x="7"/>
    <field x="0"/>
    <field x="6"/>
    <field x="12"/>
    <field x="1"/>
    <field x="2"/>
  </rowFields>
  <rowItems count="93">
    <i>
      <x/>
      <x v="4"/>
      <x v="2"/>
      <x v="1"/>
      <x v="18"/>
      <x v="14"/>
    </i>
    <i r="3">
      <x v="4"/>
      <x v="18"/>
      <x v="14"/>
    </i>
    <i r="1">
      <x v="30"/>
      <x v="30"/>
      <x v="1"/>
      <x v="1"/>
      <x v="3"/>
    </i>
    <i r="3">
      <x v="4"/>
      <x v="1"/>
      <x v="3"/>
    </i>
    <i>
      <x v="1"/>
      <x v="3"/>
      <x v="1"/>
      <x/>
      <x v="9"/>
      <x/>
    </i>
    <i r="3">
      <x v="2"/>
      <x v="9"/>
      <x/>
    </i>
    <i r="2">
      <x v="15"/>
      <x/>
      <x v="9"/>
      <x/>
    </i>
    <i r="3">
      <x v="2"/>
      <x v="9"/>
      <x/>
    </i>
    <i r="1">
      <x v="8"/>
      <x v="7"/>
      <x/>
      <x v="9"/>
      <x/>
    </i>
    <i r="2">
      <x v="8"/>
      <x/>
      <x v="9"/>
      <x/>
    </i>
    <i r="3">
      <x v="7"/>
      <x v="9"/>
      <x/>
    </i>
    <i r="1">
      <x v="9"/>
      <x v="9"/>
      <x/>
      <x v="9"/>
      <x/>
    </i>
    <i r="2">
      <x v="10"/>
      <x/>
      <x v="9"/>
      <x/>
    </i>
    <i r="1">
      <x v="13"/>
      <x v="16"/>
      <x/>
      <x v="3"/>
      <x v="24"/>
    </i>
    <i r="2">
      <x v="17"/>
      <x/>
      <x v="3"/>
      <x v="24"/>
    </i>
    <i r="3">
      <x v="7"/>
      <x v="3"/>
      <x v="24"/>
    </i>
    <i r="1">
      <x v="14"/>
      <x v="18"/>
      <x v="1"/>
      <x v="5"/>
      <x v="18"/>
    </i>
    <i r="3">
      <x v="2"/>
      <x v="5"/>
      <x v="18"/>
    </i>
    <i r="1">
      <x v="15"/>
      <x v="18"/>
      <x v="1"/>
      <x v="6"/>
      <x v="8"/>
    </i>
    <i r="3">
      <x v="2"/>
      <x v="6"/>
      <x v="8"/>
    </i>
    <i r="1">
      <x v="16"/>
      <x v="18"/>
      <x v="7"/>
      <x v="5"/>
      <x v="18"/>
    </i>
    <i r="1">
      <x v="29"/>
      <x v="29"/>
      <x/>
      <x v="5"/>
      <x v="18"/>
    </i>
    <i r="3">
      <x v="2"/>
      <x v="5"/>
      <x v="18"/>
    </i>
    <i r="3">
      <x v="7"/>
      <x v="5"/>
      <x v="18"/>
    </i>
    <i r="1">
      <x v="38"/>
      <x v="18"/>
      <x v="2"/>
      <x v="6"/>
      <x v="8"/>
    </i>
    <i>
      <x v="2"/>
      <x v="5"/>
      <x v="3"/>
      <x v="2"/>
      <x v="20"/>
      <x v="22"/>
    </i>
    <i r="3">
      <x v="7"/>
      <x v="20"/>
      <x v="22"/>
    </i>
    <i r="2">
      <x v="6"/>
      <x v="1"/>
      <x v="20"/>
      <x v="22"/>
    </i>
    <i r="3">
      <x v="2"/>
      <x v="20"/>
      <x v="22"/>
    </i>
    <i r="3">
      <x v="7"/>
      <x v="20"/>
      <x v="22"/>
    </i>
    <i r="1">
      <x v="17"/>
      <x v="19"/>
      <x v="2"/>
      <x v="20"/>
      <x v="22"/>
    </i>
    <i r="3">
      <x v="7"/>
      <x v="20"/>
      <x v="22"/>
    </i>
    <i r="1">
      <x v="19"/>
      <x v="22"/>
      <x v="1"/>
      <x v="4"/>
      <x v="5"/>
    </i>
    <i r="3">
      <x v="2"/>
      <x v="4"/>
      <x v="5"/>
    </i>
    <i r="3">
      <x v="7"/>
      <x v="4"/>
      <x v="5"/>
    </i>
    <i r="1">
      <x v="34"/>
      <x v="33"/>
      <x v="1"/>
      <x v="2"/>
      <x v="19"/>
    </i>
    <i r="3">
      <x v="7"/>
      <x v="2"/>
      <x v="19"/>
    </i>
    <i r="1">
      <x v="35"/>
      <x v="34"/>
      <x v="1"/>
      <x v="2"/>
      <x v="19"/>
    </i>
    <i r="3">
      <x v="7"/>
      <x v="2"/>
      <x v="19"/>
    </i>
    <i>
      <x v="3"/>
      <x v="1"/>
      <x v="14"/>
      <x/>
      <x v="22"/>
      <x v="6"/>
    </i>
    <i r="3">
      <x v="7"/>
      <x v="22"/>
      <x v="6"/>
    </i>
    <i r="2">
      <x v="38"/>
      <x v="6"/>
      <x v="22"/>
      <x v="6"/>
    </i>
    <i r="2">
      <x v="39"/>
      <x/>
      <x v="22"/>
      <x v="6"/>
    </i>
    <i r="3">
      <x v="7"/>
      <x v="22"/>
      <x v="6"/>
    </i>
    <i r="1">
      <x v="2"/>
      <x/>
      <x v="1"/>
      <x v="13"/>
      <x v="15"/>
    </i>
    <i r="3">
      <x v="7"/>
      <x v="13"/>
      <x v="15"/>
    </i>
    <i r="1">
      <x v="6"/>
      <x v="4"/>
      <x v="1"/>
      <x v="13"/>
      <x v="15"/>
    </i>
    <i r="3">
      <x v="7"/>
      <x v="13"/>
      <x v="15"/>
    </i>
    <i r="1">
      <x v="7"/>
      <x v="5"/>
      <x v="1"/>
      <x v="22"/>
      <x v="6"/>
    </i>
    <i r="3">
      <x v="7"/>
      <x v="22"/>
      <x v="6"/>
    </i>
    <i r="2">
      <x v="13"/>
      <x v="1"/>
      <x v="22"/>
      <x v="6"/>
    </i>
    <i r="1">
      <x v="23"/>
      <x v="27"/>
      <x v="2"/>
      <x v="8"/>
      <x v="23"/>
    </i>
    <i r="1">
      <x v="25"/>
      <x v="27"/>
      <x/>
      <x v="17"/>
      <x v="12"/>
    </i>
    <i r="3">
      <x v="2"/>
      <x v="17"/>
      <x v="12"/>
    </i>
    <i r="1">
      <x v="26"/>
      <x v="27"/>
      <x v="7"/>
      <x v="3"/>
      <x v="24"/>
    </i>
    <i r="1">
      <x v="28"/>
      <x v="27"/>
      <x v="8"/>
      <x v="11"/>
      <x v="21"/>
    </i>
    <i>
      <x v="4"/>
      <x v="12"/>
      <x v="20"/>
      <x v="7"/>
      <x v="2"/>
      <x v="19"/>
    </i>
    <i r="2">
      <x v="24"/>
      <x/>
      <x v="2"/>
      <x v="19"/>
    </i>
    <i r="2">
      <x v="35"/>
      <x/>
      <x v="2"/>
      <x v="19"/>
    </i>
    <i r="3">
      <x v="7"/>
      <x v="2"/>
      <x v="19"/>
    </i>
    <i r="1">
      <x v="20"/>
      <x v="25"/>
      <x/>
      <x v="24"/>
      <x v="10"/>
    </i>
    <i r="3">
      <x v="4"/>
      <x v="24"/>
      <x v="10"/>
    </i>
    <i r="3">
      <x v="5"/>
      <x v="24"/>
      <x v="10"/>
    </i>
    <i r="1">
      <x v="22"/>
      <x v="27"/>
      <x/>
      <x v="12"/>
      <x v="11"/>
    </i>
    <i r="3">
      <x v="2"/>
      <x v="12"/>
      <x v="11"/>
    </i>
    <i r="1">
      <x v="24"/>
      <x v="27"/>
      <x/>
      <x v="12"/>
      <x v="11"/>
    </i>
    <i r="3">
      <x v="2"/>
      <x v="12"/>
      <x v="11"/>
    </i>
    <i r="1">
      <x v="27"/>
      <x v="27"/>
      <x v="7"/>
      <x v="3"/>
      <x v="24"/>
    </i>
    <i>
      <x v="5"/>
      <x/>
      <x v="23"/>
      <x/>
      <x v="19"/>
      <x v="13"/>
    </i>
    <i r="3">
      <x v="3"/>
      <x v="19"/>
      <x v="13"/>
    </i>
    <i r="3">
      <x v="4"/>
      <x v="19"/>
      <x v="13"/>
    </i>
    <i r="1">
      <x v="10"/>
      <x v="11"/>
      <x/>
      <x v="19"/>
      <x v="13"/>
    </i>
    <i r="3">
      <x v="2"/>
      <x v="19"/>
      <x v="13"/>
    </i>
    <i r="3">
      <x v="4"/>
      <x v="19"/>
      <x v="13"/>
    </i>
    <i>
      <x v="6"/>
      <x v="11"/>
      <x v="12"/>
      <x v="1"/>
      <x v="14"/>
      <x v="20"/>
    </i>
    <i r="3">
      <x v="2"/>
      <x v="14"/>
      <x v="20"/>
    </i>
    <i r="1">
      <x v="21"/>
      <x v="26"/>
      <x v="1"/>
      <x v="21"/>
      <x v="17"/>
    </i>
    <i r="3">
      <x v="4"/>
      <x v="21"/>
      <x v="17"/>
    </i>
    <i r="1">
      <x v="31"/>
      <x v="32"/>
      <x v="1"/>
      <x v="23"/>
      <x v="9"/>
    </i>
    <i r="3">
      <x v="2"/>
      <x v="23"/>
      <x v="9"/>
    </i>
    <i r="1">
      <x v="32"/>
      <x v="32"/>
      <x v="2"/>
      <x v="15"/>
      <x v="7"/>
    </i>
    <i r="1">
      <x v="33"/>
      <x v="32"/>
      <x v="1"/>
      <x v="16"/>
      <x v="16"/>
    </i>
    <i r="3">
      <x v="2"/>
      <x v="16"/>
      <x v="16"/>
    </i>
    <i r="1">
      <x v="36"/>
      <x v="36"/>
      <x v="1"/>
      <x v="7"/>
      <x v="1"/>
    </i>
    <i r="3">
      <x v="4"/>
      <x v="7"/>
      <x v="1"/>
    </i>
    <i r="1">
      <x v="39"/>
      <x v="32"/>
      <x v="1"/>
      <x v="7"/>
      <x v="1"/>
    </i>
    <i r="3">
      <x v="2"/>
      <x v="7"/>
      <x v="1"/>
    </i>
    <i>
      <x v="7"/>
      <x v="18"/>
      <x v="21"/>
      <x/>
      <x v="10"/>
      <x v="4"/>
    </i>
    <i r="2">
      <x v="28"/>
      <x/>
      <x v="10"/>
      <x v="4"/>
    </i>
    <i r="2">
      <x v="31"/>
      <x/>
      <x v="10"/>
      <x v="4"/>
    </i>
    <i r="3">
      <x v="2"/>
      <x v="10"/>
      <x v="4"/>
    </i>
    <i r="1">
      <x v="37"/>
      <x v="37"/>
      <x/>
      <x/>
      <x v="2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Cuenta de CODIGO UNIDAD SERVICIO UDS" fld="8" subtotal="count" baseField="7" baseItem="0"/>
    <dataField name="Suma de TOTAL COBERTURA (NIÑOS Y NIÑAS A ATENDER)" fld="13" baseField="0" baseItem="0"/>
    <dataField name="Suma de VALOR 2025" fld="15" baseField="0" baseItem="0"/>
  </dataFields>
  <formats count="20">
    <format dxfId="19">
      <pivotArea field="7" type="button" dataOnly="0" labelOnly="1" outline="0" axis="axisRow" fieldPosition="0"/>
    </format>
    <format dxfId="18">
      <pivotArea field="0" type="button" dataOnly="0" labelOnly="1" outline="0" axis="axisRow" fieldPosition="1"/>
    </format>
    <format dxfId="17">
      <pivotArea field="1" type="button" dataOnly="0" labelOnly="1" outline="0" axis="axisRow" fieldPosition="4"/>
    </format>
    <format dxfId="16">
      <pivotArea field="2" type="button" dataOnly="0" labelOnly="1" outline="0" axis="axisRow" fieldPosition="5"/>
    </format>
    <format dxfId="15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4">
      <pivotArea field="7" type="button" dataOnly="0" labelOnly="1" outline="0" axis="axisRow" fieldPosition="0"/>
    </format>
    <format dxfId="13">
      <pivotArea field="0" type="button" dataOnly="0" labelOnly="1" outline="0" axis="axisRow" fieldPosition="1"/>
    </format>
    <format dxfId="12">
      <pivotArea field="1" type="button" dataOnly="0" labelOnly="1" outline="0" axis="axisRow" fieldPosition="4"/>
    </format>
    <format dxfId="11">
      <pivotArea field="2" type="button" dataOnly="0" labelOnly="1" outline="0" axis="axisRow" fieldPosition="5"/>
    </format>
    <format dxfId="10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9">
      <pivotArea field="7" type="button" dataOnly="0" labelOnly="1" outline="0" axis="axisRow" fieldPosition="0"/>
    </format>
    <format dxfId="8">
      <pivotArea field="0" type="button" dataOnly="0" labelOnly="1" outline="0" axis="axisRow" fieldPosition="1"/>
    </format>
    <format dxfId="7">
      <pivotArea field="1" type="button" dataOnly="0" labelOnly="1" outline="0" axis="axisRow" fieldPosition="4"/>
    </format>
    <format dxfId="6">
      <pivotArea field="2" type="button" dataOnly="0" labelOnly="1" outline="0" axis="axisRow" fieldPosition="5"/>
    </format>
    <format dxfId="5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4">
      <pivotArea field="7" type="button" dataOnly="0" labelOnly="1" outline="0" axis="axisRow" fieldPosition="0"/>
    </format>
    <format dxfId="3">
      <pivotArea field="0" type="button" dataOnly="0" labelOnly="1" outline="0" axis="axisRow" fieldPosition="1"/>
    </format>
    <format dxfId="2">
      <pivotArea field="1" type="button" dataOnly="0" labelOnly="1" outline="0" axis="axisRow" fieldPosition="4"/>
    </format>
    <format dxfId="1">
      <pivotArea field="2" type="button" dataOnly="0" labelOnly="1" outline="0" axis="axisRow" fieldPosition="5"/>
    </format>
    <format dxfId="0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C2FCA3-AB58-4C87-AE98-C8BED8F09955}">
  <dimension ref="A3:AE96"/>
  <sheetViews>
    <sheetView tabSelected="1" zoomScaleNormal="100" workbookViewId="0">
      <selection activeCell="B3" sqref="B3"/>
    </sheetView>
  </sheetViews>
  <sheetFormatPr baseColWidth="10" defaultRowHeight="15" x14ac:dyDescent="0.25"/>
  <cols>
    <col min="1" max="1" width="19.42578125" customWidth="1"/>
    <col min="2" max="6" width="11.140625" customWidth="1"/>
    <col min="7" max="7" width="23" customWidth="1"/>
    <col min="8" max="8" width="80.7109375" style="24" customWidth="1"/>
    <col min="9" max="9" width="62.140625" style="24" customWidth="1"/>
    <col min="10" max="10" width="46.42578125" style="24" customWidth="1"/>
    <col min="11" max="11" width="26.5703125" style="24" customWidth="1"/>
    <col min="12" max="12" width="9.42578125" style="24" customWidth="1"/>
    <col min="13" max="13" width="14" customWidth="1"/>
    <col min="14" max="14" width="81.140625" customWidth="1"/>
    <col min="15" max="15" width="14.28515625" customWidth="1"/>
    <col min="16" max="18" width="16.42578125" style="26" customWidth="1"/>
    <col min="19" max="19" width="15.140625" bestFit="1" customWidth="1"/>
    <col min="20" max="20" width="15.5703125" customWidth="1"/>
    <col min="21" max="21" width="16.42578125" customWidth="1"/>
    <col min="22" max="24" width="18.140625" style="26" customWidth="1"/>
    <col min="25" max="29" width="18.140625" style="38" customWidth="1"/>
    <col min="30" max="30" width="23.85546875" customWidth="1"/>
    <col min="31" max="31" width="18.7109375" customWidth="1"/>
  </cols>
  <sheetData>
    <row r="3" spans="1:31" ht="59.25" customHeight="1" x14ac:dyDescent="0.25">
      <c r="A3" s="27" t="s">
        <v>983</v>
      </c>
      <c r="B3" s="27" t="s">
        <v>984</v>
      </c>
      <c r="C3" s="27" t="s">
        <v>1009</v>
      </c>
      <c r="D3" s="27" t="s">
        <v>1010</v>
      </c>
      <c r="E3" s="27" t="s">
        <v>1011</v>
      </c>
      <c r="F3" s="27" t="s">
        <v>1012</v>
      </c>
      <c r="G3" s="27" t="s">
        <v>4</v>
      </c>
      <c r="H3" s="27" t="s">
        <v>985</v>
      </c>
      <c r="I3" s="27" t="s">
        <v>989</v>
      </c>
      <c r="J3" s="27" t="s">
        <v>1013</v>
      </c>
      <c r="K3" s="27" t="s">
        <v>1014</v>
      </c>
      <c r="L3" s="27" t="s">
        <v>1015</v>
      </c>
      <c r="M3" s="27" t="s">
        <v>950</v>
      </c>
      <c r="N3" s="27" t="s">
        <v>951</v>
      </c>
      <c r="O3" s="27" t="s">
        <v>1028</v>
      </c>
      <c r="P3" s="27" t="s">
        <v>986</v>
      </c>
      <c r="Q3" s="27" t="s">
        <v>982</v>
      </c>
      <c r="R3" s="35" t="s">
        <v>13</v>
      </c>
      <c r="S3" s="36" t="s">
        <v>1007</v>
      </c>
      <c r="T3" s="36" t="s">
        <v>987</v>
      </c>
      <c r="U3" s="36" t="s">
        <v>981</v>
      </c>
      <c r="V3" s="40" t="s">
        <v>1016</v>
      </c>
      <c r="W3" s="40" t="s">
        <v>1017</v>
      </c>
      <c r="X3" s="40" t="s">
        <v>1018</v>
      </c>
      <c r="Y3" s="40" t="s">
        <v>1019</v>
      </c>
      <c r="Z3" s="40" t="s">
        <v>1020</v>
      </c>
      <c r="AA3" s="40" t="s">
        <v>1021</v>
      </c>
      <c r="AB3" s="40" t="s">
        <v>1022</v>
      </c>
      <c r="AC3" s="40" t="s">
        <v>1023</v>
      </c>
      <c r="AD3" s="41" t="s">
        <v>1025</v>
      </c>
      <c r="AE3" s="39" t="s">
        <v>1024</v>
      </c>
    </row>
    <row r="4" spans="1:31" ht="15.75" customHeight="1" x14ac:dyDescent="0.25">
      <c r="A4" s="23" t="s">
        <v>160</v>
      </c>
      <c r="B4" s="23">
        <v>1310</v>
      </c>
      <c r="C4" s="23"/>
      <c r="D4" s="23"/>
      <c r="E4" s="23"/>
      <c r="F4" s="23"/>
      <c r="G4" s="23" t="s">
        <v>159</v>
      </c>
      <c r="H4" s="23" t="s">
        <v>134</v>
      </c>
      <c r="I4" s="23" t="s">
        <v>995</v>
      </c>
      <c r="J4" s="52" t="s">
        <v>1026</v>
      </c>
      <c r="K4" s="53" t="s">
        <v>1027</v>
      </c>
      <c r="L4" s="53">
        <v>10</v>
      </c>
      <c r="M4" s="23">
        <v>901086934</v>
      </c>
      <c r="N4" s="23" t="s">
        <v>956</v>
      </c>
      <c r="O4" s="54">
        <v>45930</v>
      </c>
      <c r="P4" s="23">
        <v>2</v>
      </c>
      <c r="Q4" s="23">
        <v>140</v>
      </c>
      <c r="R4" s="34">
        <v>413938840</v>
      </c>
      <c r="S4" s="37">
        <f t="shared" ref="S4:S35" si="0">IF(B4=B3,0,SUMIFS($R$4:$R$95,$B$4:$B$95,B4))</f>
        <v>2238760381</v>
      </c>
      <c r="T4" s="37">
        <f>ROUND((S4*2%),0)</f>
        <v>44775208</v>
      </c>
      <c r="U4" s="37">
        <f>S4+T4</f>
        <v>2283535589</v>
      </c>
      <c r="V4" s="34">
        <f>VLOOKUP(H4,'PARAMETRIZACION '!$A$4:$F$15,4,FALSE)*Q4+(VLOOKUP(H4,'PARAMETRIZACION '!$A$4:$F$15,6,FALSE)*Q4)</f>
        <v>71732640</v>
      </c>
      <c r="W4" s="34">
        <f>VLOOKUP(H4,'PARAMETRIZACION '!$A$4:$F$15,6,FALSE)*Q4</f>
        <v>48886600</v>
      </c>
      <c r="X4" s="34">
        <f>VLOOKUP(H4,'PARAMETRIZACION '!$A$4:$F$15,6,FALSE)*Q4</f>
        <v>48886600</v>
      </c>
      <c r="Y4" s="34">
        <f>VLOOKUP(H4,'PARAMETRIZACION '!$A$4:$F$15,6,FALSE)*Q4</f>
        <v>48886600</v>
      </c>
      <c r="Z4" s="34">
        <f>VLOOKUP(H4,'PARAMETRIZACION '!$A$4:$F$15,6,FALSE)*Q4</f>
        <v>48886600</v>
      </c>
      <c r="AA4" s="34">
        <f>VLOOKUP(H4,'PARAMETRIZACION '!$A$4:$F$15,6,FALSE)*Q4</f>
        <v>48886600</v>
      </c>
      <c r="AB4" s="34">
        <f>VLOOKUP(H4,'PARAMETRIZACION '!$A$4:$F$15,6,FALSE)*Q4</f>
        <v>48886600</v>
      </c>
      <c r="AC4" s="34">
        <f>VLOOKUP(H4,'PARAMETRIZACION '!$A$4:$F$15,6,FALSE)*Q4</f>
        <v>48886600</v>
      </c>
      <c r="AD4" s="37">
        <f>SUM(V4:AC4)</f>
        <v>413938840</v>
      </c>
      <c r="AE4" s="37">
        <f>R4-AD4</f>
        <v>0</v>
      </c>
    </row>
    <row r="5" spans="1:31" ht="15.75" customHeight="1" x14ac:dyDescent="0.25">
      <c r="A5" s="23" t="s">
        <v>160</v>
      </c>
      <c r="B5" s="23">
        <v>1310</v>
      </c>
      <c r="C5" s="23"/>
      <c r="D5" s="23"/>
      <c r="E5" s="23"/>
      <c r="F5" s="23"/>
      <c r="G5" s="23" t="s">
        <v>159</v>
      </c>
      <c r="H5" s="23" t="s">
        <v>29</v>
      </c>
      <c r="I5" s="23" t="s">
        <v>996</v>
      </c>
      <c r="J5" s="52" t="s">
        <v>1026</v>
      </c>
      <c r="K5" s="53" t="s">
        <v>1027</v>
      </c>
      <c r="L5" s="53">
        <v>10</v>
      </c>
      <c r="M5" s="23">
        <v>901086934</v>
      </c>
      <c r="N5" s="23" t="s">
        <v>956</v>
      </c>
      <c r="O5" s="54">
        <v>45930</v>
      </c>
      <c r="P5" s="23">
        <v>17</v>
      </c>
      <c r="Q5" s="23">
        <v>837</v>
      </c>
      <c r="R5" s="34">
        <v>1824821541</v>
      </c>
      <c r="S5" s="37">
        <f t="shared" si="0"/>
        <v>0</v>
      </c>
      <c r="T5" s="37">
        <f t="shared" ref="T5:T68" si="1">ROUND((S5*2%),0)</f>
        <v>0</v>
      </c>
      <c r="U5" s="37">
        <f t="shared" ref="U5:U68" si="2">S5+T5</f>
        <v>0</v>
      </c>
      <c r="V5" s="34">
        <f>VLOOKUP(H5,'PARAMETRIZACION '!$A$4:$F$15,4,FALSE)*Q5+(VLOOKUP(H5,'PARAMETRIZACION '!$A$4:$F$15,6,FALSE)*Q5)</f>
        <v>315625167</v>
      </c>
      <c r="W5" s="34">
        <f>VLOOKUP(H5,'PARAMETRIZACION '!$A$4:$F$15,6,FALSE)*Q5</f>
        <v>215599482</v>
      </c>
      <c r="X5" s="34">
        <f>VLOOKUP(H5,'PARAMETRIZACION '!$A$4:$F$15,6,FALSE)*Q5</f>
        <v>215599482</v>
      </c>
      <c r="Y5" s="34">
        <f>VLOOKUP(H5,'PARAMETRIZACION '!$A$4:$F$15,6,FALSE)*Q5</f>
        <v>215599482</v>
      </c>
      <c r="Z5" s="34">
        <f>VLOOKUP(H5,'PARAMETRIZACION '!$A$4:$F$15,6,FALSE)*Q5</f>
        <v>215599482</v>
      </c>
      <c r="AA5" s="34">
        <f>VLOOKUP(H5,'PARAMETRIZACION '!$A$4:$F$15,6,FALSE)*Q5</f>
        <v>215599482</v>
      </c>
      <c r="AB5" s="34">
        <f>VLOOKUP(H5,'PARAMETRIZACION '!$A$4:$F$15,6,FALSE)*Q5</f>
        <v>215599482</v>
      </c>
      <c r="AC5" s="34">
        <f>VLOOKUP(H5,'PARAMETRIZACION '!$A$4:$F$15,6,FALSE)*Q5</f>
        <v>215599482</v>
      </c>
      <c r="AD5" s="37">
        <f t="shared" ref="AD5:AD68" si="3">SUM(V5:AC5)</f>
        <v>1824821541</v>
      </c>
      <c r="AE5" s="37">
        <f t="shared" ref="AE5:AE68" si="4">R5-AD5</f>
        <v>0</v>
      </c>
    </row>
    <row r="6" spans="1:31" ht="15.75" customHeight="1" x14ac:dyDescent="0.25">
      <c r="A6" s="23" t="s">
        <v>160</v>
      </c>
      <c r="B6" s="23">
        <v>1347</v>
      </c>
      <c r="C6" s="23"/>
      <c r="D6" s="23"/>
      <c r="E6" s="23"/>
      <c r="F6" s="23"/>
      <c r="G6" s="23" t="s">
        <v>750</v>
      </c>
      <c r="H6" s="23" t="s">
        <v>134</v>
      </c>
      <c r="I6" s="23" t="s">
        <v>995</v>
      </c>
      <c r="J6" s="52" t="s">
        <v>1026</v>
      </c>
      <c r="K6" s="53" t="s">
        <v>1027</v>
      </c>
      <c r="L6" s="53">
        <v>10</v>
      </c>
      <c r="M6" s="23">
        <v>805029466</v>
      </c>
      <c r="N6" s="23" t="s">
        <v>971</v>
      </c>
      <c r="O6" s="54">
        <v>45930</v>
      </c>
      <c r="P6" s="23">
        <v>5</v>
      </c>
      <c r="Q6" s="23">
        <v>134</v>
      </c>
      <c r="R6" s="34">
        <v>396198604</v>
      </c>
      <c r="S6" s="37">
        <f t="shared" si="0"/>
        <v>941246854</v>
      </c>
      <c r="T6" s="37">
        <f t="shared" si="1"/>
        <v>18824937</v>
      </c>
      <c r="U6" s="37">
        <f t="shared" si="2"/>
        <v>960071791</v>
      </c>
      <c r="V6" s="34">
        <f>VLOOKUP(H6,'PARAMETRIZACION '!$A$4:$F$15,4,FALSE)*Q6+(VLOOKUP(H6,'PARAMETRIZACION '!$A$4:$F$15,6,FALSE)*Q6)</f>
        <v>68658384</v>
      </c>
      <c r="W6" s="34">
        <f>VLOOKUP(H6,'PARAMETRIZACION '!$A$4:$F$15,6,FALSE)*Q6</f>
        <v>46791460</v>
      </c>
      <c r="X6" s="34">
        <f>VLOOKUP(H6,'PARAMETRIZACION '!$A$4:$F$15,6,FALSE)*Q6</f>
        <v>46791460</v>
      </c>
      <c r="Y6" s="34">
        <f>VLOOKUP(H6,'PARAMETRIZACION '!$A$4:$F$15,6,FALSE)*Q6</f>
        <v>46791460</v>
      </c>
      <c r="Z6" s="34">
        <f>VLOOKUP(H6,'PARAMETRIZACION '!$A$4:$F$15,6,FALSE)*Q6</f>
        <v>46791460</v>
      </c>
      <c r="AA6" s="34">
        <f>VLOOKUP(H6,'PARAMETRIZACION '!$A$4:$F$15,6,FALSE)*Q6</f>
        <v>46791460</v>
      </c>
      <c r="AB6" s="34">
        <f>VLOOKUP(H6,'PARAMETRIZACION '!$A$4:$F$15,6,FALSE)*Q6</f>
        <v>46791460</v>
      </c>
      <c r="AC6" s="34">
        <f>VLOOKUP(H6,'PARAMETRIZACION '!$A$4:$F$15,6,FALSE)*Q6</f>
        <v>46791460</v>
      </c>
      <c r="AD6" s="37">
        <f t="shared" si="3"/>
        <v>396198604</v>
      </c>
      <c r="AE6" s="37">
        <f t="shared" si="4"/>
        <v>0</v>
      </c>
    </row>
    <row r="7" spans="1:31" ht="15.75" customHeight="1" x14ac:dyDescent="0.25">
      <c r="A7" s="23" t="s">
        <v>160</v>
      </c>
      <c r="B7" s="23">
        <v>1347</v>
      </c>
      <c r="C7" s="23"/>
      <c r="D7" s="23"/>
      <c r="E7" s="23"/>
      <c r="F7" s="23"/>
      <c r="G7" s="23" t="s">
        <v>750</v>
      </c>
      <c r="H7" s="23" t="s">
        <v>29</v>
      </c>
      <c r="I7" s="23" t="s">
        <v>996</v>
      </c>
      <c r="J7" s="52" t="s">
        <v>1026</v>
      </c>
      <c r="K7" s="53" t="s">
        <v>1027</v>
      </c>
      <c r="L7" s="53">
        <v>10</v>
      </c>
      <c r="M7" s="23">
        <v>805029466</v>
      </c>
      <c r="N7" s="23" t="s">
        <v>971</v>
      </c>
      <c r="O7" s="54">
        <v>45930</v>
      </c>
      <c r="P7" s="23">
        <v>5</v>
      </c>
      <c r="Q7" s="23">
        <v>250</v>
      </c>
      <c r="R7" s="34">
        <v>545048250</v>
      </c>
      <c r="S7" s="37">
        <f t="shared" si="0"/>
        <v>0</v>
      </c>
      <c r="T7" s="37">
        <f t="shared" si="1"/>
        <v>0</v>
      </c>
      <c r="U7" s="37">
        <f t="shared" si="2"/>
        <v>0</v>
      </c>
      <c r="V7" s="34">
        <f>VLOOKUP(H7,'PARAMETRIZACION '!$A$4:$F$15,4,FALSE)*Q7+(VLOOKUP(H7,'PARAMETRIZACION '!$A$4:$F$15,6,FALSE)*Q7)</f>
        <v>94272750</v>
      </c>
      <c r="W7" s="34">
        <f>VLOOKUP(H7,'PARAMETRIZACION '!$A$4:$F$15,6,FALSE)*Q7</f>
        <v>64396500</v>
      </c>
      <c r="X7" s="34">
        <f>VLOOKUP(H7,'PARAMETRIZACION '!$A$4:$F$15,6,FALSE)*Q7</f>
        <v>64396500</v>
      </c>
      <c r="Y7" s="34">
        <f>VLOOKUP(H7,'PARAMETRIZACION '!$A$4:$F$15,6,FALSE)*Q7</f>
        <v>64396500</v>
      </c>
      <c r="Z7" s="34">
        <f>VLOOKUP(H7,'PARAMETRIZACION '!$A$4:$F$15,6,FALSE)*Q7</f>
        <v>64396500</v>
      </c>
      <c r="AA7" s="34">
        <f>VLOOKUP(H7,'PARAMETRIZACION '!$A$4:$F$15,6,FALSE)*Q7</f>
        <v>64396500</v>
      </c>
      <c r="AB7" s="34">
        <f>VLOOKUP(H7,'PARAMETRIZACION '!$A$4:$F$15,6,FALSE)*Q7</f>
        <v>64396500</v>
      </c>
      <c r="AC7" s="34">
        <f>VLOOKUP(H7,'PARAMETRIZACION '!$A$4:$F$15,6,FALSE)*Q7</f>
        <v>64396500</v>
      </c>
      <c r="AD7" s="37">
        <f t="shared" si="3"/>
        <v>545048250</v>
      </c>
      <c r="AE7" s="37">
        <f t="shared" si="4"/>
        <v>0</v>
      </c>
    </row>
    <row r="8" spans="1:31" ht="15.75" customHeight="1" x14ac:dyDescent="0.25">
      <c r="A8" s="23" t="s">
        <v>142</v>
      </c>
      <c r="B8" s="23">
        <v>1308</v>
      </c>
      <c r="C8" s="23"/>
      <c r="D8" s="23"/>
      <c r="E8" s="23"/>
      <c r="F8" s="23"/>
      <c r="G8" s="23" t="s">
        <v>141</v>
      </c>
      <c r="H8" s="23" t="s">
        <v>78</v>
      </c>
      <c r="I8" s="23" t="s">
        <v>995</v>
      </c>
      <c r="J8" s="52" t="s">
        <v>1026</v>
      </c>
      <c r="K8" s="53" t="s">
        <v>1027</v>
      </c>
      <c r="L8" s="53">
        <v>10</v>
      </c>
      <c r="M8" s="23">
        <v>900032891</v>
      </c>
      <c r="N8" s="23" t="s">
        <v>955</v>
      </c>
      <c r="O8" s="54">
        <v>45930</v>
      </c>
      <c r="P8" s="23">
        <v>1</v>
      </c>
      <c r="Q8" s="23">
        <v>45</v>
      </c>
      <c r="R8" s="34">
        <v>188498250</v>
      </c>
      <c r="S8" s="37">
        <f t="shared" si="0"/>
        <v>966076276</v>
      </c>
      <c r="T8" s="37">
        <f t="shared" si="1"/>
        <v>19321526</v>
      </c>
      <c r="U8" s="37">
        <f t="shared" si="2"/>
        <v>985397802</v>
      </c>
      <c r="V8" s="34">
        <f>VLOOKUP(H8,'PARAMETRIZACION '!$A$4:$F$15,4,FALSE)*Q8+(VLOOKUP(H8,'PARAMETRIZACION '!$A$4:$F$15,6,FALSE)*Q8)</f>
        <v>29987730</v>
      </c>
      <c r="W8" s="34">
        <f>VLOOKUP(H8,'PARAMETRIZACION '!$A$4:$F$15,6,FALSE)*Q8</f>
        <v>22644360</v>
      </c>
      <c r="X8" s="34">
        <f>VLOOKUP(H8,'PARAMETRIZACION '!$A$4:$F$15,6,FALSE)*Q8</f>
        <v>22644360</v>
      </c>
      <c r="Y8" s="34">
        <f>VLOOKUP(H8,'PARAMETRIZACION '!$A$4:$F$15,6,FALSE)*Q8</f>
        <v>22644360</v>
      </c>
      <c r="Z8" s="34">
        <f>VLOOKUP(H8,'PARAMETRIZACION '!$A$4:$F$15,6,FALSE)*Q8</f>
        <v>22644360</v>
      </c>
      <c r="AA8" s="34">
        <f>VLOOKUP(H8,'PARAMETRIZACION '!$A$4:$F$15,6,FALSE)*Q8</f>
        <v>22644360</v>
      </c>
      <c r="AB8" s="34">
        <f>VLOOKUP(H8,'PARAMETRIZACION '!$A$4:$F$15,6,FALSE)*Q8</f>
        <v>22644360</v>
      </c>
      <c r="AC8" s="34">
        <f>VLOOKUP(H8,'PARAMETRIZACION '!$A$4:$F$15,6,FALSE)*Q8</f>
        <v>22644360</v>
      </c>
      <c r="AD8" s="37">
        <f t="shared" si="3"/>
        <v>188498250</v>
      </c>
      <c r="AE8" s="37">
        <f t="shared" si="4"/>
        <v>0</v>
      </c>
    </row>
    <row r="9" spans="1:31" ht="15.75" customHeight="1" x14ac:dyDescent="0.25">
      <c r="A9" s="23" t="s">
        <v>142</v>
      </c>
      <c r="B9" s="23">
        <v>1308</v>
      </c>
      <c r="C9" s="23"/>
      <c r="D9" s="23"/>
      <c r="E9" s="23"/>
      <c r="F9" s="23"/>
      <c r="G9" s="23" t="s">
        <v>141</v>
      </c>
      <c r="H9" s="23" t="s">
        <v>148</v>
      </c>
      <c r="I9" s="23" t="s">
        <v>995</v>
      </c>
      <c r="J9" s="52" t="s">
        <v>1026</v>
      </c>
      <c r="K9" s="53" t="s">
        <v>1027</v>
      </c>
      <c r="L9" s="53">
        <v>10</v>
      </c>
      <c r="M9" s="23">
        <v>900032891</v>
      </c>
      <c r="N9" s="23" t="s">
        <v>955</v>
      </c>
      <c r="O9" s="54">
        <v>45930</v>
      </c>
      <c r="P9" s="23">
        <v>1</v>
      </c>
      <c r="Q9" s="23">
        <v>32</v>
      </c>
      <c r="R9" s="34">
        <v>138540864</v>
      </c>
      <c r="S9" s="37">
        <f t="shared" si="0"/>
        <v>0</v>
      </c>
      <c r="T9" s="37">
        <f t="shared" si="1"/>
        <v>0</v>
      </c>
      <c r="U9" s="37">
        <f t="shared" si="2"/>
        <v>0</v>
      </c>
      <c r="V9" s="34">
        <f>VLOOKUP(H9,'PARAMETRIZACION '!$A$4:$F$15,4,FALSE)*Q9+(VLOOKUP(H9,'PARAMETRIZACION '!$A$4:$F$15,6,FALSE)*Q9)</f>
        <v>21886816</v>
      </c>
      <c r="W9" s="34">
        <f>VLOOKUP(H9,'PARAMETRIZACION '!$A$4:$F$15,6,FALSE)*Q9</f>
        <v>16664864</v>
      </c>
      <c r="X9" s="34">
        <f>VLOOKUP(H9,'PARAMETRIZACION '!$A$4:$F$15,6,FALSE)*Q9</f>
        <v>16664864</v>
      </c>
      <c r="Y9" s="34">
        <f>VLOOKUP(H9,'PARAMETRIZACION '!$A$4:$F$15,6,FALSE)*Q9</f>
        <v>16664864</v>
      </c>
      <c r="Z9" s="34">
        <f>VLOOKUP(H9,'PARAMETRIZACION '!$A$4:$F$15,6,FALSE)*Q9</f>
        <v>16664864</v>
      </c>
      <c r="AA9" s="34">
        <f>VLOOKUP(H9,'PARAMETRIZACION '!$A$4:$F$15,6,FALSE)*Q9</f>
        <v>16664864</v>
      </c>
      <c r="AB9" s="34">
        <f>VLOOKUP(H9,'PARAMETRIZACION '!$A$4:$F$15,6,FALSE)*Q9</f>
        <v>16664864</v>
      </c>
      <c r="AC9" s="34">
        <f>VLOOKUP(H9,'PARAMETRIZACION '!$A$4:$F$15,6,FALSE)*Q9</f>
        <v>16664864</v>
      </c>
      <c r="AD9" s="37">
        <f t="shared" si="3"/>
        <v>138540864</v>
      </c>
      <c r="AE9" s="37">
        <f t="shared" si="4"/>
        <v>0</v>
      </c>
    </row>
    <row r="10" spans="1:31" ht="15.75" customHeight="1" x14ac:dyDescent="0.25">
      <c r="A10" s="23" t="s">
        <v>142</v>
      </c>
      <c r="B10" s="23">
        <v>1308</v>
      </c>
      <c r="C10" s="23"/>
      <c r="D10" s="23"/>
      <c r="E10" s="23"/>
      <c r="F10" s="23"/>
      <c r="G10" s="23" t="s">
        <v>149</v>
      </c>
      <c r="H10" s="23" t="s">
        <v>78</v>
      </c>
      <c r="I10" s="23" t="s">
        <v>995</v>
      </c>
      <c r="J10" s="52" t="s">
        <v>1026</v>
      </c>
      <c r="K10" s="53" t="s">
        <v>1027</v>
      </c>
      <c r="L10" s="53">
        <v>10</v>
      </c>
      <c r="M10" s="23">
        <v>900032891</v>
      </c>
      <c r="N10" s="23" t="s">
        <v>955</v>
      </c>
      <c r="O10" s="54">
        <v>45930</v>
      </c>
      <c r="P10" s="23">
        <v>1</v>
      </c>
      <c r="Q10" s="23">
        <v>43</v>
      </c>
      <c r="R10" s="34">
        <v>180120550</v>
      </c>
      <c r="S10" s="37">
        <f t="shared" si="0"/>
        <v>0</v>
      </c>
      <c r="T10" s="37">
        <f t="shared" si="1"/>
        <v>0</v>
      </c>
      <c r="U10" s="37">
        <f t="shared" si="2"/>
        <v>0</v>
      </c>
      <c r="V10" s="34">
        <f>VLOOKUP(H10,'PARAMETRIZACION '!$A$4:$F$15,4,FALSE)*Q10+(VLOOKUP(H10,'PARAMETRIZACION '!$A$4:$F$15,6,FALSE)*Q10)</f>
        <v>28654942</v>
      </c>
      <c r="W10" s="34">
        <f>VLOOKUP(H10,'PARAMETRIZACION '!$A$4:$F$15,6,FALSE)*Q10</f>
        <v>21637944</v>
      </c>
      <c r="X10" s="34">
        <f>VLOOKUP(H10,'PARAMETRIZACION '!$A$4:$F$15,6,FALSE)*Q10</f>
        <v>21637944</v>
      </c>
      <c r="Y10" s="34">
        <f>VLOOKUP(H10,'PARAMETRIZACION '!$A$4:$F$15,6,FALSE)*Q10</f>
        <v>21637944</v>
      </c>
      <c r="Z10" s="34">
        <f>VLOOKUP(H10,'PARAMETRIZACION '!$A$4:$F$15,6,FALSE)*Q10</f>
        <v>21637944</v>
      </c>
      <c r="AA10" s="34">
        <f>VLOOKUP(H10,'PARAMETRIZACION '!$A$4:$F$15,6,FALSE)*Q10</f>
        <v>21637944</v>
      </c>
      <c r="AB10" s="34">
        <f>VLOOKUP(H10,'PARAMETRIZACION '!$A$4:$F$15,6,FALSE)*Q10</f>
        <v>21637944</v>
      </c>
      <c r="AC10" s="34">
        <f>VLOOKUP(H10,'PARAMETRIZACION '!$A$4:$F$15,6,FALSE)*Q10</f>
        <v>21637944</v>
      </c>
      <c r="AD10" s="37">
        <f t="shared" si="3"/>
        <v>180120550</v>
      </c>
      <c r="AE10" s="37">
        <f t="shared" si="4"/>
        <v>0</v>
      </c>
    </row>
    <row r="11" spans="1:31" ht="15.75" customHeight="1" x14ac:dyDescent="0.25">
      <c r="A11" s="23" t="s">
        <v>142</v>
      </c>
      <c r="B11" s="23">
        <v>1308</v>
      </c>
      <c r="C11" s="23"/>
      <c r="D11" s="23"/>
      <c r="E11" s="23"/>
      <c r="F11" s="23"/>
      <c r="G11" s="23" t="s">
        <v>149</v>
      </c>
      <c r="H11" s="23" t="s">
        <v>148</v>
      </c>
      <c r="I11" s="23" t="s">
        <v>995</v>
      </c>
      <c r="J11" s="52" t="s">
        <v>1026</v>
      </c>
      <c r="K11" s="53" t="s">
        <v>1027</v>
      </c>
      <c r="L11" s="53">
        <v>10</v>
      </c>
      <c r="M11" s="23">
        <v>900032891</v>
      </c>
      <c r="N11" s="23" t="s">
        <v>955</v>
      </c>
      <c r="O11" s="54">
        <v>45930</v>
      </c>
      <c r="P11" s="23">
        <v>3</v>
      </c>
      <c r="Q11" s="23">
        <v>106</v>
      </c>
      <c r="R11" s="34">
        <v>458916612</v>
      </c>
      <c r="S11" s="37">
        <f t="shared" si="0"/>
        <v>0</v>
      </c>
      <c r="T11" s="37">
        <f t="shared" si="1"/>
        <v>0</v>
      </c>
      <c r="U11" s="37">
        <f t="shared" si="2"/>
        <v>0</v>
      </c>
      <c r="V11" s="34">
        <f>VLOOKUP(H11,'PARAMETRIZACION '!$A$4:$F$15,4,FALSE)*Q11+(VLOOKUP(H11,'PARAMETRIZACION '!$A$4:$F$15,6,FALSE)*Q11)</f>
        <v>72500078</v>
      </c>
      <c r="W11" s="34">
        <f>VLOOKUP(H11,'PARAMETRIZACION '!$A$4:$F$15,6,FALSE)*Q11</f>
        <v>55202362</v>
      </c>
      <c r="X11" s="34">
        <f>VLOOKUP(H11,'PARAMETRIZACION '!$A$4:$F$15,6,FALSE)*Q11</f>
        <v>55202362</v>
      </c>
      <c r="Y11" s="34">
        <f>VLOOKUP(H11,'PARAMETRIZACION '!$A$4:$F$15,6,FALSE)*Q11</f>
        <v>55202362</v>
      </c>
      <c r="Z11" s="34">
        <f>VLOOKUP(H11,'PARAMETRIZACION '!$A$4:$F$15,6,FALSE)*Q11</f>
        <v>55202362</v>
      </c>
      <c r="AA11" s="34">
        <f>VLOOKUP(H11,'PARAMETRIZACION '!$A$4:$F$15,6,FALSE)*Q11</f>
        <v>55202362</v>
      </c>
      <c r="AB11" s="34">
        <f>VLOOKUP(H11,'PARAMETRIZACION '!$A$4:$F$15,6,FALSE)*Q11</f>
        <v>55202362</v>
      </c>
      <c r="AC11" s="34">
        <f>VLOOKUP(H11,'PARAMETRIZACION '!$A$4:$F$15,6,FALSE)*Q11</f>
        <v>55202362</v>
      </c>
      <c r="AD11" s="37">
        <f t="shared" si="3"/>
        <v>458916612</v>
      </c>
      <c r="AE11" s="37">
        <f t="shared" si="4"/>
        <v>0</v>
      </c>
    </row>
    <row r="12" spans="1:31" ht="15.75" customHeight="1" x14ac:dyDescent="0.25">
      <c r="A12" s="23" t="s">
        <v>142</v>
      </c>
      <c r="B12" s="23">
        <v>1315</v>
      </c>
      <c r="C12" s="23"/>
      <c r="D12" s="23"/>
      <c r="E12" s="23"/>
      <c r="F12" s="23"/>
      <c r="G12" s="23" t="s">
        <v>248</v>
      </c>
      <c r="H12" s="23" t="s">
        <v>78</v>
      </c>
      <c r="I12" s="23" t="s">
        <v>995</v>
      </c>
      <c r="J12" s="52" t="s">
        <v>1026</v>
      </c>
      <c r="K12" s="53" t="s">
        <v>1027</v>
      </c>
      <c r="L12" s="53">
        <v>10</v>
      </c>
      <c r="M12" s="23">
        <v>900032891</v>
      </c>
      <c r="N12" s="23" t="s">
        <v>955</v>
      </c>
      <c r="O12" s="54">
        <v>45930</v>
      </c>
      <c r="P12" s="23">
        <v>1</v>
      </c>
      <c r="Q12" s="23">
        <v>55</v>
      </c>
      <c r="R12" s="34">
        <v>230386750</v>
      </c>
      <c r="S12" s="37">
        <f t="shared" si="0"/>
        <v>968756250</v>
      </c>
      <c r="T12" s="37">
        <f t="shared" si="1"/>
        <v>19375125</v>
      </c>
      <c r="U12" s="37">
        <f t="shared" si="2"/>
        <v>988131375</v>
      </c>
      <c r="V12" s="34">
        <f>VLOOKUP(H12,'PARAMETRIZACION '!$A$4:$F$15,4,FALSE)*Q12+(VLOOKUP(H12,'PARAMETRIZACION '!$A$4:$F$15,6,FALSE)*Q12)</f>
        <v>36651670</v>
      </c>
      <c r="W12" s="34">
        <f>VLOOKUP(H12,'PARAMETRIZACION '!$A$4:$F$15,6,FALSE)*Q12</f>
        <v>27676440</v>
      </c>
      <c r="X12" s="34">
        <f>VLOOKUP(H12,'PARAMETRIZACION '!$A$4:$F$15,6,FALSE)*Q12</f>
        <v>27676440</v>
      </c>
      <c r="Y12" s="34">
        <f>VLOOKUP(H12,'PARAMETRIZACION '!$A$4:$F$15,6,FALSE)*Q12</f>
        <v>27676440</v>
      </c>
      <c r="Z12" s="34">
        <f>VLOOKUP(H12,'PARAMETRIZACION '!$A$4:$F$15,6,FALSE)*Q12</f>
        <v>27676440</v>
      </c>
      <c r="AA12" s="34">
        <f>VLOOKUP(H12,'PARAMETRIZACION '!$A$4:$F$15,6,FALSE)*Q12</f>
        <v>27676440</v>
      </c>
      <c r="AB12" s="34">
        <f>VLOOKUP(H12,'PARAMETRIZACION '!$A$4:$F$15,6,FALSE)*Q12</f>
        <v>27676440</v>
      </c>
      <c r="AC12" s="34">
        <f>VLOOKUP(H12,'PARAMETRIZACION '!$A$4:$F$15,6,FALSE)*Q12</f>
        <v>27676440</v>
      </c>
      <c r="AD12" s="37">
        <f t="shared" si="3"/>
        <v>230386750</v>
      </c>
      <c r="AE12" s="37">
        <f t="shared" si="4"/>
        <v>0</v>
      </c>
    </row>
    <row r="13" spans="1:31" ht="15.75" customHeight="1" x14ac:dyDescent="0.25">
      <c r="A13" s="23" t="s">
        <v>142</v>
      </c>
      <c r="B13" s="23">
        <v>1315</v>
      </c>
      <c r="C13" s="23"/>
      <c r="D13" s="23"/>
      <c r="E13" s="23"/>
      <c r="F13" s="23"/>
      <c r="G13" s="23" t="s">
        <v>251</v>
      </c>
      <c r="H13" s="23" t="s">
        <v>78</v>
      </c>
      <c r="I13" s="23" t="s">
        <v>995</v>
      </c>
      <c r="J13" s="52" t="s">
        <v>1026</v>
      </c>
      <c r="K13" s="53" t="s">
        <v>1027</v>
      </c>
      <c r="L13" s="53">
        <v>10</v>
      </c>
      <c r="M13" s="23">
        <v>900032891</v>
      </c>
      <c r="N13" s="23" t="s">
        <v>955</v>
      </c>
      <c r="O13" s="54">
        <v>45930</v>
      </c>
      <c r="P13" s="23">
        <v>2</v>
      </c>
      <c r="Q13" s="23">
        <v>140</v>
      </c>
      <c r="R13" s="34">
        <v>586439000</v>
      </c>
      <c r="S13" s="37">
        <f t="shared" si="0"/>
        <v>0</v>
      </c>
      <c r="T13" s="37">
        <f t="shared" si="1"/>
        <v>0</v>
      </c>
      <c r="U13" s="37">
        <f t="shared" si="2"/>
        <v>0</v>
      </c>
      <c r="V13" s="34">
        <f>VLOOKUP(H13,'PARAMETRIZACION '!$A$4:$F$15,4,FALSE)*Q13+(VLOOKUP(H13,'PARAMETRIZACION '!$A$4:$F$15,6,FALSE)*Q13)</f>
        <v>93295160</v>
      </c>
      <c r="W13" s="34">
        <f>VLOOKUP(H13,'PARAMETRIZACION '!$A$4:$F$15,6,FALSE)*Q13</f>
        <v>70449120</v>
      </c>
      <c r="X13" s="34">
        <f>VLOOKUP(H13,'PARAMETRIZACION '!$A$4:$F$15,6,FALSE)*Q13</f>
        <v>70449120</v>
      </c>
      <c r="Y13" s="34">
        <f>VLOOKUP(H13,'PARAMETRIZACION '!$A$4:$F$15,6,FALSE)*Q13</f>
        <v>70449120</v>
      </c>
      <c r="Z13" s="34">
        <f>VLOOKUP(H13,'PARAMETRIZACION '!$A$4:$F$15,6,FALSE)*Q13</f>
        <v>70449120</v>
      </c>
      <c r="AA13" s="34">
        <f>VLOOKUP(H13,'PARAMETRIZACION '!$A$4:$F$15,6,FALSE)*Q13</f>
        <v>70449120</v>
      </c>
      <c r="AB13" s="34">
        <f>VLOOKUP(H13,'PARAMETRIZACION '!$A$4:$F$15,6,FALSE)*Q13</f>
        <v>70449120</v>
      </c>
      <c r="AC13" s="34">
        <f>VLOOKUP(H13,'PARAMETRIZACION '!$A$4:$F$15,6,FALSE)*Q13</f>
        <v>70449120</v>
      </c>
      <c r="AD13" s="37">
        <f t="shared" si="3"/>
        <v>586439000</v>
      </c>
      <c r="AE13" s="37">
        <f t="shared" si="4"/>
        <v>0</v>
      </c>
    </row>
    <row r="14" spans="1:31" ht="15.75" customHeight="1" x14ac:dyDescent="0.25">
      <c r="A14" s="23" t="s">
        <v>142</v>
      </c>
      <c r="B14" s="23">
        <v>1315</v>
      </c>
      <c r="C14" s="23"/>
      <c r="D14" s="23"/>
      <c r="E14" s="23"/>
      <c r="F14" s="23"/>
      <c r="G14" s="23" t="s">
        <v>251</v>
      </c>
      <c r="H14" s="23" t="s">
        <v>97</v>
      </c>
      <c r="I14" s="23" t="s">
        <v>999</v>
      </c>
      <c r="J14" s="52" t="s">
        <v>1026</v>
      </c>
      <c r="K14" s="53" t="s">
        <v>1027</v>
      </c>
      <c r="L14" s="53">
        <v>10</v>
      </c>
      <c r="M14" s="23">
        <v>900032891</v>
      </c>
      <c r="N14" s="23" t="s">
        <v>955</v>
      </c>
      <c r="O14" s="54">
        <v>45930</v>
      </c>
      <c r="P14" s="23">
        <v>4</v>
      </c>
      <c r="Q14" s="23">
        <v>100</v>
      </c>
      <c r="R14" s="34">
        <v>151930500</v>
      </c>
      <c r="S14" s="37">
        <f t="shared" si="0"/>
        <v>0</v>
      </c>
      <c r="T14" s="37">
        <f t="shared" si="1"/>
        <v>0</v>
      </c>
      <c r="U14" s="37">
        <f t="shared" si="2"/>
        <v>0</v>
      </c>
      <c r="V14" s="34">
        <f>VLOOKUP(H14,'PARAMETRIZACION '!$A$4:$F$15,4,FALSE)*Q14+(VLOOKUP(H14,'PARAMETRIZACION '!$A$4:$F$15,6,FALSE)*Q14)</f>
        <v>26392500</v>
      </c>
      <c r="W14" s="34">
        <f>VLOOKUP(H14,'PARAMETRIZACION '!$A$4:$F$15,6,FALSE)*Q14</f>
        <v>17934000</v>
      </c>
      <c r="X14" s="34">
        <f>VLOOKUP(H14,'PARAMETRIZACION '!$A$4:$F$15,6,FALSE)*Q14</f>
        <v>17934000</v>
      </c>
      <c r="Y14" s="34">
        <f>VLOOKUP(H14,'PARAMETRIZACION '!$A$4:$F$15,6,FALSE)*Q14</f>
        <v>17934000</v>
      </c>
      <c r="Z14" s="34">
        <f>VLOOKUP(H14,'PARAMETRIZACION '!$A$4:$F$15,6,FALSE)*Q14</f>
        <v>17934000</v>
      </c>
      <c r="AA14" s="34">
        <f>VLOOKUP(H14,'PARAMETRIZACION '!$A$4:$F$15,6,FALSE)*Q14</f>
        <v>17934000</v>
      </c>
      <c r="AB14" s="34">
        <f>VLOOKUP(H14,'PARAMETRIZACION '!$A$4:$F$15,6,FALSE)*Q14</f>
        <v>17934000</v>
      </c>
      <c r="AC14" s="34">
        <f>VLOOKUP(H14,'PARAMETRIZACION '!$A$4:$F$15,6,FALSE)*Q14</f>
        <v>17934000</v>
      </c>
      <c r="AD14" s="37">
        <f t="shared" si="3"/>
        <v>151930500</v>
      </c>
      <c r="AE14" s="37">
        <f t="shared" si="4"/>
        <v>0</v>
      </c>
    </row>
    <row r="15" spans="1:31" ht="15.75" customHeight="1" x14ac:dyDescent="0.25">
      <c r="A15" s="23" t="s">
        <v>142</v>
      </c>
      <c r="B15" s="23">
        <v>1316</v>
      </c>
      <c r="C15" s="23"/>
      <c r="D15" s="23"/>
      <c r="E15" s="23"/>
      <c r="F15" s="23"/>
      <c r="G15" s="23" t="s">
        <v>264</v>
      </c>
      <c r="H15" s="23" t="s">
        <v>78</v>
      </c>
      <c r="I15" s="23" t="s">
        <v>995</v>
      </c>
      <c r="J15" s="52" t="s">
        <v>1026</v>
      </c>
      <c r="K15" s="53" t="s">
        <v>1027</v>
      </c>
      <c r="L15" s="53">
        <v>10</v>
      </c>
      <c r="M15" s="23">
        <v>900032891</v>
      </c>
      <c r="N15" s="23" t="s">
        <v>955</v>
      </c>
      <c r="O15" s="54">
        <v>45930</v>
      </c>
      <c r="P15" s="23">
        <v>1</v>
      </c>
      <c r="Q15" s="23">
        <v>63</v>
      </c>
      <c r="R15" s="34">
        <v>263897550</v>
      </c>
      <c r="S15" s="37">
        <f t="shared" si="0"/>
        <v>1231521900</v>
      </c>
      <c r="T15" s="37">
        <f t="shared" si="1"/>
        <v>24630438</v>
      </c>
      <c r="U15" s="37">
        <f t="shared" si="2"/>
        <v>1256152338</v>
      </c>
      <c r="V15" s="34">
        <f>VLOOKUP(H15,'PARAMETRIZACION '!$A$4:$F$15,4,FALSE)*Q15+(VLOOKUP(H15,'PARAMETRIZACION '!$A$4:$F$15,6,FALSE)*Q15)</f>
        <v>41982822</v>
      </c>
      <c r="W15" s="34">
        <f>VLOOKUP(H15,'PARAMETRIZACION '!$A$4:$F$15,6,FALSE)*Q15</f>
        <v>31702104</v>
      </c>
      <c r="X15" s="34">
        <f>VLOOKUP(H15,'PARAMETRIZACION '!$A$4:$F$15,6,FALSE)*Q15</f>
        <v>31702104</v>
      </c>
      <c r="Y15" s="34">
        <f>VLOOKUP(H15,'PARAMETRIZACION '!$A$4:$F$15,6,FALSE)*Q15</f>
        <v>31702104</v>
      </c>
      <c r="Z15" s="34">
        <f>VLOOKUP(H15,'PARAMETRIZACION '!$A$4:$F$15,6,FALSE)*Q15</f>
        <v>31702104</v>
      </c>
      <c r="AA15" s="34">
        <f>VLOOKUP(H15,'PARAMETRIZACION '!$A$4:$F$15,6,FALSE)*Q15</f>
        <v>31702104</v>
      </c>
      <c r="AB15" s="34">
        <f>VLOOKUP(H15,'PARAMETRIZACION '!$A$4:$F$15,6,FALSE)*Q15</f>
        <v>31702104</v>
      </c>
      <c r="AC15" s="34">
        <f>VLOOKUP(H15,'PARAMETRIZACION '!$A$4:$F$15,6,FALSE)*Q15</f>
        <v>31702104</v>
      </c>
      <c r="AD15" s="37">
        <f t="shared" si="3"/>
        <v>263897550</v>
      </c>
      <c r="AE15" s="37">
        <f t="shared" si="4"/>
        <v>0</v>
      </c>
    </row>
    <row r="16" spans="1:31" ht="15.75" customHeight="1" x14ac:dyDescent="0.25">
      <c r="A16" s="23" t="s">
        <v>142</v>
      </c>
      <c r="B16" s="23">
        <v>1316</v>
      </c>
      <c r="C16" s="23"/>
      <c r="D16" s="23"/>
      <c r="E16" s="23"/>
      <c r="F16" s="23"/>
      <c r="G16" s="23" t="s">
        <v>267</v>
      </c>
      <c r="H16" s="23" t="s">
        <v>78</v>
      </c>
      <c r="I16" s="23" t="s">
        <v>995</v>
      </c>
      <c r="J16" s="52" t="s">
        <v>1026</v>
      </c>
      <c r="K16" s="53" t="s">
        <v>1027</v>
      </c>
      <c r="L16" s="53">
        <v>10</v>
      </c>
      <c r="M16" s="23">
        <v>900032891</v>
      </c>
      <c r="N16" s="23" t="s">
        <v>955</v>
      </c>
      <c r="O16" s="54">
        <v>45930</v>
      </c>
      <c r="P16" s="23">
        <v>3</v>
      </c>
      <c r="Q16" s="23">
        <v>231</v>
      </c>
      <c r="R16" s="34">
        <v>967624350</v>
      </c>
      <c r="S16" s="37">
        <f t="shared" si="0"/>
        <v>0</v>
      </c>
      <c r="T16" s="37">
        <f t="shared" si="1"/>
        <v>0</v>
      </c>
      <c r="U16" s="37">
        <f t="shared" si="2"/>
        <v>0</v>
      </c>
      <c r="V16" s="34">
        <f>VLOOKUP(H16,'PARAMETRIZACION '!$A$4:$F$15,4,FALSE)*Q16+(VLOOKUP(H16,'PARAMETRIZACION '!$A$4:$F$15,6,FALSE)*Q16)</f>
        <v>153937014</v>
      </c>
      <c r="W16" s="34">
        <f>VLOOKUP(H16,'PARAMETRIZACION '!$A$4:$F$15,6,FALSE)*Q16</f>
        <v>116241048</v>
      </c>
      <c r="X16" s="34">
        <f>VLOOKUP(H16,'PARAMETRIZACION '!$A$4:$F$15,6,FALSE)*Q16</f>
        <v>116241048</v>
      </c>
      <c r="Y16" s="34">
        <f>VLOOKUP(H16,'PARAMETRIZACION '!$A$4:$F$15,6,FALSE)*Q16</f>
        <v>116241048</v>
      </c>
      <c r="Z16" s="34">
        <f>VLOOKUP(H16,'PARAMETRIZACION '!$A$4:$F$15,6,FALSE)*Q16</f>
        <v>116241048</v>
      </c>
      <c r="AA16" s="34">
        <f>VLOOKUP(H16,'PARAMETRIZACION '!$A$4:$F$15,6,FALSE)*Q16</f>
        <v>116241048</v>
      </c>
      <c r="AB16" s="34">
        <f>VLOOKUP(H16,'PARAMETRIZACION '!$A$4:$F$15,6,FALSE)*Q16</f>
        <v>116241048</v>
      </c>
      <c r="AC16" s="34">
        <f>VLOOKUP(H16,'PARAMETRIZACION '!$A$4:$F$15,6,FALSE)*Q16</f>
        <v>116241048</v>
      </c>
      <c r="AD16" s="37">
        <f t="shared" si="3"/>
        <v>967624350</v>
      </c>
      <c r="AE16" s="37">
        <f t="shared" si="4"/>
        <v>0</v>
      </c>
    </row>
    <row r="17" spans="1:31" ht="15.75" customHeight="1" x14ac:dyDescent="0.25">
      <c r="A17" s="23" t="s">
        <v>142</v>
      </c>
      <c r="B17" s="23">
        <v>1324</v>
      </c>
      <c r="C17" s="23"/>
      <c r="D17" s="23"/>
      <c r="E17" s="23"/>
      <c r="F17" s="23"/>
      <c r="G17" s="23" t="s">
        <v>371</v>
      </c>
      <c r="H17" s="23" t="s">
        <v>78</v>
      </c>
      <c r="I17" s="23" t="s">
        <v>995</v>
      </c>
      <c r="J17" s="52" t="s">
        <v>1026</v>
      </c>
      <c r="K17" s="53" t="s">
        <v>1027</v>
      </c>
      <c r="L17" s="53">
        <v>10</v>
      </c>
      <c r="M17" s="23">
        <v>814005633</v>
      </c>
      <c r="N17" s="23" t="s">
        <v>960</v>
      </c>
      <c r="O17" s="54">
        <v>45930</v>
      </c>
      <c r="P17" s="23">
        <v>2</v>
      </c>
      <c r="Q17" s="23">
        <v>88</v>
      </c>
      <c r="R17" s="34">
        <v>368618800</v>
      </c>
      <c r="S17" s="37">
        <f t="shared" si="0"/>
        <v>750370100</v>
      </c>
      <c r="T17" s="37">
        <f t="shared" si="1"/>
        <v>15007402</v>
      </c>
      <c r="U17" s="37">
        <f t="shared" si="2"/>
        <v>765377502</v>
      </c>
      <c r="V17" s="34">
        <f>VLOOKUP(H17,'PARAMETRIZACION '!$A$4:$F$15,4,FALSE)*Q17+(VLOOKUP(H17,'PARAMETRIZACION '!$A$4:$F$15,6,FALSE)*Q17)</f>
        <v>58642672</v>
      </c>
      <c r="W17" s="34">
        <f>VLOOKUP(H17,'PARAMETRIZACION '!$A$4:$F$15,6,FALSE)*Q17</f>
        <v>44282304</v>
      </c>
      <c r="X17" s="34">
        <f>VLOOKUP(H17,'PARAMETRIZACION '!$A$4:$F$15,6,FALSE)*Q17</f>
        <v>44282304</v>
      </c>
      <c r="Y17" s="34">
        <f>VLOOKUP(H17,'PARAMETRIZACION '!$A$4:$F$15,6,FALSE)*Q17</f>
        <v>44282304</v>
      </c>
      <c r="Z17" s="34">
        <f>VLOOKUP(H17,'PARAMETRIZACION '!$A$4:$F$15,6,FALSE)*Q17</f>
        <v>44282304</v>
      </c>
      <c r="AA17" s="34">
        <f>VLOOKUP(H17,'PARAMETRIZACION '!$A$4:$F$15,6,FALSE)*Q17</f>
        <v>44282304</v>
      </c>
      <c r="AB17" s="34">
        <f>VLOOKUP(H17,'PARAMETRIZACION '!$A$4:$F$15,6,FALSE)*Q17</f>
        <v>44282304</v>
      </c>
      <c r="AC17" s="34">
        <f>VLOOKUP(H17,'PARAMETRIZACION '!$A$4:$F$15,6,FALSE)*Q17</f>
        <v>44282304</v>
      </c>
      <c r="AD17" s="37">
        <f t="shared" si="3"/>
        <v>368618800</v>
      </c>
      <c r="AE17" s="37">
        <f t="shared" si="4"/>
        <v>0</v>
      </c>
    </row>
    <row r="18" spans="1:31" ht="15.75" customHeight="1" x14ac:dyDescent="0.25">
      <c r="A18" s="23" t="s">
        <v>142</v>
      </c>
      <c r="B18" s="23">
        <v>1324</v>
      </c>
      <c r="C18" s="23"/>
      <c r="D18" s="23"/>
      <c r="E18" s="23"/>
      <c r="F18" s="23"/>
      <c r="G18" s="23" t="s">
        <v>376</v>
      </c>
      <c r="H18" s="23" t="s">
        <v>78</v>
      </c>
      <c r="I18" s="23" t="s">
        <v>995</v>
      </c>
      <c r="J18" s="52" t="s">
        <v>1026</v>
      </c>
      <c r="K18" s="53" t="s">
        <v>1027</v>
      </c>
      <c r="L18" s="53">
        <v>10</v>
      </c>
      <c r="M18" s="23">
        <v>814005633</v>
      </c>
      <c r="N18" s="23" t="s">
        <v>960</v>
      </c>
      <c r="O18" s="54">
        <v>45930</v>
      </c>
      <c r="P18" s="23">
        <v>1</v>
      </c>
      <c r="Q18" s="23">
        <v>73</v>
      </c>
      <c r="R18" s="34">
        <v>305786050</v>
      </c>
      <c r="S18" s="37">
        <f t="shared" si="0"/>
        <v>0</v>
      </c>
      <c r="T18" s="37">
        <f t="shared" si="1"/>
        <v>0</v>
      </c>
      <c r="U18" s="37">
        <f t="shared" si="2"/>
        <v>0</v>
      </c>
      <c r="V18" s="34">
        <f>VLOOKUP(H18,'PARAMETRIZACION '!$A$4:$F$15,4,FALSE)*Q18+(VLOOKUP(H18,'PARAMETRIZACION '!$A$4:$F$15,6,FALSE)*Q18)</f>
        <v>48646762</v>
      </c>
      <c r="W18" s="34">
        <f>VLOOKUP(H18,'PARAMETRIZACION '!$A$4:$F$15,6,FALSE)*Q18</f>
        <v>36734184</v>
      </c>
      <c r="X18" s="34">
        <f>VLOOKUP(H18,'PARAMETRIZACION '!$A$4:$F$15,6,FALSE)*Q18</f>
        <v>36734184</v>
      </c>
      <c r="Y18" s="34">
        <f>VLOOKUP(H18,'PARAMETRIZACION '!$A$4:$F$15,6,FALSE)*Q18</f>
        <v>36734184</v>
      </c>
      <c r="Z18" s="34">
        <f>VLOOKUP(H18,'PARAMETRIZACION '!$A$4:$F$15,6,FALSE)*Q18</f>
        <v>36734184</v>
      </c>
      <c r="AA18" s="34">
        <f>VLOOKUP(H18,'PARAMETRIZACION '!$A$4:$F$15,6,FALSE)*Q18</f>
        <v>36734184</v>
      </c>
      <c r="AB18" s="34">
        <f>VLOOKUP(H18,'PARAMETRIZACION '!$A$4:$F$15,6,FALSE)*Q18</f>
        <v>36734184</v>
      </c>
      <c r="AC18" s="34">
        <f>VLOOKUP(H18,'PARAMETRIZACION '!$A$4:$F$15,6,FALSE)*Q18</f>
        <v>36734184</v>
      </c>
      <c r="AD18" s="37">
        <f t="shared" si="3"/>
        <v>305786050</v>
      </c>
      <c r="AE18" s="37">
        <f t="shared" si="4"/>
        <v>0</v>
      </c>
    </row>
    <row r="19" spans="1:31" ht="15.75" customHeight="1" x14ac:dyDescent="0.25">
      <c r="A19" s="23" t="s">
        <v>142</v>
      </c>
      <c r="B19" s="23">
        <v>1324</v>
      </c>
      <c r="C19" s="23"/>
      <c r="D19" s="23"/>
      <c r="E19" s="23"/>
      <c r="F19" s="23"/>
      <c r="G19" s="23" t="s">
        <v>376</v>
      </c>
      <c r="H19" s="23" t="s">
        <v>97</v>
      </c>
      <c r="I19" s="23" t="s">
        <v>999</v>
      </c>
      <c r="J19" s="52" t="s">
        <v>1026</v>
      </c>
      <c r="K19" s="53" t="s">
        <v>1027</v>
      </c>
      <c r="L19" s="53">
        <v>10</v>
      </c>
      <c r="M19" s="23">
        <v>814005633</v>
      </c>
      <c r="N19" s="23" t="s">
        <v>960</v>
      </c>
      <c r="O19" s="54">
        <v>45930</v>
      </c>
      <c r="P19" s="23">
        <v>3</v>
      </c>
      <c r="Q19" s="23">
        <v>50</v>
      </c>
      <c r="R19" s="34">
        <v>75965250</v>
      </c>
      <c r="S19" s="37">
        <f t="shared" si="0"/>
        <v>0</v>
      </c>
      <c r="T19" s="37">
        <f t="shared" si="1"/>
        <v>0</v>
      </c>
      <c r="U19" s="37">
        <f t="shared" si="2"/>
        <v>0</v>
      </c>
      <c r="V19" s="34">
        <f>VLOOKUP(H19,'PARAMETRIZACION '!$A$4:$F$15,4,FALSE)*Q19+(VLOOKUP(H19,'PARAMETRIZACION '!$A$4:$F$15,6,FALSE)*Q19)</f>
        <v>13196250</v>
      </c>
      <c r="W19" s="34">
        <f>VLOOKUP(H19,'PARAMETRIZACION '!$A$4:$F$15,6,FALSE)*Q19</f>
        <v>8967000</v>
      </c>
      <c r="X19" s="34">
        <f>VLOOKUP(H19,'PARAMETRIZACION '!$A$4:$F$15,6,FALSE)*Q19</f>
        <v>8967000</v>
      </c>
      <c r="Y19" s="34">
        <f>VLOOKUP(H19,'PARAMETRIZACION '!$A$4:$F$15,6,FALSE)*Q19</f>
        <v>8967000</v>
      </c>
      <c r="Z19" s="34">
        <f>VLOOKUP(H19,'PARAMETRIZACION '!$A$4:$F$15,6,FALSE)*Q19</f>
        <v>8967000</v>
      </c>
      <c r="AA19" s="34">
        <f>VLOOKUP(H19,'PARAMETRIZACION '!$A$4:$F$15,6,FALSE)*Q19</f>
        <v>8967000</v>
      </c>
      <c r="AB19" s="34">
        <f>VLOOKUP(H19,'PARAMETRIZACION '!$A$4:$F$15,6,FALSE)*Q19</f>
        <v>8967000</v>
      </c>
      <c r="AC19" s="34">
        <f>VLOOKUP(H19,'PARAMETRIZACION '!$A$4:$F$15,6,FALSE)*Q19</f>
        <v>8967000</v>
      </c>
      <c r="AD19" s="37">
        <f t="shared" si="3"/>
        <v>75965250</v>
      </c>
      <c r="AE19" s="37">
        <f t="shared" si="4"/>
        <v>0</v>
      </c>
    </row>
    <row r="20" spans="1:31" ht="15.75" customHeight="1" x14ac:dyDescent="0.25">
      <c r="A20" s="23" t="s">
        <v>142</v>
      </c>
      <c r="B20" s="23">
        <v>1325</v>
      </c>
      <c r="C20" s="23"/>
      <c r="D20" s="23"/>
      <c r="E20" s="23"/>
      <c r="F20" s="23"/>
      <c r="G20" s="23" t="s">
        <v>385</v>
      </c>
      <c r="H20" s="23" t="s">
        <v>134</v>
      </c>
      <c r="I20" s="23" t="s">
        <v>995</v>
      </c>
      <c r="J20" s="52" t="s">
        <v>1026</v>
      </c>
      <c r="K20" s="53" t="s">
        <v>1027</v>
      </c>
      <c r="L20" s="53">
        <v>10</v>
      </c>
      <c r="M20" s="23">
        <v>837000444</v>
      </c>
      <c r="N20" s="23" t="s">
        <v>961</v>
      </c>
      <c r="O20" s="54">
        <v>45930</v>
      </c>
      <c r="P20" s="23">
        <v>2</v>
      </c>
      <c r="Q20" s="23">
        <v>330</v>
      </c>
      <c r="R20" s="34">
        <v>975712980</v>
      </c>
      <c r="S20" s="37">
        <f t="shared" si="0"/>
        <v>2625215142</v>
      </c>
      <c r="T20" s="37">
        <f t="shared" si="1"/>
        <v>52504303</v>
      </c>
      <c r="U20" s="37">
        <f t="shared" si="2"/>
        <v>2677719445</v>
      </c>
      <c r="V20" s="34">
        <f>VLOOKUP(H20,'PARAMETRIZACION '!$A$4:$F$15,4,FALSE)*Q20+(VLOOKUP(H20,'PARAMETRIZACION '!$A$4:$F$15,6,FALSE)*Q20)</f>
        <v>169084080</v>
      </c>
      <c r="W20" s="34">
        <f>VLOOKUP(H20,'PARAMETRIZACION '!$A$4:$F$15,6,FALSE)*Q20</f>
        <v>115232700</v>
      </c>
      <c r="X20" s="34">
        <f>VLOOKUP(H20,'PARAMETRIZACION '!$A$4:$F$15,6,FALSE)*Q20</f>
        <v>115232700</v>
      </c>
      <c r="Y20" s="34">
        <f>VLOOKUP(H20,'PARAMETRIZACION '!$A$4:$F$15,6,FALSE)*Q20</f>
        <v>115232700</v>
      </c>
      <c r="Z20" s="34">
        <f>VLOOKUP(H20,'PARAMETRIZACION '!$A$4:$F$15,6,FALSE)*Q20</f>
        <v>115232700</v>
      </c>
      <c r="AA20" s="34">
        <f>VLOOKUP(H20,'PARAMETRIZACION '!$A$4:$F$15,6,FALSE)*Q20</f>
        <v>115232700</v>
      </c>
      <c r="AB20" s="34">
        <f>VLOOKUP(H20,'PARAMETRIZACION '!$A$4:$F$15,6,FALSE)*Q20</f>
        <v>115232700</v>
      </c>
      <c r="AC20" s="34">
        <f>VLOOKUP(H20,'PARAMETRIZACION '!$A$4:$F$15,6,FALSE)*Q20</f>
        <v>115232700</v>
      </c>
      <c r="AD20" s="37">
        <f t="shared" si="3"/>
        <v>975712980</v>
      </c>
      <c r="AE20" s="37">
        <f t="shared" si="4"/>
        <v>0</v>
      </c>
    </row>
    <row r="21" spans="1:31" ht="15.75" customHeight="1" x14ac:dyDescent="0.25">
      <c r="A21" s="23" t="s">
        <v>142</v>
      </c>
      <c r="B21" s="23">
        <v>1325</v>
      </c>
      <c r="C21" s="23"/>
      <c r="D21" s="23"/>
      <c r="E21" s="23"/>
      <c r="F21" s="23"/>
      <c r="G21" s="23" t="s">
        <v>385</v>
      </c>
      <c r="H21" s="23" t="s">
        <v>148</v>
      </c>
      <c r="I21" s="23" t="s">
        <v>995</v>
      </c>
      <c r="J21" s="52" t="s">
        <v>1026</v>
      </c>
      <c r="K21" s="53" t="s">
        <v>1027</v>
      </c>
      <c r="L21" s="53">
        <v>10</v>
      </c>
      <c r="M21" s="23">
        <v>837000444</v>
      </c>
      <c r="N21" s="23" t="s">
        <v>961</v>
      </c>
      <c r="O21" s="54">
        <v>45930</v>
      </c>
      <c r="P21" s="23">
        <v>3</v>
      </c>
      <c r="Q21" s="23">
        <v>381</v>
      </c>
      <c r="R21" s="34">
        <v>1649502162</v>
      </c>
      <c r="S21" s="37">
        <f t="shared" si="0"/>
        <v>0</v>
      </c>
      <c r="T21" s="37">
        <f t="shared" si="1"/>
        <v>0</v>
      </c>
      <c r="U21" s="37">
        <f t="shared" si="2"/>
        <v>0</v>
      </c>
      <c r="V21" s="34">
        <f>VLOOKUP(H21,'PARAMETRIZACION '!$A$4:$F$15,4,FALSE)*Q21+(VLOOKUP(H21,'PARAMETRIZACION '!$A$4:$F$15,6,FALSE)*Q21)</f>
        <v>260589903</v>
      </c>
      <c r="W21" s="34">
        <f>VLOOKUP(H21,'PARAMETRIZACION '!$A$4:$F$15,6,FALSE)*Q21</f>
        <v>198416037</v>
      </c>
      <c r="X21" s="34">
        <f>VLOOKUP(H21,'PARAMETRIZACION '!$A$4:$F$15,6,FALSE)*Q21</f>
        <v>198416037</v>
      </c>
      <c r="Y21" s="34">
        <f>VLOOKUP(H21,'PARAMETRIZACION '!$A$4:$F$15,6,FALSE)*Q21</f>
        <v>198416037</v>
      </c>
      <c r="Z21" s="34">
        <f>VLOOKUP(H21,'PARAMETRIZACION '!$A$4:$F$15,6,FALSE)*Q21</f>
        <v>198416037</v>
      </c>
      <c r="AA21" s="34">
        <f>VLOOKUP(H21,'PARAMETRIZACION '!$A$4:$F$15,6,FALSE)*Q21</f>
        <v>198416037</v>
      </c>
      <c r="AB21" s="34">
        <f>VLOOKUP(H21,'PARAMETRIZACION '!$A$4:$F$15,6,FALSE)*Q21</f>
        <v>198416037</v>
      </c>
      <c r="AC21" s="34">
        <f>VLOOKUP(H21,'PARAMETRIZACION '!$A$4:$F$15,6,FALSE)*Q21</f>
        <v>198416037</v>
      </c>
      <c r="AD21" s="37">
        <f t="shared" si="3"/>
        <v>1649502162</v>
      </c>
      <c r="AE21" s="37">
        <f t="shared" si="4"/>
        <v>0</v>
      </c>
    </row>
    <row r="22" spans="1:31" ht="15.75" customHeight="1" x14ac:dyDescent="0.25">
      <c r="A22" s="23" t="s">
        <v>142</v>
      </c>
      <c r="B22" s="23">
        <v>1326</v>
      </c>
      <c r="C22" s="23"/>
      <c r="D22" s="23"/>
      <c r="E22" s="23"/>
      <c r="F22" s="23"/>
      <c r="G22" s="23" t="s">
        <v>385</v>
      </c>
      <c r="H22" s="23" t="s">
        <v>134</v>
      </c>
      <c r="I22" s="23" t="s">
        <v>995</v>
      </c>
      <c r="J22" s="52" t="s">
        <v>1026</v>
      </c>
      <c r="K22" s="53" t="s">
        <v>1027</v>
      </c>
      <c r="L22" s="53">
        <v>10</v>
      </c>
      <c r="M22" s="23">
        <v>837000762</v>
      </c>
      <c r="N22" s="23" t="s">
        <v>962</v>
      </c>
      <c r="O22" s="54">
        <v>45930</v>
      </c>
      <c r="P22" s="23">
        <v>1</v>
      </c>
      <c r="Q22" s="23">
        <v>84</v>
      </c>
      <c r="R22" s="34">
        <v>248363304</v>
      </c>
      <c r="S22" s="37">
        <f t="shared" si="0"/>
        <v>1793959818</v>
      </c>
      <c r="T22" s="37">
        <f t="shared" si="1"/>
        <v>35879196</v>
      </c>
      <c r="U22" s="37">
        <f t="shared" si="2"/>
        <v>1829839014</v>
      </c>
      <c r="V22" s="34">
        <f>VLOOKUP(H22,'PARAMETRIZACION '!$A$4:$F$15,4,FALSE)*Q22+(VLOOKUP(H22,'PARAMETRIZACION '!$A$4:$F$15,6,FALSE)*Q22)</f>
        <v>43039584</v>
      </c>
      <c r="W22" s="34">
        <f>VLOOKUP(H22,'PARAMETRIZACION '!$A$4:$F$15,6,FALSE)*Q22</f>
        <v>29331960</v>
      </c>
      <c r="X22" s="34">
        <f>VLOOKUP(H22,'PARAMETRIZACION '!$A$4:$F$15,6,FALSE)*Q22</f>
        <v>29331960</v>
      </c>
      <c r="Y22" s="34">
        <f>VLOOKUP(H22,'PARAMETRIZACION '!$A$4:$F$15,6,FALSE)*Q22</f>
        <v>29331960</v>
      </c>
      <c r="Z22" s="34">
        <f>VLOOKUP(H22,'PARAMETRIZACION '!$A$4:$F$15,6,FALSE)*Q22</f>
        <v>29331960</v>
      </c>
      <c r="AA22" s="34">
        <f>VLOOKUP(H22,'PARAMETRIZACION '!$A$4:$F$15,6,FALSE)*Q22</f>
        <v>29331960</v>
      </c>
      <c r="AB22" s="34">
        <f>VLOOKUP(H22,'PARAMETRIZACION '!$A$4:$F$15,6,FALSE)*Q22</f>
        <v>29331960</v>
      </c>
      <c r="AC22" s="34">
        <f>VLOOKUP(H22,'PARAMETRIZACION '!$A$4:$F$15,6,FALSE)*Q22</f>
        <v>29331960</v>
      </c>
      <c r="AD22" s="37">
        <f t="shared" si="3"/>
        <v>248363304</v>
      </c>
      <c r="AE22" s="37">
        <f t="shared" si="4"/>
        <v>0</v>
      </c>
    </row>
    <row r="23" spans="1:31" ht="15.75" customHeight="1" x14ac:dyDescent="0.25">
      <c r="A23" s="23" t="s">
        <v>142</v>
      </c>
      <c r="B23" s="23">
        <v>1326</v>
      </c>
      <c r="C23" s="23"/>
      <c r="D23" s="23"/>
      <c r="E23" s="23"/>
      <c r="F23" s="23"/>
      <c r="G23" s="23" t="s">
        <v>385</v>
      </c>
      <c r="H23" s="23" t="s">
        <v>148</v>
      </c>
      <c r="I23" s="23" t="s">
        <v>995</v>
      </c>
      <c r="J23" s="52" t="s">
        <v>1026</v>
      </c>
      <c r="K23" s="53" t="s">
        <v>1027</v>
      </c>
      <c r="L23" s="53">
        <v>10</v>
      </c>
      <c r="M23" s="23">
        <v>837000762</v>
      </c>
      <c r="N23" s="23" t="s">
        <v>962</v>
      </c>
      <c r="O23" s="54">
        <v>45930</v>
      </c>
      <c r="P23" s="23">
        <v>4</v>
      </c>
      <c r="Q23" s="23">
        <v>357</v>
      </c>
      <c r="R23" s="34">
        <v>1545596514</v>
      </c>
      <c r="S23" s="37">
        <f t="shared" si="0"/>
        <v>0</v>
      </c>
      <c r="T23" s="37">
        <f t="shared" si="1"/>
        <v>0</v>
      </c>
      <c r="U23" s="37">
        <f t="shared" si="2"/>
        <v>0</v>
      </c>
      <c r="V23" s="34">
        <f>VLOOKUP(H23,'PARAMETRIZACION '!$A$4:$F$15,4,FALSE)*Q23+(VLOOKUP(H23,'PARAMETRIZACION '!$A$4:$F$15,6,FALSE)*Q23)</f>
        <v>244174791</v>
      </c>
      <c r="W23" s="34">
        <f>VLOOKUP(H23,'PARAMETRIZACION '!$A$4:$F$15,6,FALSE)*Q23</f>
        <v>185917389</v>
      </c>
      <c r="X23" s="34">
        <f>VLOOKUP(H23,'PARAMETRIZACION '!$A$4:$F$15,6,FALSE)*Q23</f>
        <v>185917389</v>
      </c>
      <c r="Y23" s="34">
        <f>VLOOKUP(H23,'PARAMETRIZACION '!$A$4:$F$15,6,FALSE)*Q23</f>
        <v>185917389</v>
      </c>
      <c r="Z23" s="34">
        <f>VLOOKUP(H23,'PARAMETRIZACION '!$A$4:$F$15,6,FALSE)*Q23</f>
        <v>185917389</v>
      </c>
      <c r="AA23" s="34">
        <f>VLOOKUP(H23,'PARAMETRIZACION '!$A$4:$F$15,6,FALSE)*Q23</f>
        <v>185917389</v>
      </c>
      <c r="AB23" s="34">
        <f>VLOOKUP(H23,'PARAMETRIZACION '!$A$4:$F$15,6,FALSE)*Q23</f>
        <v>185917389</v>
      </c>
      <c r="AC23" s="34">
        <f>VLOOKUP(H23,'PARAMETRIZACION '!$A$4:$F$15,6,FALSE)*Q23</f>
        <v>185917389</v>
      </c>
      <c r="AD23" s="37">
        <f t="shared" si="3"/>
        <v>1545596514</v>
      </c>
      <c r="AE23" s="37">
        <f t="shared" si="4"/>
        <v>0</v>
      </c>
    </row>
    <row r="24" spans="1:31" ht="15.75" customHeight="1" x14ac:dyDescent="0.25">
      <c r="A24" s="23" t="s">
        <v>142</v>
      </c>
      <c r="B24" s="23">
        <v>1327</v>
      </c>
      <c r="C24" s="23"/>
      <c r="D24" s="23"/>
      <c r="E24" s="23"/>
      <c r="F24" s="23"/>
      <c r="G24" s="23" t="s">
        <v>385</v>
      </c>
      <c r="H24" s="23" t="s">
        <v>97</v>
      </c>
      <c r="I24" s="23" t="s">
        <v>999</v>
      </c>
      <c r="J24" s="52" t="s">
        <v>1026</v>
      </c>
      <c r="K24" s="53" t="s">
        <v>1027</v>
      </c>
      <c r="L24" s="53">
        <v>10</v>
      </c>
      <c r="M24" s="23">
        <v>837000444</v>
      </c>
      <c r="N24" s="23" t="s">
        <v>961</v>
      </c>
      <c r="O24" s="54">
        <v>45930</v>
      </c>
      <c r="P24" s="23">
        <v>44</v>
      </c>
      <c r="Q24" s="23">
        <v>786</v>
      </c>
      <c r="R24" s="34">
        <v>1194173730</v>
      </c>
      <c r="S24" s="37">
        <f t="shared" si="0"/>
        <v>1194173730</v>
      </c>
      <c r="T24" s="37">
        <f t="shared" si="1"/>
        <v>23883475</v>
      </c>
      <c r="U24" s="37">
        <f t="shared" si="2"/>
        <v>1218057205</v>
      </c>
      <c r="V24" s="34">
        <f>VLOOKUP(H24,'PARAMETRIZACION '!$A$4:$F$15,4,FALSE)*Q24+(VLOOKUP(H24,'PARAMETRIZACION '!$A$4:$F$15,6,FALSE)*Q24)</f>
        <v>207445050</v>
      </c>
      <c r="W24" s="34">
        <f>VLOOKUP(H24,'PARAMETRIZACION '!$A$4:$F$15,6,FALSE)*Q24</f>
        <v>140961240</v>
      </c>
      <c r="X24" s="34">
        <f>VLOOKUP(H24,'PARAMETRIZACION '!$A$4:$F$15,6,FALSE)*Q24</f>
        <v>140961240</v>
      </c>
      <c r="Y24" s="34">
        <f>VLOOKUP(H24,'PARAMETRIZACION '!$A$4:$F$15,6,FALSE)*Q24</f>
        <v>140961240</v>
      </c>
      <c r="Z24" s="34">
        <f>VLOOKUP(H24,'PARAMETRIZACION '!$A$4:$F$15,6,FALSE)*Q24</f>
        <v>140961240</v>
      </c>
      <c r="AA24" s="34">
        <f>VLOOKUP(H24,'PARAMETRIZACION '!$A$4:$F$15,6,FALSE)*Q24</f>
        <v>140961240</v>
      </c>
      <c r="AB24" s="34">
        <f>VLOOKUP(H24,'PARAMETRIZACION '!$A$4:$F$15,6,FALSE)*Q24</f>
        <v>140961240</v>
      </c>
      <c r="AC24" s="34">
        <f>VLOOKUP(H24,'PARAMETRIZACION '!$A$4:$F$15,6,FALSE)*Q24</f>
        <v>140961240</v>
      </c>
      <c r="AD24" s="37">
        <f t="shared" si="3"/>
        <v>1194173730</v>
      </c>
      <c r="AE24" s="37">
        <f t="shared" si="4"/>
        <v>0</v>
      </c>
    </row>
    <row r="25" spans="1:31" ht="15.75" customHeight="1" x14ac:dyDescent="0.25">
      <c r="A25" s="23" t="s">
        <v>142</v>
      </c>
      <c r="B25" s="23">
        <v>1346</v>
      </c>
      <c r="C25" s="23"/>
      <c r="D25" s="23"/>
      <c r="E25" s="23"/>
      <c r="F25" s="23"/>
      <c r="G25" s="23" t="s">
        <v>722</v>
      </c>
      <c r="H25" s="23" t="s">
        <v>78</v>
      </c>
      <c r="I25" s="23" t="s">
        <v>995</v>
      </c>
      <c r="J25" s="52" t="s">
        <v>1026</v>
      </c>
      <c r="K25" s="53" t="s">
        <v>1027</v>
      </c>
      <c r="L25" s="53">
        <v>10</v>
      </c>
      <c r="M25" s="23">
        <v>837000444</v>
      </c>
      <c r="N25" s="23" t="s">
        <v>961</v>
      </c>
      <c r="O25" s="54">
        <v>45930</v>
      </c>
      <c r="P25" s="23">
        <v>2</v>
      </c>
      <c r="Q25" s="23">
        <v>126</v>
      </c>
      <c r="R25" s="34">
        <v>527795100</v>
      </c>
      <c r="S25" s="37">
        <f t="shared" si="0"/>
        <v>1172777151</v>
      </c>
      <c r="T25" s="37">
        <f t="shared" si="1"/>
        <v>23455543</v>
      </c>
      <c r="U25" s="37">
        <f t="shared" si="2"/>
        <v>1196232694</v>
      </c>
      <c r="V25" s="34">
        <f>VLOOKUP(H25,'PARAMETRIZACION '!$A$4:$F$15,4,FALSE)*Q25+(VLOOKUP(H25,'PARAMETRIZACION '!$A$4:$F$15,6,FALSE)*Q25)</f>
        <v>83965644</v>
      </c>
      <c r="W25" s="34">
        <f>VLOOKUP(H25,'PARAMETRIZACION '!$A$4:$F$15,6,FALSE)*Q25</f>
        <v>63404208</v>
      </c>
      <c r="X25" s="34">
        <f>VLOOKUP(H25,'PARAMETRIZACION '!$A$4:$F$15,6,FALSE)*Q25</f>
        <v>63404208</v>
      </c>
      <c r="Y25" s="34">
        <f>VLOOKUP(H25,'PARAMETRIZACION '!$A$4:$F$15,6,FALSE)*Q25</f>
        <v>63404208</v>
      </c>
      <c r="Z25" s="34">
        <f>VLOOKUP(H25,'PARAMETRIZACION '!$A$4:$F$15,6,FALSE)*Q25</f>
        <v>63404208</v>
      </c>
      <c r="AA25" s="34">
        <f>VLOOKUP(H25,'PARAMETRIZACION '!$A$4:$F$15,6,FALSE)*Q25</f>
        <v>63404208</v>
      </c>
      <c r="AB25" s="34">
        <f>VLOOKUP(H25,'PARAMETRIZACION '!$A$4:$F$15,6,FALSE)*Q25</f>
        <v>63404208</v>
      </c>
      <c r="AC25" s="34">
        <f>VLOOKUP(H25,'PARAMETRIZACION '!$A$4:$F$15,6,FALSE)*Q25</f>
        <v>63404208</v>
      </c>
      <c r="AD25" s="37">
        <f t="shared" si="3"/>
        <v>527795100</v>
      </c>
      <c r="AE25" s="37">
        <f t="shared" si="4"/>
        <v>0</v>
      </c>
    </row>
    <row r="26" spans="1:31" ht="15.75" customHeight="1" x14ac:dyDescent="0.25">
      <c r="A26" s="23" t="s">
        <v>142</v>
      </c>
      <c r="B26" s="23">
        <v>1346</v>
      </c>
      <c r="C26" s="23"/>
      <c r="D26" s="23"/>
      <c r="E26" s="23"/>
      <c r="F26" s="23"/>
      <c r="G26" s="23" t="s">
        <v>722</v>
      </c>
      <c r="H26" s="23" t="s">
        <v>148</v>
      </c>
      <c r="I26" s="23" t="s">
        <v>995</v>
      </c>
      <c r="J26" s="52" t="s">
        <v>1026</v>
      </c>
      <c r="K26" s="53" t="s">
        <v>1027</v>
      </c>
      <c r="L26" s="53">
        <v>10</v>
      </c>
      <c r="M26" s="23">
        <v>837000444</v>
      </c>
      <c r="N26" s="23" t="s">
        <v>961</v>
      </c>
      <c r="O26" s="54">
        <v>45930</v>
      </c>
      <c r="P26" s="23">
        <v>2</v>
      </c>
      <c r="Q26" s="23">
        <v>63</v>
      </c>
      <c r="R26" s="34">
        <v>272752326</v>
      </c>
      <c r="S26" s="37">
        <f t="shared" si="0"/>
        <v>0</v>
      </c>
      <c r="T26" s="37">
        <f t="shared" si="1"/>
        <v>0</v>
      </c>
      <c r="U26" s="37">
        <f t="shared" si="2"/>
        <v>0</v>
      </c>
      <c r="V26" s="34">
        <f>VLOOKUP(H26,'PARAMETRIZACION '!$A$4:$F$15,4,FALSE)*Q26+(VLOOKUP(H26,'PARAMETRIZACION '!$A$4:$F$15,6,FALSE)*Q26)</f>
        <v>43089669</v>
      </c>
      <c r="W26" s="34">
        <f>VLOOKUP(H26,'PARAMETRIZACION '!$A$4:$F$15,6,FALSE)*Q26</f>
        <v>32808951</v>
      </c>
      <c r="X26" s="34">
        <f>VLOOKUP(H26,'PARAMETRIZACION '!$A$4:$F$15,6,FALSE)*Q26</f>
        <v>32808951</v>
      </c>
      <c r="Y26" s="34">
        <f>VLOOKUP(H26,'PARAMETRIZACION '!$A$4:$F$15,6,FALSE)*Q26</f>
        <v>32808951</v>
      </c>
      <c r="Z26" s="34">
        <f>VLOOKUP(H26,'PARAMETRIZACION '!$A$4:$F$15,6,FALSE)*Q26</f>
        <v>32808951</v>
      </c>
      <c r="AA26" s="34">
        <f>VLOOKUP(H26,'PARAMETRIZACION '!$A$4:$F$15,6,FALSE)*Q26</f>
        <v>32808951</v>
      </c>
      <c r="AB26" s="34">
        <f>VLOOKUP(H26,'PARAMETRIZACION '!$A$4:$F$15,6,FALSE)*Q26</f>
        <v>32808951</v>
      </c>
      <c r="AC26" s="34">
        <f>VLOOKUP(H26,'PARAMETRIZACION '!$A$4:$F$15,6,FALSE)*Q26</f>
        <v>32808951</v>
      </c>
      <c r="AD26" s="37">
        <f t="shared" si="3"/>
        <v>272752326</v>
      </c>
      <c r="AE26" s="37">
        <f t="shared" si="4"/>
        <v>0</v>
      </c>
    </row>
    <row r="27" spans="1:31" ht="15.75" customHeight="1" x14ac:dyDescent="0.25">
      <c r="A27" s="23" t="s">
        <v>142</v>
      </c>
      <c r="B27" s="23">
        <v>1346</v>
      </c>
      <c r="C27" s="23"/>
      <c r="D27" s="23"/>
      <c r="E27" s="23"/>
      <c r="F27" s="23"/>
      <c r="G27" s="23" t="s">
        <v>722</v>
      </c>
      <c r="H27" s="23" t="s">
        <v>97</v>
      </c>
      <c r="I27" s="23" t="s">
        <v>999</v>
      </c>
      <c r="J27" s="52" t="s">
        <v>1026</v>
      </c>
      <c r="K27" s="53" t="s">
        <v>1027</v>
      </c>
      <c r="L27" s="53">
        <v>10</v>
      </c>
      <c r="M27" s="23">
        <v>837000444</v>
      </c>
      <c r="N27" s="23" t="s">
        <v>961</v>
      </c>
      <c r="O27" s="54">
        <v>45930</v>
      </c>
      <c r="P27" s="23">
        <v>10</v>
      </c>
      <c r="Q27" s="23">
        <v>245</v>
      </c>
      <c r="R27" s="34">
        <v>372229725</v>
      </c>
      <c r="S27" s="37">
        <f t="shared" si="0"/>
        <v>0</v>
      </c>
      <c r="T27" s="37">
        <f t="shared" si="1"/>
        <v>0</v>
      </c>
      <c r="U27" s="37">
        <f t="shared" si="2"/>
        <v>0</v>
      </c>
      <c r="V27" s="34">
        <f>VLOOKUP(H27,'PARAMETRIZACION '!$A$4:$F$15,4,FALSE)*Q27+(VLOOKUP(H27,'PARAMETRIZACION '!$A$4:$F$15,6,FALSE)*Q27)</f>
        <v>64661625</v>
      </c>
      <c r="W27" s="34">
        <f>VLOOKUP(H27,'PARAMETRIZACION '!$A$4:$F$15,6,FALSE)*Q27</f>
        <v>43938300</v>
      </c>
      <c r="X27" s="34">
        <f>VLOOKUP(H27,'PARAMETRIZACION '!$A$4:$F$15,6,FALSE)*Q27</f>
        <v>43938300</v>
      </c>
      <c r="Y27" s="34">
        <f>VLOOKUP(H27,'PARAMETRIZACION '!$A$4:$F$15,6,FALSE)*Q27</f>
        <v>43938300</v>
      </c>
      <c r="Z27" s="34">
        <f>VLOOKUP(H27,'PARAMETRIZACION '!$A$4:$F$15,6,FALSE)*Q27</f>
        <v>43938300</v>
      </c>
      <c r="AA27" s="34">
        <f>VLOOKUP(H27,'PARAMETRIZACION '!$A$4:$F$15,6,FALSE)*Q27</f>
        <v>43938300</v>
      </c>
      <c r="AB27" s="34">
        <f>VLOOKUP(H27,'PARAMETRIZACION '!$A$4:$F$15,6,FALSE)*Q27</f>
        <v>43938300</v>
      </c>
      <c r="AC27" s="34">
        <f>VLOOKUP(H27,'PARAMETRIZACION '!$A$4:$F$15,6,FALSE)*Q27</f>
        <v>43938300</v>
      </c>
      <c r="AD27" s="37">
        <f t="shared" si="3"/>
        <v>372229725</v>
      </c>
      <c r="AE27" s="37">
        <f t="shared" si="4"/>
        <v>0</v>
      </c>
    </row>
    <row r="28" spans="1:31" ht="15.75" customHeight="1" x14ac:dyDescent="0.25">
      <c r="A28" s="23" t="s">
        <v>142</v>
      </c>
      <c r="B28" s="23">
        <v>1366</v>
      </c>
      <c r="C28" s="23"/>
      <c r="D28" s="23"/>
      <c r="E28" s="23"/>
      <c r="F28" s="23"/>
      <c r="G28" s="23" t="s">
        <v>385</v>
      </c>
      <c r="H28" s="23" t="s">
        <v>148</v>
      </c>
      <c r="I28" s="23" t="s">
        <v>995</v>
      </c>
      <c r="J28" s="52" t="s">
        <v>1026</v>
      </c>
      <c r="K28" s="53" t="s">
        <v>1027</v>
      </c>
      <c r="L28" s="53">
        <v>10</v>
      </c>
      <c r="M28" s="23">
        <v>837000762</v>
      </c>
      <c r="N28" s="23" t="s">
        <v>962</v>
      </c>
      <c r="O28" s="54">
        <v>45930</v>
      </c>
      <c r="P28" s="23">
        <v>6</v>
      </c>
      <c r="Q28" s="23">
        <v>361</v>
      </c>
      <c r="R28" s="34">
        <v>1562914122</v>
      </c>
      <c r="S28" s="37">
        <f t="shared" si="0"/>
        <v>1562914122</v>
      </c>
      <c r="T28" s="37">
        <f t="shared" si="1"/>
        <v>31258282</v>
      </c>
      <c r="U28" s="37">
        <f t="shared" si="2"/>
        <v>1594172404</v>
      </c>
      <c r="V28" s="34">
        <f>VLOOKUP(H28,'PARAMETRIZACION '!$A$4:$F$15,4,FALSE)*Q28+(VLOOKUP(H28,'PARAMETRIZACION '!$A$4:$F$15,6,FALSE)*Q28)</f>
        <v>246910643</v>
      </c>
      <c r="W28" s="34">
        <f>VLOOKUP(H28,'PARAMETRIZACION '!$A$4:$F$15,6,FALSE)*Q28</f>
        <v>188000497</v>
      </c>
      <c r="X28" s="34">
        <f>VLOOKUP(H28,'PARAMETRIZACION '!$A$4:$F$15,6,FALSE)*Q28</f>
        <v>188000497</v>
      </c>
      <c r="Y28" s="34">
        <f>VLOOKUP(H28,'PARAMETRIZACION '!$A$4:$F$15,6,FALSE)*Q28</f>
        <v>188000497</v>
      </c>
      <c r="Z28" s="34">
        <f>VLOOKUP(H28,'PARAMETRIZACION '!$A$4:$F$15,6,FALSE)*Q28</f>
        <v>188000497</v>
      </c>
      <c r="AA28" s="34">
        <f>VLOOKUP(H28,'PARAMETRIZACION '!$A$4:$F$15,6,FALSE)*Q28</f>
        <v>188000497</v>
      </c>
      <c r="AB28" s="34">
        <f>VLOOKUP(H28,'PARAMETRIZACION '!$A$4:$F$15,6,FALSE)*Q28</f>
        <v>188000497</v>
      </c>
      <c r="AC28" s="34">
        <f>VLOOKUP(H28,'PARAMETRIZACION '!$A$4:$F$15,6,FALSE)*Q28</f>
        <v>188000497</v>
      </c>
      <c r="AD28" s="37">
        <f t="shared" si="3"/>
        <v>1562914122</v>
      </c>
      <c r="AE28" s="37">
        <f t="shared" si="4"/>
        <v>0</v>
      </c>
    </row>
    <row r="29" spans="1:31" ht="15.75" customHeight="1" x14ac:dyDescent="0.25">
      <c r="A29" s="23" t="s">
        <v>158</v>
      </c>
      <c r="B29" s="23">
        <v>1311</v>
      </c>
      <c r="C29" s="23"/>
      <c r="D29" s="23"/>
      <c r="E29" s="23"/>
      <c r="F29" s="23"/>
      <c r="G29" s="23" t="s">
        <v>183</v>
      </c>
      <c r="H29" s="23" t="s">
        <v>148</v>
      </c>
      <c r="I29" s="23" t="s">
        <v>995</v>
      </c>
      <c r="J29" s="52" t="s">
        <v>1026</v>
      </c>
      <c r="K29" s="53" t="s">
        <v>1027</v>
      </c>
      <c r="L29" s="53">
        <v>10</v>
      </c>
      <c r="M29" s="23">
        <v>901228117</v>
      </c>
      <c r="N29" s="23" t="s">
        <v>957</v>
      </c>
      <c r="O29" s="54">
        <v>45930</v>
      </c>
      <c r="P29" s="23">
        <v>1</v>
      </c>
      <c r="Q29" s="23">
        <v>30</v>
      </c>
      <c r="R29" s="34">
        <v>129882060</v>
      </c>
      <c r="S29" s="37">
        <f t="shared" si="0"/>
        <v>585025563</v>
      </c>
      <c r="T29" s="37">
        <f t="shared" si="1"/>
        <v>11700511</v>
      </c>
      <c r="U29" s="37">
        <f t="shared" si="2"/>
        <v>596726074</v>
      </c>
      <c r="V29" s="34">
        <f>VLOOKUP(H29,'PARAMETRIZACION '!$A$4:$F$15,4,FALSE)*Q29+(VLOOKUP(H29,'PARAMETRIZACION '!$A$4:$F$15,6,FALSE)*Q29)</f>
        <v>20518890</v>
      </c>
      <c r="W29" s="34">
        <f>VLOOKUP(H29,'PARAMETRIZACION '!$A$4:$F$15,6,FALSE)*Q29</f>
        <v>15623310</v>
      </c>
      <c r="X29" s="34">
        <f>VLOOKUP(H29,'PARAMETRIZACION '!$A$4:$F$15,6,FALSE)*Q29</f>
        <v>15623310</v>
      </c>
      <c r="Y29" s="34">
        <f>VLOOKUP(H29,'PARAMETRIZACION '!$A$4:$F$15,6,FALSE)*Q29</f>
        <v>15623310</v>
      </c>
      <c r="Z29" s="34">
        <f>VLOOKUP(H29,'PARAMETRIZACION '!$A$4:$F$15,6,FALSE)*Q29</f>
        <v>15623310</v>
      </c>
      <c r="AA29" s="34">
        <f>VLOOKUP(H29,'PARAMETRIZACION '!$A$4:$F$15,6,FALSE)*Q29</f>
        <v>15623310</v>
      </c>
      <c r="AB29" s="34">
        <f>VLOOKUP(H29,'PARAMETRIZACION '!$A$4:$F$15,6,FALSE)*Q29</f>
        <v>15623310</v>
      </c>
      <c r="AC29" s="34">
        <f>VLOOKUP(H29,'PARAMETRIZACION '!$A$4:$F$15,6,FALSE)*Q29</f>
        <v>15623310</v>
      </c>
      <c r="AD29" s="37">
        <f t="shared" si="3"/>
        <v>129882060</v>
      </c>
      <c r="AE29" s="37">
        <f t="shared" si="4"/>
        <v>0</v>
      </c>
    </row>
    <row r="30" spans="1:31" ht="15.75" customHeight="1" x14ac:dyDescent="0.25">
      <c r="A30" s="23" t="s">
        <v>158</v>
      </c>
      <c r="B30" s="23">
        <v>1311</v>
      </c>
      <c r="C30" s="23"/>
      <c r="D30" s="23"/>
      <c r="E30" s="23"/>
      <c r="F30" s="23"/>
      <c r="G30" s="23" t="s">
        <v>183</v>
      </c>
      <c r="H30" s="23" t="s">
        <v>97</v>
      </c>
      <c r="I30" s="23" t="s">
        <v>999</v>
      </c>
      <c r="J30" s="52" t="s">
        <v>1026</v>
      </c>
      <c r="K30" s="53" t="s">
        <v>1027</v>
      </c>
      <c r="L30" s="53">
        <v>10</v>
      </c>
      <c r="M30" s="23">
        <v>901228117</v>
      </c>
      <c r="N30" s="23" t="s">
        <v>957</v>
      </c>
      <c r="O30" s="54">
        <v>45930</v>
      </c>
      <c r="P30" s="23">
        <v>3</v>
      </c>
      <c r="Q30" s="23">
        <v>45</v>
      </c>
      <c r="R30" s="34">
        <v>68368725</v>
      </c>
      <c r="S30" s="37">
        <f t="shared" si="0"/>
        <v>0</v>
      </c>
      <c r="T30" s="37">
        <f t="shared" si="1"/>
        <v>0</v>
      </c>
      <c r="U30" s="37">
        <f t="shared" si="2"/>
        <v>0</v>
      </c>
      <c r="V30" s="34">
        <f>VLOOKUP(H30,'PARAMETRIZACION '!$A$4:$F$15,4,FALSE)*Q30+(VLOOKUP(H30,'PARAMETRIZACION '!$A$4:$F$15,6,FALSE)*Q30)</f>
        <v>11876625</v>
      </c>
      <c r="W30" s="34">
        <f>VLOOKUP(H30,'PARAMETRIZACION '!$A$4:$F$15,6,FALSE)*Q30</f>
        <v>8070300</v>
      </c>
      <c r="X30" s="34">
        <f>VLOOKUP(H30,'PARAMETRIZACION '!$A$4:$F$15,6,FALSE)*Q30</f>
        <v>8070300</v>
      </c>
      <c r="Y30" s="34">
        <f>VLOOKUP(H30,'PARAMETRIZACION '!$A$4:$F$15,6,FALSE)*Q30</f>
        <v>8070300</v>
      </c>
      <c r="Z30" s="34">
        <f>VLOOKUP(H30,'PARAMETRIZACION '!$A$4:$F$15,6,FALSE)*Q30</f>
        <v>8070300</v>
      </c>
      <c r="AA30" s="34">
        <f>VLOOKUP(H30,'PARAMETRIZACION '!$A$4:$F$15,6,FALSE)*Q30</f>
        <v>8070300</v>
      </c>
      <c r="AB30" s="34">
        <f>VLOOKUP(H30,'PARAMETRIZACION '!$A$4:$F$15,6,FALSE)*Q30</f>
        <v>8070300</v>
      </c>
      <c r="AC30" s="34">
        <f>VLOOKUP(H30,'PARAMETRIZACION '!$A$4:$F$15,6,FALSE)*Q30</f>
        <v>8070300</v>
      </c>
      <c r="AD30" s="37">
        <f t="shared" si="3"/>
        <v>68368725</v>
      </c>
      <c r="AE30" s="37">
        <f t="shared" si="4"/>
        <v>0</v>
      </c>
    </row>
    <row r="31" spans="1:31" ht="15.75" customHeight="1" x14ac:dyDescent="0.25">
      <c r="A31" s="23" t="s">
        <v>158</v>
      </c>
      <c r="B31" s="23">
        <v>1311</v>
      </c>
      <c r="C31" s="23"/>
      <c r="D31" s="23"/>
      <c r="E31" s="23"/>
      <c r="F31" s="23"/>
      <c r="G31" s="23" t="s">
        <v>192</v>
      </c>
      <c r="H31" s="23" t="s">
        <v>134</v>
      </c>
      <c r="I31" s="23" t="s">
        <v>995</v>
      </c>
      <c r="J31" s="52" t="s">
        <v>1026</v>
      </c>
      <c r="K31" s="53" t="s">
        <v>1027</v>
      </c>
      <c r="L31" s="53">
        <v>10</v>
      </c>
      <c r="M31" s="23">
        <v>901228117</v>
      </c>
      <c r="N31" s="23" t="s">
        <v>957</v>
      </c>
      <c r="O31" s="54">
        <v>45930</v>
      </c>
      <c r="P31" s="23">
        <v>1</v>
      </c>
      <c r="Q31" s="23">
        <v>15</v>
      </c>
      <c r="R31" s="34">
        <v>44350590</v>
      </c>
      <c r="S31" s="37">
        <f t="shared" si="0"/>
        <v>0</v>
      </c>
      <c r="T31" s="37">
        <f t="shared" si="1"/>
        <v>0</v>
      </c>
      <c r="U31" s="37">
        <f t="shared" si="2"/>
        <v>0</v>
      </c>
      <c r="V31" s="34">
        <f>VLOOKUP(H31,'PARAMETRIZACION '!$A$4:$F$15,4,FALSE)*Q31+(VLOOKUP(H31,'PARAMETRIZACION '!$A$4:$F$15,6,FALSE)*Q31)</f>
        <v>7685640</v>
      </c>
      <c r="W31" s="34">
        <f>VLOOKUP(H31,'PARAMETRIZACION '!$A$4:$F$15,6,FALSE)*Q31</f>
        <v>5237850</v>
      </c>
      <c r="X31" s="34">
        <f>VLOOKUP(H31,'PARAMETRIZACION '!$A$4:$F$15,6,FALSE)*Q31</f>
        <v>5237850</v>
      </c>
      <c r="Y31" s="34">
        <f>VLOOKUP(H31,'PARAMETRIZACION '!$A$4:$F$15,6,FALSE)*Q31</f>
        <v>5237850</v>
      </c>
      <c r="Z31" s="34">
        <f>VLOOKUP(H31,'PARAMETRIZACION '!$A$4:$F$15,6,FALSE)*Q31</f>
        <v>5237850</v>
      </c>
      <c r="AA31" s="34">
        <f>VLOOKUP(H31,'PARAMETRIZACION '!$A$4:$F$15,6,FALSE)*Q31</f>
        <v>5237850</v>
      </c>
      <c r="AB31" s="34">
        <f>VLOOKUP(H31,'PARAMETRIZACION '!$A$4:$F$15,6,FALSE)*Q31</f>
        <v>5237850</v>
      </c>
      <c r="AC31" s="34">
        <f>VLOOKUP(H31,'PARAMETRIZACION '!$A$4:$F$15,6,FALSE)*Q31</f>
        <v>5237850</v>
      </c>
      <c r="AD31" s="37">
        <f t="shared" si="3"/>
        <v>44350590</v>
      </c>
      <c r="AE31" s="37">
        <f t="shared" si="4"/>
        <v>0</v>
      </c>
    </row>
    <row r="32" spans="1:31" ht="15.75" customHeight="1" x14ac:dyDescent="0.25">
      <c r="A32" s="23" t="s">
        <v>158</v>
      </c>
      <c r="B32" s="23">
        <v>1311</v>
      </c>
      <c r="C32" s="23"/>
      <c r="D32" s="23"/>
      <c r="E32" s="23"/>
      <c r="F32" s="23"/>
      <c r="G32" s="23" t="s">
        <v>192</v>
      </c>
      <c r="H32" s="23" t="s">
        <v>148</v>
      </c>
      <c r="I32" s="23" t="s">
        <v>995</v>
      </c>
      <c r="J32" s="52" t="s">
        <v>1026</v>
      </c>
      <c r="K32" s="53" t="s">
        <v>1027</v>
      </c>
      <c r="L32" s="53">
        <v>10</v>
      </c>
      <c r="M32" s="23">
        <v>901228117</v>
      </c>
      <c r="N32" s="23" t="s">
        <v>957</v>
      </c>
      <c r="O32" s="54">
        <v>45930</v>
      </c>
      <c r="P32" s="23">
        <v>1</v>
      </c>
      <c r="Q32" s="23">
        <v>44</v>
      </c>
      <c r="R32" s="34">
        <v>190493688</v>
      </c>
      <c r="S32" s="37">
        <f t="shared" si="0"/>
        <v>0</v>
      </c>
      <c r="T32" s="37">
        <f t="shared" si="1"/>
        <v>0</v>
      </c>
      <c r="U32" s="37">
        <f t="shared" si="2"/>
        <v>0</v>
      </c>
      <c r="V32" s="34">
        <f>VLOOKUP(H32,'PARAMETRIZACION '!$A$4:$F$15,4,FALSE)*Q32+(VLOOKUP(H32,'PARAMETRIZACION '!$A$4:$F$15,6,FALSE)*Q32)</f>
        <v>30094372</v>
      </c>
      <c r="W32" s="34">
        <f>VLOOKUP(H32,'PARAMETRIZACION '!$A$4:$F$15,6,FALSE)*Q32</f>
        <v>22914188</v>
      </c>
      <c r="X32" s="34">
        <f>VLOOKUP(H32,'PARAMETRIZACION '!$A$4:$F$15,6,FALSE)*Q32</f>
        <v>22914188</v>
      </c>
      <c r="Y32" s="34">
        <f>VLOOKUP(H32,'PARAMETRIZACION '!$A$4:$F$15,6,FALSE)*Q32</f>
        <v>22914188</v>
      </c>
      <c r="Z32" s="34">
        <f>VLOOKUP(H32,'PARAMETRIZACION '!$A$4:$F$15,6,FALSE)*Q32</f>
        <v>22914188</v>
      </c>
      <c r="AA32" s="34">
        <f>VLOOKUP(H32,'PARAMETRIZACION '!$A$4:$F$15,6,FALSE)*Q32</f>
        <v>22914188</v>
      </c>
      <c r="AB32" s="34">
        <f>VLOOKUP(H32,'PARAMETRIZACION '!$A$4:$F$15,6,FALSE)*Q32</f>
        <v>22914188</v>
      </c>
      <c r="AC32" s="34">
        <f>VLOOKUP(H32,'PARAMETRIZACION '!$A$4:$F$15,6,FALSE)*Q32</f>
        <v>22914188</v>
      </c>
      <c r="AD32" s="37">
        <f t="shared" si="3"/>
        <v>190493688</v>
      </c>
      <c r="AE32" s="37">
        <f t="shared" si="4"/>
        <v>0</v>
      </c>
    </row>
    <row r="33" spans="1:31" ht="15.75" customHeight="1" x14ac:dyDescent="0.25">
      <c r="A33" s="23" t="s">
        <v>158</v>
      </c>
      <c r="B33" s="23">
        <v>1311</v>
      </c>
      <c r="C33" s="23"/>
      <c r="D33" s="23"/>
      <c r="E33" s="23"/>
      <c r="F33" s="23"/>
      <c r="G33" s="23" t="s">
        <v>192</v>
      </c>
      <c r="H33" s="23" t="s">
        <v>97</v>
      </c>
      <c r="I33" s="23" t="s">
        <v>999</v>
      </c>
      <c r="J33" s="52" t="s">
        <v>1026</v>
      </c>
      <c r="K33" s="53" t="s">
        <v>1027</v>
      </c>
      <c r="L33" s="53">
        <v>10</v>
      </c>
      <c r="M33" s="23">
        <v>901228117</v>
      </c>
      <c r="N33" s="23" t="s">
        <v>957</v>
      </c>
      <c r="O33" s="54">
        <v>45930</v>
      </c>
      <c r="P33" s="23">
        <v>8</v>
      </c>
      <c r="Q33" s="23">
        <v>100</v>
      </c>
      <c r="R33" s="34">
        <v>151930500</v>
      </c>
      <c r="S33" s="37">
        <f t="shared" si="0"/>
        <v>0</v>
      </c>
      <c r="T33" s="37">
        <f t="shared" si="1"/>
        <v>0</v>
      </c>
      <c r="U33" s="37">
        <f t="shared" si="2"/>
        <v>0</v>
      </c>
      <c r="V33" s="34">
        <f>VLOOKUP(H33,'PARAMETRIZACION '!$A$4:$F$15,4,FALSE)*Q33+(VLOOKUP(H33,'PARAMETRIZACION '!$A$4:$F$15,6,FALSE)*Q33)</f>
        <v>26392500</v>
      </c>
      <c r="W33" s="34">
        <f>VLOOKUP(H33,'PARAMETRIZACION '!$A$4:$F$15,6,FALSE)*Q33</f>
        <v>17934000</v>
      </c>
      <c r="X33" s="34">
        <f>VLOOKUP(H33,'PARAMETRIZACION '!$A$4:$F$15,6,FALSE)*Q33</f>
        <v>17934000</v>
      </c>
      <c r="Y33" s="34">
        <f>VLOOKUP(H33,'PARAMETRIZACION '!$A$4:$F$15,6,FALSE)*Q33</f>
        <v>17934000</v>
      </c>
      <c r="Z33" s="34">
        <f>VLOOKUP(H33,'PARAMETRIZACION '!$A$4:$F$15,6,FALSE)*Q33</f>
        <v>17934000</v>
      </c>
      <c r="AA33" s="34">
        <f>VLOOKUP(H33,'PARAMETRIZACION '!$A$4:$F$15,6,FALSE)*Q33</f>
        <v>17934000</v>
      </c>
      <c r="AB33" s="34">
        <f>VLOOKUP(H33,'PARAMETRIZACION '!$A$4:$F$15,6,FALSE)*Q33</f>
        <v>17934000</v>
      </c>
      <c r="AC33" s="34">
        <f>VLOOKUP(H33,'PARAMETRIZACION '!$A$4:$F$15,6,FALSE)*Q33</f>
        <v>17934000</v>
      </c>
      <c r="AD33" s="37">
        <f t="shared" si="3"/>
        <v>151930500</v>
      </c>
      <c r="AE33" s="37">
        <f t="shared" si="4"/>
        <v>0</v>
      </c>
    </row>
    <row r="34" spans="1:31" ht="15.75" customHeight="1" x14ac:dyDescent="0.25">
      <c r="A34" s="23" t="s">
        <v>158</v>
      </c>
      <c r="B34" s="23">
        <v>1328</v>
      </c>
      <c r="C34" s="23"/>
      <c r="D34" s="23"/>
      <c r="E34" s="23"/>
      <c r="F34" s="23"/>
      <c r="G34" s="23" t="s">
        <v>488</v>
      </c>
      <c r="H34" s="23" t="s">
        <v>148</v>
      </c>
      <c r="I34" s="23" t="s">
        <v>995</v>
      </c>
      <c r="J34" s="52" t="s">
        <v>1026</v>
      </c>
      <c r="K34" s="53" t="s">
        <v>1027</v>
      </c>
      <c r="L34" s="53">
        <v>10</v>
      </c>
      <c r="M34" s="23">
        <v>901228117</v>
      </c>
      <c r="N34" s="23" t="s">
        <v>957</v>
      </c>
      <c r="O34" s="54">
        <v>45930</v>
      </c>
      <c r="P34" s="23">
        <v>1</v>
      </c>
      <c r="Q34" s="23">
        <v>30</v>
      </c>
      <c r="R34" s="34">
        <v>129882060</v>
      </c>
      <c r="S34" s="37">
        <f t="shared" si="0"/>
        <v>338026845</v>
      </c>
      <c r="T34" s="37">
        <f t="shared" si="1"/>
        <v>6760537</v>
      </c>
      <c r="U34" s="37">
        <f t="shared" si="2"/>
        <v>344787382</v>
      </c>
      <c r="V34" s="34">
        <f>VLOOKUP(H34,'PARAMETRIZACION '!$A$4:$F$15,4,FALSE)*Q34+(VLOOKUP(H34,'PARAMETRIZACION '!$A$4:$F$15,6,FALSE)*Q34)</f>
        <v>20518890</v>
      </c>
      <c r="W34" s="34">
        <f>VLOOKUP(H34,'PARAMETRIZACION '!$A$4:$F$15,6,FALSE)*Q34</f>
        <v>15623310</v>
      </c>
      <c r="X34" s="34">
        <f>VLOOKUP(H34,'PARAMETRIZACION '!$A$4:$F$15,6,FALSE)*Q34</f>
        <v>15623310</v>
      </c>
      <c r="Y34" s="34">
        <f>VLOOKUP(H34,'PARAMETRIZACION '!$A$4:$F$15,6,FALSE)*Q34</f>
        <v>15623310</v>
      </c>
      <c r="Z34" s="34">
        <f>VLOOKUP(H34,'PARAMETRIZACION '!$A$4:$F$15,6,FALSE)*Q34</f>
        <v>15623310</v>
      </c>
      <c r="AA34" s="34">
        <f>VLOOKUP(H34,'PARAMETRIZACION '!$A$4:$F$15,6,FALSE)*Q34</f>
        <v>15623310</v>
      </c>
      <c r="AB34" s="34">
        <f>VLOOKUP(H34,'PARAMETRIZACION '!$A$4:$F$15,6,FALSE)*Q34</f>
        <v>15623310</v>
      </c>
      <c r="AC34" s="34">
        <f>VLOOKUP(H34,'PARAMETRIZACION '!$A$4:$F$15,6,FALSE)*Q34</f>
        <v>15623310</v>
      </c>
      <c r="AD34" s="37">
        <f t="shared" si="3"/>
        <v>129882060</v>
      </c>
      <c r="AE34" s="37">
        <f t="shared" si="4"/>
        <v>0</v>
      </c>
    </row>
    <row r="35" spans="1:31" ht="15.75" customHeight="1" x14ac:dyDescent="0.25">
      <c r="A35" s="23" t="s">
        <v>158</v>
      </c>
      <c r="B35" s="23">
        <v>1328</v>
      </c>
      <c r="C35" s="23"/>
      <c r="D35" s="23"/>
      <c r="E35" s="23"/>
      <c r="F35" s="23"/>
      <c r="G35" s="23" t="s">
        <v>488</v>
      </c>
      <c r="H35" s="23" t="s">
        <v>97</v>
      </c>
      <c r="I35" s="23" t="s">
        <v>999</v>
      </c>
      <c r="J35" s="52" t="s">
        <v>1026</v>
      </c>
      <c r="K35" s="53" t="s">
        <v>1027</v>
      </c>
      <c r="L35" s="53">
        <v>10</v>
      </c>
      <c r="M35" s="23">
        <v>901228117</v>
      </c>
      <c r="N35" s="23" t="s">
        <v>957</v>
      </c>
      <c r="O35" s="54">
        <v>45930</v>
      </c>
      <c r="P35" s="23">
        <v>9</v>
      </c>
      <c r="Q35" s="23">
        <v>137</v>
      </c>
      <c r="R35" s="34">
        <v>208144785</v>
      </c>
      <c r="S35" s="37">
        <f t="shared" si="0"/>
        <v>0</v>
      </c>
      <c r="T35" s="37">
        <f t="shared" si="1"/>
        <v>0</v>
      </c>
      <c r="U35" s="37">
        <f t="shared" si="2"/>
        <v>0</v>
      </c>
      <c r="V35" s="34">
        <f>VLOOKUP(H35,'PARAMETRIZACION '!$A$4:$F$15,4,FALSE)*Q35+(VLOOKUP(H35,'PARAMETRIZACION '!$A$4:$F$15,6,FALSE)*Q35)</f>
        <v>36157725</v>
      </c>
      <c r="W35" s="34">
        <f>VLOOKUP(H35,'PARAMETRIZACION '!$A$4:$F$15,6,FALSE)*Q35</f>
        <v>24569580</v>
      </c>
      <c r="X35" s="34">
        <f>VLOOKUP(H35,'PARAMETRIZACION '!$A$4:$F$15,6,FALSE)*Q35</f>
        <v>24569580</v>
      </c>
      <c r="Y35" s="34">
        <f>VLOOKUP(H35,'PARAMETRIZACION '!$A$4:$F$15,6,FALSE)*Q35</f>
        <v>24569580</v>
      </c>
      <c r="Z35" s="34">
        <f>VLOOKUP(H35,'PARAMETRIZACION '!$A$4:$F$15,6,FALSE)*Q35</f>
        <v>24569580</v>
      </c>
      <c r="AA35" s="34">
        <f>VLOOKUP(H35,'PARAMETRIZACION '!$A$4:$F$15,6,FALSE)*Q35</f>
        <v>24569580</v>
      </c>
      <c r="AB35" s="34">
        <f>VLOOKUP(H35,'PARAMETRIZACION '!$A$4:$F$15,6,FALSE)*Q35</f>
        <v>24569580</v>
      </c>
      <c r="AC35" s="34">
        <f>VLOOKUP(H35,'PARAMETRIZACION '!$A$4:$F$15,6,FALSE)*Q35</f>
        <v>24569580</v>
      </c>
      <c r="AD35" s="37">
        <f t="shared" si="3"/>
        <v>208144785</v>
      </c>
      <c r="AE35" s="37">
        <f t="shared" si="4"/>
        <v>0</v>
      </c>
    </row>
    <row r="36" spans="1:31" ht="15.75" customHeight="1" x14ac:dyDescent="0.25">
      <c r="A36" s="23" t="s">
        <v>158</v>
      </c>
      <c r="B36" s="23">
        <v>1331</v>
      </c>
      <c r="C36" s="23"/>
      <c r="D36" s="23"/>
      <c r="E36" s="23"/>
      <c r="F36" s="23"/>
      <c r="G36" s="23" t="s">
        <v>526</v>
      </c>
      <c r="H36" s="23" t="s">
        <v>134</v>
      </c>
      <c r="I36" s="23" t="s">
        <v>995</v>
      </c>
      <c r="J36" s="52" t="s">
        <v>1026</v>
      </c>
      <c r="K36" s="53" t="s">
        <v>1027</v>
      </c>
      <c r="L36" s="53">
        <v>10</v>
      </c>
      <c r="M36" s="23">
        <v>814005979</v>
      </c>
      <c r="N36" s="23" t="s">
        <v>964</v>
      </c>
      <c r="O36" s="54">
        <v>45930</v>
      </c>
      <c r="P36" s="23">
        <v>3</v>
      </c>
      <c r="Q36" s="23">
        <v>214</v>
      </c>
      <c r="R36" s="34">
        <v>632735084</v>
      </c>
      <c r="S36" s="37">
        <f t="shared" ref="S36:S67" si="5">IF(B36=B35,0,SUMIFS($R$4:$R$95,$B$4:$B$95,B36))</f>
        <v>1506718415</v>
      </c>
      <c r="T36" s="37">
        <f t="shared" si="1"/>
        <v>30134368</v>
      </c>
      <c r="U36" s="37">
        <f t="shared" si="2"/>
        <v>1536852783</v>
      </c>
      <c r="V36" s="34">
        <f>VLOOKUP(H36,'PARAMETRIZACION '!$A$4:$F$15,4,FALSE)*Q36+(VLOOKUP(H36,'PARAMETRIZACION '!$A$4:$F$15,6,FALSE)*Q36)</f>
        <v>109648464</v>
      </c>
      <c r="W36" s="34">
        <f>VLOOKUP(H36,'PARAMETRIZACION '!$A$4:$F$15,6,FALSE)*Q36</f>
        <v>74726660</v>
      </c>
      <c r="X36" s="34">
        <f>VLOOKUP(H36,'PARAMETRIZACION '!$A$4:$F$15,6,FALSE)*Q36</f>
        <v>74726660</v>
      </c>
      <c r="Y36" s="34">
        <f>VLOOKUP(H36,'PARAMETRIZACION '!$A$4:$F$15,6,FALSE)*Q36</f>
        <v>74726660</v>
      </c>
      <c r="Z36" s="34">
        <f>VLOOKUP(H36,'PARAMETRIZACION '!$A$4:$F$15,6,FALSE)*Q36</f>
        <v>74726660</v>
      </c>
      <c r="AA36" s="34">
        <f>VLOOKUP(H36,'PARAMETRIZACION '!$A$4:$F$15,6,FALSE)*Q36</f>
        <v>74726660</v>
      </c>
      <c r="AB36" s="34">
        <f>VLOOKUP(H36,'PARAMETRIZACION '!$A$4:$F$15,6,FALSE)*Q36</f>
        <v>74726660</v>
      </c>
      <c r="AC36" s="34">
        <f>VLOOKUP(H36,'PARAMETRIZACION '!$A$4:$F$15,6,FALSE)*Q36</f>
        <v>74726660</v>
      </c>
      <c r="AD36" s="37">
        <f t="shared" si="3"/>
        <v>632735084</v>
      </c>
      <c r="AE36" s="37">
        <f t="shared" si="4"/>
        <v>0</v>
      </c>
    </row>
    <row r="37" spans="1:31" ht="15.75" customHeight="1" x14ac:dyDescent="0.25">
      <c r="A37" s="23" t="s">
        <v>158</v>
      </c>
      <c r="B37" s="23">
        <v>1331</v>
      </c>
      <c r="C37" s="23"/>
      <c r="D37" s="23"/>
      <c r="E37" s="23"/>
      <c r="F37" s="23"/>
      <c r="G37" s="23" t="s">
        <v>526</v>
      </c>
      <c r="H37" s="23" t="s">
        <v>148</v>
      </c>
      <c r="I37" s="23" t="s">
        <v>995</v>
      </c>
      <c r="J37" s="52" t="s">
        <v>1026</v>
      </c>
      <c r="K37" s="53" t="s">
        <v>1027</v>
      </c>
      <c r="L37" s="53">
        <v>10</v>
      </c>
      <c r="M37" s="23">
        <v>814005979</v>
      </c>
      <c r="N37" s="23" t="s">
        <v>964</v>
      </c>
      <c r="O37" s="54">
        <v>45930</v>
      </c>
      <c r="P37" s="23">
        <v>2</v>
      </c>
      <c r="Q37" s="23">
        <v>118</v>
      </c>
      <c r="R37" s="34">
        <v>510869436</v>
      </c>
      <c r="S37" s="37">
        <f t="shared" si="5"/>
        <v>0</v>
      </c>
      <c r="T37" s="37">
        <f t="shared" si="1"/>
        <v>0</v>
      </c>
      <c r="U37" s="37">
        <f t="shared" si="2"/>
        <v>0</v>
      </c>
      <c r="V37" s="34">
        <f>VLOOKUP(H37,'PARAMETRIZACION '!$A$4:$F$15,4,FALSE)*Q37+(VLOOKUP(H37,'PARAMETRIZACION '!$A$4:$F$15,6,FALSE)*Q37)</f>
        <v>80707634</v>
      </c>
      <c r="W37" s="34">
        <f>VLOOKUP(H37,'PARAMETRIZACION '!$A$4:$F$15,6,FALSE)*Q37</f>
        <v>61451686</v>
      </c>
      <c r="X37" s="34">
        <f>VLOOKUP(H37,'PARAMETRIZACION '!$A$4:$F$15,6,FALSE)*Q37</f>
        <v>61451686</v>
      </c>
      <c r="Y37" s="34">
        <f>VLOOKUP(H37,'PARAMETRIZACION '!$A$4:$F$15,6,FALSE)*Q37</f>
        <v>61451686</v>
      </c>
      <c r="Z37" s="34">
        <f>VLOOKUP(H37,'PARAMETRIZACION '!$A$4:$F$15,6,FALSE)*Q37</f>
        <v>61451686</v>
      </c>
      <c r="AA37" s="34">
        <f>VLOOKUP(H37,'PARAMETRIZACION '!$A$4:$F$15,6,FALSE)*Q37</f>
        <v>61451686</v>
      </c>
      <c r="AB37" s="34">
        <f>VLOOKUP(H37,'PARAMETRIZACION '!$A$4:$F$15,6,FALSE)*Q37</f>
        <v>61451686</v>
      </c>
      <c r="AC37" s="34">
        <f>VLOOKUP(H37,'PARAMETRIZACION '!$A$4:$F$15,6,FALSE)*Q37</f>
        <v>61451686</v>
      </c>
      <c r="AD37" s="37">
        <f t="shared" si="3"/>
        <v>510869436</v>
      </c>
      <c r="AE37" s="37">
        <f t="shared" si="4"/>
        <v>0</v>
      </c>
    </row>
    <row r="38" spans="1:31" ht="15.75" customHeight="1" x14ac:dyDescent="0.25">
      <c r="A38" s="23" t="s">
        <v>158</v>
      </c>
      <c r="B38" s="23">
        <v>1331</v>
      </c>
      <c r="C38" s="23"/>
      <c r="D38" s="23"/>
      <c r="E38" s="23"/>
      <c r="F38" s="23"/>
      <c r="G38" s="23" t="s">
        <v>526</v>
      </c>
      <c r="H38" s="23" t="s">
        <v>97</v>
      </c>
      <c r="I38" s="23" t="s">
        <v>999</v>
      </c>
      <c r="J38" s="52" t="s">
        <v>1026</v>
      </c>
      <c r="K38" s="53" t="s">
        <v>1027</v>
      </c>
      <c r="L38" s="53">
        <v>10</v>
      </c>
      <c r="M38" s="23">
        <v>814005979</v>
      </c>
      <c r="N38" s="23" t="s">
        <v>964</v>
      </c>
      <c r="O38" s="54">
        <v>45930</v>
      </c>
      <c r="P38" s="23">
        <v>14</v>
      </c>
      <c r="Q38" s="23">
        <v>239</v>
      </c>
      <c r="R38" s="34">
        <v>363113895</v>
      </c>
      <c r="S38" s="37">
        <f t="shared" si="5"/>
        <v>0</v>
      </c>
      <c r="T38" s="37">
        <f t="shared" si="1"/>
        <v>0</v>
      </c>
      <c r="U38" s="37">
        <f t="shared" si="2"/>
        <v>0</v>
      </c>
      <c r="V38" s="34">
        <f>VLOOKUP(H38,'PARAMETRIZACION '!$A$4:$F$15,4,FALSE)*Q38+(VLOOKUP(H38,'PARAMETRIZACION '!$A$4:$F$15,6,FALSE)*Q38)</f>
        <v>63078075</v>
      </c>
      <c r="W38" s="34">
        <f>VLOOKUP(H38,'PARAMETRIZACION '!$A$4:$F$15,6,FALSE)*Q38</f>
        <v>42862260</v>
      </c>
      <c r="X38" s="34">
        <f>VLOOKUP(H38,'PARAMETRIZACION '!$A$4:$F$15,6,FALSE)*Q38</f>
        <v>42862260</v>
      </c>
      <c r="Y38" s="34">
        <f>VLOOKUP(H38,'PARAMETRIZACION '!$A$4:$F$15,6,FALSE)*Q38</f>
        <v>42862260</v>
      </c>
      <c r="Z38" s="34">
        <f>VLOOKUP(H38,'PARAMETRIZACION '!$A$4:$F$15,6,FALSE)*Q38</f>
        <v>42862260</v>
      </c>
      <c r="AA38" s="34">
        <f>VLOOKUP(H38,'PARAMETRIZACION '!$A$4:$F$15,6,FALSE)*Q38</f>
        <v>42862260</v>
      </c>
      <c r="AB38" s="34">
        <f>VLOOKUP(H38,'PARAMETRIZACION '!$A$4:$F$15,6,FALSE)*Q38</f>
        <v>42862260</v>
      </c>
      <c r="AC38" s="34">
        <f>VLOOKUP(H38,'PARAMETRIZACION '!$A$4:$F$15,6,FALSE)*Q38</f>
        <v>42862260</v>
      </c>
      <c r="AD38" s="37">
        <f t="shared" si="3"/>
        <v>363113895</v>
      </c>
      <c r="AE38" s="37">
        <f t="shared" si="4"/>
        <v>0</v>
      </c>
    </row>
    <row r="39" spans="1:31" ht="15.75" customHeight="1" x14ac:dyDescent="0.25">
      <c r="A39" s="23" t="s">
        <v>158</v>
      </c>
      <c r="B39" s="23">
        <v>1357</v>
      </c>
      <c r="C39" s="23"/>
      <c r="D39" s="23"/>
      <c r="E39" s="23"/>
      <c r="F39" s="23"/>
      <c r="G39" s="23" t="s">
        <v>824</v>
      </c>
      <c r="H39" s="23" t="s">
        <v>134</v>
      </c>
      <c r="I39" s="23" t="s">
        <v>995</v>
      </c>
      <c r="J39" s="52" t="s">
        <v>1026</v>
      </c>
      <c r="K39" s="53" t="s">
        <v>1027</v>
      </c>
      <c r="L39" s="53">
        <v>10</v>
      </c>
      <c r="M39" s="23">
        <v>814000792</v>
      </c>
      <c r="N39" s="23" t="s">
        <v>959</v>
      </c>
      <c r="O39" s="54">
        <v>45930</v>
      </c>
      <c r="P39" s="23">
        <v>4</v>
      </c>
      <c r="Q39" s="23">
        <v>135</v>
      </c>
      <c r="R39" s="34">
        <v>399155310</v>
      </c>
      <c r="S39" s="37">
        <f t="shared" si="5"/>
        <v>864062640</v>
      </c>
      <c r="T39" s="37">
        <f t="shared" si="1"/>
        <v>17281253</v>
      </c>
      <c r="U39" s="37">
        <f t="shared" si="2"/>
        <v>881343893</v>
      </c>
      <c r="V39" s="34">
        <f>VLOOKUP(H39,'PARAMETRIZACION '!$A$4:$F$15,4,FALSE)*Q39+(VLOOKUP(H39,'PARAMETRIZACION '!$A$4:$F$15,6,FALSE)*Q39)</f>
        <v>69170760</v>
      </c>
      <c r="W39" s="34">
        <f>VLOOKUP(H39,'PARAMETRIZACION '!$A$4:$F$15,6,FALSE)*Q39</f>
        <v>47140650</v>
      </c>
      <c r="X39" s="34">
        <f>VLOOKUP(H39,'PARAMETRIZACION '!$A$4:$F$15,6,FALSE)*Q39</f>
        <v>47140650</v>
      </c>
      <c r="Y39" s="34">
        <f>VLOOKUP(H39,'PARAMETRIZACION '!$A$4:$F$15,6,FALSE)*Q39</f>
        <v>47140650</v>
      </c>
      <c r="Z39" s="34">
        <f>VLOOKUP(H39,'PARAMETRIZACION '!$A$4:$F$15,6,FALSE)*Q39</f>
        <v>47140650</v>
      </c>
      <c r="AA39" s="34">
        <f>VLOOKUP(H39,'PARAMETRIZACION '!$A$4:$F$15,6,FALSE)*Q39</f>
        <v>47140650</v>
      </c>
      <c r="AB39" s="34">
        <f>VLOOKUP(H39,'PARAMETRIZACION '!$A$4:$F$15,6,FALSE)*Q39</f>
        <v>47140650</v>
      </c>
      <c r="AC39" s="34">
        <f>VLOOKUP(H39,'PARAMETRIZACION '!$A$4:$F$15,6,FALSE)*Q39</f>
        <v>47140650</v>
      </c>
      <c r="AD39" s="37">
        <f t="shared" si="3"/>
        <v>399155310</v>
      </c>
      <c r="AE39" s="37">
        <f t="shared" si="4"/>
        <v>0</v>
      </c>
    </row>
    <row r="40" spans="1:31" ht="15.75" customHeight="1" x14ac:dyDescent="0.25">
      <c r="A40" s="23" t="s">
        <v>158</v>
      </c>
      <c r="B40" s="23">
        <v>1357</v>
      </c>
      <c r="C40" s="23"/>
      <c r="D40" s="23"/>
      <c r="E40" s="23"/>
      <c r="F40" s="23"/>
      <c r="G40" s="23" t="s">
        <v>824</v>
      </c>
      <c r="H40" s="23" t="s">
        <v>97</v>
      </c>
      <c r="I40" s="23" t="s">
        <v>999</v>
      </c>
      <c r="J40" s="52" t="s">
        <v>1026</v>
      </c>
      <c r="K40" s="53" t="s">
        <v>1027</v>
      </c>
      <c r="L40" s="53">
        <v>10</v>
      </c>
      <c r="M40" s="23">
        <v>814000792</v>
      </c>
      <c r="N40" s="23" t="s">
        <v>959</v>
      </c>
      <c r="O40" s="54">
        <v>45930</v>
      </c>
      <c r="P40" s="23">
        <v>19</v>
      </c>
      <c r="Q40" s="23">
        <v>306</v>
      </c>
      <c r="R40" s="34">
        <v>464907330</v>
      </c>
      <c r="S40" s="37">
        <f t="shared" si="5"/>
        <v>0</v>
      </c>
      <c r="T40" s="37">
        <f t="shared" si="1"/>
        <v>0</v>
      </c>
      <c r="U40" s="37">
        <f t="shared" si="2"/>
        <v>0</v>
      </c>
      <c r="V40" s="34">
        <f>VLOOKUP(H40,'PARAMETRIZACION '!$A$4:$F$15,4,FALSE)*Q40+(VLOOKUP(H40,'PARAMETRIZACION '!$A$4:$F$15,6,FALSE)*Q40)</f>
        <v>80761050</v>
      </c>
      <c r="W40" s="34">
        <f>VLOOKUP(H40,'PARAMETRIZACION '!$A$4:$F$15,6,FALSE)*Q40</f>
        <v>54878040</v>
      </c>
      <c r="X40" s="34">
        <f>VLOOKUP(H40,'PARAMETRIZACION '!$A$4:$F$15,6,FALSE)*Q40</f>
        <v>54878040</v>
      </c>
      <c r="Y40" s="34">
        <f>VLOOKUP(H40,'PARAMETRIZACION '!$A$4:$F$15,6,FALSE)*Q40</f>
        <v>54878040</v>
      </c>
      <c r="Z40" s="34">
        <f>VLOOKUP(H40,'PARAMETRIZACION '!$A$4:$F$15,6,FALSE)*Q40</f>
        <v>54878040</v>
      </c>
      <c r="AA40" s="34">
        <f>VLOOKUP(H40,'PARAMETRIZACION '!$A$4:$F$15,6,FALSE)*Q40</f>
        <v>54878040</v>
      </c>
      <c r="AB40" s="34">
        <f>VLOOKUP(H40,'PARAMETRIZACION '!$A$4:$F$15,6,FALSE)*Q40</f>
        <v>54878040</v>
      </c>
      <c r="AC40" s="34">
        <f>VLOOKUP(H40,'PARAMETRIZACION '!$A$4:$F$15,6,FALSE)*Q40</f>
        <v>54878040</v>
      </c>
      <c r="AD40" s="37">
        <f t="shared" si="3"/>
        <v>464907330</v>
      </c>
      <c r="AE40" s="37">
        <f t="shared" si="4"/>
        <v>0</v>
      </c>
    </row>
    <row r="41" spans="1:31" ht="15.75" customHeight="1" x14ac:dyDescent="0.25">
      <c r="A41" s="23" t="s">
        <v>158</v>
      </c>
      <c r="B41" s="23">
        <v>1358</v>
      </c>
      <c r="C41" s="23"/>
      <c r="D41" s="23"/>
      <c r="E41" s="23"/>
      <c r="F41" s="23"/>
      <c r="G41" s="23" t="s">
        <v>870</v>
      </c>
      <c r="H41" s="23" t="s">
        <v>134</v>
      </c>
      <c r="I41" s="23" t="s">
        <v>995</v>
      </c>
      <c r="J41" s="52" t="s">
        <v>1026</v>
      </c>
      <c r="K41" s="53" t="s">
        <v>1027</v>
      </c>
      <c r="L41" s="53">
        <v>10</v>
      </c>
      <c r="M41" s="23">
        <v>814000792</v>
      </c>
      <c r="N41" s="23" t="s">
        <v>959</v>
      </c>
      <c r="O41" s="54">
        <v>45930</v>
      </c>
      <c r="P41" s="23">
        <v>1</v>
      </c>
      <c r="Q41" s="23">
        <v>90</v>
      </c>
      <c r="R41" s="34">
        <v>266103540</v>
      </c>
      <c r="S41" s="37">
        <f t="shared" si="5"/>
        <v>524385390</v>
      </c>
      <c r="T41" s="37">
        <f t="shared" si="1"/>
        <v>10487708</v>
      </c>
      <c r="U41" s="37">
        <f t="shared" si="2"/>
        <v>534873098</v>
      </c>
      <c r="V41" s="34">
        <f>VLOOKUP(H41,'PARAMETRIZACION '!$A$4:$F$15,4,FALSE)*Q41+(VLOOKUP(H41,'PARAMETRIZACION '!$A$4:$F$15,6,FALSE)*Q41)</f>
        <v>46113840</v>
      </c>
      <c r="W41" s="34">
        <f>VLOOKUP(H41,'PARAMETRIZACION '!$A$4:$F$15,6,FALSE)*Q41</f>
        <v>31427100</v>
      </c>
      <c r="X41" s="34">
        <f>VLOOKUP(H41,'PARAMETRIZACION '!$A$4:$F$15,6,FALSE)*Q41</f>
        <v>31427100</v>
      </c>
      <c r="Y41" s="34">
        <f>VLOOKUP(H41,'PARAMETRIZACION '!$A$4:$F$15,6,FALSE)*Q41</f>
        <v>31427100</v>
      </c>
      <c r="Z41" s="34">
        <f>VLOOKUP(H41,'PARAMETRIZACION '!$A$4:$F$15,6,FALSE)*Q41</f>
        <v>31427100</v>
      </c>
      <c r="AA41" s="34">
        <f>VLOOKUP(H41,'PARAMETRIZACION '!$A$4:$F$15,6,FALSE)*Q41</f>
        <v>31427100</v>
      </c>
      <c r="AB41" s="34">
        <f>VLOOKUP(H41,'PARAMETRIZACION '!$A$4:$F$15,6,FALSE)*Q41</f>
        <v>31427100</v>
      </c>
      <c r="AC41" s="34">
        <f>VLOOKUP(H41,'PARAMETRIZACION '!$A$4:$F$15,6,FALSE)*Q41</f>
        <v>31427100</v>
      </c>
      <c r="AD41" s="37">
        <f t="shared" si="3"/>
        <v>266103540</v>
      </c>
      <c r="AE41" s="37">
        <f t="shared" si="4"/>
        <v>0</v>
      </c>
    </row>
    <row r="42" spans="1:31" ht="15.75" customHeight="1" x14ac:dyDescent="0.25">
      <c r="A42" s="23" t="s">
        <v>158</v>
      </c>
      <c r="B42" s="23">
        <v>1358</v>
      </c>
      <c r="C42" s="23"/>
      <c r="D42" s="23"/>
      <c r="E42" s="23"/>
      <c r="F42" s="23"/>
      <c r="G42" s="23" t="s">
        <v>870</v>
      </c>
      <c r="H42" s="23" t="s">
        <v>97</v>
      </c>
      <c r="I42" s="23" t="s">
        <v>999</v>
      </c>
      <c r="J42" s="52" t="s">
        <v>1026</v>
      </c>
      <c r="K42" s="53" t="s">
        <v>1027</v>
      </c>
      <c r="L42" s="53">
        <v>10</v>
      </c>
      <c r="M42" s="23">
        <v>814000792</v>
      </c>
      <c r="N42" s="23" t="s">
        <v>959</v>
      </c>
      <c r="O42" s="54">
        <v>45930</v>
      </c>
      <c r="P42" s="23">
        <v>12</v>
      </c>
      <c r="Q42" s="23">
        <v>170</v>
      </c>
      <c r="R42" s="34">
        <v>258281850</v>
      </c>
      <c r="S42" s="37">
        <f t="shared" si="5"/>
        <v>0</v>
      </c>
      <c r="T42" s="37">
        <f t="shared" si="1"/>
        <v>0</v>
      </c>
      <c r="U42" s="37">
        <f t="shared" si="2"/>
        <v>0</v>
      </c>
      <c r="V42" s="34">
        <f>VLOOKUP(H42,'PARAMETRIZACION '!$A$4:$F$15,4,FALSE)*Q42+(VLOOKUP(H42,'PARAMETRIZACION '!$A$4:$F$15,6,FALSE)*Q42)</f>
        <v>44867250</v>
      </c>
      <c r="W42" s="34">
        <f>VLOOKUP(H42,'PARAMETRIZACION '!$A$4:$F$15,6,FALSE)*Q42</f>
        <v>30487800</v>
      </c>
      <c r="X42" s="34">
        <f>VLOOKUP(H42,'PARAMETRIZACION '!$A$4:$F$15,6,FALSE)*Q42</f>
        <v>30487800</v>
      </c>
      <c r="Y42" s="34">
        <f>VLOOKUP(H42,'PARAMETRIZACION '!$A$4:$F$15,6,FALSE)*Q42</f>
        <v>30487800</v>
      </c>
      <c r="Z42" s="34">
        <f>VLOOKUP(H42,'PARAMETRIZACION '!$A$4:$F$15,6,FALSE)*Q42</f>
        <v>30487800</v>
      </c>
      <c r="AA42" s="34">
        <f>VLOOKUP(H42,'PARAMETRIZACION '!$A$4:$F$15,6,FALSE)*Q42</f>
        <v>30487800</v>
      </c>
      <c r="AB42" s="34">
        <f>VLOOKUP(H42,'PARAMETRIZACION '!$A$4:$F$15,6,FALSE)*Q42</f>
        <v>30487800</v>
      </c>
      <c r="AC42" s="34">
        <f>VLOOKUP(H42,'PARAMETRIZACION '!$A$4:$F$15,6,FALSE)*Q42</f>
        <v>30487800</v>
      </c>
      <c r="AD42" s="37">
        <f t="shared" si="3"/>
        <v>258281850</v>
      </c>
      <c r="AE42" s="37">
        <f t="shared" si="4"/>
        <v>0</v>
      </c>
    </row>
    <row r="43" spans="1:31" ht="15.75" customHeight="1" x14ac:dyDescent="0.25">
      <c r="A43" s="23" t="s">
        <v>94</v>
      </c>
      <c r="B43" s="23">
        <v>1306</v>
      </c>
      <c r="C43" s="23"/>
      <c r="D43" s="23"/>
      <c r="E43" s="23"/>
      <c r="F43" s="23"/>
      <c r="G43" s="23" t="s">
        <v>93</v>
      </c>
      <c r="H43" s="23" t="s">
        <v>78</v>
      </c>
      <c r="I43" s="23" t="s">
        <v>995</v>
      </c>
      <c r="J43" s="52" t="s">
        <v>1026</v>
      </c>
      <c r="K43" s="53" t="s">
        <v>1027</v>
      </c>
      <c r="L43" s="53">
        <v>10</v>
      </c>
      <c r="M43" s="23">
        <v>901345939</v>
      </c>
      <c r="N43" s="23" t="s">
        <v>953</v>
      </c>
      <c r="O43" s="54">
        <v>45930</v>
      </c>
      <c r="P43" s="23">
        <v>1</v>
      </c>
      <c r="Q43" s="23">
        <v>73</v>
      </c>
      <c r="R43" s="34">
        <v>305786050</v>
      </c>
      <c r="S43" s="37">
        <f t="shared" si="5"/>
        <v>626975768</v>
      </c>
      <c r="T43" s="37">
        <f t="shared" si="1"/>
        <v>12539515</v>
      </c>
      <c r="U43" s="37">
        <f t="shared" si="2"/>
        <v>639515283</v>
      </c>
      <c r="V43" s="34">
        <f>VLOOKUP(H43,'PARAMETRIZACION '!$A$4:$F$15,4,FALSE)*Q43+(VLOOKUP(H43,'PARAMETRIZACION '!$A$4:$F$15,6,FALSE)*Q43)</f>
        <v>48646762</v>
      </c>
      <c r="W43" s="34">
        <f>VLOOKUP(H43,'PARAMETRIZACION '!$A$4:$F$15,6,FALSE)*Q43</f>
        <v>36734184</v>
      </c>
      <c r="X43" s="34">
        <f>VLOOKUP(H43,'PARAMETRIZACION '!$A$4:$F$15,6,FALSE)*Q43</f>
        <v>36734184</v>
      </c>
      <c r="Y43" s="34">
        <f>VLOOKUP(H43,'PARAMETRIZACION '!$A$4:$F$15,6,FALSE)*Q43</f>
        <v>36734184</v>
      </c>
      <c r="Z43" s="34">
        <f>VLOOKUP(H43,'PARAMETRIZACION '!$A$4:$F$15,6,FALSE)*Q43</f>
        <v>36734184</v>
      </c>
      <c r="AA43" s="34">
        <f>VLOOKUP(H43,'PARAMETRIZACION '!$A$4:$F$15,6,FALSE)*Q43</f>
        <v>36734184</v>
      </c>
      <c r="AB43" s="34">
        <f>VLOOKUP(H43,'PARAMETRIZACION '!$A$4:$F$15,6,FALSE)*Q43</f>
        <v>36734184</v>
      </c>
      <c r="AC43" s="34">
        <f>VLOOKUP(H43,'PARAMETRIZACION '!$A$4:$F$15,6,FALSE)*Q43</f>
        <v>36734184</v>
      </c>
      <c r="AD43" s="37">
        <f t="shared" si="3"/>
        <v>305786050</v>
      </c>
      <c r="AE43" s="37">
        <f t="shared" si="4"/>
        <v>0</v>
      </c>
    </row>
    <row r="44" spans="1:31" ht="15.75" customHeight="1" x14ac:dyDescent="0.25">
      <c r="A44" s="23" t="s">
        <v>94</v>
      </c>
      <c r="B44" s="23">
        <v>1306</v>
      </c>
      <c r="C44" s="23"/>
      <c r="D44" s="23"/>
      <c r="E44" s="23"/>
      <c r="F44" s="23"/>
      <c r="G44" s="23" t="s">
        <v>93</v>
      </c>
      <c r="H44" s="23" t="s">
        <v>97</v>
      </c>
      <c r="I44" s="23" t="s">
        <v>999</v>
      </c>
      <c r="J44" s="52" t="s">
        <v>1026</v>
      </c>
      <c r="K44" s="53" t="s">
        <v>1027</v>
      </c>
      <c r="L44" s="53">
        <v>10</v>
      </c>
      <c r="M44" s="23">
        <v>901345939</v>
      </c>
      <c r="N44" s="23" t="s">
        <v>953</v>
      </c>
      <c r="O44" s="54">
        <v>45930</v>
      </c>
      <c r="P44" s="23">
        <v>3</v>
      </c>
      <c r="Q44" s="23">
        <v>48</v>
      </c>
      <c r="R44" s="34">
        <v>72926640</v>
      </c>
      <c r="S44" s="37">
        <f t="shared" si="5"/>
        <v>0</v>
      </c>
      <c r="T44" s="37">
        <f t="shared" si="1"/>
        <v>0</v>
      </c>
      <c r="U44" s="37">
        <f t="shared" si="2"/>
        <v>0</v>
      </c>
      <c r="V44" s="34">
        <f>VLOOKUP(H44,'PARAMETRIZACION '!$A$4:$F$15,4,FALSE)*Q44+(VLOOKUP(H44,'PARAMETRIZACION '!$A$4:$F$15,6,FALSE)*Q44)</f>
        <v>12668400</v>
      </c>
      <c r="W44" s="34">
        <f>VLOOKUP(H44,'PARAMETRIZACION '!$A$4:$F$15,6,FALSE)*Q44</f>
        <v>8608320</v>
      </c>
      <c r="X44" s="34">
        <f>VLOOKUP(H44,'PARAMETRIZACION '!$A$4:$F$15,6,FALSE)*Q44</f>
        <v>8608320</v>
      </c>
      <c r="Y44" s="34">
        <f>VLOOKUP(H44,'PARAMETRIZACION '!$A$4:$F$15,6,FALSE)*Q44</f>
        <v>8608320</v>
      </c>
      <c r="Z44" s="34">
        <f>VLOOKUP(H44,'PARAMETRIZACION '!$A$4:$F$15,6,FALSE)*Q44</f>
        <v>8608320</v>
      </c>
      <c r="AA44" s="34">
        <f>VLOOKUP(H44,'PARAMETRIZACION '!$A$4:$F$15,6,FALSE)*Q44</f>
        <v>8608320</v>
      </c>
      <c r="AB44" s="34">
        <f>VLOOKUP(H44,'PARAMETRIZACION '!$A$4:$F$15,6,FALSE)*Q44</f>
        <v>8608320</v>
      </c>
      <c r="AC44" s="34">
        <f>VLOOKUP(H44,'PARAMETRIZACION '!$A$4:$F$15,6,FALSE)*Q44</f>
        <v>8608320</v>
      </c>
      <c r="AD44" s="37">
        <f t="shared" si="3"/>
        <v>72926640</v>
      </c>
      <c r="AE44" s="37">
        <f t="shared" si="4"/>
        <v>0</v>
      </c>
    </row>
    <row r="45" spans="1:31" ht="15.75" customHeight="1" x14ac:dyDescent="0.25">
      <c r="A45" s="23" t="s">
        <v>94</v>
      </c>
      <c r="B45" s="23">
        <v>1306</v>
      </c>
      <c r="C45" s="23"/>
      <c r="D45" s="23"/>
      <c r="E45" s="23"/>
      <c r="F45" s="23"/>
      <c r="G45" s="23" t="s">
        <v>104</v>
      </c>
      <c r="H45" s="23" t="s">
        <v>107</v>
      </c>
      <c r="I45" s="23" t="s">
        <v>999</v>
      </c>
      <c r="J45" s="52" t="s">
        <v>1026</v>
      </c>
      <c r="K45" s="53" t="s">
        <v>1027</v>
      </c>
      <c r="L45" s="53">
        <v>10</v>
      </c>
      <c r="M45" s="23">
        <v>901345939</v>
      </c>
      <c r="N45" s="23" t="s">
        <v>953</v>
      </c>
      <c r="O45" s="54">
        <v>45930</v>
      </c>
      <c r="P45" s="23">
        <v>1</v>
      </c>
      <c r="Q45" s="23">
        <v>11</v>
      </c>
      <c r="R45" s="34">
        <v>33284603</v>
      </c>
      <c r="S45" s="37">
        <f t="shared" si="5"/>
        <v>0</v>
      </c>
      <c r="T45" s="37">
        <f t="shared" si="1"/>
        <v>0</v>
      </c>
      <c r="U45" s="37">
        <f t="shared" si="2"/>
        <v>0</v>
      </c>
      <c r="V45" s="34">
        <f>VLOOKUP(H45,'PARAMETRIZACION '!$A$4:$F$18,4,FALSE)*Q45+(VLOOKUP(H45,'PARAMETRIZACION '!$A$4:$F$18,6,FALSE)*Q45)</f>
        <v>4974706</v>
      </c>
      <c r="W45" s="50">
        <f>VLOOKUP(H45,'PARAMETRIZACION '!$A$4:$F$18,6,FALSE)*Q45</f>
        <v>4044271</v>
      </c>
      <c r="X45" s="50">
        <f>VLOOKUP(H45,'PARAMETRIZACION '!$A$4:$F$18,6,FALSE)*Q45</f>
        <v>4044271</v>
      </c>
      <c r="Y45" s="50">
        <f>VLOOKUP(H45,'PARAMETRIZACION '!$A$4:$F$18,6,FALSE)*Q45</f>
        <v>4044271</v>
      </c>
      <c r="Z45" s="50">
        <f>VLOOKUP(H45,'PARAMETRIZACION '!$A$4:$F$18,6,FALSE)*Q45</f>
        <v>4044271</v>
      </c>
      <c r="AA45" s="50">
        <f>VLOOKUP(H45,'PARAMETRIZACION '!$A$4:$F$18,6,FALSE)*Q45</f>
        <v>4044271</v>
      </c>
      <c r="AB45" s="50">
        <f>VLOOKUP(H45,'PARAMETRIZACION '!$A$4:$F$18,6,FALSE)*Q45</f>
        <v>4044271</v>
      </c>
      <c r="AC45" s="50">
        <f>VLOOKUP(H45,'PARAMETRIZACION '!$A$4:$F$18,6,FALSE)*Q45</f>
        <v>4044271</v>
      </c>
      <c r="AD45" s="51">
        <f t="shared" si="3"/>
        <v>33284603</v>
      </c>
      <c r="AE45" s="37">
        <f t="shared" si="4"/>
        <v>0</v>
      </c>
    </row>
    <row r="46" spans="1:31" ht="15.75" customHeight="1" x14ac:dyDescent="0.25">
      <c r="A46" s="23" t="s">
        <v>94</v>
      </c>
      <c r="B46" s="23">
        <v>1306</v>
      </c>
      <c r="C46" s="23"/>
      <c r="D46" s="23"/>
      <c r="E46" s="23"/>
      <c r="F46" s="23"/>
      <c r="G46" s="23" t="s">
        <v>108</v>
      </c>
      <c r="H46" s="23" t="s">
        <v>78</v>
      </c>
      <c r="I46" s="23" t="s">
        <v>995</v>
      </c>
      <c r="J46" s="52" t="s">
        <v>1026</v>
      </c>
      <c r="K46" s="53" t="s">
        <v>1027</v>
      </c>
      <c r="L46" s="53">
        <v>10</v>
      </c>
      <c r="M46" s="23">
        <v>901345939</v>
      </c>
      <c r="N46" s="23" t="s">
        <v>953</v>
      </c>
      <c r="O46" s="54">
        <v>45930</v>
      </c>
      <c r="P46" s="23">
        <v>1</v>
      </c>
      <c r="Q46" s="23">
        <v>35</v>
      </c>
      <c r="R46" s="34">
        <v>146609750</v>
      </c>
      <c r="S46" s="37">
        <f t="shared" si="5"/>
        <v>0</v>
      </c>
      <c r="T46" s="37">
        <f t="shared" si="1"/>
        <v>0</v>
      </c>
      <c r="U46" s="37">
        <f t="shared" si="2"/>
        <v>0</v>
      </c>
      <c r="V46" s="34">
        <f>VLOOKUP(H46,'PARAMETRIZACION '!$A$4:$F$15,4,FALSE)*Q46+(VLOOKUP(H46,'PARAMETRIZACION '!$A$4:$F$15,6,FALSE)*Q46)</f>
        <v>23323790</v>
      </c>
      <c r="W46" s="34">
        <f>VLOOKUP(H46,'PARAMETRIZACION '!$A$4:$F$15,6,FALSE)*Q46</f>
        <v>17612280</v>
      </c>
      <c r="X46" s="34">
        <f>VLOOKUP(H46,'PARAMETRIZACION '!$A$4:$F$15,6,FALSE)*Q46</f>
        <v>17612280</v>
      </c>
      <c r="Y46" s="34">
        <f>VLOOKUP(H46,'PARAMETRIZACION '!$A$4:$F$15,6,FALSE)*Q46</f>
        <v>17612280</v>
      </c>
      <c r="Z46" s="34">
        <f>VLOOKUP(H46,'PARAMETRIZACION '!$A$4:$F$15,6,FALSE)*Q46</f>
        <v>17612280</v>
      </c>
      <c r="AA46" s="34">
        <f>VLOOKUP(H46,'PARAMETRIZACION '!$A$4:$F$15,6,FALSE)*Q46</f>
        <v>17612280</v>
      </c>
      <c r="AB46" s="34">
        <f>VLOOKUP(H46,'PARAMETRIZACION '!$A$4:$F$15,6,FALSE)*Q46</f>
        <v>17612280</v>
      </c>
      <c r="AC46" s="34">
        <f>VLOOKUP(H46,'PARAMETRIZACION '!$A$4:$F$15,6,FALSE)*Q46</f>
        <v>17612280</v>
      </c>
      <c r="AD46" s="37">
        <f t="shared" si="3"/>
        <v>146609750</v>
      </c>
      <c r="AE46" s="37">
        <f t="shared" si="4"/>
        <v>0</v>
      </c>
    </row>
    <row r="47" spans="1:31" ht="15.75" customHeight="1" x14ac:dyDescent="0.25">
      <c r="A47" s="23" t="s">
        <v>94</v>
      </c>
      <c r="B47" s="23">
        <v>1306</v>
      </c>
      <c r="C47" s="23"/>
      <c r="D47" s="23"/>
      <c r="E47" s="23"/>
      <c r="F47" s="23"/>
      <c r="G47" s="23" t="s">
        <v>108</v>
      </c>
      <c r="H47" s="23" t="s">
        <v>97</v>
      </c>
      <c r="I47" s="23" t="s">
        <v>999</v>
      </c>
      <c r="J47" s="52" t="s">
        <v>1026</v>
      </c>
      <c r="K47" s="53" t="s">
        <v>1027</v>
      </c>
      <c r="L47" s="53">
        <v>10</v>
      </c>
      <c r="M47" s="23">
        <v>901345939</v>
      </c>
      <c r="N47" s="23" t="s">
        <v>953</v>
      </c>
      <c r="O47" s="54">
        <v>45930</v>
      </c>
      <c r="P47" s="23">
        <v>2</v>
      </c>
      <c r="Q47" s="23">
        <v>45</v>
      </c>
      <c r="R47" s="34">
        <v>68368725</v>
      </c>
      <c r="S47" s="37">
        <f t="shared" si="5"/>
        <v>0</v>
      </c>
      <c r="T47" s="37">
        <f t="shared" si="1"/>
        <v>0</v>
      </c>
      <c r="U47" s="37">
        <f t="shared" si="2"/>
        <v>0</v>
      </c>
      <c r="V47" s="34">
        <f>VLOOKUP(H47,'PARAMETRIZACION '!$A$4:$F$15,4,FALSE)*Q47+(VLOOKUP(H47,'PARAMETRIZACION '!$A$4:$F$15,6,FALSE)*Q47)</f>
        <v>11876625</v>
      </c>
      <c r="W47" s="34">
        <f>VLOOKUP(H47,'PARAMETRIZACION '!$A$4:$F$15,6,FALSE)*Q47</f>
        <v>8070300</v>
      </c>
      <c r="X47" s="34">
        <f>VLOOKUP(H47,'PARAMETRIZACION '!$A$4:$F$15,6,FALSE)*Q47</f>
        <v>8070300</v>
      </c>
      <c r="Y47" s="34">
        <f>VLOOKUP(H47,'PARAMETRIZACION '!$A$4:$F$15,6,FALSE)*Q47</f>
        <v>8070300</v>
      </c>
      <c r="Z47" s="34">
        <f>VLOOKUP(H47,'PARAMETRIZACION '!$A$4:$F$15,6,FALSE)*Q47</f>
        <v>8070300</v>
      </c>
      <c r="AA47" s="34">
        <f>VLOOKUP(H47,'PARAMETRIZACION '!$A$4:$F$15,6,FALSE)*Q47</f>
        <v>8070300</v>
      </c>
      <c r="AB47" s="34">
        <f>VLOOKUP(H47,'PARAMETRIZACION '!$A$4:$F$15,6,FALSE)*Q47</f>
        <v>8070300</v>
      </c>
      <c r="AC47" s="34">
        <f>VLOOKUP(H47,'PARAMETRIZACION '!$A$4:$F$15,6,FALSE)*Q47</f>
        <v>8070300</v>
      </c>
      <c r="AD47" s="37">
        <f t="shared" si="3"/>
        <v>68368725</v>
      </c>
      <c r="AE47" s="37">
        <f t="shared" si="4"/>
        <v>0</v>
      </c>
    </row>
    <row r="48" spans="1:31" ht="15.75" customHeight="1" x14ac:dyDescent="0.25">
      <c r="A48" s="23" t="s">
        <v>94</v>
      </c>
      <c r="B48" s="23">
        <v>1307</v>
      </c>
      <c r="C48" s="23"/>
      <c r="D48" s="23"/>
      <c r="E48" s="23"/>
      <c r="F48" s="23"/>
      <c r="G48" s="23" t="s">
        <v>115</v>
      </c>
      <c r="H48" s="23" t="s">
        <v>134</v>
      </c>
      <c r="I48" s="23" t="s">
        <v>995</v>
      </c>
      <c r="J48" s="52" t="s">
        <v>1026</v>
      </c>
      <c r="K48" s="53" t="s">
        <v>1027</v>
      </c>
      <c r="L48" s="53">
        <v>10</v>
      </c>
      <c r="M48" s="23">
        <v>900782430</v>
      </c>
      <c r="N48" s="23" t="s">
        <v>954</v>
      </c>
      <c r="O48" s="54">
        <v>45930</v>
      </c>
      <c r="P48" s="23">
        <v>1</v>
      </c>
      <c r="Q48" s="23">
        <v>76</v>
      </c>
      <c r="R48" s="34">
        <v>224709656</v>
      </c>
      <c r="S48" s="37">
        <f t="shared" si="5"/>
        <v>476914286</v>
      </c>
      <c r="T48" s="37">
        <f t="shared" si="1"/>
        <v>9538286</v>
      </c>
      <c r="U48" s="37">
        <f t="shared" si="2"/>
        <v>486452572</v>
      </c>
      <c r="V48" s="34">
        <f>VLOOKUP(H48,'PARAMETRIZACION '!$A$4:$F$15,4,FALSE)*Q48+(VLOOKUP(H48,'PARAMETRIZACION '!$A$4:$F$15,6,FALSE)*Q48)</f>
        <v>38940576</v>
      </c>
      <c r="W48" s="34">
        <f>VLOOKUP(H48,'PARAMETRIZACION '!$A$4:$F$15,6,FALSE)*Q48</f>
        <v>26538440</v>
      </c>
      <c r="X48" s="34">
        <f>VLOOKUP(H48,'PARAMETRIZACION '!$A$4:$F$15,6,FALSE)*Q48</f>
        <v>26538440</v>
      </c>
      <c r="Y48" s="34">
        <f>VLOOKUP(H48,'PARAMETRIZACION '!$A$4:$F$15,6,FALSE)*Q48</f>
        <v>26538440</v>
      </c>
      <c r="Z48" s="34">
        <f>VLOOKUP(H48,'PARAMETRIZACION '!$A$4:$F$15,6,FALSE)*Q48</f>
        <v>26538440</v>
      </c>
      <c r="AA48" s="34">
        <f>VLOOKUP(H48,'PARAMETRIZACION '!$A$4:$F$15,6,FALSE)*Q48</f>
        <v>26538440</v>
      </c>
      <c r="AB48" s="34">
        <f>VLOOKUP(H48,'PARAMETRIZACION '!$A$4:$F$15,6,FALSE)*Q48</f>
        <v>26538440</v>
      </c>
      <c r="AC48" s="34">
        <f>VLOOKUP(H48,'PARAMETRIZACION '!$A$4:$F$15,6,FALSE)*Q48</f>
        <v>26538440</v>
      </c>
      <c r="AD48" s="37">
        <f t="shared" si="3"/>
        <v>224709656</v>
      </c>
      <c r="AE48" s="37">
        <f t="shared" si="4"/>
        <v>0</v>
      </c>
    </row>
    <row r="49" spans="1:31" ht="15.75" customHeight="1" x14ac:dyDescent="0.25">
      <c r="A49" s="23" t="s">
        <v>94</v>
      </c>
      <c r="B49" s="23">
        <v>1307</v>
      </c>
      <c r="C49" s="23"/>
      <c r="D49" s="23"/>
      <c r="E49" s="23"/>
      <c r="F49" s="23"/>
      <c r="G49" s="23" t="s">
        <v>115</v>
      </c>
      <c r="H49" s="23" t="s">
        <v>97</v>
      </c>
      <c r="I49" s="23" t="s">
        <v>999</v>
      </c>
      <c r="J49" s="52" t="s">
        <v>1026</v>
      </c>
      <c r="K49" s="53" t="s">
        <v>1027</v>
      </c>
      <c r="L49" s="53">
        <v>10</v>
      </c>
      <c r="M49" s="23">
        <v>900782430</v>
      </c>
      <c r="N49" s="23" t="s">
        <v>954</v>
      </c>
      <c r="O49" s="54">
        <v>45930</v>
      </c>
      <c r="P49" s="23">
        <v>11</v>
      </c>
      <c r="Q49" s="23">
        <v>166</v>
      </c>
      <c r="R49" s="34">
        <v>252204630</v>
      </c>
      <c r="S49" s="37">
        <f t="shared" si="5"/>
        <v>0</v>
      </c>
      <c r="T49" s="37">
        <f t="shared" si="1"/>
        <v>0</v>
      </c>
      <c r="U49" s="37">
        <f t="shared" si="2"/>
        <v>0</v>
      </c>
      <c r="V49" s="34">
        <f>VLOOKUP(H49,'PARAMETRIZACION '!$A$4:$F$15,4,FALSE)*Q49+(VLOOKUP(H49,'PARAMETRIZACION '!$A$4:$F$15,6,FALSE)*Q49)</f>
        <v>43811550</v>
      </c>
      <c r="W49" s="34">
        <f>VLOOKUP(H49,'PARAMETRIZACION '!$A$4:$F$15,6,FALSE)*Q49</f>
        <v>29770440</v>
      </c>
      <c r="X49" s="34">
        <f>VLOOKUP(H49,'PARAMETRIZACION '!$A$4:$F$15,6,FALSE)*Q49</f>
        <v>29770440</v>
      </c>
      <c r="Y49" s="34">
        <f>VLOOKUP(H49,'PARAMETRIZACION '!$A$4:$F$15,6,FALSE)*Q49</f>
        <v>29770440</v>
      </c>
      <c r="Z49" s="34">
        <f>VLOOKUP(H49,'PARAMETRIZACION '!$A$4:$F$15,6,FALSE)*Q49</f>
        <v>29770440</v>
      </c>
      <c r="AA49" s="34">
        <f>VLOOKUP(H49,'PARAMETRIZACION '!$A$4:$F$15,6,FALSE)*Q49</f>
        <v>29770440</v>
      </c>
      <c r="AB49" s="34">
        <f>VLOOKUP(H49,'PARAMETRIZACION '!$A$4:$F$15,6,FALSE)*Q49</f>
        <v>29770440</v>
      </c>
      <c r="AC49" s="34">
        <f>VLOOKUP(H49,'PARAMETRIZACION '!$A$4:$F$15,6,FALSE)*Q49</f>
        <v>29770440</v>
      </c>
      <c r="AD49" s="37">
        <f t="shared" si="3"/>
        <v>252204630</v>
      </c>
      <c r="AE49" s="37">
        <f t="shared" si="4"/>
        <v>0</v>
      </c>
    </row>
    <row r="50" spans="1:31" ht="15.75" customHeight="1" x14ac:dyDescent="0.25">
      <c r="A50" s="23" t="s">
        <v>94</v>
      </c>
      <c r="B50" s="23">
        <v>1312</v>
      </c>
      <c r="C50" s="23"/>
      <c r="D50" s="23"/>
      <c r="E50" s="23"/>
      <c r="F50" s="23"/>
      <c r="G50" s="23" t="s">
        <v>213</v>
      </c>
      <c r="H50" s="23" t="s">
        <v>134</v>
      </c>
      <c r="I50" s="23" t="s">
        <v>995</v>
      </c>
      <c r="J50" s="52" t="s">
        <v>1026</v>
      </c>
      <c r="K50" s="53" t="s">
        <v>1027</v>
      </c>
      <c r="L50" s="53">
        <v>10</v>
      </c>
      <c r="M50" s="23">
        <v>900782430</v>
      </c>
      <c r="N50" s="23" t="s">
        <v>954</v>
      </c>
      <c r="O50" s="54">
        <v>45930</v>
      </c>
      <c r="P50" s="23">
        <v>1</v>
      </c>
      <c r="Q50" s="23">
        <v>100</v>
      </c>
      <c r="R50" s="34">
        <v>295670600</v>
      </c>
      <c r="S50" s="37">
        <f t="shared" si="5"/>
        <v>477987200</v>
      </c>
      <c r="T50" s="37">
        <f t="shared" si="1"/>
        <v>9559744</v>
      </c>
      <c r="U50" s="37">
        <f t="shared" si="2"/>
        <v>487546944</v>
      </c>
      <c r="V50" s="34">
        <f>VLOOKUP(H50,'PARAMETRIZACION '!$A$4:$F$15,4,FALSE)*Q50+(VLOOKUP(H50,'PARAMETRIZACION '!$A$4:$F$15,6,FALSE)*Q50)</f>
        <v>51237600</v>
      </c>
      <c r="W50" s="34">
        <f>VLOOKUP(H50,'PARAMETRIZACION '!$A$4:$F$15,6,FALSE)*Q50</f>
        <v>34919000</v>
      </c>
      <c r="X50" s="34">
        <f>VLOOKUP(H50,'PARAMETRIZACION '!$A$4:$F$15,6,FALSE)*Q50</f>
        <v>34919000</v>
      </c>
      <c r="Y50" s="34">
        <f>VLOOKUP(H50,'PARAMETRIZACION '!$A$4:$F$15,6,FALSE)*Q50</f>
        <v>34919000</v>
      </c>
      <c r="Z50" s="34">
        <f>VLOOKUP(H50,'PARAMETRIZACION '!$A$4:$F$15,6,FALSE)*Q50</f>
        <v>34919000</v>
      </c>
      <c r="AA50" s="34">
        <f>VLOOKUP(H50,'PARAMETRIZACION '!$A$4:$F$15,6,FALSE)*Q50</f>
        <v>34919000</v>
      </c>
      <c r="AB50" s="34">
        <f>VLOOKUP(H50,'PARAMETRIZACION '!$A$4:$F$15,6,FALSE)*Q50</f>
        <v>34919000</v>
      </c>
      <c r="AC50" s="34">
        <f>VLOOKUP(H50,'PARAMETRIZACION '!$A$4:$F$15,6,FALSE)*Q50</f>
        <v>34919000</v>
      </c>
      <c r="AD50" s="37">
        <f t="shared" si="3"/>
        <v>295670600</v>
      </c>
      <c r="AE50" s="37">
        <f t="shared" si="4"/>
        <v>0</v>
      </c>
    </row>
    <row r="51" spans="1:31" ht="15.75" customHeight="1" x14ac:dyDescent="0.25">
      <c r="A51" s="23" t="s">
        <v>94</v>
      </c>
      <c r="B51" s="23">
        <v>1312</v>
      </c>
      <c r="C51" s="23"/>
      <c r="D51" s="23"/>
      <c r="E51" s="23"/>
      <c r="F51" s="23"/>
      <c r="G51" s="23" t="s">
        <v>213</v>
      </c>
      <c r="H51" s="23" t="s">
        <v>97</v>
      </c>
      <c r="I51" s="23" t="s">
        <v>999</v>
      </c>
      <c r="J51" s="52" t="s">
        <v>1026</v>
      </c>
      <c r="K51" s="53" t="s">
        <v>1027</v>
      </c>
      <c r="L51" s="53">
        <v>10</v>
      </c>
      <c r="M51" s="23">
        <v>900782430</v>
      </c>
      <c r="N51" s="23" t="s">
        <v>954</v>
      </c>
      <c r="O51" s="54">
        <v>45930</v>
      </c>
      <c r="P51" s="23">
        <v>8</v>
      </c>
      <c r="Q51" s="23">
        <v>120</v>
      </c>
      <c r="R51" s="34">
        <v>182316600</v>
      </c>
      <c r="S51" s="37">
        <f t="shared" si="5"/>
        <v>0</v>
      </c>
      <c r="T51" s="37">
        <f t="shared" si="1"/>
        <v>0</v>
      </c>
      <c r="U51" s="37">
        <f t="shared" si="2"/>
        <v>0</v>
      </c>
      <c r="V51" s="34">
        <f>VLOOKUP(H51,'PARAMETRIZACION '!$A$4:$F$15,4,FALSE)*Q51+(VLOOKUP(H51,'PARAMETRIZACION '!$A$4:$F$15,6,FALSE)*Q51)</f>
        <v>31671000</v>
      </c>
      <c r="W51" s="34">
        <f>VLOOKUP(H51,'PARAMETRIZACION '!$A$4:$F$15,6,FALSE)*Q51</f>
        <v>21520800</v>
      </c>
      <c r="X51" s="34">
        <f>VLOOKUP(H51,'PARAMETRIZACION '!$A$4:$F$15,6,FALSE)*Q51</f>
        <v>21520800</v>
      </c>
      <c r="Y51" s="34">
        <f>VLOOKUP(H51,'PARAMETRIZACION '!$A$4:$F$15,6,FALSE)*Q51</f>
        <v>21520800</v>
      </c>
      <c r="Z51" s="34">
        <f>VLOOKUP(H51,'PARAMETRIZACION '!$A$4:$F$15,6,FALSE)*Q51</f>
        <v>21520800</v>
      </c>
      <c r="AA51" s="34">
        <f>VLOOKUP(H51,'PARAMETRIZACION '!$A$4:$F$15,6,FALSE)*Q51</f>
        <v>21520800</v>
      </c>
      <c r="AB51" s="34">
        <f>VLOOKUP(H51,'PARAMETRIZACION '!$A$4:$F$15,6,FALSE)*Q51</f>
        <v>21520800</v>
      </c>
      <c r="AC51" s="34">
        <f>VLOOKUP(H51,'PARAMETRIZACION '!$A$4:$F$15,6,FALSE)*Q51</f>
        <v>21520800</v>
      </c>
      <c r="AD51" s="37">
        <f t="shared" si="3"/>
        <v>182316600</v>
      </c>
      <c r="AE51" s="37">
        <f t="shared" si="4"/>
        <v>0</v>
      </c>
    </row>
    <row r="52" spans="1:31" ht="15.75" customHeight="1" x14ac:dyDescent="0.25">
      <c r="A52" s="23" t="s">
        <v>94</v>
      </c>
      <c r="B52" s="23">
        <v>1313</v>
      </c>
      <c r="C52" s="23"/>
      <c r="D52" s="23"/>
      <c r="E52" s="23"/>
      <c r="F52" s="23"/>
      <c r="G52" s="23" t="s">
        <v>231</v>
      </c>
      <c r="H52" s="23" t="s">
        <v>134</v>
      </c>
      <c r="I52" s="23" t="s">
        <v>995</v>
      </c>
      <c r="J52" s="52" t="s">
        <v>1026</v>
      </c>
      <c r="K52" s="53" t="s">
        <v>1027</v>
      </c>
      <c r="L52" s="53">
        <v>10</v>
      </c>
      <c r="M52" s="23">
        <v>901345939</v>
      </c>
      <c r="N52" s="23" t="s">
        <v>953</v>
      </c>
      <c r="O52" s="54">
        <v>45930</v>
      </c>
      <c r="P52" s="23">
        <v>1</v>
      </c>
      <c r="Q52" s="23">
        <v>125</v>
      </c>
      <c r="R52" s="34">
        <v>369588250</v>
      </c>
      <c r="S52" s="37">
        <f t="shared" si="5"/>
        <v>639459374</v>
      </c>
      <c r="T52" s="37">
        <f t="shared" si="1"/>
        <v>12789187</v>
      </c>
      <c r="U52" s="37">
        <f t="shared" si="2"/>
        <v>652248561</v>
      </c>
      <c r="V52" s="34">
        <f>VLOOKUP(H52,'PARAMETRIZACION '!$A$4:$F$15,4,FALSE)*Q52+(VLOOKUP(H52,'PARAMETRIZACION '!$A$4:$F$15,6,FALSE)*Q52)</f>
        <v>64047000</v>
      </c>
      <c r="W52" s="34">
        <f>VLOOKUP(H52,'PARAMETRIZACION '!$A$4:$F$15,6,FALSE)*Q52</f>
        <v>43648750</v>
      </c>
      <c r="X52" s="34">
        <f>VLOOKUP(H52,'PARAMETRIZACION '!$A$4:$F$15,6,FALSE)*Q52</f>
        <v>43648750</v>
      </c>
      <c r="Y52" s="34">
        <f>VLOOKUP(H52,'PARAMETRIZACION '!$A$4:$F$15,6,FALSE)*Q52</f>
        <v>43648750</v>
      </c>
      <c r="Z52" s="34">
        <f>VLOOKUP(H52,'PARAMETRIZACION '!$A$4:$F$15,6,FALSE)*Q52</f>
        <v>43648750</v>
      </c>
      <c r="AA52" s="34">
        <f>VLOOKUP(H52,'PARAMETRIZACION '!$A$4:$F$15,6,FALSE)*Q52</f>
        <v>43648750</v>
      </c>
      <c r="AB52" s="34">
        <f>VLOOKUP(H52,'PARAMETRIZACION '!$A$4:$F$15,6,FALSE)*Q52</f>
        <v>43648750</v>
      </c>
      <c r="AC52" s="34">
        <f>VLOOKUP(H52,'PARAMETRIZACION '!$A$4:$F$15,6,FALSE)*Q52</f>
        <v>43648750</v>
      </c>
      <c r="AD52" s="37">
        <f t="shared" si="3"/>
        <v>369588250</v>
      </c>
      <c r="AE52" s="37">
        <f t="shared" si="4"/>
        <v>0</v>
      </c>
    </row>
    <row r="53" spans="1:31" ht="15.75" customHeight="1" x14ac:dyDescent="0.25">
      <c r="A53" s="23" t="s">
        <v>94</v>
      </c>
      <c r="B53" s="23">
        <v>1313</v>
      </c>
      <c r="C53" s="23"/>
      <c r="D53" s="23"/>
      <c r="E53" s="23"/>
      <c r="F53" s="23"/>
      <c r="G53" s="23" t="s">
        <v>231</v>
      </c>
      <c r="H53" s="23" t="s">
        <v>97</v>
      </c>
      <c r="I53" s="23" t="s">
        <v>999</v>
      </c>
      <c r="J53" s="52" t="s">
        <v>1026</v>
      </c>
      <c r="K53" s="53" t="s">
        <v>1027</v>
      </c>
      <c r="L53" s="53">
        <v>10</v>
      </c>
      <c r="M53" s="23">
        <v>901345939</v>
      </c>
      <c r="N53" s="23" t="s">
        <v>953</v>
      </c>
      <c r="O53" s="54">
        <v>45930</v>
      </c>
      <c r="P53" s="23">
        <v>6</v>
      </c>
      <c r="Q53" s="23">
        <v>92</v>
      </c>
      <c r="R53" s="34">
        <v>139776060</v>
      </c>
      <c r="S53" s="37">
        <f t="shared" si="5"/>
        <v>0</v>
      </c>
      <c r="T53" s="37">
        <f t="shared" si="1"/>
        <v>0</v>
      </c>
      <c r="U53" s="37">
        <f t="shared" si="2"/>
        <v>0</v>
      </c>
      <c r="V53" s="34">
        <f>VLOOKUP(H53,'PARAMETRIZACION '!$A$4:$F$15,4,FALSE)*Q53+(VLOOKUP(H53,'PARAMETRIZACION '!$A$4:$F$15,6,FALSE)*Q53)</f>
        <v>24281100</v>
      </c>
      <c r="W53" s="34">
        <f>VLOOKUP(H53,'PARAMETRIZACION '!$A$4:$F$15,6,FALSE)*Q53</f>
        <v>16499280</v>
      </c>
      <c r="X53" s="34">
        <f>VLOOKUP(H53,'PARAMETRIZACION '!$A$4:$F$15,6,FALSE)*Q53</f>
        <v>16499280</v>
      </c>
      <c r="Y53" s="34">
        <f>VLOOKUP(H53,'PARAMETRIZACION '!$A$4:$F$15,6,FALSE)*Q53</f>
        <v>16499280</v>
      </c>
      <c r="Z53" s="34">
        <f>VLOOKUP(H53,'PARAMETRIZACION '!$A$4:$F$15,6,FALSE)*Q53</f>
        <v>16499280</v>
      </c>
      <c r="AA53" s="34">
        <f>VLOOKUP(H53,'PARAMETRIZACION '!$A$4:$F$15,6,FALSE)*Q53</f>
        <v>16499280</v>
      </c>
      <c r="AB53" s="34">
        <f>VLOOKUP(H53,'PARAMETRIZACION '!$A$4:$F$15,6,FALSE)*Q53</f>
        <v>16499280</v>
      </c>
      <c r="AC53" s="34">
        <f>VLOOKUP(H53,'PARAMETRIZACION '!$A$4:$F$15,6,FALSE)*Q53</f>
        <v>16499280</v>
      </c>
      <c r="AD53" s="37">
        <f t="shared" si="3"/>
        <v>139776060</v>
      </c>
      <c r="AE53" s="37">
        <f t="shared" si="4"/>
        <v>0</v>
      </c>
    </row>
    <row r="54" spans="1:31" ht="15.75" customHeight="1" x14ac:dyDescent="0.25">
      <c r="A54" s="23" t="s">
        <v>94</v>
      </c>
      <c r="B54" s="23">
        <v>1313</v>
      </c>
      <c r="C54" s="23"/>
      <c r="D54" s="23"/>
      <c r="E54" s="23"/>
      <c r="F54" s="23"/>
      <c r="G54" s="23" t="s">
        <v>244</v>
      </c>
      <c r="H54" s="23" t="s">
        <v>134</v>
      </c>
      <c r="I54" s="23" t="s">
        <v>995</v>
      </c>
      <c r="J54" s="52" t="s">
        <v>1026</v>
      </c>
      <c r="K54" s="53" t="s">
        <v>1027</v>
      </c>
      <c r="L54" s="53">
        <v>10</v>
      </c>
      <c r="M54" s="23">
        <v>901345939</v>
      </c>
      <c r="N54" s="23" t="s">
        <v>953</v>
      </c>
      <c r="O54" s="54">
        <v>45930</v>
      </c>
      <c r="P54" s="23">
        <v>1</v>
      </c>
      <c r="Q54" s="23">
        <v>44</v>
      </c>
      <c r="R54" s="34">
        <v>130095064</v>
      </c>
      <c r="S54" s="37">
        <f t="shared" si="5"/>
        <v>0</v>
      </c>
      <c r="T54" s="37">
        <f t="shared" si="1"/>
        <v>0</v>
      </c>
      <c r="U54" s="37">
        <f t="shared" si="2"/>
        <v>0</v>
      </c>
      <c r="V54" s="34">
        <f>VLOOKUP(H54,'PARAMETRIZACION '!$A$4:$F$15,4,FALSE)*Q54+(VLOOKUP(H54,'PARAMETRIZACION '!$A$4:$F$15,6,FALSE)*Q54)</f>
        <v>22544544</v>
      </c>
      <c r="W54" s="34">
        <f>VLOOKUP(H54,'PARAMETRIZACION '!$A$4:$F$15,6,FALSE)*Q54</f>
        <v>15364360</v>
      </c>
      <c r="X54" s="34">
        <f>VLOOKUP(H54,'PARAMETRIZACION '!$A$4:$F$15,6,FALSE)*Q54</f>
        <v>15364360</v>
      </c>
      <c r="Y54" s="34">
        <f>VLOOKUP(H54,'PARAMETRIZACION '!$A$4:$F$15,6,FALSE)*Q54</f>
        <v>15364360</v>
      </c>
      <c r="Z54" s="34">
        <f>VLOOKUP(H54,'PARAMETRIZACION '!$A$4:$F$15,6,FALSE)*Q54</f>
        <v>15364360</v>
      </c>
      <c r="AA54" s="34">
        <f>VLOOKUP(H54,'PARAMETRIZACION '!$A$4:$F$15,6,FALSE)*Q54</f>
        <v>15364360</v>
      </c>
      <c r="AB54" s="34">
        <f>VLOOKUP(H54,'PARAMETRIZACION '!$A$4:$F$15,6,FALSE)*Q54</f>
        <v>15364360</v>
      </c>
      <c r="AC54" s="34">
        <f>VLOOKUP(H54,'PARAMETRIZACION '!$A$4:$F$15,6,FALSE)*Q54</f>
        <v>15364360</v>
      </c>
      <c r="AD54" s="37">
        <f t="shared" si="3"/>
        <v>130095064</v>
      </c>
      <c r="AE54" s="37">
        <f t="shared" si="4"/>
        <v>0</v>
      </c>
    </row>
    <row r="55" spans="1:31" ht="15.75" customHeight="1" x14ac:dyDescent="0.25">
      <c r="A55" s="23" t="s">
        <v>94</v>
      </c>
      <c r="B55" s="23">
        <v>1337</v>
      </c>
      <c r="C55" s="23"/>
      <c r="D55" s="23"/>
      <c r="E55" s="23"/>
      <c r="F55" s="23"/>
      <c r="G55" s="23" t="s">
        <v>610</v>
      </c>
      <c r="H55" s="23" t="s">
        <v>148</v>
      </c>
      <c r="I55" s="23" t="s">
        <v>995</v>
      </c>
      <c r="J55" s="52" t="s">
        <v>1026</v>
      </c>
      <c r="K55" s="53" t="s">
        <v>1027</v>
      </c>
      <c r="L55" s="53">
        <v>10</v>
      </c>
      <c r="M55" s="23">
        <v>891200304</v>
      </c>
      <c r="N55" s="23" t="s">
        <v>617</v>
      </c>
      <c r="O55" s="54">
        <v>45930</v>
      </c>
      <c r="P55" s="23">
        <v>3</v>
      </c>
      <c r="Q55" s="23">
        <v>608</v>
      </c>
      <c r="R55" s="34">
        <v>2632276416</v>
      </c>
      <c r="S55" s="37">
        <f t="shared" si="5"/>
        <v>2632276416</v>
      </c>
      <c r="T55" s="37">
        <f t="shared" si="1"/>
        <v>52645528</v>
      </c>
      <c r="U55" s="37">
        <f t="shared" si="2"/>
        <v>2684921944</v>
      </c>
      <c r="V55" s="34">
        <f>VLOOKUP(H55,'PARAMETRIZACION '!$A$4:$F$15,4,FALSE)*Q55+(VLOOKUP(H55,'PARAMETRIZACION '!$A$4:$F$15,6,FALSE)*Q55)</f>
        <v>415849504</v>
      </c>
      <c r="W55" s="34">
        <f>VLOOKUP(H55,'PARAMETRIZACION '!$A$4:$F$15,6,FALSE)*Q55</f>
        <v>316632416</v>
      </c>
      <c r="X55" s="34">
        <f>VLOOKUP(H55,'PARAMETRIZACION '!$A$4:$F$15,6,FALSE)*Q55</f>
        <v>316632416</v>
      </c>
      <c r="Y55" s="34">
        <f>VLOOKUP(H55,'PARAMETRIZACION '!$A$4:$F$15,6,FALSE)*Q55</f>
        <v>316632416</v>
      </c>
      <c r="Z55" s="34">
        <f>VLOOKUP(H55,'PARAMETRIZACION '!$A$4:$F$15,6,FALSE)*Q55</f>
        <v>316632416</v>
      </c>
      <c r="AA55" s="34">
        <f>VLOOKUP(H55,'PARAMETRIZACION '!$A$4:$F$15,6,FALSE)*Q55</f>
        <v>316632416</v>
      </c>
      <c r="AB55" s="34">
        <f>VLOOKUP(H55,'PARAMETRIZACION '!$A$4:$F$15,6,FALSE)*Q55</f>
        <v>316632416</v>
      </c>
      <c r="AC55" s="34">
        <f>VLOOKUP(H55,'PARAMETRIZACION '!$A$4:$F$15,6,FALSE)*Q55</f>
        <v>316632416</v>
      </c>
      <c r="AD55" s="37">
        <f t="shared" si="3"/>
        <v>2632276416</v>
      </c>
      <c r="AE55" s="37">
        <f t="shared" si="4"/>
        <v>0</v>
      </c>
    </row>
    <row r="56" spans="1:31" ht="15.75" customHeight="1" x14ac:dyDescent="0.25">
      <c r="A56" s="23" t="s">
        <v>94</v>
      </c>
      <c r="B56" s="23">
        <v>1339</v>
      </c>
      <c r="C56" s="23"/>
      <c r="D56" s="23"/>
      <c r="E56" s="23"/>
      <c r="F56" s="23"/>
      <c r="G56" s="23" t="s">
        <v>610</v>
      </c>
      <c r="H56" s="23" t="s">
        <v>78</v>
      </c>
      <c r="I56" s="23" t="s">
        <v>995</v>
      </c>
      <c r="J56" s="52" t="s">
        <v>1026</v>
      </c>
      <c r="K56" s="53" t="s">
        <v>1027</v>
      </c>
      <c r="L56" s="53">
        <v>10</v>
      </c>
      <c r="M56" s="23">
        <v>901086483</v>
      </c>
      <c r="N56" s="23" t="s">
        <v>969</v>
      </c>
      <c r="O56" s="54">
        <v>45930</v>
      </c>
      <c r="P56" s="23">
        <v>1</v>
      </c>
      <c r="Q56" s="23">
        <v>85</v>
      </c>
      <c r="R56" s="34">
        <v>356052250</v>
      </c>
      <c r="S56" s="37">
        <f t="shared" si="5"/>
        <v>2572706074</v>
      </c>
      <c r="T56" s="37">
        <f t="shared" si="1"/>
        <v>51454121</v>
      </c>
      <c r="U56" s="37">
        <f t="shared" si="2"/>
        <v>2624160195</v>
      </c>
      <c r="V56" s="34">
        <f>VLOOKUP(H56,'PARAMETRIZACION '!$A$4:$F$15,4,FALSE)*Q56+(VLOOKUP(H56,'PARAMETRIZACION '!$A$4:$F$15,6,FALSE)*Q56)</f>
        <v>56643490</v>
      </c>
      <c r="W56" s="34">
        <f>VLOOKUP(H56,'PARAMETRIZACION '!$A$4:$F$15,6,FALSE)*Q56</f>
        <v>42772680</v>
      </c>
      <c r="X56" s="34">
        <f>VLOOKUP(H56,'PARAMETRIZACION '!$A$4:$F$15,6,FALSE)*Q56</f>
        <v>42772680</v>
      </c>
      <c r="Y56" s="34">
        <f>VLOOKUP(H56,'PARAMETRIZACION '!$A$4:$F$15,6,FALSE)*Q56</f>
        <v>42772680</v>
      </c>
      <c r="Z56" s="34">
        <f>VLOOKUP(H56,'PARAMETRIZACION '!$A$4:$F$15,6,FALSE)*Q56</f>
        <v>42772680</v>
      </c>
      <c r="AA56" s="34">
        <f>VLOOKUP(H56,'PARAMETRIZACION '!$A$4:$F$15,6,FALSE)*Q56</f>
        <v>42772680</v>
      </c>
      <c r="AB56" s="34">
        <f>VLOOKUP(H56,'PARAMETRIZACION '!$A$4:$F$15,6,FALSE)*Q56</f>
        <v>42772680</v>
      </c>
      <c r="AC56" s="34">
        <f>VLOOKUP(H56,'PARAMETRIZACION '!$A$4:$F$15,6,FALSE)*Q56</f>
        <v>42772680</v>
      </c>
      <c r="AD56" s="37">
        <f t="shared" si="3"/>
        <v>356052250</v>
      </c>
      <c r="AE56" s="37">
        <f t="shared" si="4"/>
        <v>0</v>
      </c>
    </row>
    <row r="57" spans="1:31" ht="15.75" customHeight="1" x14ac:dyDescent="0.25">
      <c r="A57" s="23" t="s">
        <v>94</v>
      </c>
      <c r="B57" s="23">
        <v>1339</v>
      </c>
      <c r="C57" s="23"/>
      <c r="D57" s="23"/>
      <c r="E57" s="23"/>
      <c r="F57" s="23"/>
      <c r="G57" s="23" t="s">
        <v>610</v>
      </c>
      <c r="H57" s="23" t="s">
        <v>148</v>
      </c>
      <c r="I57" s="23" t="s">
        <v>995</v>
      </c>
      <c r="J57" s="52" t="s">
        <v>1026</v>
      </c>
      <c r="K57" s="53" t="s">
        <v>1027</v>
      </c>
      <c r="L57" s="53">
        <v>10</v>
      </c>
      <c r="M57" s="23">
        <v>901086483</v>
      </c>
      <c r="N57" s="23" t="s">
        <v>969</v>
      </c>
      <c r="O57" s="54">
        <v>45930</v>
      </c>
      <c r="P57" s="23">
        <v>6</v>
      </c>
      <c r="Q57" s="23">
        <v>512</v>
      </c>
      <c r="R57" s="34">
        <v>2216653824</v>
      </c>
      <c r="S57" s="37">
        <f t="shared" si="5"/>
        <v>0</v>
      </c>
      <c r="T57" s="37">
        <f t="shared" si="1"/>
        <v>0</v>
      </c>
      <c r="U57" s="37">
        <f t="shared" si="2"/>
        <v>0</v>
      </c>
      <c r="V57" s="34">
        <f>VLOOKUP(H57,'PARAMETRIZACION '!$A$4:$F$15,4,FALSE)*Q57+(VLOOKUP(H57,'PARAMETRIZACION '!$A$4:$F$15,6,FALSE)*Q57)</f>
        <v>350189056</v>
      </c>
      <c r="W57" s="34">
        <f>VLOOKUP(H57,'PARAMETRIZACION '!$A$4:$F$15,6,FALSE)*Q57</f>
        <v>266637824</v>
      </c>
      <c r="X57" s="34">
        <f>VLOOKUP(H57,'PARAMETRIZACION '!$A$4:$F$15,6,FALSE)*Q57</f>
        <v>266637824</v>
      </c>
      <c r="Y57" s="34">
        <f>VLOOKUP(H57,'PARAMETRIZACION '!$A$4:$F$15,6,FALSE)*Q57</f>
        <v>266637824</v>
      </c>
      <c r="Z57" s="34">
        <f>VLOOKUP(H57,'PARAMETRIZACION '!$A$4:$F$15,6,FALSE)*Q57</f>
        <v>266637824</v>
      </c>
      <c r="AA57" s="34">
        <f>VLOOKUP(H57,'PARAMETRIZACION '!$A$4:$F$15,6,FALSE)*Q57</f>
        <v>266637824</v>
      </c>
      <c r="AB57" s="34">
        <f>VLOOKUP(H57,'PARAMETRIZACION '!$A$4:$F$15,6,FALSE)*Q57</f>
        <v>266637824</v>
      </c>
      <c r="AC57" s="34">
        <f>VLOOKUP(H57,'PARAMETRIZACION '!$A$4:$F$15,6,FALSE)*Q57</f>
        <v>266637824</v>
      </c>
      <c r="AD57" s="37">
        <f t="shared" si="3"/>
        <v>2216653824</v>
      </c>
      <c r="AE57" s="37">
        <f t="shared" si="4"/>
        <v>0</v>
      </c>
    </row>
    <row r="58" spans="1:31" ht="15.75" customHeight="1" x14ac:dyDescent="0.25">
      <c r="A58" s="23" t="s">
        <v>94</v>
      </c>
      <c r="B58" s="23">
        <v>1340</v>
      </c>
      <c r="C58" s="23"/>
      <c r="D58" s="23"/>
      <c r="E58" s="23"/>
      <c r="F58" s="23"/>
      <c r="G58" s="23" t="s">
        <v>610</v>
      </c>
      <c r="H58" s="23" t="s">
        <v>97</v>
      </c>
      <c r="I58" s="23" t="s">
        <v>999</v>
      </c>
      <c r="J58" s="52" t="s">
        <v>1026</v>
      </c>
      <c r="K58" s="53" t="s">
        <v>1027</v>
      </c>
      <c r="L58" s="53">
        <v>10</v>
      </c>
      <c r="M58" s="23">
        <v>814005633</v>
      </c>
      <c r="N58" s="23" t="s">
        <v>960</v>
      </c>
      <c r="O58" s="54">
        <v>45930</v>
      </c>
      <c r="P58" s="23">
        <v>22</v>
      </c>
      <c r="Q58" s="23">
        <v>452</v>
      </c>
      <c r="R58" s="34">
        <v>686725860</v>
      </c>
      <c r="S58" s="37">
        <f t="shared" si="5"/>
        <v>686725860</v>
      </c>
      <c r="T58" s="37">
        <f t="shared" si="1"/>
        <v>13734517</v>
      </c>
      <c r="U58" s="37">
        <f t="shared" si="2"/>
        <v>700460377</v>
      </c>
      <c r="V58" s="34">
        <f>VLOOKUP(H58,'PARAMETRIZACION '!$A$4:$F$15,4,FALSE)*Q58+(VLOOKUP(H58,'PARAMETRIZACION '!$A$4:$F$15,6,FALSE)*Q58)</f>
        <v>119294100</v>
      </c>
      <c r="W58" s="34">
        <f>VLOOKUP(H58,'PARAMETRIZACION '!$A$4:$F$15,6,FALSE)*Q58</f>
        <v>81061680</v>
      </c>
      <c r="X58" s="34">
        <f>VLOOKUP(H58,'PARAMETRIZACION '!$A$4:$F$15,6,FALSE)*Q58</f>
        <v>81061680</v>
      </c>
      <c r="Y58" s="34">
        <f>VLOOKUP(H58,'PARAMETRIZACION '!$A$4:$F$15,6,FALSE)*Q58</f>
        <v>81061680</v>
      </c>
      <c r="Z58" s="34">
        <f>VLOOKUP(H58,'PARAMETRIZACION '!$A$4:$F$15,6,FALSE)*Q58</f>
        <v>81061680</v>
      </c>
      <c r="AA58" s="34">
        <f>VLOOKUP(H58,'PARAMETRIZACION '!$A$4:$F$15,6,FALSE)*Q58</f>
        <v>81061680</v>
      </c>
      <c r="AB58" s="34">
        <f>VLOOKUP(H58,'PARAMETRIZACION '!$A$4:$F$15,6,FALSE)*Q58</f>
        <v>81061680</v>
      </c>
      <c r="AC58" s="34">
        <f>VLOOKUP(H58,'PARAMETRIZACION '!$A$4:$F$15,6,FALSE)*Q58</f>
        <v>81061680</v>
      </c>
      <c r="AD58" s="37">
        <f t="shared" si="3"/>
        <v>686725860</v>
      </c>
      <c r="AE58" s="37">
        <f t="shared" si="4"/>
        <v>0</v>
      </c>
    </row>
    <row r="59" spans="1:31" ht="15.75" customHeight="1" x14ac:dyDescent="0.25">
      <c r="A59" s="23" t="s">
        <v>94</v>
      </c>
      <c r="B59" s="23">
        <v>1342</v>
      </c>
      <c r="C59" s="23"/>
      <c r="D59" s="23"/>
      <c r="E59" s="23"/>
      <c r="F59" s="23"/>
      <c r="G59" s="23" t="s">
        <v>610</v>
      </c>
      <c r="H59" s="23" t="s">
        <v>717</v>
      </c>
      <c r="I59" s="23" t="s">
        <v>1004</v>
      </c>
      <c r="J59" s="52" t="s">
        <v>1026</v>
      </c>
      <c r="K59" s="53" t="s">
        <v>1027</v>
      </c>
      <c r="L59" s="53">
        <v>10</v>
      </c>
      <c r="M59" s="23">
        <v>900448092</v>
      </c>
      <c r="N59" s="23" t="s">
        <v>970</v>
      </c>
      <c r="O59" s="54">
        <v>45930</v>
      </c>
      <c r="P59" s="23">
        <v>3</v>
      </c>
      <c r="Q59" s="23">
        <v>318</v>
      </c>
      <c r="R59" s="34">
        <v>1332054300</v>
      </c>
      <c r="S59" s="37">
        <f t="shared" si="5"/>
        <v>1332054300</v>
      </c>
      <c r="T59" s="37">
        <f t="shared" si="1"/>
        <v>26641086</v>
      </c>
      <c r="U59" s="37">
        <f t="shared" si="2"/>
        <v>1358695386</v>
      </c>
      <c r="V59" s="34">
        <f>VLOOKUP(H59,'PARAMETRIZACION '!$A$4:$F$15,4,FALSE)*Q59+(VLOOKUP(H59,'PARAMETRIZACION '!$A$4:$F$15,6,FALSE)*Q59)</f>
        <v>211913292</v>
      </c>
      <c r="W59" s="34">
        <f>VLOOKUP(H59,'PARAMETRIZACION '!$A$4:$F$15,6,FALSE)*Q59</f>
        <v>160020144</v>
      </c>
      <c r="X59" s="34">
        <f>VLOOKUP(H59,'PARAMETRIZACION '!$A$4:$F$15,6,FALSE)*Q59</f>
        <v>160020144</v>
      </c>
      <c r="Y59" s="34">
        <f>VLOOKUP(H59,'PARAMETRIZACION '!$A$4:$F$15,6,FALSE)*Q59</f>
        <v>160020144</v>
      </c>
      <c r="Z59" s="34">
        <f>VLOOKUP(H59,'PARAMETRIZACION '!$A$4:$F$15,6,FALSE)*Q59</f>
        <v>160020144</v>
      </c>
      <c r="AA59" s="34">
        <f>VLOOKUP(H59,'PARAMETRIZACION '!$A$4:$F$15,6,FALSE)*Q59</f>
        <v>160020144</v>
      </c>
      <c r="AB59" s="34">
        <f>VLOOKUP(H59,'PARAMETRIZACION '!$A$4:$F$15,6,FALSE)*Q59</f>
        <v>160020144</v>
      </c>
      <c r="AC59" s="34">
        <f>VLOOKUP(H59,'PARAMETRIZACION '!$A$4:$F$15,6,FALSE)*Q59</f>
        <v>160020144</v>
      </c>
      <c r="AD59" s="37">
        <f t="shared" si="3"/>
        <v>1332054300</v>
      </c>
      <c r="AE59" s="37">
        <f t="shared" si="4"/>
        <v>0</v>
      </c>
    </row>
    <row r="60" spans="1:31" ht="15.75" customHeight="1" x14ac:dyDescent="0.25">
      <c r="A60" s="23" t="s">
        <v>247</v>
      </c>
      <c r="B60" s="23">
        <v>1320</v>
      </c>
      <c r="C60" s="23"/>
      <c r="D60" s="23"/>
      <c r="E60" s="23"/>
      <c r="F60" s="23"/>
      <c r="G60" s="23" t="s">
        <v>343</v>
      </c>
      <c r="H60" s="23" t="s">
        <v>97</v>
      </c>
      <c r="I60" s="23" t="s">
        <v>999</v>
      </c>
      <c r="J60" s="52" t="s">
        <v>1026</v>
      </c>
      <c r="K60" s="53" t="s">
        <v>1027</v>
      </c>
      <c r="L60" s="53">
        <v>10</v>
      </c>
      <c r="M60" s="23">
        <v>814000792</v>
      </c>
      <c r="N60" s="23" t="s">
        <v>959</v>
      </c>
      <c r="O60" s="54">
        <v>45930</v>
      </c>
      <c r="P60" s="23">
        <v>3</v>
      </c>
      <c r="Q60" s="23">
        <v>50</v>
      </c>
      <c r="R60" s="34">
        <v>75965250</v>
      </c>
      <c r="S60" s="37">
        <f t="shared" si="5"/>
        <v>1191331250</v>
      </c>
      <c r="T60" s="37">
        <f t="shared" si="1"/>
        <v>23826625</v>
      </c>
      <c r="U60" s="37">
        <f t="shared" si="2"/>
        <v>1215157875</v>
      </c>
      <c r="V60" s="34">
        <f>VLOOKUP(H60,'PARAMETRIZACION '!$A$4:$F$15,4,FALSE)*Q60+(VLOOKUP(H60,'PARAMETRIZACION '!$A$4:$F$15,6,FALSE)*Q60)</f>
        <v>13196250</v>
      </c>
      <c r="W60" s="34">
        <f>VLOOKUP(H60,'PARAMETRIZACION '!$A$4:$F$15,6,FALSE)*Q60</f>
        <v>8967000</v>
      </c>
      <c r="X60" s="34">
        <f>VLOOKUP(H60,'PARAMETRIZACION '!$A$4:$F$15,6,FALSE)*Q60</f>
        <v>8967000</v>
      </c>
      <c r="Y60" s="34">
        <f>VLOOKUP(H60,'PARAMETRIZACION '!$A$4:$F$15,6,FALSE)*Q60</f>
        <v>8967000</v>
      </c>
      <c r="Z60" s="34">
        <f>VLOOKUP(H60,'PARAMETRIZACION '!$A$4:$F$15,6,FALSE)*Q60</f>
        <v>8967000</v>
      </c>
      <c r="AA60" s="34">
        <f>VLOOKUP(H60,'PARAMETRIZACION '!$A$4:$F$15,6,FALSE)*Q60</f>
        <v>8967000</v>
      </c>
      <c r="AB60" s="34">
        <f>VLOOKUP(H60,'PARAMETRIZACION '!$A$4:$F$15,6,FALSE)*Q60</f>
        <v>8967000</v>
      </c>
      <c r="AC60" s="34">
        <f>VLOOKUP(H60,'PARAMETRIZACION '!$A$4:$F$15,6,FALSE)*Q60</f>
        <v>8967000</v>
      </c>
      <c r="AD60" s="37">
        <f t="shared" si="3"/>
        <v>75965250</v>
      </c>
      <c r="AE60" s="37">
        <f t="shared" si="4"/>
        <v>0</v>
      </c>
    </row>
    <row r="61" spans="1:31" ht="15.75" customHeight="1" x14ac:dyDescent="0.25">
      <c r="A61" s="23" t="s">
        <v>247</v>
      </c>
      <c r="B61" s="23">
        <v>1320</v>
      </c>
      <c r="C61" s="23"/>
      <c r="D61" s="23"/>
      <c r="E61" s="23"/>
      <c r="F61" s="23"/>
      <c r="G61" s="23" t="s">
        <v>349</v>
      </c>
      <c r="H61" s="23" t="s">
        <v>78</v>
      </c>
      <c r="I61" s="23" t="s">
        <v>995</v>
      </c>
      <c r="J61" s="52" t="s">
        <v>1026</v>
      </c>
      <c r="K61" s="53" t="s">
        <v>1027</v>
      </c>
      <c r="L61" s="53">
        <v>10</v>
      </c>
      <c r="M61" s="23">
        <v>814000792</v>
      </c>
      <c r="N61" s="23" t="s">
        <v>959</v>
      </c>
      <c r="O61" s="54">
        <v>45930</v>
      </c>
      <c r="P61" s="23">
        <v>1</v>
      </c>
      <c r="Q61" s="23">
        <v>40</v>
      </c>
      <c r="R61" s="34">
        <v>167554000</v>
      </c>
      <c r="S61" s="37">
        <f t="shared" si="5"/>
        <v>0</v>
      </c>
      <c r="T61" s="37">
        <f t="shared" si="1"/>
        <v>0</v>
      </c>
      <c r="U61" s="37">
        <f t="shared" si="2"/>
        <v>0</v>
      </c>
      <c r="V61" s="34">
        <f>VLOOKUP(H61,'PARAMETRIZACION '!$A$4:$F$15,4,FALSE)*Q61+(VLOOKUP(H61,'PARAMETRIZACION '!$A$4:$F$15,6,FALSE)*Q61)</f>
        <v>26655760</v>
      </c>
      <c r="W61" s="34">
        <f>VLOOKUP(H61,'PARAMETRIZACION '!$A$4:$F$15,6,FALSE)*Q61</f>
        <v>20128320</v>
      </c>
      <c r="X61" s="34">
        <f>VLOOKUP(H61,'PARAMETRIZACION '!$A$4:$F$15,6,FALSE)*Q61</f>
        <v>20128320</v>
      </c>
      <c r="Y61" s="34">
        <f>VLOOKUP(H61,'PARAMETRIZACION '!$A$4:$F$15,6,FALSE)*Q61</f>
        <v>20128320</v>
      </c>
      <c r="Z61" s="34">
        <f>VLOOKUP(H61,'PARAMETRIZACION '!$A$4:$F$15,6,FALSE)*Q61</f>
        <v>20128320</v>
      </c>
      <c r="AA61" s="34">
        <f>VLOOKUP(H61,'PARAMETRIZACION '!$A$4:$F$15,6,FALSE)*Q61</f>
        <v>20128320</v>
      </c>
      <c r="AB61" s="34">
        <f>VLOOKUP(H61,'PARAMETRIZACION '!$A$4:$F$15,6,FALSE)*Q61</f>
        <v>20128320</v>
      </c>
      <c r="AC61" s="34">
        <f>VLOOKUP(H61,'PARAMETRIZACION '!$A$4:$F$15,6,FALSE)*Q61</f>
        <v>20128320</v>
      </c>
      <c r="AD61" s="37">
        <f t="shared" si="3"/>
        <v>167554000</v>
      </c>
      <c r="AE61" s="37">
        <f t="shared" si="4"/>
        <v>0</v>
      </c>
    </row>
    <row r="62" spans="1:31" ht="15.75" customHeight="1" x14ac:dyDescent="0.25">
      <c r="A62" s="23" t="s">
        <v>247</v>
      </c>
      <c r="B62" s="23">
        <v>1320</v>
      </c>
      <c r="C62" s="23"/>
      <c r="D62" s="23"/>
      <c r="E62" s="23"/>
      <c r="F62" s="23"/>
      <c r="G62" s="23" t="s">
        <v>352</v>
      </c>
      <c r="H62" s="23" t="s">
        <v>78</v>
      </c>
      <c r="I62" s="23" t="s">
        <v>995</v>
      </c>
      <c r="J62" s="52" t="s">
        <v>1026</v>
      </c>
      <c r="K62" s="53" t="s">
        <v>1027</v>
      </c>
      <c r="L62" s="53">
        <v>10</v>
      </c>
      <c r="M62" s="23">
        <v>814000792</v>
      </c>
      <c r="N62" s="23" t="s">
        <v>959</v>
      </c>
      <c r="O62" s="54">
        <v>45930</v>
      </c>
      <c r="P62" s="23">
        <v>3</v>
      </c>
      <c r="Q62" s="23">
        <v>190</v>
      </c>
      <c r="R62" s="34">
        <v>795881500</v>
      </c>
      <c r="S62" s="37">
        <f t="shared" si="5"/>
        <v>0</v>
      </c>
      <c r="T62" s="37">
        <f t="shared" si="1"/>
        <v>0</v>
      </c>
      <c r="U62" s="37">
        <f t="shared" si="2"/>
        <v>0</v>
      </c>
      <c r="V62" s="34">
        <f>VLOOKUP(H62,'PARAMETRIZACION '!$A$4:$F$15,4,FALSE)*Q62+(VLOOKUP(H62,'PARAMETRIZACION '!$A$4:$F$15,6,FALSE)*Q62)</f>
        <v>126614860</v>
      </c>
      <c r="W62" s="34">
        <f>VLOOKUP(H62,'PARAMETRIZACION '!$A$4:$F$15,6,FALSE)*Q62</f>
        <v>95609520</v>
      </c>
      <c r="X62" s="34">
        <f>VLOOKUP(H62,'PARAMETRIZACION '!$A$4:$F$15,6,FALSE)*Q62</f>
        <v>95609520</v>
      </c>
      <c r="Y62" s="34">
        <f>VLOOKUP(H62,'PARAMETRIZACION '!$A$4:$F$15,6,FALSE)*Q62</f>
        <v>95609520</v>
      </c>
      <c r="Z62" s="34">
        <f>VLOOKUP(H62,'PARAMETRIZACION '!$A$4:$F$15,6,FALSE)*Q62</f>
        <v>95609520</v>
      </c>
      <c r="AA62" s="34">
        <f>VLOOKUP(H62,'PARAMETRIZACION '!$A$4:$F$15,6,FALSE)*Q62</f>
        <v>95609520</v>
      </c>
      <c r="AB62" s="34">
        <f>VLOOKUP(H62,'PARAMETRIZACION '!$A$4:$F$15,6,FALSE)*Q62</f>
        <v>95609520</v>
      </c>
      <c r="AC62" s="34">
        <f>VLOOKUP(H62,'PARAMETRIZACION '!$A$4:$F$15,6,FALSE)*Q62</f>
        <v>95609520</v>
      </c>
      <c r="AD62" s="37">
        <f t="shared" si="3"/>
        <v>795881500</v>
      </c>
      <c r="AE62" s="37">
        <f t="shared" si="4"/>
        <v>0</v>
      </c>
    </row>
    <row r="63" spans="1:31" ht="15.75" customHeight="1" x14ac:dyDescent="0.25">
      <c r="A63" s="23" t="s">
        <v>247</v>
      </c>
      <c r="B63" s="23">
        <v>1320</v>
      </c>
      <c r="C63" s="23"/>
      <c r="D63" s="23"/>
      <c r="E63" s="23"/>
      <c r="F63" s="23"/>
      <c r="G63" s="23" t="s">
        <v>352</v>
      </c>
      <c r="H63" s="23" t="s">
        <v>97</v>
      </c>
      <c r="I63" s="23" t="s">
        <v>999</v>
      </c>
      <c r="J63" s="52" t="s">
        <v>1026</v>
      </c>
      <c r="K63" s="53" t="s">
        <v>1027</v>
      </c>
      <c r="L63" s="53">
        <v>10</v>
      </c>
      <c r="M63" s="23">
        <v>814000792</v>
      </c>
      <c r="N63" s="23" t="s">
        <v>959</v>
      </c>
      <c r="O63" s="54">
        <v>45930</v>
      </c>
      <c r="P63" s="23">
        <v>6</v>
      </c>
      <c r="Q63" s="23">
        <v>100</v>
      </c>
      <c r="R63" s="34">
        <v>151930500</v>
      </c>
      <c r="S63" s="37">
        <f t="shared" si="5"/>
        <v>0</v>
      </c>
      <c r="T63" s="37">
        <f t="shared" si="1"/>
        <v>0</v>
      </c>
      <c r="U63" s="37">
        <f t="shared" si="2"/>
        <v>0</v>
      </c>
      <c r="V63" s="34">
        <f>VLOOKUP(H63,'PARAMETRIZACION '!$A$4:$F$15,4,FALSE)*Q63+(VLOOKUP(H63,'PARAMETRIZACION '!$A$4:$F$15,6,FALSE)*Q63)</f>
        <v>26392500</v>
      </c>
      <c r="W63" s="34">
        <f>VLOOKUP(H63,'PARAMETRIZACION '!$A$4:$F$15,6,FALSE)*Q63</f>
        <v>17934000</v>
      </c>
      <c r="X63" s="34">
        <f>VLOOKUP(H63,'PARAMETRIZACION '!$A$4:$F$15,6,FALSE)*Q63</f>
        <v>17934000</v>
      </c>
      <c r="Y63" s="34">
        <f>VLOOKUP(H63,'PARAMETRIZACION '!$A$4:$F$15,6,FALSE)*Q63</f>
        <v>17934000</v>
      </c>
      <c r="Z63" s="34">
        <f>VLOOKUP(H63,'PARAMETRIZACION '!$A$4:$F$15,6,FALSE)*Q63</f>
        <v>17934000</v>
      </c>
      <c r="AA63" s="34">
        <f>VLOOKUP(H63,'PARAMETRIZACION '!$A$4:$F$15,6,FALSE)*Q63</f>
        <v>17934000</v>
      </c>
      <c r="AB63" s="34">
        <f>VLOOKUP(H63,'PARAMETRIZACION '!$A$4:$F$15,6,FALSE)*Q63</f>
        <v>17934000</v>
      </c>
      <c r="AC63" s="34">
        <f>VLOOKUP(H63,'PARAMETRIZACION '!$A$4:$F$15,6,FALSE)*Q63</f>
        <v>17934000</v>
      </c>
      <c r="AD63" s="37">
        <f t="shared" si="3"/>
        <v>151930500</v>
      </c>
      <c r="AE63" s="37">
        <f t="shared" si="4"/>
        <v>0</v>
      </c>
    </row>
    <row r="64" spans="1:31" ht="15.75" customHeight="1" x14ac:dyDescent="0.25">
      <c r="A64" s="23" t="s">
        <v>247</v>
      </c>
      <c r="B64" s="23">
        <v>1332</v>
      </c>
      <c r="C64" s="23"/>
      <c r="D64" s="23"/>
      <c r="E64" s="23"/>
      <c r="F64" s="23"/>
      <c r="G64" s="23" t="s">
        <v>564</v>
      </c>
      <c r="H64" s="23" t="s">
        <v>78</v>
      </c>
      <c r="I64" s="23" t="s">
        <v>995</v>
      </c>
      <c r="J64" s="52" t="s">
        <v>1026</v>
      </c>
      <c r="K64" s="53" t="s">
        <v>1027</v>
      </c>
      <c r="L64" s="53">
        <v>10</v>
      </c>
      <c r="M64" s="23" t="s">
        <v>965</v>
      </c>
      <c r="N64" s="23" t="s">
        <v>966</v>
      </c>
      <c r="O64" s="54">
        <v>45930</v>
      </c>
      <c r="P64" s="23">
        <v>2</v>
      </c>
      <c r="Q64" s="23">
        <v>152</v>
      </c>
      <c r="R64" s="34">
        <v>636705200</v>
      </c>
      <c r="S64" s="37">
        <f t="shared" si="5"/>
        <v>969481748</v>
      </c>
      <c r="T64" s="37">
        <f t="shared" si="1"/>
        <v>19389635</v>
      </c>
      <c r="U64" s="37">
        <f t="shared" si="2"/>
        <v>988871383</v>
      </c>
      <c r="V64" s="34">
        <f>VLOOKUP(H64,'PARAMETRIZACION '!$A$4:$F$15,4,FALSE)*Q64+(VLOOKUP(H64,'PARAMETRIZACION '!$A$4:$F$15,6,FALSE)*Q64)</f>
        <v>101291888</v>
      </c>
      <c r="W64" s="34">
        <f>VLOOKUP(H64,'PARAMETRIZACION '!$A$4:$F$15,6,FALSE)*Q64</f>
        <v>76487616</v>
      </c>
      <c r="X64" s="34">
        <f>VLOOKUP(H64,'PARAMETRIZACION '!$A$4:$F$15,6,FALSE)*Q64</f>
        <v>76487616</v>
      </c>
      <c r="Y64" s="34">
        <f>VLOOKUP(H64,'PARAMETRIZACION '!$A$4:$F$15,6,FALSE)*Q64</f>
        <v>76487616</v>
      </c>
      <c r="Z64" s="34">
        <f>VLOOKUP(H64,'PARAMETRIZACION '!$A$4:$F$15,6,FALSE)*Q64</f>
        <v>76487616</v>
      </c>
      <c r="AA64" s="34">
        <f>VLOOKUP(H64,'PARAMETRIZACION '!$A$4:$F$15,6,FALSE)*Q64</f>
        <v>76487616</v>
      </c>
      <c r="AB64" s="34">
        <f>VLOOKUP(H64,'PARAMETRIZACION '!$A$4:$F$15,6,FALSE)*Q64</f>
        <v>76487616</v>
      </c>
      <c r="AC64" s="34">
        <f>VLOOKUP(H64,'PARAMETRIZACION '!$A$4:$F$15,6,FALSE)*Q64</f>
        <v>76487616</v>
      </c>
      <c r="AD64" s="37">
        <f t="shared" si="3"/>
        <v>636705200</v>
      </c>
      <c r="AE64" s="37">
        <f t="shared" si="4"/>
        <v>0</v>
      </c>
    </row>
    <row r="65" spans="1:31" ht="15.75" customHeight="1" x14ac:dyDescent="0.25">
      <c r="A65" s="23" t="s">
        <v>247</v>
      </c>
      <c r="B65" s="23">
        <v>1332</v>
      </c>
      <c r="C65" s="23"/>
      <c r="D65" s="23"/>
      <c r="E65" s="23"/>
      <c r="F65" s="23"/>
      <c r="G65" s="23" t="s">
        <v>564</v>
      </c>
      <c r="H65" s="23" t="s">
        <v>29</v>
      </c>
      <c r="I65" s="23" t="s">
        <v>996</v>
      </c>
      <c r="J65" s="52" t="s">
        <v>1026</v>
      </c>
      <c r="K65" s="53" t="s">
        <v>1027</v>
      </c>
      <c r="L65" s="53">
        <v>10</v>
      </c>
      <c r="M65" s="23" t="s">
        <v>965</v>
      </c>
      <c r="N65" s="23" t="s">
        <v>966</v>
      </c>
      <c r="O65" s="54">
        <v>45930</v>
      </c>
      <c r="P65" s="23">
        <v>5</v>
      </c>
      <c r="Q65" s="23">
        <v>69</v>
      </c>
      <c r="R65" s="34">
        <v>150433317</v>
      </c>
      <c r="S65" s="37">
        <f t="shared" si="5"/>
        <v>0</v>
      </c>
      <c r="T65" s="37">
        <f t="shared" si="1"/>
        <v>0</v>
      </c>
      <c r="U65" s="37">
        <f t="shared" si="2"/>
        <v>0</v>
      </c>
      <c r="V65" s="34">
        <f>VLOOKUP(H65,'PARAMETRIZACION '!$A$4:$F$15,4,FALSE)*Q65+(VLOOKUP(H65,'PARAMETRIZACION '!$A$4:$F$15,6,FALSE)*Q65)</f>
        <v>26019279</v>
      </c>
      <c r="W65" s="34">
        <f>VLOOKUP(H65,'PARAMETRIZACION '!$A$4:$F$15,6,FALSE)*Q65</f>
        <v>17773434</v>
      </c>
      <c r="X65" s="34">
        <f>VLOOKUP(H65,'PARAMETRIZACION '!$A$4:$F$15,6,FALSE)*Q65</f>
        <v>17773434</v>
      </c>
      <c r="Y65" s="34">
        <f>VLOOKUP(H65,'PARAMETRIZACION '!$A$4:$F$15,6,FALSE)*Q65</f>
        <v>17773434</v>
      </c>
      <c r="Z65" s="34">
        <f>VLOOKUP(H65,'PARAMETRIZACION '!$A$4:$F$15,6,FALSE)*Q65</f>
        <v>17773434</v>
      </c>
      <c r="AA65" s="34">
        <f>VLOOKUP(H65,'PARAMETRIZACION '!$A$4:$F$15,6,FALSE)*Q65</f>
        <v>17773434</v>
      </c>
      <c r="AB65" s="34">
        <f>VLOOKUP(H65,'PARAMETRIZACION '!$A$4:$F$15,6,FALSE)*Q65</f>
        <v>17773434</v>
      </c>
      <c r="AC65" s="34">
        <f>VLOOKUP(H65,'PARAMETRIZACION '!$A$4:$F$15,6,FALSE)*Q65</f>
        <v>17773434</v>
      </c>
      <c r="AD65" s="37">
        <f t="shared" si="3"/>
        <v>150433317</v>
      </c>
      <c r="AE65" s="37">
        <f t="shared" si="4"/>
        <v>0</v>
      </c>
    </row>
    <row r="66" spans="1:31" ht="15.75" customHeight="1" x14ac:dyDescent="0.25">
      <c r="A66" s="23" t="s">
        <v>247</v>
      </c>
      <c r="B66" s="23">
        <v>1332</v>
      </c>
      <c r="C66" s="23"/>
      <c r="D66" s="23"/>
      <c r="E66" s="23"/>
      <c r="F66" s="23"/>
      <c r="G66" s="23" t="s">
        <v>564</v>
      </c>
      <c r="H66" s="23" t="s">
        <v>370</v>
      </c>
      <c r="I66" s="23" t="s">
        <v>998</v>
      </c>
      <c r="J66" s="52" t="s">
        <v>1026</v>
      </c>
      <c r="K66" s="53" t="s">
        <v>1027</v>
      </c>
      <c r="L66" s="53">
        <v>10</v>
      </c>
      <c r="M66" s="23" t="s">
        <v>965</v>
      </c>
      <c r="N66" s="23" t="s">
        <v>966</v>
      </c>
      <c r="O66" s="54">
        <v>45930</v>
      </c>
      <c r="P66" s="23">
        <v>5</v>
      </c>
      <c r="Q66" s="23">
        <v>81</v>
      </c>
      <c r="R66" s="34">
        <v>182343231</v>
      </c>
      <c r="S66" s="37">
        <f t="shared" si="5"/>
        <v>0</v>
      </c>
      <c r="T66" s="37">
        <f t="shared" si="1"/>
        <v>0</v>
      </c>
      <c r="U66" s="37">
        <f t="shared" si="2"/>
        <v>0</v>
      </c>
      <c r="V66" s="34">
        <f>VLOOKUP(H66,'PARAMETRIZACION '!$A$4:$F$15,4,FALSE)*Q66+(VLOOKUP(H66,'PARAMETRIZACION '!$A$4:$F$15,6,FALSE)*Q66)</f>
        <v>31558653</v>
      </c>
      <c r="W66" s="34">
        <f>VLOOKUP(H66,'PARAMETRIZACION '!$A$4:$F$15,6,FALSE)*Q66</f>
        <v>21540654</v>
      </c>
      <c r="X66" s="34">
        <f>VLOOKUP(H66,'PARAMETRIZACION '!$A$4:$F$15,6,FALSE)*Q66</f>
        <v>21540654</v>
      </c>
      <c r="Y66" s="34">
        <f>VLOOKUP(H66,'PARAMETRIZACION '!$A$4:$F$15,6,FALSE)*Q66</f>
        <v>21540654</v>
      </c>
      <c r="Z66" s="34">
        <f>VLOOKUP(H66,'PARAMETRIZACION '!$A$4:$F$15,6,FALSE)*Q66</f>
        <v>21540654</v>
      </c>
      <c r="AA66" s="34">
        <f>VLOOKUP(H66,'PARAMETRIZACION '!$A$4:$F$15,6,FALSE)*Q66</f>
        <v>21540654</v>
      </c>
      <c r="AB66" s="34">
        <f>VLOOKUP(H66,'PARAMETRIZACION '!$A$4:$F$15,6,FALSE)*Q66</f>
        <v>21540654</v>
      </c>
      <c r="AC66" s="34">
        <f>VLOOKUP(H66,'PARAMETRIZACION '!$A$4:$F$15,6,FALSE)*Q66</f>
        <v>21540654</v>
      </c>
      <c r="AD66" s="37">
        <f t="shared" si="3"/>
        <v>182343231</v>
      </c>
      <c r="AE66" s="37">
        <f t="shared" si="4"/>
        <v>0</v>
      </c>
    </row>
    <row r="67" spans="1:31" ht="15.75" customHeight="1" x14ac:dyDescent="0.25">
      <c r="A67" s="23" t="s">
        <v>247</v>
      </c>
      <c r="B67" s="23">
        <v>1336</v>
      </c>
      <c r="C67" s="23"/>
      <c r="D67" s="23"/>
      <c r="E67" s="23"/>
      <c r="F67" s="23"/>
      <c r="G67" s="23" t="s">
        <v>610</v>
      </c>
      <c r="H67" s="23" t="s">
        <v>78</v>
      </c>
      <c r="I67" s="23" t="s">
        <v>995</v>
      </c>
      <c r="J67" s="52" t="s">
        <v>1026</v>
      </c>
      <c r="K67" s="53" t="s">
        <v>1027</v>
      </c>
      <c r="L67" s="53">
        <v>10</v>
      </c>
      <c r="M67" s="23">
        <v>900511039</v>
      </c>
      <c r="N67" s="23" t="s">
        <v>968</v>
      </c>
      <c r="O67" s="54">
        <v>45930</v>
      </c>
      <c r="P67" s="23">
        <v>1</v>
      </c>
      <c r="Q67" s="23">
        <v>250</v>
      </c>
      <c r="R67" s="34">
        <v>1047212500</v>
      </c>
      <c r="S67" s="37">
        <f t="shared" si="5"/>
        <v>1843822468</v>
      </c>
      <c r="T67" s="37">
        <f t="shared" si="1"/>
        <v>36876449</v>
      </c>
      <c r="U67" s="37">
        <f t="shared" si="2"/>
        <v>1880698917</v>
      </c>
      <c r="V67" s="34">
        <f>VLOOKUP(H67,'PARAMETRIZACION '!$A$4:$F$15,4,FALSE)*Q67+(VLOOKUP(H67,'PARAMETRIZACION '!$A$4:$F$15,6,FALSE)*Q67)</f>
        <v>166598500</v>
      </c>
      <c r="W67" s="34">
        <f>VLOOKUP(H67,'PARAMETRIZACION '!$A$4:$F$15,6,FALSE)*Q67</f>
        <v>125802000</v>
      </c>
      <c r="X67" s="34">
        <f>VLOOKUP(H67,'PARAMETRIZACION '!$A$4:$F$15,6,FALSE)*Q67</f>
        <v>125802000</v>
      </c>
      <c r="Y67" s="34">
        <f>VLOOKUP(H67,'PARAMETRIZACION '!$A$4:$F$15,6,FALSE)*Q67</f>
        <v>125802000</v>
      </c>
      <c r="Z67" s="34">
        <f>VLOOKUP(H67,'PARAMETRIZACION '!$A$4:$F$15,6,FALSE)*Q67</f>
        <v>125802000</v>
      </c>
      <c r="AA67" s="34">
        <f>VLOOKUP(H67,'PARAMETRIZACION '!$A$4:$F$15,6,FALSE)*Q67</f>
        <v>125802000</v>
      </c>
      <c r="AB67" s="34">
        <f>VLOOKUP(H67,'PARAMETRIZACION '!$A$4:$F$15,6,FALSE)*Q67</f>
        <v>125802000</v>
      </c>
      <c r="AC67" s="34">
        <f>VLOOKUP(H67,'PARAMETRIZACION '!$A$4:$F$15,6,FALSE)*Q67</f>
        <v>125802000</v>
      </c>
      <c r="AD67" s="37">
        <f t="shared" si="3"/>
        <v>1047212500</v>
      </c>
      <c r="AE67" s="37">
        <f t="shared" si="4"/>
        <v>0</v>
      </c>
    </row>
    <row r="68" spans="1:31" ht="15.75" customHeight="1" x14ac:dyDescent="0.25">
      <c r="A68" s="23" t="s">
        <v>247</v>
      </c>
      <c r="B68" s="23">
        <v>1336</v>
      </c>
      <c r="C68" s="23"/>
      <c r="D68" s="23"/>
      <c r="E68" s="23"/>
      <c r="F68" s="23"/>
      <c r="G68" s="23" t="s">
        <v>610</v>
      </c>
      <c r="H68" s="23" t="s">
        <v>148</v>
      </c>
      <c r="I68" s="23" t="s">
        <v>995</v>
      </c>
      <c r="J68" s="52" t="s">
        <v>1026</v>
      </c>
      <c r="K68" s="53" t="s">
        <v>1027</v>
      </c>
      <c r="L68" s="53">
        <v>10</v>
      </c>
      <c r="M68" s="23">
        <v>900511039</v>
      </c>
      <c r="N68" s="23" t="s">
        <v>968</v>
      </c>
      <c r="O68" s="54">
        <v>45930</v>
      </c>
      <c r="P68" s="23">
        <v>1</v>
      </c>
      <c r="Q68" s="23">
        <v>184</v>
      </c>
      <c r="R68" s="34">
        <v>796609968</v>
      </c>
      <c r="S68" s="37">
        <f t="shared" ref="S68:S95" si="6">IF(B68=B67,0,SUMIFS($R$4:$R$95,$B$4:$B$95,B68))</f>
        <v>0</v>
      </c>
      <c r="T68" s="37">
        <f t="shared" si="1"/>
        <v>0</v>
      </c>
      <c r="U68" s="37">
        <f t="shared" si="2"/>
        <v>0</v>
      </c>
      <c r="V68" s="34">
        <f>VLOOKUP(H68,'PARAMETRIZACION '!$A$4:$F$15,4,FALSE)*Q68+(VLOOKUP(H68,'PARAMETRIZACION '!$A$4:$F$15,6,FALSE)*Q68)</f>
        <v>125849192</v>
      </c>
      <c r="W68" s="34">
        <f>VLOOKUP(H68,'PARAMETRIZACION '!$A$4:$F$15,6,FALSE)*Q68</f>
        <v>95822968</v>
      </c>
      <c r="X68" s="34">
        <f>VLOOKUP(H68,'PARAMETRIZACION '!$A$4:$F$15,6,FALSE)*Q68</f>
        <v>95822968</v>
      </c>
      <c r="Y68" s="34">
        <f>VLOOKUP(H68,'PARAMETRIZACION '!$A$4:$F$15,6,FALSE)*Q68</f>
        <v>95822968</v>
      </c>
      <c r="Z68" s="34">
        <f>VLOOKUP(H68,'PARAMETRIZACION '!$A$4:$F$15,6,FALSE)*Q68</f>
        <v>95822968</v>
      </c>
      <c r="AA68" s="34">
        <f>VLOOKUP(H68,'PARAMETRIZACION '!$A$4:$F$15,6,FALSE)*Q68</f>
        <v>95822968</v>
      </c>
      <c r="AB68" s="34">
        <f>VLOOKUP(H68,'PARAMETRIZACION '!$A$4:$F$15,6,FALSE)*Q68</f>
        <v>95822968</v>
      </c>
      <c r="AC68" s="34">
        <f>VLOOKUP(H68,'PARAMETRIZACION '!$A$4:$F$15,6,FALSE)*Q68</f>
        <v>95822968</v>
      </c>
      <c r="AD68" s="37">
        <f t="shared" si="3"/>
        <v>796609968</v>
      </c>
      <c r="AE68" s="37">
        <f t="shared" si="4"/>
        <v>0</v>
      </c>
    </row>
    <row r="69" spans="1:31" ht="15.75" customHeight="1" x14ac:dyDescent="0.25">
      <c r="A69" s="23" t="s">
        <v>247</v>
      </c>
      <c r="B69" s="23">
        <v>1338</v>
      </c>
      <c r="C69" s="23"/>
      <c r="D69" s="23"/>
      <c r="E69" s="23"/>
      <c r="F69" s="23"/>
      <c r="G69" s="23" t="s">
        <v>610</v>
      </c>
      <c r="H69" s="23" t="s">
        <v>78</v>
      </c>
      <c r="I69" s="23" t="s">
        <v>995</v>
      </c>
      <c r="J69" s="52" t="s">
        <v>1026</v>
      </c>
      <c r="K69" s="53" t="s">
        <v>1027</v>
      </c>
      <c r="L69" s="53">
        <v>10</v>
      </c>
      <c r="M69" s="23">
        <v>900511039</v>
      </c>
      <c r="N69" s="23" t="s">
        <v>968</v>
      </c>
      <c r="O69" s="54">
        <v>45930</v>
      </c>
      <c r="P69" s="23">
        <v>2</v>
      </c>
      <c r="Q69" s="23">
        <v>188</v>
      </c>
      <c r="R69" s="34">
        <v>787503800</v>
      </c>
      <c r="S69" s="37">
        <f t="shared" si="6"/>
        <v>2185900646</v>
      </c>
      <c r="T69" s="37">
        <f t="shared" ref="T69:T95" si="7">ROUND((S69*2%),0)</f>
        <v>43718013</v>
      </c>
      <c r="U69" s="37">
        <f t="shared" ref="U69:U95" si="8">S69+T69</f>
        <v>2229618659</v>
      </c>
      <c r="V69" s="34">
        <f>VLOOKUP(H69,'PARAMETRIZACION '!$A$4:$F$15,4,FALSE)*Q69+(VLOOKUP(H69,'PARAMETRIZACION '!$A$4:$F$15,6,FALSE)*Q69)</f>
        <v>125282072</v>
      </c>
      <c r="W69" s="34">
        <f>VLOOKUP(H69,'PARAMETRIZACION '!$A$4:$F$15,6,FALSE)*Q69</f>
        <v>94603104</v>
      </c>
      <c r="X69" s="34">
        <f>VLOOKUP(H69,'PARAMETRIZACION '!$A$4:$F$15,6,FALSE)*Q69</f>
        <v>94603104</v>
      </c>
      <c r="Y69" s="34">
        <f>VLOOKUP(H69,'PARAMETRIZACION '!$A$4:$F$15,6,FALSE)*Q69</f>
        <v>94603104</v>
      </c>
      <c r="Z69" s="34">
        <f>VLOOKUP(H69,'PARAMETRIZACION '!$A$4:$F$15,6,FALSE)*Q69</f>
        <v>94603104</v>
      </c>
      <c r="AA69" s="34">
        <f>VLOOKUP(H69,'PARAMETRIZACION '!$A$4:$F$15,6,FALSE)*Q69</f>
        <v>94603104</v>
      </c>
      <c r="AB69" s="34">
        <f>VLOOKUP(H69,'PARAMETRIZACION '!$A$4:$F$15,6,FALSE)*Q69</f>
        <v>94603104</v>
      </c>
      <c r="AC69" s="34">
        <f>VLOOKUP(H69,'PARAMETRIZACION '!$A$4:$F$15,6,FALSE)*Q69</f>
        <v>94603104</v>
      </c>
      <c r="AD69" s="37">
        <f t="shared" ref="AD69:AD73" si="9">SUM(V69:AC69)</f>
        <v>787503800</v>
      </c>
      <c r="AE69" s="37">
        <f t="shared" ref="AE69:AE73" si="10">R69-AD69</f>
        <v>0</v>
      </c>
    </row>
    <row r="70" spans="1:31" ht="15.75" customHeight="1" x14ac:dyDescent="0.25">
      <c r="A70" s="23" t="s">
        <v>247</v>
      </c>
      <c r="B70" s="23">
        <v>1338</v>
      </c>
      <c r="C70" s="23"/>
      <c r="D70" s="23"/>
      <c r="E70" s="23"/>
      <c r="F70" s="23"/>
      <c r="G70" s="23" t="s">
        <v>610</v>
      </c>
      <c r="H70" s="23" t="s">
        <v>148</v>
      </c>
      <c r="I70" s="23" t="s">
        <v>995</v>
      </c>
      <c r="J70" s="52" t="s">
        <v>1026</v>
      </c>
      <c r="K70" s="53" t="s">
        <v>1027</v>
      </c>
      <c r="L70" s="53">
        <v>10</v>
      </c>
      <c r="M70" s="23">
        <v>900511039</v>
      </c>
      <c r="N70" s="23" t="s">
        <v>968</v>
      </c>
      <c r="O70" s="54">
        <v>45930</v>
      </c>
      <c r="P70" s="23">
        <v>3</v>
      </c>
      <c r="Q70" s="23">
        <v>323</v>
      </c>
      <c r="R70" s="34">
        <v>1398396846</v>
      </c>
      <c r="S70" s="37">
        <f t="shared" si="6"/>
        <v>0</v>
      </c>
      <c r="T70" s="37">
        <f t="shared" si="7"/>
        <v>0</v>
      </c>
      <c r="U70" s="37">
        <f t="shared" si="8"/>
        <v>0</v>
      </c>
      <c r="V70" s="34">
        <f>VLOOKUP(H70,'PARAMETRIZACION '!$A$4:$F$15,4,FALSE)*Q70+(VLOOKUP(H70,'PARAMETRIZACION '!$A$4:$F$15,6,FALSE)*Q70)</f>
        <v>220920049</v>
      </c>
      <c r="W70" s="34">
        <f>VLOOKUP(H70,'PARAMETRIZACION '!$A$4:$F$15,6,FALSE)*Q70</f>
        <v>168210971</v>
      </c>
      <c r="X70" s="34">
        <f>VLOOKUP(H70,'PARAMETRIZACION '!$A$4:$F$15,6,FALSE)*Q70</f>
        <v>168210971</v>
      </c>
      <c r="Y70" s="34">
        <f>VLOOKUP(H70,'PARAMETRIZACION '!$A$4:$F$15,6,FALSE)*Q70</f>
        <v>168210971</v>
      </c>
      <c r="Z70" s="34">
        <f>VLOOKUP(H70,'PARAMETRIZACION '!$A$4:$F$15,6,FALSE)*Q70</f>
        <v>168210971</v>
      </c>
      <c r="AA70" s="34">
        <f>VLOOKUP(H70,'PARAMETRIZACION '!$A$4:$F$15,6,FALSE)*Q70</f>
        <v>168210971</v>
      </c>
      <c r="AB70" s="34">
        <f>VLOOKUP(H70,'PARAMETRIZACION '!$A$4:$F$15,6,FALSE)*Q70</f>
        <v>168210971</v>
      </c>
      <c r="AC70" s="34">
        <f>VLOOKUP(H70,'PARAMETRIZACION '!$A$4:$F$15,6,FALSE)*Q70</f>
        <v>168210971</v>
      </c>
      <c r="AD70" s="37">
        <f t="shared" si="9"/>
        <v>1398396846</v>
      </c>
      <c r="AE70" s="37">
        <f t="shared" si="10"/>
        <v>0</v>
      </c>
    </row>
    <row r="71" spans="1:31" ht="15.75" customHeight="1" x14ac:dyDescent="0.25">
      <c r="A71" s="23" t="s">
        <v>247</v>
      </c>
      <c r="B71" s="23">
        <v>1341</v>
      </c>
      <c r="C71" s="23"/>
      <c r="D71" s="23"/>
      <c r="E71" s="23"/>
      <c r="F71" s="23"/>
      <c r="G71" s="23" t="s">
        <v>610</v>
      </c>
      <c r="H71" s="23" t="s">
        <v>97</v>
      </c>
      <c r="I71" s="23" t="s">
        <v>999</v>
      </c>
      <c r="J71" s="52" t="s">
        <v>1026</v>
      </c>
      <c r="K71" s="53" t="s">
        <v>1027</v>
      </c>
      <c r="L71" s="53">
        <v>10</v>
      </c>
      <c r="M71" s="23">
        <v>814005633</v>
      </c>
      <c r="N71" s="23" t="s">
        <v>960</v>
      </c>
      <c r="O71" s="54">
        <v>45930</v>
      </c>
      <c r="P71" s="23">
        <v>20</v>
      </c>
      <c r="Q71" s="23">
        <v>300</v>
      </c>
      <c r="R71" s="34">
        <v>455791500</v>
      </c>
      <c r="S71" s="37">
        <f t="shared" si="6"/>
        <v>455791500</v>
      </c>
      <c r="T71" s="37">
        <f t="shared" si="7"/>
        <v>9115830</v>
      </c>
      <c r="U71" s="37">
        <f t="shared" si="8"/>
        <v>464907330</v>
      </c>
      <c r="V71" s="34">
        <f>VLOOKUP(H71,'PARAMETRIZACION '!$A$4:$F$15,4,FALSE)*Q71+(VLOOKUP(H71,'PARAMETRIZACION '!$A$4:$F$15,6,FALSE)*Q71)</f>
        <v>79177500</v>
      </c>
      <c r="W71" s="34">
        <f>VLOOKUP(H71,'PARAMETRIZACION '!$A$4:$F$15,6,FALSE)*Q71</f>
        <v>53802000</v>
      </c>
      <c r="X71" s="34">
        <f>VLOOKUP(H71,'PARAMETRIZACION '!$A$4:$F$15,6,FALSE)*Q71</f>
        <v>53802000</v>
      </c>
      <c r="Y71" s="34">
        <f>VLOOKUP(H71,'PARAMETRIZACION '!$A$4:$F$15,6,FALSE)*Q71</f>
        <v>53802000</v>
      </c>
      <c r="Z71" s="34">
        <f>VLOOKUP(H71,'PARAMETRIZACION '!$A$4:$F$15,6,FALSE)*Q71</f>
        <v>53802000</v>
      </c>
      <c r="AA71" s="34">
        <f>VLOOKUP(H71,'PARAMETRIZACION '!$A$4:$F$15,6,FALSE)*Q71</f>
        <v>53802000</v>
      </c>
      <c r="AB71" s="34">
        <f>VLOOKUP(H71,'PARAMETRIZACION '!$A$4:$F$15,6,FALSE)*Q71</f>
        <v>53802000</v>
      </c>
      <c r="AC71" s="34">
        <f>VLOOKUP(H71,'PARAMETRIZACION '!$A$4:$F$15,6,FALSE)*Q71</f>
        <v>53802000</v>
      </c>
      <c r="AD71" s="37">
        <f t="shared" si="9"/>
        <v>455791500</v>
      </c>
      <c r="AE71" s="37">
        <f t="shared" si="10"/>
        <v>0</v>
      </c>
    </row>
    <row r="72" spans="1:31" ht="15.75" customHeight="1" x14ac:dyDescent="0.25">
      <c r="A72" s="23" t="s">
        <v>25</v>
      </c>
      <c r="B72" s="23">
        <v>1305</v>
      </c>
      <c r="C72" s="23"/>
      <c r="D72" s="23"/>
      <c r="E72" s="23"/>
      <c r="F72" s="23"/>
      <c r="G72" s="23" t="s">
        <v>24</v>
      </c>
      <c r="H72" s="23" t="s">
        <v>78</v>
      </c>
      <c r="I72" s="23" t="s">
        <v>995</v>
      </c>
      <c r="J72" s="52" t="s">
        <v>1026</v>
      </c>
      <c r="K72" s="53" t="s">
        <v>1027</v>
      </c>
      <c r="L72" s="53">
        <v>10</v>
      </c>
      <c r="M72" s="23">
        <v>901097975</v>
      </c>
      <c r="N72" s="23" t="s">
        <v>952</v>
      </c>
      <c r="O72" s="54">
        <v>45930</v>
      </c>
      <c r="P72" s="23">
        <v>1</v>
      </c>
      <c r="Q72" s="23">
        <v>105</v>
      </c>
      <c r="R72" s="34">
        <v>439829250</v>
      </c>
      <c r="S72" s="37">
        <f t="shared" si="6"/>
        <v>1230502180</v>
      </c>
      <c r="T72" s="37">
        <f t="shared" si="7"/>
        <v>24610044</v>
      </c>
      <c r="U72" s="37">
        <f t="shared" si="8"/>
        <v>1255112224</v>
      </c>
      <c r="V72" s="34">
        <f>VLOOKUP(H72,'PARAMETRIZACION '!$A$4:$F$15,4,FALSE)*Q72+(VLOOKUP(H72,'PARAMETRIZACION '!$A$4:$F$15,6,FALSE)*Q72)</f>
        <v>69971370</v>
      </c>
      <c r="W72" s="34">
        <f>VLOOKUP(H72,'PARAMETRIZACION '!$A$4:$F$15,6,FALSE)*Q72</f>
        <v>52836840</v>
      </c>
      <c r="X72" s="34">
        <f>VLOOKUP(H72,'PARAMETRIZACION '!$A$4:$F$15,6,FALSE)*Q72</f>
        <v>52836840</v>
      </c>
      <c r="Y72" s="34">
        <f>VLOOKUP(H72,'PARAMETRIZACION '!$A$4:$F$15,6,FALSE)*Q72</f>
        <v>52836840</v>
      </c>
      <c r="Z72" s="34">
        <f>VLOOKUP(H72,'PARAMETRIZACION '!$A$4:$F$15,6,FALSE)*Q72</f>
        <v>52836840</v>
      </c>
      <c r="AA72" s="34">
        <f>VLOOKUP(H72,'PARAMETRIZACION '!$A$4:$F$15,6,FALSE)*Q72</f>
        <v>52836840</v>
      </c>
      <c r="AB72" s="34">
        <f>VLOOKUP(H72,'PARAMETRIZACION '!$A$4:$F$15,6,FALSE)*Q72</f>
        <v>52836840</v>
      </c>
      <c r="AC72" s="34">
        <f>VLOOKUP(H72,'PARAMETRIZACION '!$A$4:$F$15,6,FALSE)*Q72</f>
        <v>52836840</v>
      </c>
      <c r="AD72" s="37">
        <f t="shared" si="9"/>
        <v>439829250</v>
      </c>
      <c r="AE72" s="37">
        <f t="shared" si="10"/>
        <v>0</v>
      </c>
    </row>
    <row r="73" spans="1:31" ht="15.75" customHeight="1" x14ac:dyDescent="0.25">
      <c r="A73" s="23" t="s">
        <v>25</v>
      </c>
      <c r="B73" s="23">
        <v>1305</v>
      </c>
      <c r="C73" s="23"/>
      <c r="D73" s="23"/>
      <c r="E73" s="23"/>
      <c r="F73" s="23"/>
      <c r="G73" s="23" t="s">
        <v>24</v>
      </c>
      <c r="H73" s="23" t="s">
        <v>48</v>
      </c>
      <c r="I73" s="23" t="s">
        <v>996</v>
      </c>
      <c r="J73" s="52" t="s">
        <v>1026</v>
      </c>
      <c r="K73" s="53" t="s">
        <v>1027</v>
      </c>
      <c r="L73" s="53">
        <v>10</v>
      </c>
      <c r="M73" s="23">
        <v>901097975</v>
      </c>
      <c r="N73" s="23" t="s">
        <v>952</v>
      </c>
      <c r="O73" s="54">
        <v>45930</v>
      </c>
      <c r="P73" s="23">
        <v>1</v>
      </c>
      <c r="Q73" s="23">
        <v>1</v>
      </c>
      <c r="R73" s="34">
        <v>3623257</v>
      </c>
      <c r="S73" s="37">
        <f t="shared" si="6"/>
        <v>0</v>
      </c>
      <c r="T73" s="37">
        <f t="shared" si="7"/>
        <v>0</v>
      </c>
      <c r="U73" s="37">
        <f t="shared" si="8"/>
        <v>0</v>
      </c>
      <c r="V73" s="34">
        <f>VLOOKUP(H73,'PARAMETRIZACION '!$A$4:$F$15,4,FALSE)*Q73+(VLOOKUP(H73,'PARAMETRIZACION '!$A$4:$F$15,6,FALSE)*Q73)</f>
        <v>557474</v>
      </c>
      <c r="W73" s="34">
        <f>VLOOKUP(H73,'PARAMETRIZACION '!$A$4:$F$15,6,FALSE)*Q73</f>
        <v>437969</v>
      </c>
      <c r="X73" s="34">
        <f>VLOOKUP(H73,'PARAMETRIZACION '!$A$4:$F$15,6,FALSE)*Q73</f>
        <v>437969</v>
      </c>
      <c r="Y73" s="34">
        <f>VLOOKUP(H73,'PARAMETRIZACION '!$A$4:$F$15,6,FALSE)*Q73</f>
        <v>437969</v>
      </c>
      <c r="Z73" s="34">
        <f>VLOOKUP(H73,'PARAMETRIZACION '!$A$4:$F$15,6,FALSE)*Q73</f>
        <v>437969</v>
      </c>
      <c r="AA73" s="34">
        <f>VLOOKUP(H73,'PARAMETRIZACION '!$A$4:$F$15,6,FALSE)*Q73</f>
        <v>437969</v>
      </c>
      <c r="AB73" s="34">
        <f>VLOOKUP(H73,'PARAMETRIZACION '!$A$4:$F$15,6,FALSE)*Q73</f>
        <v>437969</v>
      </c>
      <c r="AC73" s="34">
        <f>VLOOKUP(H73,'PARAMETRIZACION '!$A$4:$F$15,6,FALSE)*Q73</f>
        <v>437969</v>
      </c>
      <c r="AD73" s="37">
        <f t="shared" si="9"/>
        <v>3623257</v>
      </c>
      <c r="AE73" s="37">
        <f t="shared" si="10"/>
        <v>0</v>
      </c>
    </row>
    <row r="74" spans="1:31" ht="15.75" customHeight="1" x14ac:dyDescent="0.25">
      <c r="A74" s="23" t="s">
        <v>25</v>
      </c>
      <c r="B74" s="23">
        <v>1305</v>
      </c>
      <c r="C74" s="23"/>
      <c r="D74" s="23"/>
      <c r="E74" s="23"/>
      <c r="F74" s="23"/>
      <c r="G74" s="23" t="s">
        <v>24</v>
      </c>
      <c r="H74" s="23" t="s">
        <v>29</v>
      </c>
      <c r="I74" s="23" t="s">
        <v>996</v>
      </c>
      <c r="J74" s="52" t="s">
        <v>1026</v>
      </c>
      <c r="K74" s="53" t="s">
        <v>1027</v>
      </c>
      <c r="L74" s="53">
        <v>10</v>
      </c>
      <c r="M74" s="23">
        <v>901097975</v>
      </c>
      <c r="N74" s="23" t="s">
        <v>952</v>
      </c>
      <c r="O74" s="54">
        <v>45930</v>
      </c>
      <c r="P74" s="23">
        <v>28</v>
      </c>
      <c r="Q74" s="23">
        <v>361</v>
      </c>
      <c r="R74" s="34">
        <v>787049673</v>
      </c>
      <c r="S74" s="37">
        <f t="shared" si="6"/>
        <v>0</v>
      </c>
      <c r="T74" s="37">
        <f t="shared" si="7"/>
        <v>0</v>
      </c>
      <c r="U74" s="37">
        <f t="shared" si="8"/>
        <v>0</v>
      </c>
      <c r="V74" s="34">
        <f>VLOOKUP(H74,'PARAMETRIZACION '!$A$4:$F$15,4,FALSE)*Q74+(VLOOKUP(H74,'PARAMETRIZACION '!$A$4:$F$15,6,FALSE)*Q74)</f>
        <v>136129851</v>
      </c>
      <c r="W74" s="34">
        <f>VLOOKUP(H74,'PARAMETRIZACION '!$A$4:$F$15,6,FALSE)*Q74</f>
        <v>92988546</v>
      </c>
      <c r="X74" s="34">
        <f>VLOOKUP(H74,'PARAMETRIZACION '!$A$4:$F$15,6,FALSE)*Q74</f>
        <v>92988546</v>
      </c>
      <c r="Y74" s="34">
        <f>VLOOKUP(H74,'PARAMETRIZACION '!$A$4:$F$15,6,FALSE)*Q74</f>
        <v>92988546</v>
      </c>
      <c r="Z74" s="34">
        <f>VLOOKUP(H74,'PARAMETRIZACION '!$A$4:$F$15,6,FALSE)*Q74</f>
        <v>92988546</v>
      </c>
      <c r="AA74" s="34">
        <f>VLOOKUP(H74,'PARAMETRIZACION '!$A$4:$F$15,6,FALSE)*Q74</f>
        <v>92988546</v>
      </c>
      <c r="AB74" s="34">
        <f>VLOOKUP(H74,'PARAMETRIZACION '!$A$4:$F$15,6,FALSE)*Q74</f>
        <v>92988546</v>
      </c>
      <c r="AC74" s="34">
        <f>VLOOKUP(H74,'PARAMETRIZACION '!$A$4:$F$15,6,FALSE)*Q74</f>
        <v>92988546</v>
      </c>
      <c r="AD74" s="37">
        <f>SUM(V74:AC74)</f>
        <v>787049673</v>
      </c>
      <c r="AE74" s="37">
        <f>R74-AD74</f>
        <v>0</v>
      </c>
    </row>
    <row r="75" spans="1:31" ht="15.75" customHeight="1" x14ac:dyDescent="0.25">
      <c r="A75" s="23" t="s">
        <v>25</v>
      </c>
      <c r="B75" s="23">
        <v>1317</v>
      </c>
      <c r="C75" s="23"/>
      <c r="D75" s="23"/>
      <c r="E75" s="23"/>
      <c r="F75" s="23"/>
      <c r="G75" s="23" t="s">
        <v>274</v>
      </c>
      <c r="H75" s="23" t="s">
        <v>78</v>
      </c>
      <c r="I75" s="23" t="s">
        <v>995</v>
      </c>
      <c r="J75" s="52" t="s">
        <v>1026</v>
      </c>
      <c r="K75" s="53" t="s">
        <v>1027</v>
      </c>
      <c r="L75" s="53">
        <v>10</v>
      </c>
      <c r="M75" s="23">
        <v>901097975</v>
      </c>
      <c r="N75" s="23" t="s">
        <v>952</v>
      </c>
      <c r="O75" s="54">
        <v>45930</v>
      </c>
      <c r="P75" s="23">
        <v>5</v>
      </c>
      <c r="Q75" s="23">
        <v>151</v>
      </c>
      <c r="R75" s="34">
        <v>632516350</v>
      </c>
      <c r="S75" s="37">
        <f t="shared" si="6"/>
        <v>1528110913</v>
      </c>
      <c r="T75" s="37">
        <f t="shared" si="7"/>
        <v>30562218</v>
      </c>
      <c r="U75" s="37">
        <f t="shared" si="8"/>
        <v>1558673131</v>
      </c>
      <c r="V75" s="34">
        <f>VLOOKUP(H75,'PARAMETRIZACION '!$A$4:$F$15,4,FALSE)*Q75+(VLOOKUP(H75,'PARAMETRIZACION '!$A$4:$F$15,6,FALSE)*Q75)</f>
        <v>100625494</v>
      </c>
      <c r="W75" s="34">
        <f>VLOOKUP(H75,'PARAMETRIZACION '!$A$4:$F$15,6,FALSE)*Q75</f>
        <v>75984408</v>
      </c>
      <c r="X75" s="34">
        <f>VLOOKUP(H75,'PARAMETRIZACION '!$A$4:$F$15,6,FALSE)*Q75</f>
        <v>75984408</v>
      </c>
      <c r="Y75" s="34">
        <f>VLOOKUP(H75,'PARAMETRIZACION '!$A$4:$F$15,6,FALSE)*Q75</f>
        <v>75984408</v>
      </c>
      <c r="Z75" s="34">
        <f>VLOOKUP(H75,'PARAMETRIZACION '!$A$4:$F$15,6,FALSE)*Q75</f>
        <v>75984408</v>
      </c>
      <c r="AA75" s="34">
        <f>VLOOKUP(H75,'PARAMETRIZACION '!$A$4:$F$15,6,FALSE)*Q75</f>
        <v>75984408</v>
      </c>
      <c r="AB75" s="34">
        <f>VLOOKUP(H75,'PARAMETRIZACION '!$A$4:$F$15,6,FALSE)*Q75</f>
        <v>75984408</v>
      </c>
      <c r="AC75" s="34">
        <f>VLOOKUP(H75,'PARAMETRIZACION '!$A$4:$F$15,6,FALSE)*Q75</f>
        <v>75984408</v>
      </c>
      <c r="AD75" s="37">
        <f t="shared" ref="AD75:AD95" si="11">SUM(V75:AC75)</f>
        <v>632516350</v>
      </c>
      <c r="AE75" s="37">
        <f t="shared" ref="AE75:AE95" si="12">R75-AD75</f>
        <v>0</v>
      </c>
    </row>
    <row r="76" spans="1:31" ht="15.75" customHeight="1" x14ac:dyDescent="0.25">
      <c r="A76" s="23" t="s">
        <v>25</v>
      </c>
      <c r="B76" s="23">
        <v>1317</v>
      </c>
      <c r="C76" s="23"/>
      <c r="D76" s="23"/>
      <c r="E76" s="23"/>
      <c r="F76" s="23"/>
      <c r="G76" s="23" t="s">
        <v>274</v>
      </c>
      <c r="H76" s="23" t="s">
        <v>148</v>
      </c>
      <c r="I76" s="23" t="s">
        <v>995</v>
      </c>
      <c r="J76" s="52" t="s">
        <v>1026</v>
      </c>
      <c r="K76" s="53" t="s">
        <v>1027</v>
      </c>
      <c r="L76" s="53">
        <v>10</v>
      </c>
      <c r="M76" s="23">
        <v>901097975</v>
      </c>
      <c r="N76" s="23" t="s">
        <v>952</v>
      </c>
      <c r="O76" s="54">
        <v>45930</v>
      </c>
      <c r="P76" s="23">
        <v>1</v>
      </c>
      <c r="Q76" s="23">
        <v>15</v>
      </c>
      <c r="R76" s="34">
        <v>64941030</v>
      </c>
      <c r="S76" s="37">
        <f t="shared" si="6"/>
        <v>0</v>
      </c>
      <c r="T76" s="37">
        <f t="shared" si="7"/>
        <v>0</v>
      </c>
      <c r="U76" s="37">
        <f t="shared" si="8"/>
        <v>0</v>
      </c>
      <c r="V76" s="34">
        <f>VLOOKUP(H76,'PARAMETRIZACION '!$A$4:$F$15,4,FALSE)*Q76+(VLOOKUP(H76,'PARAMETRIZACION '!$A$4:$F$15,6,FALSE)*Q76)</f>
        <v>10259445</v>
      </c>
      <c r="W76" s="34">
        <f>VLOOKUP(H76,'PARAMETRIZACION '!$A$4:$F$15,6,FALSE)*Q76</f>
        <v>7811655</v>
      </c>
      <c r="X76" s="34">
        <f>VLOOKUP(H76,'PARAMETRIZACION '!$A$4:$F$15,6,FALSE)*Q76</f>
        <v>7811655</v>
      </c>
      <c r="Y76" s="34">
        <f>VLOOKUP(H76,'PARAMETRIZACION '!$A$4:$F$15,6,FALSE)*Q76</f>
        <v>7811655</v>
      </c>
      <c r="Z76" s="34">
        <f>VLOOKUP(H76,'PARAMETRIZACION '!$A$4:$F$15,6,FALSE)*Q76</f>
        <v>7811655</v>
      </c>
      <c r="AA76" s="34">
        <f>VLOOKUP(H76,'PARAMETRIZACION '!$A$4:$F$15,6,FALSE)*Q76</f>
        <v>7811655</v>
      </c>
      <c r="AB76" s="34">
        <f>VLOOKUP(H76,'PARAMETRIZACION '!$A$4:$F$15,6,FALSE)*Q76</f>
        <v>7811655</v>
      </c>
      <c r="AC76" s="34">
        <f>VLOOKUP(H76,'PARAMETRIZACION '!$A$4:$F$15,6,FALSE)*Q76</f>
        <v>7811655</v>
      </c>
      <c r="AD76" s="37">
        <f t="shared" si="11"/>
        <v>64941030</v>
      </c>
      <c r="AE76" s="37">
        <f t="shared" si="12"/>
        <v>0</v>
      </c>
    </row>
    <row r="77" spans="1:31" ht="15.75" customHeight="1" x14ac:dyDescent="0.25">
      <c r="A77" s="23" t="s">
        <v>25</v>
      </c>
      <c r="B77" s="23">
        <v>1317</v>
      </c>
      <c r="C77" s="23"/>
      <c r="D77" s="23"/>
      <c r="E77" s="23"/>
      <c r="F77" s="23"/>
      <c r="G77" s="23" t="s">
        <v>274</v>
      </c>
      <c r="H77" s="23" t="s">
        <v>29</v>
      </c>
      <c r="I77" s="23" t="s">
        <v>996</v>
      </c>
      <c r="J77" s="52" t="s">
        <v>1026</v>
      </c>
      <c r="K77" s="53" t="s">
        <v>1027</v>
      </c>
      <c r="L77" s="53">
        <v>10</v>
      </c>
      <c r="M77" s="23">
        <v>901097975</v>
      </c>
      <c r="N77" s="23" t="s">
        <v>952</v>
      </c>
      <c r="O77" s="54">
        <v>45930</v>
      </c>
      <c r="P77" s="23">
        <v>25</v>
      </c>
      <c r="Q77" s="23">
        <v>381</v>
      </c>
      <c r="R77" s="34">
        <v>830653533</v>
      </c>
      <c r="S77" s="37">
        <f t="shared" si="6"/>
        <v>0</v>
      </c>
      <c r="T77" s="37">
        <f t="shared" si="7"/>
        <v>0</v>
      </c>
      <c r="U77" s="37">
        <f t="shared" si="8"/>
        <v>0</v>
      </c>
      <c r="V77" s="34">
        <f>VLOOKUP(H77,'PARAMETRIZACION '!$A$4:$F$15,4,FALSE)*Q77+(VLOOKUP(H77,'PARAMETRIZACION '!$A$4:$F$15,6,FALSE)*Q77)</f>
        <v>143671671</v>
      </c>
      <c r="W77" s="34">
        <f>VLOOKUP(H77,'PARAMETRIZACION '!$A$4:$F$15,6,FALSE)*Q77</f>
        <v>98140266</v>
      </c>
      <c r="X77" s="34">
        <f>VLOOKUP(H77,'PARAMETRIZACION '!$A$4:$F$15,6,FALSE)*Q77</f>
        <v>98140266</v>
      </c>
      <c r="Y77" s="34">
        <f>VLOOKUP(H77,'PARAMETRIZACION '!$A$4:$F$15,6,FALSE)*Q77</f>
        <v>98140266</v>
      </c>
      <c r="Z77" s="34">
        <f>VLOOKUP(H77,'PARAMETRIZACION '!$A$4:$F$15,6,FALSE)*Q77</f>
        <v>98140266</v>
      </c>
      <c r="AA77" s="34">
        <f>VLOOKUP(H77,'PARAMETRIZACION '!$A$4:$F$15,6,FALSE)*Q77</f>
        <v>98140266</v>
      </c>
      <c r="AB77" s="34">
        <f>VLOOKUP(H77,'PARAMETRIZACION '!$A$4:$F$15,6,FALSE)*Q77</f>
        <v>98140266</v>
      </c>
      <c r="AC77" s="34">
        <f>VLOOKUP(H77,'PARAMETRIZACION '!$A$4:$F$15,6,FALSE)*Q77</f>
        <v>98140266</v>
      </c>
      <c r="AD77" s="37">
        <f t="shared" si="11"/>
        <v>830653533</v>
      </c>
      <c r="AE77" s="37">
        <f t="shared" si="12"/>
        <v>0</v>
      </c>
    </row>
    <row r="78" spans="1:31" ht="15.75" customHeight="1" x14ac:dyDescent="0.25">
      <c r="A78" s="23" t="s">
        <v>338</v>
      </c>
      <c r="B78" s="23">
        <v>1318</v>
      </c>
      <c r="C78" s="23"/>
      <c r="D78" s="23"/>
      <c r="E78" s="23"/>
      <c r="F78" s="23"/>
      <c r="G78" s="23" t="s">
        <v>337</v>
      </c>
      <c r="H78" s="23" t="s">
        <v>134</v>
      </c>
      <c r="I78" s="23" t="s">
        <v>995</v>
      </c>
      <c r="J78" s="52" t="s">
        <v>1026</v>
      </c>
      <c r="K78" s="53" t="s">
        <v>1027</v>
      </c>
      <c r="L78" s="53">
        <v>10</v>
      </c>
      <c r="M78" s="23">
        <v>900886573</v>
      </c>
      <c r="N78" s="23" t="s">
        <v>958</v>
      </c>
      <c r="O78" s="54">
        <v>45930</v>
      </c>
      <c r="P78" s="23">
        <v>1</v>
      </c>
      <c r="Q78" s="23">
        <v>77</v>
      </c>
      <c r="R78" s="34">
        <v>227666362</v>
      </c>
      <c r="S78" s="37">
        <f t="shared" si="6"/>
        <v>651947758</v>
      </c>
      <c r="T78" s="37">
        <f t="shared" si="7"/>
        <v>13038955</v>
      </c>
      <c r="U78" s="37">
        <f t="shared" si="8"/>
        <v>664986713</v>
      </c>
      <c r="V78" s="34">
        <f>VLOOKUP(H78,'PARAMETRIZACION '!$A$4:$F$15,4,FALSE)*Q78+(VLOOKUP(H78,'PARAMETRIZACION '!$A$4:$F$15,6,FALSE)*Q78)</f>
        <v>39452952</v>
      </c>
      <c r="W78" s="34">
        <f>VLOOKUP(H78,'PARAMETRIZACION '!$A$4:$F$15,6,FALSE)*Q78</f>
        <v>26887630</v>
      </c>
      <c r="X78" s="34">
        <f>VLOOKUP(H78,'PARAMETRIZACION '!$A$4:$F$15,6,FALSE)*Q78</f>
        <v>26887630</v>
      </c>
      <c r="Y78" s="34">
        <f>VLOOKUP(H78,'PARAMETRIZACION '!$A$4:$F$15,6,FALSE)*Q78</f>
        <v>26887630</v>
      </c>
      <c r="Z78" s="34">
        <f>VLOOKUP(H78,'PARAMETRIZACION '!$A$4:$F$15,6,FALSE)*Q78</f>
        <v>26887630</v>
      </c>
      <c r="AA78" s="34">
        <f>VLOOKUP(H78,'PARAMETRIZACION '!$A$4:$F$15,6,FALSE)*Q78</f>
        <v>26887630</v>
      </c>
      <c r="AB78" s="34">
        <f>VLOOKUP(H78,'PARAMETRIZACION '!$A$4:$F$15,6,FALSE)*Q78</f>
        <v>26887630</v>
      </c>
      <c r="AC78" s="34">
        <f>VLOOKUP(H78,'PARAMETRIZACION '!$A$4:$F$15,6,FALSE)*Q78</f>
        <v>26887630</v>
      </c>
      <c r="AD78" s="37">
        <f t="shared" si="11"/>
        <v>227666362</v>
      </c>
      <c r="AE78" s="37">
        <f t="shared" si="12"/>
        <v>0</v>
      </c>
    </row>
    <row r="79" spans="1:31" ht="15.75" customHeight="1" x14ac:dyDescent="0.25">
      <c r="A79" s="23" t="s">
        <v>338</v>
      </c>
      <c r="B79" s="23">
        <v>1318</v>
      </c>
      <c r="C79" s="23"/>
      <c r="D79" s="23"/>
      <c r="E79" s="23"/>
      <c r="F79" s="23"/>
      <c r="G79" s="23" t="s">
        <v>337</v>
      </c>
      <c r="H79" s="23" t="s">
        <v>148</v>
      </c>
      <c r="I79" s="23" t="s">
        <v>995</v>
      </c>
      <c r="J79" s="52" t="s">
        <v>1026</v>
      </c>
      <c r="K79" s="53" t="s">
        <v>1027</v>
      </c>
      <c r="L79" s="53">
        <v>10</v>
      </c>
      <c r="M79" s="23">
        <v>900886573</v>
      </c>
      <c r="N79" s="23" t="s">
        <v>958</v>
      </c>
      <c r="O79" s="54">
        <v>45930</v>
      </c>
      <c r="P79" s="23">
        <v>1</v>
      </c>
      <c r="Q79" s="23">
        <v>98</v>
      </c>
      <c r="R79" s="34">
        <v>424281396</v>
      </c>
      <c r="S79" s="37">
        <f t="shared" si="6"/>
        <v>0</v>
      </c>
      <c r="T79" s="37">
        <f t="shared" si="7"/>
        <v>0</v>
      </c>
      <c r="U79" s="37">
        <f t="shared" si="8"/>
        <v>0</v>
      </c>
      <c r="V79" s="34">
        <f>VLOOKUP(H79,'PARAMETRIZACION '!$A$4:$F$15,4,FALSE)*Q79+(VLOOKUP(H79,'PARAMETRIZACION '!$A$4:$F$15,6,FALSE)*Q79)</f>
        <v>67028374</v>
      </c>
      <c r="W79" s="34">
        <f>VLOOKUP(H79,'PARAMETRIZACION '!$A$4:$F$15,6,FALSE)*Q79</f>
        <v>51036146</v>
      </c>
      <c r="X79" s="34">
        <f>VLOOKUP(H79,'PARAMETRIZACION '!$A$4:$F$15,6,FALSE)*Q79</f>
        <v>51036146</v>
      </c>
      <c r="Y79" s="34">
        <f>VLOOKUP(H79,'PARAMETRIZACION '!$A$4:$F$15,6,FALSE)*Q79</f>
        <v>51036146</v>
      </c>
      <c r="Z79" s="34">
        <f>VLOOKUP(H79,'PARAMETRIZACION '!$A$4:$F$15,6,FALSE)*Q79</f>
        <v>51036146</v>
      </c>
      <c r="AA79" s="34">
        <f>VLOOKUP(H79,'PARAMETRIZACION '!$A$4:$F$15,6,FALSE)*Q79</f>
        <v>51036146</v>
      </c>
      <c r="AB79" s="34">
        <f>VLOOKUP(H79,'PARAMETRIZACION '!$A$4:$F$15,6,FALSE)*Q79</f>
        <v>51036146</v>
      </c>
      <c r="AC79" s="34">
        <f>VLOOKUP(H79,'PARAMETRIZACION '!$A$4:$F$15,6,FALSE)*Q79</f>
        <v>51036146</v>
      </c>
      <c r="AD79" s="37">
        <f t="shared" si="11"/>
        <v>424281396</v>
      </c>
      <c r="AE79" s="37">
        <f t="shared" si="12"/>
        <v>0</v>
      </c>
    </row>
    <row r="80" spans="1:31" ht="15.75" customHeight="1" x14ac:dyDescent="0.25">
      <c r="A80" s="23" t="s">
        <v>338</v>
      </c>
      <c r="B80" s="23">
        <v>1335</v>
      </c>
      <c r="C80" s="23"/>
      <c r="D80" s="23"/>
      <c r="E80" s="23"/>
      <c r="F80" s="23"/>
      <c r="G80" s="23" t="s">
        <v>588</v>
      </c>
      <c r="H80" s="23" t="s">
        <v>134</v>
      </c>
      <c r="I80" s="23" t="s">
        <v>995</v>
      </c>
      <c r="J80" s="52" t="s">
        <v>1026</v>
      </c>
      <c r="K80" s="53" t="s">
        <v>1027</v>
      </c>
      <c r="L80" s="53">
        <v>10</v>
      </c>
      <c r="M80" s="23">
        <v>901249645</v>
      </c>
      <c r="N80" s="23" t="s">
        <v>967</v>
      </c>
      <c r="O80" s="54">
        <v>45930</v>
      </c>
      <c r="P80" s="23">
        <v>9</v>
      </c>
      <c r="Q80" s="23">
        <v>468</v>
      </c>
      <c r="R80" s="34">
        <v>1383738408</v>
      </c>
      <c r="S80" s="37">
        <f t="shared" si="6"/>
        <v>1470946128</v>
      </c>
      <c r="T80" s="37">
        <f t="shared" si="7"/>
        <v>29418923</v>
      </c>
      <c r="U80" s="37">
        <f t="shared" si="8"/>
        <v>1500365051</v>
      </c>
      <c r="V80" s="34">
        <f>VLOOKUP(H80,'PARAMETRIZACION '!$A$4:$F$15,4,FALSE)*Q80+(VLOOKUP(H80,'PARAMETRIZACION '!$A$4:$F$15,6,FALSE)*Q80)</f>
        <v>239791968</v>
      </c>
      <c r="W80" s="34">
        <f>VLOOKUP(H80,'PARAMETRIZACION '!$A$4:$F$15,6,FALSE)*Q80</f>
        <v>163420920</v>
      </c>
      <c r="X80" s="34">
        <f>VLOOKUP(H80,'PARAMETRIZACION '!$A$4:$F$15,6,FALSE)*Q80</f>
        <v>163420920</v>
      </c>
      <c r="Y80" s="34">
        <f>VLOOKUP(H80,'PARAMETRIZACION '!$A$4:$F$15,6,FALSE)*Q80</f>
        <v>163420920</v>
      </c>
      <c r="Z80" s="34">
        <f>VLOOKUP(H80,'PARAMETRIZACION '!$A$4:$F$15,6,FALSE)*Q80</f>
        <v>163420920</v>
      </c>
      <c r="AA80" s="34">
        <f>VLOOKUP(H80,'PARAMETRIZACION '!$A$4:$F$15,6,FALSE)*Q80</f>
        <v>163420920</v>
      </c>
      <c r="AB80" s="34">
        <f>VLOOKUP(H80,'PARAMETRIZACION '!$A$4:$F$15,6,FALSE)*Q80</f>
        <v>163420920</v>
      </c>
      <c r="AC80" s="34">
        <f>VLOOKUP(H80,'PARAMETRIZACION '!$A$4:$F$15,6,FALSE)*Q80</f>
        <v>163420920</v>
      </c>
      <c r="AD80" s="37">
        <f t="shared" si="11"/>
        <v>1383738408</v>
      </c>
      <c r="AE80" s="37">
        <f t="shared" si="12"/>
        <v>0</v>
      </c>
    </row>
    <row r="81" spans="1:31" ht="15.75" customHeight="1" x14ac:dyDescent="0.25">
      <c r="A81" s="23" t="s">
        <v>338</v>
      </c>
      <c r="B81" s="23">
        <v>1335</v>
      </c>
      <c r="C81" s="23"/>
      <c r="D81" s="23"/>
      <c r="E81" s="23"/>
      <c r="F81" s="23"/>
      <c r="G81" s="23" t="s">
        <v>588</v>
      </c>
      <c r="H81" s="23" t="s">
        <v>29</v>
      </c>
      <c r="I81" s="23" t="s">
        <v>996</v>
      </c>
      <c r="J81" s="52" t="s">
        <v>1026</v>
      </c>
      <c r="K81" s="53" t="s">
        <v>1027</v>
      </c>
      <c r="L81" s="53">
        <v>10</v>
      </c>
      <c r="M81" s="23">
        <v>901249645</v>
      </c>
      <c r="N81" s="23" t="s">
        <v>967</v>
      </c>
      <c r="O81" s="54">
        <v>45930</v>
      </c>
      <c r="P81" s="23">
        <v>3</v>
      </c>
      <c r="Q81" s="23">
        <v>40</v>
      </c>
      <c r="R81" s="34">
        <v>87207720</v>
      </c>
      <c r="S81" s="37">
        <f t="shared" si="6"/>
        <v>0</v>
      </c>
      <c r="T81" s="37">
        <f t="shared" si="7"/>
        <v>0</v>
      </c>
      <c r="U81" s="37">
        <f t="shared" si="8"/>
        <v>0</v>
      </c>
      <c r="V81" s="34">
        <f>VLOOKUP(H81,'PARAMETRIZACION '!$A$4:$F$15,4,FALSE)*Q81+(VLOOKUP(H81,'PARAMETRIZACION '!$A$4:$F$15,6,FALSE)*Q81)</f>
        <v>15083640</v>
      </c>
      <c r="W81" s="34">
        <f>VLOOKUP(H81,'PARAMETRIZACION '!$A$4:$F$15,6,FALSE)*Q81</f>
        <v>10303440</v>
      </c>
      <c r="X81" s="34">
        <f>VLOOKUP(H81,'PARAMETRIZACION '!$A$4:$F$15,6,FALSE)*Q81</f>
        <v>10303440</v>
      </c>
      <c r="Y81" s="34">
        <f>VLOOKUP(H81,'PARAMETRIZACION '!$A$4:$F$15,6,FALSE)*Q81</f>
        <v>10303440</v>
      </c>
      <c r="Z81" s="34">
        <f>VLOOKUP(H81,'PARAMETRIZACION '!$A$4:$F$15,6,FALSE)*Q81</f>
        <v>10303440</v>
      </c>
      <c r="AA81" s="34">
        <f>VLOOKUP(H81,'PARAMETRIZACION '!$A$4:$F$15,6,FALSE)*Q81</f>
        <v>10303440</v>
      </c>
      <c r="AB81" s="34">
        <f>VLOOKUP(H81,'PARAMETRIZACION '!$A$4:$F$15,6,FALSE)*Q81</f>
        <v>10303440</v>
      </c>
      <c r="AC81" s="34">
        <f>VLOOKUP(H81,'PARAMETRIZACION '!$A$4:$F$15,6,FALSE)*Q81</f>
        <v>10303440</v>
      </c>
      <c r="AD81" s="37">
        <f t="shared" si="11"/>
        <v>87207720</v>
      </c>
      <c r="AE81" s="37">
        <f t="shared" si="12"/>
        <v>0</v>
      </c>
    </row>
    <row r="82" spans="1:31" ht="15.75" customHeight="1" x14ac:dyDescent="0.25">
      <c r="A82" s="23" t="s">
        <v>338</v>
      </c>
      <c r="B82" s="23">
        <v>1348</v>
      </c>
      <c r="C82" s="23"/>
      <c r="D82" s="23"/>
      <c r="E82" s="23"/>
      <c r="F82" s="23"/>
      <c r="G82" s="23" t="s">
        <v>768</v>
      </c>
      <c r="H82" s="23" t="s">
        <v>134</v>
      </c>
      <c r="I82" s="23" t="s">
        <v>995</v>
      </c>
      <c r="J82" s="52" t="s">
        <v>1026</v>
      </c>
      <c r="K82" s="53" t="s">
        <v>1027</v>
      </c>
      <c r="L82" s="53">
        <v>10</v>
      </c>
      <c r="M82" s="23">
        <v>901637967</v>
      </c>
      <c r="N82" s="23" t="s">
        <v>972</v>
      </c>
      <c r="O82" s="54">
        <v>45930</v>
      </c>
      <c r="P82" s="23">
        <v>4</v>
      </c>
      <c r="Q82" s="23">
        <v>686</v>
      </c>
      <c r="R82" s="34">
        <v>2028300316</v>
      </c>
      <c r="S82" s="37">
        <f t="shared" si="6"/>
        <v>3110650816</v>
      </c>
      <c r="T82" s="37">
        <f t="shared" si="7"/>
        <v>62213016</v>
      </c>
      <c r="U82" s="37">
        <f t="shared" si="8"/>
        <v>3172863832</v>
      </c>
      <c r="V82" s="34">
        <f>VLOOKUP(H82,'PARAMETRIZACION '!$A$4:$F$15,4,FALSE)*Q82+(VLOOKUP(H82,'PARAMETRIZACION '!$A$4:$F$15,6,FALSE)*Q82)</f>
        <v>351489936</v>
      </c>
      <c r="W82" s="34">
        <f>VLOOKUP(H82,'PARAMETRIZACION '!$A$4:$F$15,6,FALSE)*Q82</f>
        <v>239544340</v>
      </c>
      <c r="X82" s="34">
        <f>VLOOKUP(H82,'PARAMETRIZACION '!$A$4:$F$15,6,FALSE)*Q82</f>
        <v>239544340</v>
      </c>
      <c r="Y82" s="34">
        <f>VLOOKUP(H82,'PARAMETRIZACION '!$A$4:$F$15,6,FALSE)*Q82</f>
        <v>239544340</v>
      </c>
      <c r="Z82" s="34">
        <f>VLOOKUP(H82,'PARAMETRIZACION '!$A$4:$F$15,6,FALSE)*Q82</f>
        <v>239544340</v>
      </c>
      <c r="AA82" s="34">
        <f>VLOOKUP(H82,'PARAMETRIZACION '!$A$4:$F$15,6,FALSE)*Q82</f>
        <v>239544340</v>
      </c>
      <c r="AB82" s="34">
        <f>VLOOKUP(H82,'PARAMETRIZACION '!$A$4:$F$15,6,FALSE)*Q82</f>
        <v>239544340</v>
      </c>
      <c r="AC82" s="34">
        <f>VLOOKUP(H82,'PARAMETRIZACION '!$A$4:$F$15,6,FALSE)*Q82</f>
        <v>239544340</v>
      </c>
      <c r="AD82" s="37">
        <f t="shared" si="11"/>
        <v>2028300316</v>
      </c>
      <c r="AE82" s="37">
        <f t="shared" si="12"/>
        <v>0</v>
      </c>
    </row>
    <row r="83" spans="1:31" ht="15.75" customHeight="1" x14ac:dyDescent="0.25">
      <c r="A83" s="23" t="s">
        <v>338</v>
      </c>
      <c r="B83" s="23">
        <v>1348</v>
      </c>
      <c r="C83" s="23"/>
      <c r="D83" s="23"/>
      <c r="E83" s="23"/>
      <c r="F83" s="23"/>
      <c r="G83" s="23" t="s">
        <v>768</v>
      </c>
      <c r="H83" s="23" t="s">
        <v>148</v>
      </c>
      <c r="I83" s="23" t="s">
        <v>995</v>
      </c>
      <c r="J83" s="52" t="s">
        <v>1026</v>
      </c>
      <c r="K83" s="53" t="s">
        <v>1027</v>
      </c>
      <c r="L83" s="53">
        <v>10</v>
      </c>
      <c r="M83" s="23">
        <v>901637967</v>
      </c>
      <c r="N83" s="23" t="s">
        <v>972</v>
      </c>
      <c r="O83" s="54">
        <v>45930</v>
      </c>
      <c r="P83" s="23">
        <v>2</v>
      </c>
      <c r="Q83" s="23">
        <v>250</v>
      </c>
      <c r="R83" s="34">
        <v>1082350500</v>
      </c>
      <c r="S83" s="37">
        <f t="shared" si="6"/>
        <v>0</v>
      </c>
      <c r="T83" s="37">
        <f t="shared" si="7"/>
        <v>0</v>
      </c>
      <c r="U83" s="37">
        <f t="shared" si="8"/>
        <v>0</v>
      </c>
      <c r="V83" s="34">
        <f>VLOOKUP(H83,'PARAMETRIZACION '!$A$4:$F$15,4,FALSE)*Q83+(VLOOKUP(H83,'PARAMETRIZACION '!$A$4:$F$15,6,FALSE)*Q83)</f>
        <v>170990750</v>
      </c>
      <c r="W83" s="34">
        <f>VLOOKUP(H83,'PARAMETRIZACION '!$A$4:$F$15,6,FALSE)*Q83</f>
        <v>130194250</v>
      </c>
      <c r="X83" s="34">
        <f>VLOOKUP(H83,'PARAMETRIZACION '!$A$4:$F$15,6,FALSE)*Q83</f>
        <v>130194250</v>
      </c>
      <c r="Y83" s="34">
        <f>VLOOKUP(H83,'PARAMETRIZACION '!$A$4:$F$15,6,FALSE)*Q83</f>
        <v>130194250</v>
      </c>
      <c r="Z83" s="34">
        <f>VLOOKUP(H83,'PARAMETRIZACION '!$A$4:$F$15,6,FALSE)*Q83</f>
        <v>130194250</v>
      </c>
      <c r="AA83" s="34">
        <f>VLOOKUP(H83,'PARAMETRIZACION '!$A$4:$F$15,6,FALSE)*Q83</f>
        <v>130194250</v>
      </c>
      <c r="AB83" s="34">
        <f>VLOOKUP(H83,'PARAMETRIZACION '!$A$4:$F$15,6,FALSE)*Q83</f>
        <v>130194250</v>
      </c>
      <c r="AC83" s="34">
        <f>VLOOKUP(H83,'PARAMETRIZACION '!$A$4:$F$15,6,FALSE)*Q83</f>
        <v>130194250</v>
      </c>
      <c r="AD83" s="37">
        <f t="shared" si="11"/>
        <v>1082350500</v>
      </c>
      <c r="AE83" s="37">
        <f t="shared" si="12"/>
        <v>0</v>
      </c>
    </row>
    <row r="84" spans="1:31" ht="15.75" customHeight="1" x14ac:dyDescent="0.25">
      <c r="A84" s="23" t="s">
        <v>338</v>
      </c>
      <c r="B84" s="23">
        <v>1349</v>
      </c>
      <c r="C84" s="23"/>
      <c r="D84" s="23"/>
      <c r="E84" s="23"/>
      <c r="F84" s="23"/>
      <c r="G84" s="23" t="s">
        <v>768</v>
      </c>
      <c r="H84" s="23" t="s">
        <v>148</v>
      </c>
      <c r="I84" s="23" t="s">
        <v>995</v>
      </c>
      <c r="J84" s="52" t="s">
        <v>1026</v>
      </c>
      <c r="K84" s="53" t="s">
        <v>1027</v>
      </c>
      <c r="L84" s="53">
        <v>10</v>
      </c>
      <c r="M84" s="23">
        <v>901012656</v>
      </c>
      <c r="N84" s="23" t="s">
        <v>973</v>
      </c>
      <c r="O84" s="54">
        <v>45930</v>
      </c>
      <c r="P84" s="23">
        <v>5</v>
      </c>
      <c r="Q84" s="23">
        <v>489</v>
      </c>
      <c r="R84" s="34">
        <v>2117077578</v>
      </c>
      <c r="S84" s="37">
        <f t="shared" si="6"/>
        <v>2117077578</v>
      </c>
      <c r="T84" s="37">
        <f t="shared" si="7"/>
        <v>42341552</v>
      </c>
      <c r="U84" s="37">
        <f t="shared" si="8"/>
        <v>2159419130</v>
      </c>
      <c r="V84" s="34">
        <f>VLOOKUP(H84,'PARAMETRIZACION '!$A$4:$F$15,4,FALSE)*Q84+(VLOOKUP(H84,'PARAMETRIZACION '!$A$4:$F$15,6,FALSE)*Q84)</f>
        <v>334457907</v>
      </c>
      <c r="W84" s="34">
        <f>VLOOKUP(H84,'PARAMETRIZACION '!$A$4:$F$15,6,FALSE)*Q84</f>
        <v>254659953</v>
      </c>
      <c r="X84" s="34">
        <f>VLOOKUP(H84,'PARAMETRIZACION '!$A$4:$F$15,6,FALSE)*Q84</f>
        <v>254659953</v>
      </c>
      <c r="Y84" s="34">
        <f>VLOOKUP(H84,'PARAMETRIZACION '!$A$4:$F$15,6,FALSE)*Q84</f>
        <v>254659953</v>
      </c>
      <c r="Z84" s="34">
        <f>VLOOKUP(H84,'PARAMETRIZACION '!$A$4:$F$15,6,FALSE)*Q84</f>
        <v>254659953</v>
      </c>
      <c r="AA84" s="34">
        <f>VLOOKUP(H84,'PARAMETRIZACION '!$A$4:$F$15,6,FALSE)*Q84</f>
        <v>254659953</v>
      </c>
      <c r="AB84" s="34">
        <f>VLOOKUP(H84,'PARAMETRIZACION '!$A$4:$F$15,6,FALSE)*Q84</f>
        <v>254659953</v>
      </c>
      <c r="AC84" s="34">
        <f>VLOOKUP(H84,'PARAMETRIZACION '!$A$4:$F$15,6,FALSE)*Q84</f>
        <v>254659953</v>
      </c>
      <c r="AD84" s="37">
        <f t="shared" si="11"/>
        <v>2117077578</v>
      </c>
      <c r="AE84" s="37">
        <f t="shared" si="12"/>
        <v>0</v>
      </c>
    </row>
    <row r="85" spans="1:31" ht="15.75" customHeight="1" x14ac:dyDescent="0.25">
      <c r="A85" s="23" t="s">
        <v>338</v>
      </c>
      <c r="B85" s="23">
        <v>1350</v>
      </c>
      <c r="C85" s="23"/>
      <c r="D85" s="23"/>
      <c r="E85" s="23"/>
      <c r="F85" s="23"/>
      <c r="G85" s="23" t="s">
        <v>768</v>
      </c>
      <c r="H85" s="23" t="s">
        <v>134</v>
      </c>
      <c r="I85" s="23" t="s">
        <v>995</v>
      </c>
      <c r="J85" s="52" t="s">
        <v>1026</v>
      </c>
      <c r="K85" s="53" t="s">
        <v>1027</v>
      </c>
      <c r="L85" s="53">
        <v>10</v>
      </c>
      <c r="M85" s="23">
        <v>901049995</v>
      </c>
      <c r="N85" s="23" t="s">
        <v>974</v>
      </c>
      <c r="O85" s="54">
        <v>45930</v>
      </c>
      <c r="P85" s="23">
        <v>9</v>
      </c>
      <c r="Q85" s="23">
        <v>459</v>
      </c>
      <c r="R85" s="34">
        <v>1357128054</v>
      </c>
      <c r="S85" s="37">
        <f t="shared" si="6"/>
        <v>3149500482</v>
      </c>
      <c r="T85" s="37">
        <f t="shared" si="7"/>
        <v>62990010</v>
      </c>
      <c r="U85" s="37">
        <f t="shared" si="8"/>
        <v>3212490492</v>
      </c>
      <c r="V85" s="34">
        <f>VLOOKUP(H85,'PARAMETRIZACION '!$A$4:$F$15,4,FALSE)*Q85+(VLOOKUP(H85,'PARAMETRIZACION '!$A$4:$F$15,6,FALSE)*Q85)</f>
        <v>235180584</v>
      </c>
      <c r="W85" s="34">
        <f>VLOOKUP(H85,'PARAMETRIZACION '!$A$4:$F$15,6,FALSE)*Q85</f>
        <v>160278210</v>
      </c>
      <c r="X85" s="34">
        <f>VLOOKUP(H85,'PARAMETRIZACION '!$A$4:$F$15,6,FALSE)*Q85</f>
        <v>160278210</v>
      </c>
      <c r="Y85" s="34">
        <f>VLOOKUP(H85,'PARAMETRIZACION '!$A$4:$F$15,6,FALSE)*Q85</f>
        <v>160278210</v>
      </c>
      <c r="Z85" s="34">
        <f>VLOOKUP(H85,'PARAMETRIZACION '!$A$4:$F$15,6,FALSE)*Q85</f>
        <v>160278210</v>
      </c>
      <c r="AA85" s="34">
        <f>VLOOKUP(H85,'PARAMETRIZACION '!$A$4:$F$15,6,FALSE)*Q85</f>
        <v>160278210</v>
      </c>
      <c r="AB85" s="34">
        <f>VLOOKUP(H85,'PARAMETRIZACION '!$A$4:$F$15,6,FALSE)*Q85</f>
        <v>160278210</v>
      </c>
      <c r="AC85" s="34">
        <f>VLOOKUP(H85,'PARAMETRIZACION '!$A$4:$F$15,6,FALSE)*Q85</f>
        <v>160278210</v>
      </c>
      <c r="AD85" s="37">
        <f t="shared" si="11"/>
        <v>1357128054</v>
      </c>
      <c r="AE85" s="37">
        <f t="shared" si="12"/>
        <v>0</v>
      </c>
    </row>
    <row r="86" spans="1:31" ht="15.75" customHeight="1" x14ac:dyDescent="0.25">
      <c r="A86" s="23" t="s">
        <v>338</v>
      </c>
      <c r="B86" s="23">
        <v>1350</v>
      </c>
      <c r="C86" s="23"/>
      <c r="D86" s="23"/>
      <c r="E86" s="23"/>
      <c r="F86" s="23"/>
      <c r="G86" s="23" t="s">
        <v>768</v>
      </c>
      <c r="H86" s="23" t="s">
        <v>148</v>
      </c>
      <c r="I86" s="23" t="s">
        <v>995</v>
      </c>
      <c r="J86" s="52" t="s">
        <v>1026</v>
      </c>
      <c r="K86" s="53" t="s">
        <v>1027</v>
      </c>
      <c r="L86" s="53">
        <v>10</v>
      </c>
      <c r="M86" s="23">
        <v>901049995</v>
      </c>
      <c r="N86" s="23" t="s">
        <v>974</v>
      </c>
      <c r="O86" s="54">
        <v>45930</v>
      </c>
      <c r="P86" s="23">
        <v>8</v>
      </c>
      <c r="Q86" s="23">
        <v>414</v>
      </c>
      <c r="R86" s="34">
        <v>1792372428</v>
      </c>
      <c r="S86" s="37">
        <f t="shared" si="6"/>
        <v>0</v>
      </c>
      <c r="T86" s="37">
        <f t="shared" si="7"/>
        <v>0</v>
      </c>
      <c r="U86" s="37">
        <f t="shared" si="8"/>
        <v>0</v>
      </c>
      <c r="V86" s="34">
        <f>VLOOKUP(H86,'PARAMETRIZACION '!$A$4:$F$15,4,FALSE)*Q86+(VLOOKUP(H86,'PARAMETRIZACION '!$A$4:$F$15,6,FALSE)*Q86)</f>
        <v>283160682</v>
      </c>
      <c r="W86" s="34">
        <f>VLOOKUP(H86,'PARAMETRIZACION '!$A$4:$F$15,6,FALSE)*Q86</f>
        <v>215601678</v>
      </c>
      <c r="X86" s="34">
        <f>VLOOKUP(H86,'PARAMETRIZACION '!$A$4:$F$15,6,FALSE)*Q86</f>
        <v>215601678</v>
      </c>
      <c r="Y86" s="34">
        <f>VLOOKUP(H86,'PARAMETRIZACION '!$A$4:$F$15,6,FALSE)*Q86</f>
        <v>215601678</v>
      </c>
      <c r="Z86" s="34">
        <f>VLOOKUP(H86,'PARAMETRIZACION '!$A$4:$F$15,6,FALSE)*Q86</f>
        <v>215601678</v>
      </c>
      <c r="AA86" s="34">
        <f>VLOOKUP(H86,'PARAMETRIZACION '!$A$4:$F$15,6,FALSE)*Q86</f>
        <v>215601678</v>
      </c>
      <c r="AB86" s="34">
        <f>VLOOKUP(H86,'PARAMETRIZACION '!$A$4:$F$15,6,FALSE)*Q86</f>
        <v>215601678</v>
      </c>
      <c r="AC86" s="34">
        <f>VLOOKUP(H86,'PARAMETRIZACION '!$A$4:$F$15,6,FALSE)*Q86</f>
        <v>215601678</v>
      </c>
      <c r="AD86" s="37">
        <f t="shared" si="11"/>
        <v>1792372428</v>
      </c>
      <c r="AE86" s="37">
        <f t="shared" si="12"/>
        <v>0</v>
      </c>
    </row>
    <row r="87" spans="1:31" ht="15.75" customHeight="1" x14ac:dyDescent="0.25">
      <c r="A87" s="23" t="s">
        <v>338</v>
      </c>
      <c r="B87" s="23">
        <v>1360</v>
      </c>
      <c r="C87" s="23"/>
      <c r="D87" s="23"/>
      <c r="E87" s="23"/>
      <c r="F87" s="23"/>
      <c r="G87" s="23" t="s">
        <v>895</v>
      </c>
      <c r="H87" s="23" t="s">
        <v>134</v>
      </c>
      <c r="I87" s="23" t="s">
        <v>995</v>
      </c>
      <c r="J87" s="52" t="s">
        <v>1026</v>
      </c>
      <c r="K87" s="53" t="s">
        <v>1027</v>
      </c>
      <c r="L87" s="53">
        <v>10</v>
      </c>
      <c r="M87" s="23">
        <v>840000388</v>
      </c>
      <c r="N87" s="23" t="s">
        <v>975</v>
      </c>
      <c r="O87" s="54">
        <v>45930</v>
      </c>
      <c r="P87" s="23">
        <v>3</v>
      </c>
      <c r="Q87" s="23">
        <v>148</v>
      </c>
      <c r="R87" s="34">
        <v>437592488</v>
      </c>
      <c r="S87" s="37">
        <f t="shared" si="6"/>
        <v>1632338252</v>
      </c>
      <c r="T87" s="37">
        <f t="shared" si="7"/>
        <v>32646765</v>
      </c>
      <c r="U87" s="37">
        <f t="shared" si="8"/>
        <v>1664985017</v>
      </c>
      <c r="V87" s="34">
        <f>VLOOKUP(H87,'PARAMETRIZACION '!$A$4:$F$15,4,FALSE)*Q87+(VLOOKUP(H87,'PARAMETRIZACION '!$A$4:$F$15,6,FALSE)*Q87)</f>
        <v>75831648</v>
      </c>
      <c r="W87" s="34">
        <f>VLOOKUP(H87,'PARAMETRIZACION '!$A$4:$F$15,6,FALSE)*Q87</f>
        <v>51680120</v>
      </c>
      <c r="X87" s="34">
        <f>VLOOKUP(H87,'PARAMETRIZACION '!$A$4:$F$15,6,FALSE)*Q87</f>
        <v>51680120</v>
      </c>
      <c r="Y87" s="34">
        <f>VLOOKUP(H87,'PARAMETRIZACION '!$A$4:$F$15,6,FALSE)*Q87</f>
        <v>51680120</v>
      </c>
      <c r="Z87" s="34">
        <f>VLOOKUP(H87,'PARAMETRIZACION '!$A$4:$F$15,6,FALSE)*Q87</f>
        <v>51680120</v>
      </c>
      <c r="AA87" s="34">
        <f>VLOOKUP(H87,'PARAMETRIZACION '!$A$4:$F$15,6,FALSE)*Q87</f>
        <v>51680120</v>
      </c>
      <c r="AB87" s="34">
        <f>VLOOKUP(H87,'PARAMETRIZACION '!$A$4:$F$15,6,FALSE)*Q87</f>
        <v>51680120</v>
      </c>
      <c r="AC87" s="34">
        <f>VLOOKUP(H87,'PARAMETRIZACION '!$A$4:$F$15,6,FALSE)*Q87</f>
        <v>51680120</v>
      </c>
      <c r="AD87" s="37">
        <f t="shared" si="11"/>
        <v>437592488</v>
      </c>
      <c r="AE87" s="37">
        <f t="shared" si="12"/>
        <v>0</v>
      </c>
    </row>
    <row r="88" spans="1:31" ht="15.75" customHeight="1" x14ac:dyDescent="0.25">
      <c r="A88" s="23" t="s">
        <v>338</v>
      </c>
      <c r="B88" s="23">
        <v>1360</v>
      </c>
      <c r="C88" s="23"/>
      <c r="D88" s="23"/>
      <c r="E88" s="23"/>
      <c r="F88" s="23"/>
      <c r="G88" s="23" t="s">
        <v>895</v>
      </c>
      <c r="H88" s="23" t="s">
        <v>29</v>
      </c>
      <c r="I88" s="23" t="s">
        <v>996</v>
      </c>
      <c r="J88" s="52" t="s">
        <v>1026</v>
      </c>
      <c r="K88" s="53" t="s">
        <v>1027</v>
      </c>
      <c r="L88" s="53">
        <v>10</v>
      </c>
      <c r="M88" s="23">
        <v>840000388</v>
      </c>
      <c r="N88" s="23" t="s">
        <v>975</v>
      </c>
      <c r="O88" s="54">
        <v>45930</v>
      </c>
      <c r="P88" s="23">
        <v>11</v>
      </c>
      <c r="Q88" s="23">
        <v>548</v>
      </c>
      <c r="R88" s="34">
        <v>1194745764</v>
      </c>
      <c r="S88" s="37">
        <f t="shared" si="6"/>
        <v>0</v>
      </c>
      <c r="T88" s="37">
        <f t="shared" si="7"/>
        <v>0</v>
      </c>
      <c r="U88" s="37">
        <f t="shared" si="8"/>
        <v>0</v>
      </c>
      <c r="V88" s="34">
        <f>VLOOKUP(H88,'PARAMETRIZACION '!$A$4:$F$15,4,FALSE)*Q88+(VLOOKUP(H88,'PARAMETRIZACION '!$A$4:$F$15,6,FALSE)*Q88)</f>
        <v>206645868</v>
      </c>
      <c r="W88" s="34">
        <f>VLOOKUP(H88,'PARAMETRIZACION '!$A$4:$F$15,6,FALSE)*Q88</f>
        <v>141157128</v>
      </c>
      <c r="X88" s="34">
        <f>VLOOKUP(H88,'PARAMETRIZACION '!$A$4:$F$15,6,FALSE)*Q88</f>
        <v>141157128</v>
      </c>
      <c r="Y88" s="34">
        <f>VLOOKUP(H88,'PARAMETRIZACION '!$A$4:$F$15,6,FALSE)*Q88</f>
        <v>141157128</v>
      </c>
      <c r="Z88" s="34">
        <f>VLOOKUP(H88,'PARAMETRIZACION '!$A$4:$F$15,6,FALSE)*Q88</f>
        <v>141157128</v>
      </c>
      <c r="AA88" s="34">
        <f>VLOOKUP(H88,'PARAMETRIZACION '!$A$4:$F$15,6,FALSE)*Q88</f>
        <v>141157128</v>
      </c>
      <c r="AB88" s="34">
        <f>VLOOKUP(H88,'PARAMETRIZACION '!$A$4:$F$15,6,FALSE)*Q88</f>
        <v>141157128</v>
      </c>
      <c r="AC88" s="34">
        <f>VLOOKUP(H88,'PARAMETRIZACION '!$A$4:$F$15,6,FALSE)*Q88</f>
        <v>141157128</v>
      </c>
      <c r="AD88" s="37">
        <f t="shared" si="11"/>
        <v>1194745764</v>
      </c>
      <c r="AE88" s="37">
        <f t="shared" si="12"/>
        <v>0</v>
      </c>
    </row>
    <row r="89" spans="1:31" ht="15.75" customHeight="1" x14ac:dyDescent="0.25">
      <c r="A89" s="23" t="s">
        <v>338</v>
      </c>
      <c r="B89" s="23">
        <v>1367</v>
      </c>
      <c r="C89" s="23"/>
      <c r="D89" s="23"/>
      <c r="E89" s="23"/>
      <c r="F89" s="23"/>
      <c r="G89" s="23" t="s">
        <v>768</v>
      </c>
      <c r="H89" s="23" t="s">
        <v>134</v>
      </c>
      <c r="I89" s="23" t="s">
        <v>995</v>
      </c>
      <c r="J89" s="52" t="s">
        <v>1026</v>
      </c>
      <c r="K89" s="53" t="s">
        <v>1027</v>
      </c>
      <c r="L89" s="53">
        <v>10</v>
      </c>
      <c r="M89" s="23">
        <v>840000388</v>
      </c>
      <c r="N89" s="23" t="s">
        <v>975</v>
      </c>
      <c r="O89" s="54">
        <v>45930</v>
      </c>
      <c r="P89" s="23">
        <v>1</v>
      </c>
      <c r="Q89" s="23">
        <v>81</v>
      </c>
      <c r="R89" s="34">
        <v>239493186</v>
      </c>
      <c r="S89" s="37">
        <f t="shared" si="6"/>
        <v>1897654152</v>
      </c>
      <c r="T89" s="37">
        <f t="shared" si="7"/>
        <v>37953083</v>
      </c>
      <c r="U89" s="37">
        <f t="shared" si="8"/>
        <v>1935607235</v>
      </c>
      <c r="V89" s="34">
        <f>VLOOKUP(H89,'PARAMETRIZACION '!$A$4:$F$15,4,FALSE)*Q89+(VLOOKUP(H89,'PARAMETRIZACION '!$A$4:$F$15,6,FALSE)*Q89)</f>
        <v>41502456</v>
      </c>
      <c r="W89" s="34">
        <f>VLOOKUP(H89,'PARAMETRIZACION '!$A$4:$F$15,6,FALSE)*Q89</f>
        <v>28284390</v>
      </c>
      <c r="X89" s="34">
        <f>VLOOKUP(H89,'PARAMETRIZACION '!$A$4:$F$15,6,FALSE)*Q89</f>
        <v>28284390</v>
      </c>
      <c r="Y89" s="34">
        <f>VLOOKUP(H89,'PARAMETRIZACION '!$A$4:$F$15,6,FALSE)*Q89</f>
        <v>28284390</v>
      </c>
      <c r="Z89" s="34">
        <f>VLOOKUP(H89,'PARAMETRIZACION '!$A$4:$F$15,6,FALSE)*Q89</f>
        <v>28284390</v>
      </c>
      <c r="AA89" s="34">
        <f>VLOOKUP(H89,'PARAMETRIZACION '!$A$4:$F$15,6,FALSE)*Q89</f>
        <v>28284390</v>
      </c>
      <c r="AB89" s="34">
        <f>VLOOKUP(H89,'PARAMETRIZACION '!$A$4:$F$15,6,FALSE)*Q89</f>
        <v>28284390</v>
      </c>
      <c r="AC89" s="34">
        <f>VLOOKUP(H89,'PARAMETRIZACION '!$A$4:$F$15,6,FALSE)*Q89</f>
        <v>28284390</v>
      </c>
      <c r="AD89" s="37">
        <f t="shared" si="11"/>
        <v>239493186</v>
      </c>
      <c r="AE89" s="37">
        <f t="shared" si="12"/>
        <v>0</v>
      </c>
    </row>
    <row r="90" spans="1:31" ht="15.75" customHeight="1" x14ac:dyDescent="0.25">
      <c r="A90" s="23" t="s">
        <v>338</v>
      </c>
      <c r="B90" s="23">
        <v>1367</v>
      </c>
      <c r="C90" s="23"/>
      <c r="D90" s="23"/>
      <c r="E90" s="23"/>
      <c r="F90" s="23"/>
      <c r="G90" s="23" t="s">
        <v>768</v>
      </c>
      <c r="H90" s="23" t="s">
        <v>148</v>
      </c>
      <c r="I90" s="23" t="s">
        <v>995</v>
      </c>
      <c r="J90" s="52" t="s">
        <v>1026</v>
      </c>
      <c r="K90" s="53" t="s">
        <v>1027</v>
      </c>
      <c r="L90" s="53">
        <v>10</v>
      </c>
      <c r="M90" s="23">
        <v>840000388</v>
      </c>
      <c r="N90" s="23" t="s">
        <v>975</v>
      </c>
      <c r="O90" s="54">
        <v>45930</v>
      </c>
      <c r="P90" s="23">
        <v>5</v>
      </c>
      <c r="Q90" s="23">
        <v>383</v>
      </c>
      <c r="R90" s="34">
        <v>1658160966</v>
      </c>
      <c r="S90" s="37">
        <f t="shared" si="6"/>
        <v>0</v>
      </c>
      <c r="T90" s="37">
        <f t="shared" si="7"/>
        <v>0</v>
      </c>
      <c r="U90" s="37">
        <f t="shared" si="8"/>
        <v>0</v>
      </c>
      <c r="V90" s="34">
        <f>VLOOKUP(H90,'PARAMETRIZACION '!$A$4:$F$15,4,FALSE)*Q90+(VLOOKUP(H90,'PARAMETRIZACION '!$A$4:$F$15,6,FALSE)*Q90)</f>
        <v>261957829</v>
      </c>
      <c r="W90" s="34">
        <f>VLOOKUP(H90,'PARAMETRIZACION '!$A$4:$F$15,6,FALSE)*Q90</f>
        <v>199457591</v>
      </c>
      <c r="X90" s="34">
        <f>VLOOKUP(H90,'PARAMETRIZACION '!$A$4:$F$15,6,FALSE)*Q90</f>
        <v>199457591</v>
      </c>
      <c r="Y90" s="34">
        <f>VLOOKUP(H90,'PARAMETRIZACION '!$A$4:$F$15,6,FALSE)*Q90</f>
        <v>199457591</v>
      </c>
      <c r="Z90" s="34">
        <f>VLOOKUP(H90,'PARAMETRIZACION '!$A$4:$F$15,6,FALSE)*Q90</f>
        <v>199457591</v>
      </c>
      <c r="AA90" s="34">
        <f>VLOOKUP(H90,'PARAMETRIZACION '!$A$4:$F$15,6,FALSE)*Q90</f>
        <v>199457591</v>
      </c>
      <c r="AB90" s="34">
        <f>VLOOKUP(H90,'PARAMETRIZACION '!$A$4:$F$15,6,FALSE)*Q90</f>
        <v>199457591</v>
      </c>
      <c r="AC90" s="34">
        <f>VLOOKUP(H90,'PARAMETRIZACION '!$A$4:$F$15,6,FALSE)*Q90</f>
        <v>199457591</v>
      </c>
      <c r="AD90" s="37">
        <f t="shared" si="11"/>
        <v>1658160966</v>
      </c>
      <c r="AE90" s="37">
        <f t="shared" si="12"/>
        <v>0</v>
      </c>
    </row>
    <row r="91" spans="1:31" ht="15.75" customHeight="1" x14ac:dyDescent="0.25">
      <c r="A91" s="23" t="s">
        <v>509</v>
      </c>
      <c r="B91" s="23">
        <v>1329</v>
      </c>
      <c r="C91" s="23"/>
      <c r="D91" s="23"/>
      <c r="E91" s="23"/>
      <c r="F91" s="23"/>
      <c r="G91" s="23" t="s">
        <v>508</v>
      </c>
      <c r="H91" s="23" t="s">
        <v>78</v>
      </c>
      <c r="I91" s="23" t="s">
        <v>995</v>
      </c>
      <c r="J91" s="52" t="s">
        <v>1026</v>
      </c>
      <c r="K91" s="53" t="s">
        <v>1027</v>
      </c>
      <c r="L91" s="53">
        <v>10</v>
      </c>
      <c r="M91" s="23">
        <v>900054260</v>
      </c>
      <c r="N91" s="23" t="s">
        <v>963</v>
      </c>
      <c r="O91" s="54">
        <v>45930</v>
      </c>
      <c r="P91" s="23">
        <v>1</v>
      </c>
      <c r="Q91" s="23">
        <v>100</v>
      </c>
      <c r="R91" s="34">
        <v>418885000</v>
      </c>
      <c r="S91" s="37">
        <f t="shared" si="6"/>
        <v>1868900148</v>
      </c>
      <c r="T91" s="37">
        <f t="shared" si="7"/>
        <v>37378003</v>
      </c>
      <c r="U91" s="37">
        <f t="shared" si="8"/>
        <v>1906278151</v>
      </c>
      <c r="V91" s="34">
        <f>VLOOKUP(H91,'PARAMETRIZACION '!$A$4:$F$15,4,FALSE)*Q91+(VLOOKUP(H91,'PARAMETRIZACION '!$A$4:$F$15,6,FALSE)*Q91)</f>
        <v>66639400</v>
      </c>
      <c r="W91" s="34">
        <f>VLOOKUP(H91,'PARAMETRIZACION '!$A$4:$F$15,6,FALSE)*Q91</f>
        <v>50320800</v>
      </c>
      <c r="X91" s="34">
        <f>VLOOKUP(H91,'PARAMETRIZACION '!$A$4:$F$15,6,FALSE)*Q91</f>
        <v>50320800</v>
      </c>
      <c r="Y91" s="34">
        <f>VLOOKUP(H91,'PARAMETRIZACION '!$A$4:$F$15,6,FALSE)*Q91</f>
        <v>50320800</v>
      </c>
      <c r="Z91" s="34">
        <f>VLOOKUP(H91,'PARAMETRIZACION '!$A$4:$F$15,6,FALSE)*Q91</f>
        <v>50320800</v>
      </c>
      <c r="AA91" s="34">
        <f>VLOOKUP(H91,'PARAMETRIZACION '!$A$4:$F$15,6,FALSE)*Q91</f>
        <v>50320800</v>
      </c>
      <c r="AB91" s="34">
        <f>VLOOKUP(H91,'PARAMETRIZACION '!$A$4:$F$15,6,FALSE)*Q91</f>
        <v>50320800</v>
      </c>
      <c r="AC91" s="34">
        <f>VLOOKUP(H91,'PARAMETRIZACION '!$A$4:$F$15,6,FALSE)*Q91</f>
        <v>50320800</v>
      </c>
      <c r="AD91" s="37">
        <f t="shared" si="11"/>
        <v>418885000</v>
      </c>
      <c r="AE91" s="37">
        <f t="shared" si="12"/>
        <v>0</v>
      </c>
    </row>
    <row r="92" spans="1:31" ht="15.75" customHeight="1" x14ac:dyDescent="0.25">
      <c r="A92" s="23" t="s">
        <v>509</v>
      </c>
      <c r="B92" s="23">
        <v>1329</v>
      </c>
      <c r="C92" s="23"/>
      <c r="D92" s="23"/>
      <c r="E92" s="23"/>
      <c r="F92" s="23"/>
      <c r="G92" s="23" t="s">
        <v>512</v>
      </c>
      <c r="H92" s="23" t="s">
        <v>78</v>
      </c>
      <c r="I92" s="23" t="s">
        <v>995</v>
      </c>
      <c r="J92" s="52" t="s">
        <v>1026</v>
      </c>
      <c r="K92" s="53" t="s">
        <v>1027</v>
      </c>
      <c r="L92" s="53">
        <v>10</v>
      </c>
      <c r="M92" s="23">
        <v>900054260</v>
      </c>
      <c r="N92" s="23" t="s">
        <v>963</v>
      </c>
      <c r="O92" s="54">
        <v>45930</v>
      </c>
      <c r="P92" s="23">
        <v>1</v>
      </c>
      <c r="Q92" s="23">
        <v>45</v>
      </c>
      <c r="R92" s="34">
        <v>188498250</v>
      </c>
      <c r="S92" s="37">
        <f t="shared" si="6"/>
        <v>0</v>
      </c>
      <c r="T92" s="37">
        <f t="shared" si="7"/>
        <v>0</v>
      </c>
      <c r="U92" s="37">
        <f t="shared" si="8"/>
        <v>0</v>
      </c>
      <c r="V92" s="34">
        <f>VLOOKUP(H92,'PARAMETRIZACION '!$A$4:$F$15,4,FALSE)*Q92+(VLOOKUP(H92,'PARAMETRIZACION '!$A$4:$F$15,6,FALSE)*Q92)</f>
        <v>29987730</v>
      </c>
      <c r="W92" s="34">
        <f>VLOOKUP(H92,'PARAMETRIZACION '!$A$4:$F$15,6,FALSE)*Q92</f>
        <v>22644360</v>
      </c>
      <c r="X92" s="34">
        <f>VLOOKUP(H92,'PARAMETRIZACION '!$A$4:$F$15,6,FALSE)*Q92</f>
        <v>22644360</v>
      </c>
      <c r="Y92" s="34">
        <f>VLOOKUP(H92,'PARAMETRIZACION '!$A$4:$F$15,6,FALSE)*Q92</f>
        <v>22644360</v>
      </c>
      <c r="Z92" s="34">
        <f>VLOOKUP(H92,'PARAMETRIZACION '!$A$4:$F$15,6,FALSE)*Q92</f>
        <v>22644360</v>
      </c>
      <c r="AA92" s="34">
        <f>VLOOKUP(H92,'PARAMETRIZACION '!$A$4:$F$15,6,FALSE)*Q92</f>
        <v>22644360</v>
      </c>
      <c r="AB92" s="34">
        <f>VLOOKUP(H92,'PARAMETRIZACION '!$A$4:$F$15,6,FALSE)*Q92</f>
        <v>22644360</v>
      </c>
      <c r="AC92" s="34">
        <f>VLOOKUP(H92,'PARAMETRIZACION '!$A$4:$F$15,6,FALSE)*Q92</f>
        <v>22644360</v>
      </c>
      <c r="AD92" s="37">
        <f t="shared" si="11"/>
        <v>188498250</v>
      </c>
      <c r="AE92" s="37">
        <f t="shared" si="12"/>
        <v>0</v>
      </c>
    </row>
    <row r="93" spans="1:31" ht="15.75" customHeight="1" x14ac:dyDescent="0.25">
      <c r="A93" s="23" t="s">
        <v>509</v>
      </c>
      <c r="B93" s="23">
        <v>1329</v>
      </c>
      <c r="C93" s="23"/>
      <c r="D93" s="23"/>
      <c r="E93" s="23"/>
      <c r="F93" s="23"/>
      <c r="G93" s="23" t="s">
        <v>515</v>
      </c>
      <c r="H93" s="23" t="s">
        <v>78</v>
      </c>
      <c r="I93" s="23" t="s">
        <v>995</v>
      </c>
      <c r="J93" s="52" t="s">
        <v>1026</v>
      </c>
      <c r="K93" s="53" t="s">
        <v>1027</v>
      </c>
      <c r="L93" s="53">
        <v>10</v>
      </c>
      <c r="M93" s="23">
        <v>900054260</v>
      </c>
      <c r="N93" s="23" t="s">
        <v>963</v>
      </c>
      <c r="O93" s="54">
        <v>45930</v>
      </c>
      <c r="P93" s="23">
        <v>4</v>
      </c>
      <c r="Q93" s="23">
        <v>173</v>
      </c>
      <c r="R93" s="34">
        <v>724671050</v>
      </c>
      <c r="S93" s="37">
        <f t="shared" si="6"/>
        <v>0</v>
      </c>
      <c r="T93" s="37">
        <f t="shared" si="7"/>
        <v>0</v>
      </c>
      <c r="U93" s="37">
        <f t="shared" si="8"/>
        <v>0</v>
      </c>
      <c r="V93" s="34">
        <f>VLOOKUP(H93,'PARAMETRIZACION '!$A$4:$F$15,4,FALSE)*Q93+(VLOOKUP(H93,'PARAMETRIZACION '!$A$4:$F$15,6,FALSE)*Q93)</f>
        <v>115286162</v>
      </c>
      <c r="W93" s="34">
        <f>VLOOKUP(H93,'PARAMETRIZACION '!$A$4:$F$15,6,FALSE)*Q93</f>
        <v>87054984</v>
      </c>
      <c r="X93" s="34">
        <f>VLOOKUP(H93,'PARAMETRIZACION '!$A$4:$F$15,6,FALSE)*Q93</f>
        <v>87054984</v>
      </c>
      <c r="Y93" s="34">
        <f>VLOOKUP(H93,'PARAMETRIZACION '!$A$4:$F$15,6,FALSE)*Q93</f>
        <v>87054984</v>
      </c>
      <c r="Z93" s="34">
        <f>VLOOKUP(H93,'PARAMETRIZACION '!$A$4:$F$15,6,FALSE)*Q93</f>
        <v>87054984</v>
      </c>
      <c r="AA93" s="34">
        <f>VLOOKUP(H93,'PARAMETRIZACION '!$A$4:$F$15,6,FALSE)*Q93</f>
        <v>87054984</v>
      </c>
      <c r="AB93" s="34">
        <f>VLOOKUP(H93,'PARAMETRIZACION '!$A$4:$F$15,6,FALSE)*Q93</f>
        <v>87054984</v>
      </c>
      <c r="AC93" s="34">
        <f>VLOOKUP(H93,'PARAMETRIZACION '!$A$4:$F$15,6,FALSE)*Q93</f>
        <v>87054984</v>
      </c>
      <c r="AD93" s="37">
        <f t="shared" si="11"/>
        <v>724671050</v>
      </c>
      <c r="AE93" s="37">
        <f t="shared" si="12"/>
        <v>0</v>
      </c>
    </row>
    <row r="94" spans="1:31" ht="15.75" customHeight="1" x14ac:dyDescent="0.25">
      <c r="A94" s="23" t="s">
        <v>509</v>
      </c>
      <c r="B94" s="23">
        <v>1329</v>
      </c>
      <c r="C94" s="23"/>
      <c r="D94" s="23"/>
      <c r="E94" s="23"/>
      <c r="F94" s="23"/>
      <c r="G94" s="23" t="s">
        <v>515</v>
      </c>
      <c r="H94" s="23" t="s">
        <v>148</v>
      </c>
      <c r="I94" s="23" t="s">
        <v>995</v>
      </c>
      <c r="J94" s="52" t="s">
        <v>1026</v>
      </c>
      <c r="K94" s="53" t="s">
        <v>1027</v>
      </c>
      <c r="L94" s="53">
        <v>10</v>
      </c>
      <c r="M94" s="23">
        <v>900054260</v>
      </c>
      <c r="N94" s="23" t="s">
        <v>963</v>
      </c>
      <c r="O94" s="54">
        <v>45930</v>
      </c>
      <c r="P94" s="23">
        <v>1</v>
      </c>
      <c r="Q94" s="23">
        <v>124</v>
      </c>
      <c r="R94" s="34">
        <v>536845848</v>
      </c>
      <c r="S94" s="37">
        <f t="shared" si="6"/>
        <v>0</v>
      </c>
      <c r="T94" s="37">
        <f t="shared" si="7"/>
        <v>0</v>
      </c>
      <c r="U94" s="37">
        <f t="shared" si="8"/>
        <v>0</v>
      </c>
      <c r="V94" s="34">
        <f>VLOOKUP(H94,'PARAMETRIZACION '!$A$4:$F$15,4,FALSE)*Q94+(VLOOKUP(H94,'PARAMETRIZACION '!$A$4:$F$15,6,FALSE)*Q94)</f>
        <v>84811412</v>
      </c>
      <c r="W94" s="34">
        <f>VLOOKUP(H94,'PARAMETRIZACION '!$A$4:$F$15,6,FALSE)*Q94</f>
        <v>64576348</v>
      </c>
      <c r="X94" s="34">
        <f>VLOOKUP(H94,'PARAMETRIZACION '!$A$4:$F$15,6,FALSE)*Q94</f>
        <v>64576348</v>
      </c>
      <c r="Y94" s="34">
        <f>VLOOKUP(H94,'PARAMETRIZACION '!$A$4:$F$15,6,FALSE)*Q94</f>
        <v>64576348</v>
      </c>
      <c r="Z94" s="34">
        <f>VLOOKUP(H94,'PARAMETRIZACION '!$A$4:$F$15,6,FALSE)*Q94</f>
        <v>64576348</v>
      </c>
      <c r="AA94" s="34">
        <f>VLOOKUP(H94,'PARAMETRIZACION '!$A$4:$F$15,6,FALSE)*Q94</f>
        <v>64576348</v>
      </c>
      <c r="AB94" s="34">
        <f>VLOOKUP(H94,'PARAMETRIZACION '!$A$4:$F$15,6,FALSE)*Q94</f>
        <v>64576348</v>
      </c>
      <c r="AC94" s="34">
        <f>VLOOKUP(H94,'PARAMETRIZACION '!$A$4:$F$15,6,FALSE)*Q94</f>
        <v>64576348</v>
      </c>
      <c r="AD94" s="37">
        <f t="shared" si="11"/>
        <v>536845848</v>
      </c>
      <c r="AE94" s="37">
        <f t="shared" si="12"/>
        <v>0</v>
      </c>
    </row>
    <row r="95" spans="1:31" ht="15.75" customHeight="1" thickBot="1" x14ac:dyDescent="0.3">
      <c r="A95" s="44" t="s">
        <v>509</v>
      </c>
      <c r="B95" s="44">
        <v>1361</v>
      </c>
      <c r="C95" s="44"/>
      <c r="D95" s="44"/>
      <c r="E95" s="44"/>
      <c r="F95" s="44"/>
      <c r="G95" s="44" t="s">
        <v>919</v>
      </c>
      <c r="H95" s="44" t="s">
        <v>78</v>
      </c>
      <c r="I95" s="44" t="s">
        <v>995</v>
      </c>
      <c r="J95" s="52" t="s">
        <v>1026</v>
      </c>
      <c r="K95" s="53" t="s">
        <v>1027</v>
      </c>
      <c r="L95" s="53">
        <v>10</v>
      </c>
      <c r="M95" s="44">
        <v>800078357</v>
      </c>
      <c r="N95" s="44" t="s">
        <v>976</v>
      </c>
      <c r="O95" s="54">
        <v>45930</v>
      </c>
      <c r="P95" s="44">
        <v>3</v>
      </c>
      <c r="Q95" s="44">
        <v>114</v>
      </c>
      <c r="R95" s="45">
        <v>477528900</v>
      </c>
      <c r="S95" s="46">
        <f t="shared" si="6"/>
        <v>477528900</v>
      </c>
      <c r="T95" s="46">
        <f t="shared" si="7"/>
        <v>9550578</v>
      </c>
      <c r="U95" s="46">
        <f t="shared" si="8"/>
        <v>487079478</v>
      </c>
      <c r="V95" s="45">
        <f>VLOOKUP(H95,'PARAMETRIZACION '!$A$4:$F$15,4,FALSE)*Q95+(VLOOKUP(H95,'PARAMETRIZACION '!$A$4:$F$15,6,FALSE)*Q95)</f>
        <v>75968916</v>
      </c>
      <c r="W95" s="45">
        <f>VLOOKUP(H95,'PARAMETRIZACION '!$A$4:$F$15,6,FALSE)*Q95</f>
        <v>57365712</v>
      </c>
      <c r="X95" s="45">
        <f>VLOOKUP(H95,'PARAMETRIZACION '!$A$4:$F$15,6,FALSE)*Q95</f>
        <v>57365712</v>
      </c>
      <c r="Y95" s="45">
        <f>VLOOKUP(H95,'PARAMETRIZACION '!$A$4:$F$15,6,FALSE)*Q95</f>
        <v>57365712</v>
      </c>
      <c r="Z95" s="45">
        <f>VLOOKUP(H95,'PARAMETRIZACION '!$A$4:$F$15,6,FALSE)*Q95</f>
        <v>57365712</v>
      </c>
      <c r="AA95" s="45">
        <f>VLOOKUP(H95,'PARAMETRIZACION '!$A$4:$F$15,6,FALSE)*Q95</f>
        <v>57365712</v>
      </c>
      <c r="AB95" s="45">
        <f>VLOOKUP(H95,'PARAMETRIZACION '!$A$4:$F$15,6,FALSE)*Q95</f>
        <v>57365712</v>
      </c>
      <c r="AC95" s="45">
        <f>VLOOKUP(H95,'PARAMETRIZACION '!$A$4:$F$15,6,FALSE)*Q95</f>
        <v>57365712</v>
      </c>
      <c r="AD95" s="46">
        <f t="shared" si="11"/>
        <v>477528900</v>
      </c>
      <c r="AE95" s="46">
        <f t="shared" si="12"/>
        <v>0</v>
      </c>
    </row>
    <row r="96" spans="1:31" ht="15.75" thickBot="1" x14ac:dyDescent="0.3">
      <c r="A96" s="55" t="s">
        <v>1008</v>
      </c>
      <c r="B96" s="55"/>
      <c r="C96" s="55"/>
      <c r="D96" s="55"/>
      <c r="E96" s="55"/>
      <c r="F96" s="55"/>
      <c r="G96" s="55"/>
      <c r="H96" s="55"/>
      <c r="I96" s="55"/>
      <c r="J96" s="55"/>
      <c r="K96" s="55"/>
      <c r="L96" s="55"/>
      <c r="M96" s="55"/>
      <c r="N96" s="55"/>
      <c r="O96" s="47"/>
      <c r="P96" s="48">
        <f>SUBTOTAL(9,P4:P95)</f>
        <v>462</v>
      </c>
      <c r="Q96" s="48">
        <f t="shared" ref="Q96:AE96" si="13">SUBTOTAL(9,Q4:Q95)</f>
        <v>17341</v>
      </c>
      <c r="R96" s="49">
        <f t="shared" si="13"/>
        <v>54490574774</v>
      </c>
      <c r="S96" s="49">
        <f t="shared" si="13"/>
        <v>54490574774</v>
      </c>
      <c r="T96" s="49">
        <f t="shared" si="13"/>
        <v>1089811495</v>
      </c>
      <c r="U96" s="49">
        <f t="shared" si="13"/>
        <v>55580386269</v>
      </c>
      <c r="V96" s="49">
        <f t="shared" si="13"/>
        <v>8944569178</v>
      </c>
      <c r="W96" s="49">
        <f t="shared" si="13"/>
        <v>6506572228</v>
      </c>
      <c r="X96" s="49">
        <f t="shared" si="13"/>
        <v>6506572228</v>
      </c>
      <c r="Y96" s="49">
        <f t="shared" si="13"/>
        <v>6506572228</v>
      </c>
      <c r="Z96" s="49">
        <f t="shared" si="13"/>
        <v>6506572228</v>
      </c>
      <c r="AA96" s="49">
        <f t="shared" si="13"/>
        <v>6506572228</v>
      </c>
      <c r="AB96" s="49">
        <f t="shared" si="13"/>
        <v>6506572228</v>
      </c>
      <c r="AC96" s="49">
        <f t="shared" si="13"/>
        <v>6506572228</v>
      </c>
      <c r="AD96" s="49">
        <f t="shared" si="13"/>
        <v>54490574774</v>
      </c>
      <c r="AE96" s="49">
        <f t="shared" si="13"/>
        <v>0</v>
      </c>
    </row>
  </sheetData>
  <autoFilter ref="A3:U95" xr:uid="{A3C2FCA3-AB58-4C87-AE98-C8BED8F09955}"/>
  <mergeCells count="1">
    <mergeCell ref="A96:N96"/>
  </mergeCells>
  <phoneticPr fontId="6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CC70D5-5AF2-476A-8591-88303E4678EB}">
  <dimension ref="A3:H18"/>
  <sheetViews>
    <sheetView topLeftCell="B4" workbookViewId="0">
      <selection activeCell="D18" sqref="D18"/>
    </sheetView>
  </sheetViews>
  <sheetFormatPr baseColWidth="10" defaultRowHeight="15" x14ac:dyDescent="0.25"/>
  <cols>
    <col min="1" max="1" width="91.42578125" style="30" customWidth="1"/>
    <col min="2" max="2" width="64" style="30" bestFit="1" customWidth="1"/>
    <col min="3" max="3" width="15.140625" style="30" bestFit="1" customWidth="1"/>
    <col min="4" max="4" width="16.28515625" style="30" bestFit="1" customWidth="1"/>
    <col min="5" max="5" width="21.5703125" style="30" customWidth="1"/>
    <col min="6" max="6" width="16.85546875" style="30" customWidth="1"/>
    <col min="7" max="7" width="20.7109375" style="30" customWidth="1"/>
    <col min="8" max="8" width="21" style="30" customWidth="1"/>
    <col min="9" max="16384" width="11.42578125" style="30"/>
  </cols>
  <sheetData>
    <row r="3" spans="1:8" ht="30" x14ac:dyDescent="0.25">
      <c r="A3" s="28" t="s">
        <v>988</v>
      </c>
      <c r="B3" s="28" t="s">
        <v>989</v>
      </c>
      <c r="C3" s="28" t="s">
        <v>990</v>
      </c>
      <c r="D3" s="29" t="s">
        <v>991</v>
      </c>
      <c r="E3" s="29" t="s">
        <v>992</v>
      </c>
      <c r="F3" s="29" t="s">
        <v>993</v>
      </c>
      <c r="G3" s="29" t="s">
        <v>994</v>
      </c>
      <c r="H3" s="29" t="s">
        <v>981</v>
      </c>
    </row>
    <row r="4" spans="1:8" x14ac:dyDescent="0.25">
      <c r="A4" s="31" t="s">
        <v>78</v>
      </c>
      <c r="B4" s="31" t="s">
        <v>995</v>
      </c>
      <c r="C4" s="31">
        <v>413</v>
      </c>
      <c r="D4" s="25">
        <v>163186</v>
      </c>
      <c r="E4" s="32">
        <f>C4*D4</f>
        <v>67395818</v>
      </c>
      <c r="F4" s="32">
        <v>503208</v>
      </c>
      <c r="G4" s="32">
        <f>C4*F4*8</f>
        <v>1662599232</v>
      </c>
      <c r="H4" s="33">
        <f>E4+G4</f>
        <v>1729995050</v>
      </c>
    </row>
    <row r="5" spans="1:8" x14ac:dyDescent="0.25">
      <c r="A5" s="31" t="s">
        <v>134</v>
      </c>
      <c r="B5" s="31" t="s">
        <v>995</v>
      </c>
      <c r="C5" s="31">
        <v>871</v>
      </c>
      <c r="D5" s="25">
        <v>163186</v>
      </c>
      <c r="E5" s="32">
        <f t="shared" ref="E5:E15" si="0">C5*D5</f>
        <v>142135006</v>
      </c>
      <c r="F5" s="32">
        <v>349190</v>
      </c>
      <c r="G5" s="32">
        <f t="shared" ref="G5:G15" si="1">C5*F5*8</f>
        <v>2433155920</v>
      </c>
      <c r="H5" s="33">
        <f t="shared" ref="H5:H15" si="2">E5+G5</f>
        <v>2575290926</v>
      </c>
    </row>
    <row r="6" spans="1:8" x14ac:dyDescent="0.25">
      <c r="A6" s="31" t="s">
        <v>148</v>
      </c>
      <c r="B6" s="31" t="s">
        <v>995</v>
      </c>
      <c r="C6" s="31">
        <v>461</v>
      </c>
      <c r="D6" s="25">
        <v>163186</v>
      </c>
      <c r="E6" s="32">
        <f t="shared" si="0"/>
        <v>75228746</v>
      </c>
      <c r="F6" s="32">
        <v>520777</v>
      </c>
      <c r="G6" s="32">
        <f t="shared" si="1"/>
        <v>1920625576</v>
      </c>
      <c r="H6" s="33">
        <f t="shared" si="2"/>
        <v>1995854322</v>
      </c>
    </row>
    <row r="7" spans="1:8" x14ac:dyDescent="0.25">
      <c r="A7" s="31" t="s">
        <v>48</v>
      </c>
      <c r="B7" s="31" t="s">
        <v>996</v>
      </c>
      <c r="C7" s="31">
        <v>2240</v>
      </c>
      <c r="D7" s="25">
        <v>119505</v>
      </c>
      <c r="E7" s="32">
        <f t="shared" si="0"/>
        <v>267691200</v>
      </c>
      <c r="F7" s="32">
        <v>437969</v>
      </c>
      <c r="G7" s="32">
        <f t="shared" si="1"/>
        <v>7848404480</v>
      </c>
      <c r="H7" s="33">
        <f t="shared" si="2"/>
        <v>8116095680</v>
      </c>
    </row>
    <row r="8" spans="1:8" x14ac:dyDescent="0.25">
      <c r="A8" s="31" t="s">
        <v>997</v>
      </c>
      <c r="B8" s="31" t="s">
        <v>998</v>
      </c>
      <c r="C8" s="31">
        <v>1094</v>
      </c>
      <c r="D8" s="25">
        <v>123679</v>
      </c>
      <c r="E8" s="32">
        <f t="shared" si="0"/>
        <v>135304826</v>
      </c>
      <c r="F8" s="32">
        <v>446317</v>
      </c>
      <c r="G8" s="32">
        <f t="shared" si="1"/>
        <v>3906166384</v>
      </c>
      <c r="H8" s="33">
        <f t="shared" si="2"/>
        <v>4041471210</v>
      </c>
    </row>
    <row r="9" spans="1:8" x14ac:dyDescent="0.25">
      <c r="A9" s="31" t="s">
        <v>97</v>
      </c>
      <c r="B9" s="31" t="s">
        <v>999</v>
      </c>
      <c r="C9" s="31">
        <v>1511</v>
      </c>
      <c r="D9" s="25">
        <v>84585</v>
      </c>
      <c r="E9" s="32">
        <f t="shared" si="0"/>
        <v>127807935</v>
      </c>
      <c r="F9" s="32">
        <v>179340</v>
      </c>
      <c r="G9" s="32">
        <f t="shared" si="1"/>
        <v>2167861920</v>
      </c>
      <c r="H9" s="33">
        <f t="shared" si="2"/>
        <v>2295669855</v>
      </c>
    </row>
    <row r="10" spans="1:8" x14ac:dyDescent="0.25">
      <c r="A10" s="31" t="s">
        <v>1000</v>
      </c>
      <c r="B10" s="31" t="s">
        <v>1001</v>
      </c>
      <c r="C10" s="31">
        <v>4659</v>
      </c>
      <c r="D10" s="25">
        <v>135715</v>
      </c>
      <c r="E10" s="32">
        <f t="shared" si="0"/>
        <v>632296185</v>
      </c>
      <c r="F10" s="32">
        <v>462016</v>
      </c>
      <c r="G10" s="32">
        <f t="shared" si="1"/>
        <v>17220260352</v>
      </c>
      <c r="H10" s="33">
        <f t="shared" si="2"/>
        <v>17852556537</v>
      </c>
    </row>
    <row r="11" spans="1:8" x14ac:dyDescent="0.25">
      <c r="A11" s="31" t="s">
        <v>1002</v>
      </c>
      <c r="B11" s="31" t="s">
        <v>1003</v>
      </c>
      <c r="C11" s="31">
        <v>1409</v>
      </c>
      <c r="D11" s="25">
        <v>100481</v>
      </c>
      <c r="E11" s="32">
        <f t="shared" si="0"/>
        <v>141577729</v>
      </c>
      <c r="F11" s="32">
        <v>247557</v>
      </c>
      <c r="G11" s="32">
        <f t="shared" si="1"/>
        <v>2790462504</v>
      </c>
      <c r="H11" s="33">
        <f t="shared" si="2"/>
        <v>2932040233</v>
      </c>
    </row>
    <row r="12" spans="1:8" x14ac:dyDescent="0.25">
      <c r="A12" s="31" t="s">
        <v>717</v>
      </c>
      <c r="B12" s="31" t="s">
        <v>1004</v>
      </c>
      <c r="C12" s="31">
        <v>490</v>
      </c>
      <c r="D12" s="25">
        <v>163186</v>
      </c>
      <c r="E12" s="32">
        <f t="shared" si="0"/>
        <v>79961140</v>
      </c>
      <c r="F12" s="32">
        <v>503208</v>
      </c>
      <c r="G12" s="32">
        <f t="shared" si="1"/>
        <v>1972575360</v>
      </c>
      <c r="H12" s="33">
        <f t="shared" si="2"/>
        <v>2052536500</v>
      </c>
    </row>
    <row r="13" spans="1:8" x14ac:dyDescent="0.25">
      <c r="A13" s="31" t="s">
        <v>1005</v>
      </c>
      <c r="B13" s="31" t="s">
        <v>1006</v>
      </c>
      <c r="C13" s="31">
        <v>75</v>
      </c>
      <c r="D13" s="25">
        <v>123564</v>
      </c>
      <c r="E13" s="32">
        <f t="shared" si="0"/>
        <v>9267300</v>
      </c>
      <c r="F13" s="32">
        <v>310056</v>
      </c>
      <c r="G13" s="32">
        <f t="shared" si="1"/>
        <v>186033600</v>
      </c>
      <c r="H13" s="33">
        <f t="shared" si="2"/>
        <v>195300900</v>
      </c>
    </row>
    <row r="14" spans="1:8" x14ac:dyDescent="0.25">
      <c r="A14" s="31" t="s">
        <v>29</v>
      </c>
      <c r="B14" s="31" t="s">
        <v>996</v>
      </c>
      <c r="C14" s="31">
        <v>5133</v>
      </c>
      <c r="D14" s="43">
        <v>119505</v>
      </c>
      <c r="E14" s="32">
        <f t="shared" si="0"/>
        <v>613419165</v>
      </c>
      <c r="F14" s="32">
        <v>257586</v>
      </c>
      <c r="G14" s="32">
        <f t="shared" si="1"/>
        <v>10577511504</v>
      </c>
      <c r="H14" s="33">
        <f t="shared" si="2"/>
        <v>11190930669</v>
      </c>
    </row>
    <row r="15" spans="1:8" x14ac:dyDescent="0.25">
      <c r="A15" s="31" t="s">
        <v>370</v>
      </c>
      <c r="B15" s="31" t="s">
        <v>998</v>
      </c>
      <c r="C15" s="31">
        <v>100</v>
      </c>
      <c r="D15" s="43">
        <v>123679</v>
      </c>
      <c r="E15" s="32">
        <f t="shared" si="0"/>
        <v>12367900</v>
      </c>
      <c r="F15" s="32">
        <v>265934</v>
      </c>
      <c r="G15" s="32">
        <f t="shared" si="1"/>
        <v>212747200</v>
      </c>
      <c r="H15" s="33">
        <f t="shared" si="2"/>
        <v>225115100</v>
      </c>
    </row>
    <row r="16" spans="1:8" x14ac:dyDescent="0.25">
      <c r="A16" s="31" t="s">
        <v>977</v>
      </c>
      <c r="B16" s="31"/>
      <c r="C16" s="31">
        <v>18456</v>
      </c>
      <c r="D16" s="33">
        <f>SUM(D4:D15)</f>
        <v>1583457</v>
      </c>
      <c r="E16" s="33">
        <f t="shared" ref="E16:H16" si="3">SUM(E4:E15)</f>
        <v>2304452950</v>
      </c>
      <c r="F16" s="33">
        <f t="shared" si="3"/>
        <v>4483158</v>
      </c>
      <c r="G16" s="33">
        <f t="shared" si="3"/>
        <v>52898404032</v>
      </c>
      <c r="H16" s="33">
        <f t="shared" si="3"/>
        <v>55202856982</v>
      </c>
    </row>
    <row r="18" spans="1:6" x14ac:dyDescent="0.25">
      <c r="A18" s="30" t="s">
        <v>107</v>
      </c>
      <c r="B18" s="30" t="s">
        <v>999</v>
      </c>
      <c r="D18" s="42">
        <v>84585</v>
      </c>
      <c r="F18" s="42">
        <v>367661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BD22ED-6E88-498F-94F3-3824BD128657}">
  <dimension ref="A3:I96"/>
  <sheetViews>
    <sheetView topLeftCell="F26" workbookViewId="0">
      <selection activeCell="A3" sqref="A3:I96"/>
    </sheetView>
  </sheetViews>
  <sheetFormatPr baseColWidth="10" defaultRowHeight="15" x14ac:dyDescent="0.25"/>
  <cols>
    <col min="1" max="1" width="19.5703125" customWidth="1"/>
    <col min="2" max="2" width="11.5703125" customWidth="1"/>
    <col min="3" max="3" width="17.5703125" customWidth="1"/>
    <col min="4" max="4" width="25" customWidth="1"/>
    <col min="5" max="5" width="14.5703125" customWidth="1"/>
    <col min="6" max="6" width="97.42578125" bestFit="1" customWidth="1"/>
    <col min="7" max="7" width="11.85546875" style="21" customWidth="1"/>
    <col min="8" max="8" width="16.28515625" style="21" customWidth="1"/>
    <col min="9" max="9" width="14.28515625" style="21" customWidth="1"/>
  </cols>
  <sheetData>
    <row r="3" spans="1:9" x14ac:dyDescent="0.25">
      <c r="A3" s="22" t="s">
        <v>5</v>
      </c>
      <c r="B3" s="22" t="s">
        <v>0</v>
      </c>
      <c r="C3" s="20" t="s">
        <v>4</v>
      </c>
      <c r="D3" s="20" t="s">
        <v>10</v>
      </c>
      <c r="E3" s="22" t="s">
        <v>950</v>
      </c>
      <c r="F3" s="22" t="s">
        <v>951</v>
      </c>
      <c r="G3" s="22" t="s">
        <v>978</v>
      </c>
      <c r="H3" s="22" t="s">
        <v>980</v>
      </c>
      <c r="I3" s="22" t="s">
        <v>979</v>
      </c>
    </row>
    <row r="4" spans="1:9" x14ac:dyDescent="0.25">
      <c r="A4" t="s">
        <v>160</v>
      </c>
      <c r="B4">
        <v>1310</v>
      </c>
      <c r="C4" t="s">
        <v>159</v>
      </c>
      <c r="D4" t="s">
        <v>134</v>
      </c>
      <c r="E4">
        <v>901086934</v>
      </c>
      <c r="F4" t="s">
        <v>956</v>
      </c>
      <c r="G4">
        <v>2</v>
      </c>
      <c r="H4">
        <v>140</v>
      </c>
      <c r="I4">
        <v>413938840</v>
      </c>
    </row>
    <row r="5" spans="1:9" x14ac:dyDescent="0.25">
      <c r="A5" t="s">
        <v>160</v>
      </c>
      <c r="B5">
        <v>1310</v>
      </c>
      <c r="C5" t="s">
        <v>159</v>
      </c>
      <c r="D5" t="s">
        <v>29</v>
      </c>
      <c r="E5">
        <v>901086934</v>
      </c>
      <c r="F5" t="s">
        <v>956</v>
      </c>
      <c r="G5">
        <v>17</v>
      </c>
      <c r="H5">
        <v>837</v>
      </c>
      <c r="I5">
        <v>1824821541</v>
      </c>
    </row>
    <row r="6" spans="1:9" x14ac:dyDescent="0.25">
      <c r="A6" t="s">
        <v>160</v>
      </c>
      <c r="B6">
        <v>1347</v>
      </c>
      <c r="C6" t="s">
        <v>750</v>
      </c>
      <c r="D6" t="s">
        <v>134</v>
      </c>
      <c r="E6">
        <v>805029466</v>
      </c>
      <c r="F6" t="s">
        <v>971</v>
      </c>
      <c r="G6">
        <v>5</v>
      </c>
      <c r="H6">
        <v>134</v>
      </c>
      <c r="I6">
        <v>396198604</v>
      </c>
    </row>
    <row r="7" spans="1:9" x14ac:dyDescent="0.25">
      <c r="A7" t="s">
        <v>160</v>
      </c>
      <c r="B7">
        <v>1347</v>
      </c>
      <c r="C7" t="s">
        <v>750</v>
      </c>
      <c r="D7" t="s">
        <v>29</v>
      </c>
      <c r="E7">
        <v>805029466</v>
      </c>
      <c r="F7" t="s">
        <v>971</v>
      </c>
      <c r="G7">
        <v>5</v>
      </c>
      <c r="H7">
        <v>250</v>
      </c>
      <c r="I7">
        <v>545048250</v>
      </c>
    </row>
    <row r="8" spans="1:9" x14ac:dyDescent="0.25">
      <c r="A8" t="s">
        <v>142</v>
      </c>
      <c r="B8">
        <v>1308</v>
      </c>
      <c r="C8" t="s">
        <v>141</v>
      </c>
      <c r="D8" t="s">
        <v>78</v>
      </c>
      <c r="E8">
        <v>900032891</v>
      </c>
      <c r="F8" t="s">
        <v>955</v>
      </c>
      <c r="G8">
        <v>1</v>
      </c>
      <c r="H8">
        <v>45</v>
      </c>
      <c r="I8">
        <v>188498250</v>
      </c>
    </row>
    <row r="9" spans="1:9" x14ac:dyDescent="0.25">
      <c r="A9" t="s">
        <v>142</v>
      </c>
      <c r="B9">
        <v>1308</v>
      </c>
      <c r="C9" t="s">
        <v>141</v>
      </c>
      <c r="D9" t="s">
        <v>148</v>
      </c>
      <c r="E9">
        <v>900032891</v>
      </c>
      <c r="F9" t="s">
        <v>955</v>
      </c>
      <c r="G9">
        <v>1</v>
      </c>
      <c r="H9">
        <v>32</v>
      </c>
      <c r="I9">
        <v>138540864</v>
      </c>
    </row>
    <row r="10" spans="1:9" x14ac:dyDescent="0.25">
      <c r="A10" t="s">
        <v>142</v>
      </c>
      <c r="B10">
        <v>1308</v>
      </c>
      <c r="C10" t="s">
        <v>149</v>
      </c>
      <c r="D10" t="s">
        <v>78</v>
      </c>
      <c r="E10">
        <v>900032891</v>
      </c>
      <c r="F10" t="s">
        <v>955</v>
      </c>
      <c r="G10">
        <v>1</v>
      </c>
      <c r="H10">
        <v>43</v>
      </c>
      <c r="I10">
        <v>180120550</v>
      </c>
    </row>
    <row r="11" spans="1:9" x14ac:dyDescent="0.25">
      <c r="A11" t="s">
        <v>142</v>
      </c>
      <c r="B11">
        <v>1308</v>
      </c>
      <c r="C11" t="s">
        <v>149</v>
      </c>
      <c r="D11" t="s">
        <v>148</v>
      </c>
      <c r="E11">
        <v>900032891</v>
      </c>
      <c r="F11" t="s">
        <v>955</v>
      </c>
      <c r="G11">
        <v>3</v>
      </c>
      <c r="H11">
        <v>106</v>
      </c>
      <c r="I11">
        <v>458916612</v>
      </c>
    </row>
    <row r="12" spans="1:9" x14ac:dyDescent="0.25">
      <c r="A12" t="s">
        <v>142</v>
      </c>
      <c r="B12">
        <v>1315</v>
      </c>
      <c r="C12" t="s">
        <v>248</v>
      </c>
      <c r="D12" t="s">
        <v>78</v>
      </c>
      <c r="E12">
        <v>900032891</v>
      </c>
      <c r="F12" t="s">
        <v>955</v>
      </c>
      <c r="G12">
        <v>1</v>
      </c>
      <c r="H12">
        <v>55</v>
      </c>
      <c r="I12">
        <v>230386750</v>
      </c>
    </row>
    <row r="13" spans="1:9" x14ac:dyDescent="0.25">
      <c r="A13" t="s">
        <v>142</v>
      </c>
      <c r="B13">
        <v>1315</v>
      </c>
      <c r="C13" t="s">
        <v>251</v>
      </c>
      <c r="D13" t="s">
        <v>78</v>
      </c>
      <c r="E13">
        <v>900032891</v>
      </c>
      <c r="F13" t="s">
        <v>955</v>
      </c>
      <c r="G13">
        <v>2</v>
      </c>
      <c r="H13">
        <v>140</v>
      </c>
      <c r="I13">
        <v>586439000</v>
      </c>
    </row>
    <row r="14" spans="1:9" x14ac:dyDescent="0.25">
      <c r="A14" t="s">
        <v>142</v>
      </c>
      <c r="B14">
        <v>1315</v>
      </c>
      <c r="C14" t="s">
        <v>251</v>
      </c>
      <c r="D14" t="s">
        <v>97</v>
      </c>
      <c r="E14">
        <v>900032891</v>
      </c>
      <c r="F14" t="s">
        <v>955</v>
      </c>
      <c r="G14">
        <v>4</v>
      </c>
      <c r="H14">
        <v>100</v>
      </c>
      <c r="I14">
        <v>151930500</v>
      </c>
    </row>
    <row r="15" spans="1:9" x14ac:dyDescent="0.25">
      <c r="A15" t="s">
        <v>142</v>
      </c>
      <c r="B15">
        <v>1316</v>
      </c>
      <c r="C15" t="s">
        <v>264</v>
      </c>
      <c r="D15" t="s">
        <v>78</v>
      </c>
      <c r="E15">
        <v>900032891</v>
      </c>
      <c r="F15" t="s">
        <v>955</v>
      </c>
      <c r="G15">
        <v>1</v>
      </c>
      <c r="H15">
        <v>63</v>
      </c>
      <c r="I15">
        <v>263897550</v>
      </c>
    </row>
    <row r="16" spans="1:9" x14ac:dyDescent="0.25">
      <c r="A16" t="s">
        <v>142</v>
      </c>
      <c r="B16">
        <v>1316</v>
      </c>
      <c r="C16" t="s">
        <v>267</v>
      </c>
      <c r="D16" t="s">
        <v>78</v>
      </c>
      <c r="E16">
        <v>900032891</v>
      </c>
      <c r="F16" t="s">
        <v>955</v>
      </c>
      <c r="G16">
        <v>3</v>
      </c>
      <c r="H16">
        <v>231</v>
      </c>
      <c r="I16">
        <v>967624350</v>
      </c>
    </row>
    <row r="17" spans="1:9" x14ac:dyDescent="0.25">
      <c r="A17" t="s">
        <v>142</v>
      </c>
      <c r="B17">
        <v>1324</v>
      </c>
      <c r="C17" t="s">
        <v>371</v>
      </c>
      <c r="D17" t="s">
        <v>78</v>
      </c>
      <c r="E17">
        <v>814005633</v>
      </c>
      <c r="F17" t="s">
        <v>960</v>
      </c>
      <c r="G17">
        <v>2</v>
      </c>
      <c r="H17">
        <v>88</v>
      </c>
      <c r="I17">
        <v>368618800</v>
      </c>
    </row>
    <row r="18" spans="1:9" x14ac:dyDescent="0.25">
      <c r="A18" t="s">
        <v>142</v>
      </c>
      <c r="B18">
        <v>1324</v>
      </c>
      <c r="C18" t="s">
        <v>376</v>
      </c>
      <c r="D18" t="s">
        <v>78</v>
      </c>
      <c r="E18">
        <v>814005633</v>
      </c>
      <c r="F18" t="s">
        <v>960</v>
      </c>
      <c r="G18">
        <v>1</v>
      </c>
      <c r="H18">
        <v>73</v>
      </c>
      <c r="I18">
        <v>305786050</v>
      </c>
    </row>
    <row r="19" spans="1:9" x14ac:dyDescent="0.25">
      <c r="A19" t="s">
        <v>142</v>
      </c>
      <c r="B19">
        <v>1324</v>
      </c>
      <c r="C19" t="s">
        <v>376</v>
      </c>
      <c r="D19" t="s">
        <v>97</v>
      </c>
      <c r="E19">
        <v>814005633</v>
      </c>
      <c r="F19" t="s">
        <v>960</v>
      </c>
      <c r="G19">
        <v>3</v>
      </c>
      <c r="H19">
        <v>50</v>
      </c>
      <c r="I19">
        <v>75965250</v>
      </c>
    </row>
    <row r="20" spans="1:9" x14ac:dyDescent="0.25">
      <c r="A20" t="s">
        <v>142</v>
      </c>
      <c r="B20">
        <v>1325</v>
      </c>
      <c r="C20" t="s">
        <v>385</v>
      </c>
      <c r="D20" t="s">
        <v>134</v>
      </c>
      <c r="E20">
        <v>837000444</v>
      </c>
      <c r="F20" t="s">
        <v>961</v>
      </c>
      <c r="G20">
        <v>2</v>
      </c>
      <c r="H20">
        <v>330</v>
      </c>
      <c r="I20">
        <v>975712980</v>
      </c>
    </row>
    <row r="21" spans="1:9" x14ac:dyDescent="0.25">
      <c r="A21" t="s">
        <v>142</v>
      </c>
      <c r="B21">
        <v>1325</v>
      </c>
      <c r="C21" t="s">
        <v>385</v>
      </c>
      <c r="D21" t="s">
        <v>148</v>
      </c>
      <c r="E21">
        <v>837000444</v>
      </c>
      <c r="F21" t="s">
        <v>961</v>
      </c>
      <c r="G21">
        <v>3</v>
      </c>
      <c r="H21">
        <v>381</v>
      </c>
      <c r="I21">
        <v>1649502162</v>
      </c>
    </row>
    <row r="22" spans="1:9" x14ac:dyDescent="0.25">
      <c r="A22" t="s">
        <v>142</v>
      </c>
      <c r="B22">
        <v>1326</v>
      </c>
      <c r="C22" t="s">
        <v>385</v>
      </c>
      <c r="D22" t="s">
        <v>134</v>
      </c>
      <c r="E22">
        <v>837000762</v>
      </c>
      <c r="F22" t="s">
        <v>962</v>
      </c>
      <c r="G22">
        <v>1</v>
      </c>
      <c r="H22">
        <v>84</v>
      </c>
      <c r="I22">
        <v>248363304</v>
      </c>
    </row>
    <row r="23" spans="1:9" x14ac:dyDescent="0.25">
      <c r="A23" t="s">
        <v>142</v>
      </c>
      <c r="B23">
        <v>1326</v>
      </c>
      <c r="C23" t="s">
        <v>385</v>
      </c>
      <c r="D23" t="s">
        <v>148</v>
      </c>
      <c r="E23">
        <v>837000762</v>
      </c>
      <c r="F23" t="s">
        <v>962</v>
      </c>
      <c r="G23">
        <v>4</v>
      </c>
      <c r="H23">
        <v>357</v>
      </c>
      <c r="I23">
        <v>1545596514</v>
      </c>
    </row>
    <row r="24" spans="1:9" x14ac:dyDescent="0.25">
      <c r="A24" t="s">
        <v>142</v>
      </c>
      <c r="B24">
        <v>1327</v>
      </c>
      <c r="C24" t="s">
        <v>385</v>
      </c>
      <c r="D24" t="s">
        <v>97</v>
      </c>
      <c r="E24">
        <v>837000444</v>
      </c>
      <c r="F24" t="s">
        <v>961</v>
      </c>
      <c r="G24">
        <v>44</v>
      </c>
      <c r="H24">
        <v>786</v>
      </c>
      <c r="I24">
        <v>1194173730</v>
      </c>
    </row>
    <row r="25" spans="1:9" x14ac:dyDescent="0.25">
      <c r="A25" t="s">
        <v>142</v>
      </c>
      <c r="B25">
        <v>1346</v>
      </c>
      <c r="C25" t="s">
        <v>722</v>
      </c>
      <c r="D25" t="s">
        <v>78</v>
      </c>
      <c r="E25">
        <v>837000444</v>
      </c>
      <c r="F25" t="s">
        <v>961</v>
      </c>
      <c r="G25">
        <v>2</v>
      </c>
      <c r="H25">
        <v>126</v>
      </c>
      <c r="I25">
        <v>527795100</v>
      </c>
    </row>
    <row r="26" spans="1:9" x14ac:dyDescent="0.25">
      <c r="A26" t="s">
        <v>142</v>
      </c>
      <c r="B26">
        <v>1346</v>
      </c>
      <c r="C26" t="s">
        <v>722</v>
      </c>
      <c r="D26" t="s">
        <v>148</v>
      </c>
      <c r="E26">
        <v>837000444</v>
      </c>
      <c r="F26" t="s">
        <v>961</v>
      </c>
      <c r="G26">
        <v>2</v>
      </c>
      <c r="H26">
        <v>63</v>
      </c>
      <c r="I26">
        <v>272752326</v>
      </c>
    </row>
    <row r="27" spans="1:9" x14ac:dyDescent="0.25">
      <c r="A27" t="s">
        <v>142</v>
      </c>
      <c r="B27">
        <v>1346</v>
      </c>
      <c r="C27" t="s">
        <v>722</v>
      </c>
      <c r="D27" t="s">
        <v>97</v>
      </c>
      <c r="E27">
        <v>837000444</v>
      </c>
      <c r="F27" t="s">
        <v>961</v>
      </c>
      <c r="G27">
        <v>10</v>
      </c>
      <c r="H27">
        <v>245</v>
      </c>
      <c r="I27">
        <v>372229725</v>
      </c>
    </row>
    <row r="28" spans="1:9" x14ac:dyDescent="0.25">
      <c r="A28" t="s">
        <v>142</v>
      </c>
      <c r="B28">
        <v>1366</v>
      </c>
      <c r="C28" t="s">
        <v>385</v>
      </c>
      <c r="D28" t="s">
        <v>148</v>
      </c>
      <c r="E28">
        <v>837000762</v>
      </c>
      <c r="F28" t="s">
        <v>962</v>
      </c>
      <c r="G28">
        <v>6</v>
      </c>
      <c r="H28">
        <v>361</v>
      </c>
      <c r="I28">
        <v>1562914122</v>
      </c>
    </row>
    <row r="29" spans="1:9" x14ac:dyDescent="0.25">
      <c r="A29" t="s">
        <v>158</v>
      </c>
      <c r="B29">
        <v>1311</v>
      </c>
      <c r="C29" t="s">
        <v>183</v>
      </c>
      <c r="D29" t="s">
        <v>148</v>
      </c>
      <c r="E29">
        <v>901228117</v>
      </c>
      <c r="F29" t="s">
        <v>957</v>
      </c>
      <c r="G29">
        <v>1</v>
      </c>
      <c r="H29">
        <v>30</v>
      </c>
      <c r="I29">
        <v>129882060</v>
      </c>
    </row>
    <row r="30" spans="1:9" x14ac:dyDescent="0.25">
      <c r="A30" t="s">
        <v>158</v>
      </c>
      <c r="B30">
        <v>1311</v>
      </c>
      <c r="C30" t="s">
        <v>183</v>
      </c>
      <c r="D30" t="s">
        <v>97</v>
      </c>
      <c r="E30">
        <v>901228117</v>
      </c>
      <c r="F30" t="s">
        <v>957</v>
      </c>
      <c r="G30">
        <v>3</v>
      </c>
      <c r="H30">
        <v>45</v>
      </c>
      <c r="I30">
        <v>68368725</v>
      </c>
    </row>
    <row r="31" spans="1:9" x14ac:dyDescent="0.25">
      <c r="A31" t="s">
        <v>158</v>
      </c>
      <c r="B31">
        <v>1311</v>
      </c>
      <c r="C31" t="s">
        <v>192</v>
      </c>
      <c r="D31" t="s">
        <v>134</v>
      </c>
      <c r="E31">
        <v>901228117</v>
      </c>
      <c r="F31" t="s">
        <v>957</v>
      </c>
      <c r="G31">
        <v>1</v>
      </c>
      <c r="H31">
        <v>15</v>
      </c>
      <c r="I31">
        <v>44350590</v>
      </c>
    </row>
    <row r="32" spans="1:9" x14ac:dyDescent="0.25">
      <c r="A32" t="s">
        <v>158</v>
      </c>
      <c r="B32">
        <v>1311</v>
      </c>
      <c r="C32" t="s">
        <v>192</v>
      </c>
      <c r="D32" t="s">
        <v>148</v>
      </c>
      <c r="E32">
        <v>901228117</v>
      </c>
      <c r="F32" t="s">
        <v>957</v>
      </c>
      <c r="G32">
        <v>1</v>
      </c>
      <c r="H32">
        <v>44</v>
      </c>
      <c r="I32">
        <v>190493688</v>
      </c>
    </row>
    <row r="33" spans="1:9" x14ac:dyDescent="0.25">
      <c r="A33" t="s">
        <v>158</v>
      </c>
      <c r="B33">
        <v>1311</v>
      </c>
      <c r="C33" t="s">
        <v>192</v>
      </c>
      <c r="D33" t="s">
        <v>97</v>
      </c>
      <c r="E33">
        <v>901228117</v>
      </c>
      <c r="F33" t="s">
        <v>957</v>
      </c>
      <c r="G33">
        <v>8</v>
      </c>
      <c r="H33">
        <v>100</v>
      </c>
      <c r="I33">
        <v>151930500</v>
      </c>
    </row>
    <row r="34" spans="1:9" x14ac:dyDescent="0.25">
      <c r="A34" t="s">
        <v>158</v>
      </c>
      <c r="B34">
        <v>1328</v>
      </c>
      <c r="C34" t="s">
        <v>488</v>
      </c>
      <c r="D34" t="s">
        <v>148</v>
      </c>
      <c r="E34">
        <v>901228117</v>
      </c>
      <c r="F34" t="s">
        <v>957</v>
      </c>
      <c r="G34">
        <v>1</v>
      </c>
      <c r="H34">
        <v>30</v>
      </c>
      <c r="I34">
        <v>129882060</v>
      </c>
    </row>
    <row r="35" spans="1:9" x14ac:dyDescent="0.25">
      <c r="A35" t="s">
        <v>158</v>
      </c>
      <c r="B35">
        <v>1328</v>
      </c>
      <c r="C35" t="s">
        <v>488</v>
      </c>
      <c r="D35" t="s">
        <v>97</v>
      </c>
      <c r="E35">
        <v>901228117</v>
      </c>
      <c r="F35" t="s">
        <v>957</v>
      </c>
      <c r="G35">
        <v>9</v>
      </c>
      <c r="H35">
        <v>137</v>
      </c>
      <c r="I35">
        <v>208144785</v>
      </c>
    </row>
    <row r="36" spans="1:9" x14ac:dyDescent="0.25">
      <c r="A36" t="s">
        <v>158</v>
      </c>
      <c r="B36">
        <v>1331</v>
      </c>
      <c r="C36" t="s">
        <v>526</v>
      </c>
      <c r="D36" t="s">
        <v>134</v>
      </c>
      <c r="E36">
        <v>814005979</v>
      </c>
      <c r="F36" t="s">
        <v>964</v>
      </c>
      <c r="G36">
        <v>3</v>
      </c>
      <c r="H36">
        <v>214</v>
      </c>
      <c r="I36">
        <v>632735084</v>
      </c>
    </row>
    <row r="37" spans="1:9" x14ac:dyDescent="0.25">
      <c r="A37" t="s">
        <v>158</v>
      </c>
      <c r="B37">
        <v>1331</v>
      </c>
      <c r="C37" t="s">
        <v>526</v>
      </c>
      <c r="D37" t="s">
        <v>148</v>
      </c>
      <c r="E37">
        <v>814005979</v>
      </c>
      <c r="F37" t="s">
        <v>964</v>
      </c>
      <c r="G37">
        <v>2</v>
      </c>
      <c r="H37">
        <v>118</v>
      </c>
      <c r="I37">
        <v>510869436</v>
      </c>
    </row>
    <row r="38" spans="1:9" x14ac:dyDescent="0.25">
      <c r="A38" t="s">
        <v>158</v>
      </c>
      <c r="B38">
        <v>1331</v>
      </c>
      <c r="C38" t="s">
        <v>526</v>
      </c>
      <c r="D38" t="s">
        <v>97</v>
      </c>
      <c r="E38">
        <v>814005979</v>
      </c>
      <c r="F38" t="s">
        <v>964</v>
      </c>
      <c r="G38">
        <v>14</v>
      </c>
      <c r="H38">
        <v>239</v>
      </c>
      <c r="I38">
        <v>363113895</v>
      </c>
    </row>
    <row r="39" spans="1:9" x14ac:dyDescent="0.25">
      <c r="A39" t="s">
        <v>158</v>
      </c>
      <c r="B39">
        <v>1357</v>
      </c>
      <c r="C39" t="s">
        <v>824</v>
      </c>
      <c r="D39" t="s">
        <v>134</v>
      </c>
      <c r="E39">
        <v>814000792</v>
      </c>
      <c r="F39" t="s">
        <v>959</v>
      </c>
      <c r="G39">
        <v>4</v>
      </c>
      <c r="H39">
        <v>135</v>
      </c>
      <c r="I39">
        <v>399155310</v>
      </c>
    </row>
    <row r="40" spans="1:9" x14ac:dyDescent="0.25">
      <c r="A40" t="s">
        <v>158</v>
      </c>
      <c r="B40">
        <v>1357</v>
      </c>
      <c r="C40" t="s">
        <v>824</v>
      </c>
      <c r="D40" t="s">
        <v>97</v>
      </c>
      <c r="E40">
        <v>814000792</v>
      </c>
      <c r="F40" t="s">
        <v>959</v>
      </c>
      <c r="G40">
        <v>19</v>
      </c>
      <c r="H40">
        <v>306</v>
      </c>
      <c r="I40">
        <v>464907330</v>
      </c>
    </row>
    <row r="41" spans="1:9" x14ac:dyDescent="0.25">
      <c r="A41" t="s">
        <v>158</v>
      </c>
      <c r="B41">
        <v>1358</v>
      </c>
      <c r="C41" t="s">
        <v>870</v>
      </c>
      <c r="D41" t="s">
        <v>134</v>
      </c>
      <c r="E41">
        <v>814000792</v>
      </c>
      <c r="F41" t="s">
        <v>959</v>
      </c>
      <c r="G41">
        <v>1</v>
      </c>
      <c r="H41">
        <v>90</v>
      </c>
      <c r="I41">
        <v>266103540</v>
      </c>
    </row>
    <row r="42" spans="1:9" x14ac:dyDescent="0.25">
      <c r="A42" t="s">
        <v>158</v>
      </c>
      <c r="B42">
        <v>1358</v>
      </c>
      <c r="C42" t="s">
        <v>870</v>
      </c>
      <c r="D42" t="s">
        <v>97</v>
      </c>
      <c r="E42">
        <v>814000792</v>
      </c>
      <c r="F42" t="s">
        <v>959</v>
      </c>
      <c r="G42">
        <v>12</v>
      </c>
      <c r="H42">
        <v>170</v>
      </c>
      <c r="I42">
        <v>258281850</v>
      </c>
    </row>
    <row r="43" spans="1:9" x14ac:dyDescent="0.25">
      <c r="A43" t="s">
        <v>94</v>
      </c>
      <c r="B43">
        <v>1306</v>
      </c>
      <c r="C43" t="s">
        <v>93</v>
      </c>
      <c r="D43" t="s">
        <v>78</v>
      </c>
      <c r="E43">
        <v>901345939</v>
      </c>
      <c r="F43" t="s">
        <v>953</v>
      </c>
      <c r="G43">
        <v>1</v>
      </c>
      <c r="H43">
        <v>73</v>
      </c>
      <c r="I43">
        <v>305786050</v>
      </c>
    </row>
    <row r="44" spans="1:9" x14ac:dyDescent="0.25">
      <c r="A44" t="s">
        <v>94</v>
      </c>
      <c r="B44">
        <v>1306</v>
      </c>
      <c r="C44" t="s">
        <v>93</v>
      </c>
      <c r="D44" t="s">
        <v>97</v>
      </c>
      <c r="E44">
        <v>901345939</v>
      </c>
      <c r="F44" t="s">
        <v>953</v>
      </c>
      <c r="G44">
        <v>3</v>
      </c>
      <c r="H44">
        <v>48</v>
      </c>
      <c r="I44">
        <v>72926640</v>
      </c>
    </row>
    <row r="45" spans="1:9" x14ac:dyDescent="0.25">
      <c r="A45" t="s">
        <v>94</v>
      </c>
      <c r="B45">
        <v>1306</v>
      </c>
      <c r="C45" t="s">
        <v>104</v>
      </c>
      <c r="D45" t="s">
        <v>107</v>
      </c>
      <c r="E45">
        <v>901345939</v>
      </c>
      <c r="F45" t="s">
        <v>953</v>
      </c>
      <c r="G45">
        <v>1</v>
      </c>
      <c r="H45">
        <v>11</v>
      </c>
      <c r="I45">
        <v>33284603</v>
      </c>
    </row>
    <row r="46" spans="1:9" x14ac:dyDescent="0.25">
      <c r="A46" t="s">
        <v>94</v>
      </c>
      <c r="B46">
        <v>1306</v>
      </c>
      <c r="C46" t="s">
        <v>108</v>
      </c>
      <c r="D46" t="s">
        <v>78</v>
      </c>
      <c r="E46">
        <v>901345939</v>
      </c>
      <c r="F46" t="s">
        <v>953</v>
      </c>
      <c r="G46">
        <v>1</v>
      </c>
      <c r="H46">
        <v>35</v>
      </c>
      <c r="I46">
        <v>146609750</v>
      </c>
    </row>
    <row r="47" spans="1:9" x14ac:dyDescent="0.25">
      <c r="A47" t="s">
        <v>94</v>
      </c>
      <c r="B47">
        <v>1306</v>
      </c>
      <c r="C47" t="s">
        <v>108</v>
      </c>
      <c r="D47" t="s">
        <v>97</v>
      </c>
      <c r="E47">
        <v>901345939</v>
      </c>
      <c r="F47" t="s">
        <v>953</v>
      </c>
      <c r="G47">
        <v>2</v>
      </c>
      <c r="H47">
        <v>45</v>
      </c>
      <c r="I47">
        <v>68368725</v>
      </c>
    </row>
    <row r="48" spans="1:9" x14ac:dyDescent="0.25">
      <c r="A48" t="s">
        <v>94</v>
      </c>
      <c r="B48">
        <v>1307</v>
      </c>
      <c r="C48" t="s">
        <v>115</v>
      </c>
      <c r="D48" t="s">
        <v>134</v>
      </c>
      <c r="E48">
        <v>900782430</v>
      </c>
      <c r="F48" t="s">
        <v>954</v>
      </c>
      <c r="G48">
        <v>1</v>
      </c>
      <c r="H48">
        <v>76</v>
      </c>
      <c r="I48">
        <v>224709656</v>
      </c>
    </row>
    <row r="49" spans="1:9" x14ac:dyDescent="0.25">
      <c r="A49" t="s">
        <v>94</v>
      </c>
      <c r="B49">
        <v>1307</v>
      </c>
      <c r="C49" t="s">
        <v>115</v>
      </c>
      <c r="D49" t="s">
        <v>97</v>
      </c>
      <c r="E49">
        <v>900782430</v>
      </c>
      <c r="F49" t="s">
        <v>954</v>
      </c>
      <c r="G49">
        <v>11</v>
      </c>
      <c r="H49">
        <v>166</v>
      </c>
      <c r="I49">
        <v>252204630</v>
      </c>
    </row>
    <row r="50" spans="1:9" x14ac:dyDescent="0.25">
      <c r="A50" t="s">
        <v>94</v>
      </c>
      <c r="B50">
        <v>1312</v>
      </c>
      <c r="C50" t="s">
        <v>213</v>
      </c>
      <c r="D50" t="s">
        <v>134</v>
      </c>
      <c r="E50">
        <v>900782430</v>
      </c>
      <c r="F50" t="s">
        <v>954</v>
      </c>
      <c r="G50">
        <v>1</v>
      </c>
      <c r="H50">
        <v>100</v>
      </c>
      <c r="I50">
        <v>295670600</v>
      </c>
    </row>
    <row r="51" spans="1:9" x14ac:dyDescent="0.25">
      <c r="A51" t="s">
        <v>94</v>
      </c>
      <c r="B51">
        <v>1312</v>
      </c>
      <c r="C51" t="s">
        <v>213</v>
      </c>
      <c r="D51" t="s">
        <v>97</v>
      </c>
      <c r="E51">
        <v>900782430</v>
      </c>
      <c r="F51" t="s">
        <v>954</v>
      </c>
      <c r="G51">
        <v>8</v>
      </c>
      <c r="H51">
        <v>120</v>
      </c>
      <c r="I51">
        <v>182316600</v>
      </c>
    </row>
    <row r="52" spans="1:9" x14ac:dyDescent="0.25">
      <c r="A52" t="s">
        <v>94</v>
      </c>
      <c r="B52">
        <v>1313</v>
      </c>
      <c r="C52" t="s">
        <v>231</v>
      </c>
      <c r="D52" t="s">
        <v>134</v>
      </c>
      <c r="E52">
        <v>901345939</v>
      </c>
      <c r="F52" t="s">
        <v>953</v>
      </c>
      <c r="G52">
        <v>1</v>
      </c>
      <c r="H52">
        <v>125</v>
      </c>
      <c r="I52">
        <v>369588250</v>
      </c>
    </row>
    <row r="53" spans="1:9" x14ac:dyDescent="0.25">
      <c r="A53" t="s">
        <v>94</v>
      </c>
      <c r="B53">
        <v>1313</v>
      </c>
      <c r="C53" t="s">
        <v>231</v>
      </c>
      <c r="D53" t="s">
        <v>97</v>
      </c>
      <c r="E53">
        <v>901345939</v>
      </c>
      <c r="F53" t="s">
        <v>953</v>
      </c>
      <c r="G53">
        <v>6</v>
      </c>
      <c r="H53">
        <v>92</v>
      </c>
      <c r="I53">
        <v>139776060</v>
      </c>
    </row>
    <row r="54" spans="1:9" x14ac:dyDescent="0.25">
      <c r="A54" t="s">
        <v>94</v>
      </c>
      <c r="B54">
        <v>1313</v>
      </c>
      <c r="C54" t="s">
        <v>244</v>
      </c>
      <c r="D54" t="s">
        <v>134</v>
      </c>
      <c r="E54">
        <v>901345939</v>
      </c>
      <c r="F54" t="s">
        <v>953</v>
      </c>
      <c r="G54">
        <v>1</v>
      </c>
      <c r="H54">
        <v>44</v>
      </c>
      <c r="I54">
        <v>130095064</v>
      </c>
    </row>
    <row r="55" spans="1:9" x14ac:dyDescent="0.25">
      <c r="A55" t="s">
        <v>94</v>
      </c>
      <c r="B55">
        <v>1337</v>
      </c>
      <c r="C55" t="s">
        <v>610</v>
      </c>
      <c r="D55" t="s">
        <v>148</v>
      </c>
      <c r="E55">
        <v>891200304</v>
      </c>
      <c r="F55" t="s">
        <v>617</v>
      </c>
      <c r="G55">
        <v>3</v>
      </c>
      <c r="H55">
        <v>608</v>
      </c>
      <c r="I55">
        <v>2632276416</v>
      </c>
    </row>
    <row r="56" spans="1:9" x14ac:dyDescent="0.25">
      <c r="A56" t="s">
        <v>94</v>
      </c>
      <c r="B56">
        <v>1339</v>
      </c>
      <c r="C56" t="s">
        <v>610</v>
      </c>
      <c r="D56" t="s">
        <v>78</v>
      </c>
      <c r="E56">
        <v>901086483</v>
      </c>
      <c r="F56" t="s">
        <v>969</v>
      </c>
      <c r="G56">
        <v>1</v>
      </c>
      <c r="H56">
        <v>85</v>
      </c>
      <c r="I56">
        <v>356052250</v>
      </c>
    </row>
    <row r="57" spans="1:9" x14ac:dyDescent="0.25">
      <c r="A57" t="s">
        <v>94</v>
      </c>
      <c r="B57">
        <v>1339</v>
      </c>
      <c r="C57" t="s">
        <v>610</v>
      </c>
      <c r="D57" t="s">
        <v>148</v>
      </c>
      <c r="E57">
        <v>901086483</v>
      </c>
      <c r="F57" t="s">
        <v>969</v>
      </c>
      <c r="G57">
        <v>6</v>
      </c>
      <c r="H57">
        <v>512</v>
      </c>
      <c r="I57">
        <v>2216653824</v>
      </c>
    </row>
    <row r="58" spans="1:9" x14ac:dyDescent="0.25">
      <c r="A58" t="s">
        <v>94</v>
      </c>
      <c r="B58">
        <v>1340</v>
      </c>
      <c r="C58" t="s">
        <v>610</v>
      </c>
      <c r="D58" t="s">
        <v>97</v>
      </c>
      <c r="E58">
        <v>814005633</v>
      </c>
      <c r="F58" t="s">
        <v>960</v>
      </c>
      <c r="G58">
        <v>22</v>
      </c>
      <c r="H58">
        <v>452</v>
      </c>
      <c r="I58">
        <v>686725860</v>
      </c>
    </row>
    <row r="59" spans="1:9" x14ac:dyDescent="0.25">
      <c r="A59" t="s">
        <v>94</v>
      </c>
      <c r="B59">
        <v>1342</v>
      </c>
      <c r="C59" t="s">
        <v>610</v>
      </c>
      <c r="D59" t="s">
        <v>717</v>
      </c>
      <c r="E59">
        <v>900448092</v>
      </c>
      <c r="F59" t="s">
        <v>970</v>
      </c>
      <c r="G59">
        <v>3</v>
      </c>
      <c r="H59">
        <v>318</v>
      </c>
      <c r="I59">
        <v>1332054300</v>
      </c>
    </row>
    <row r="60" spans="1:9" x14ac:dyDescent="0.25">
      <c r="A60" t="s">
        <v>247</v>
      </c>
      <c r="B60">
        <v>1320</v>
      </c>
      <c r="C60" t="s">
        <v>343</v>
      </c>
      <c r="D60" t="s">
        <v>97</v>
      </c>
      <c r="E60">
        <v>814000792</v>
      </c>
      <c r="F60" t="s">
        <v>959</v>
      </c>
      <c r="G60">
        <v>3</v>
      </c>
      <c r="H60">
        <v>50</v>
      </c>
      <c r="I60">
        <v>75965250</v>
      </c>
    </row>
    <row r="61" spans="1:9" x14ac:dyDescent="0.25">
      <c r="A61" t="s">
        <v>247</v>
      </c>
      <c r="B61">
        <v>1320</v>
      </c>
      <c r="C61" t="s">
        <v>349</v>
      </c>
      <c r="D61" t="s">
        <v>78</v>
      </c>
      <c r="E61">
        <v>814000792</v>
      </c>
      <c r="F61" t="s">
        <v>959</v>
      </c>
      <c r="G61">
        <v>1</v>
      </c>
      <c r="H61">
        <v>40</v>
      </c>
      <c r="I61">
        <v>167554000</v>
      </c>
    </row>
    <row r="62" spans="1:9" x14ac:dyDescent="0.25">
      <c r="A62" t="s">
        <v>247</v>
      </c>
      <c r="B62">
        <v>1320</v>
      </c>
      <c r="C62" t="s">
        <v>352</v>
      </c>
      <c r="D62" t="s">
        <v>78</v>
      </c>
      <c r="E62">
        <v>814000792</v>
      </c>
      <c r="F62" t="s">
        <v>959</v>
      </c>
      <c r="G62">
        <v>3</v>
      </c>
      <c r="H62">
        <v>190</v>
      </c>
      <c r="I62">
        <v>795881500</v>
      </c>
    </row>
    <row r="63" spans="1:9" x14ac:dyDescent="0.25">
      <c r="A63" t="s">
        <v>247</v>
      </c>
      <c r="B63">
        <v>1320</v>
      </c>
      <c r="C63" t="s">
        <v>352</v>
      </c>
      <c r="D63" t="s">
        <v>97</v>
      </c>
      <c r="E63">
        <v>814000792</v>
      </c>
      <c r="F63" t="s">
        <v>959</v>
      </c>
      <c r="G63">
        <v>6</v>
      </c>
      <c r="H63">
        <v>100</v>
      </c>
      <c r="I63">
        <v>151930500</v>
      </c>
    </row>
    <row r="64" spans="1:9" x14ac:dyDescent="0.25">
      <c r="A64" t="s">
        <v>247</v>
      </c>
      <c r="B64">
        <v>1332</v>
      </c>
      <c r="C64" t="s">
        <v>564</v>
      </c>
      <c r="D64" t="s">
        <v>78</v>
      </c>
      <c r="E64" t="s">
        <v>965</v>
      </c>
      <c r="F64" t="s">
        <v>966</v>
      </c>
      <c r="G64">
        <v>2</v>
      </c>
      <c r="H64">
        <v>152</v>
      </c>
      <c r="I64">
        <v>636705200</v>
      </c>
    </row>
    <row r="65" spans="1:9" x14ac:dyDescent="0.25">
      <c r="A65" t="s">
        <v>247</v>
      </c>
      <c r="B65">
        <v>1332</v>
      </c>
      <c r="C65" t="s">
        <v>564</v>
      </c>
      <c r="D65" t="s">
        <v>29</v>
      </c>
      <c r="E65" t="s">
        <v>965</v>
      </c>
      <c r="F65" t="s">
        <v>966</v>
      </c>
      <c r="G65">
        <v>5</v>
      </c>
      <c r="H65">
        <v>69</v>
      </c>
      <c r="I65">
        <v>150433317</v>
      </c>
    </row>
    <row r="66" spans="1:9" x14ac:dyDescent="0.25">
      <c r="A66" t="s">
        <v>247</v>
      </c>
      <c r="B66">
        <v>1332</v>
      </c>
      <c r="C66" t="s">
        <v>564</v>
      </c>
      <c r="D66" t="s">
        <v>370</v>
      </c>
      <c r="E66" t="s">
        <v>965</v>
      </c>
      <c r="F66" t="s">
        <v>966</v>
      </c>
      <c r="G66">
        <v>5</v>
      </c>
      <c r="H66">
        <v>81</v>
      </c>
      <c r="I66">
        <v>182343231</v>
      </c>
    </row>
    <row r="67" spans="1:9" x14ac:dyDescent="0.25">
      <c r="A67" t="s">
        <v>247</v>
      </c>
      <c r="B67">
        <v>1336</v>
      </c>
      <c r="C67" t="s">
        <v>610</v>
      </c>
      <c r="D67" t="s">
        <v>78</v>
      </c>
      <c r="E67">
        <v>900511039</v>
      </c>
      <c r="F67" t="s">
        <v>968</v>
      </c>
      <c r="G67">
        <v>1</v>
      </c>
      <c r="H67">
        <v>250</v>
      </c>
      <c r="I67">
        <v>1047212500</v>
      </c>
    </row>
    <row r="68" spans="1:9" x14ac:dyDescent="0.25">
      <c r="A68" t="s">
        <v>247</v>
      </c>
      <c r="B68">
        <v>1336</v>
      </c>
      <c r="C68" t="s">
        <v>610</v>
      </c>
      <c r="D68" t="s">
        <v>148</v>
      </c>
      <c r="E68">
        <v>900511039</v>
      </c>
      <c r="F68" t="s">
        <v>968</v>
      </c>
      <c r="G68">
        <v>1</v>
      </c>
      <c r="H68">
        <v>184</v>
      </c>
      <c r="I68">
        <v>796609968</v>
      </c>
    </row>
    <row r="69" spans="1:9" x14ac:dyDescent="0.25">
      <c r="A69" t="s">
        <v>247</v>
      </c>
      <c r="B69">
        <v>1338</v>
      </c>
      <c r="C69" t="s">
        <v>610</v>
      </c>
      <c r="D69" t="s">
        <v>78</v>
      </c>
      <c r="E69">
        <v>900511039</v>
      </c>
      <c r="F69" t="s">
        <v>968</v>
      </c>
      <c r="G69">
        <v>2</v>
      </c>
      <c r="H69">
        <v>188</v>
      </c>
      <c r="I69">
        <v>787503800</v>
      </c>
    </row>
    <row r="70" spans="1:9" x14ac:dyDescent="0.25">
      <c r="A70" t="s">
        <v>247</v>
      </c>
      <c r="B70">
        <v>1338</v>
      </c>
      <c r="C70" t="s">
        <v>610</v>
      </c>
      <c r="D70" t="s">
        <v>148</v>
      </c>
      <c r="E70">
        <v>900511039</v>
      </c>
      <c r="F70" t="s">
        <v>968</v>
      </c>
      <c r="G70">
        <v>3</v>
      </c>
      <c r="H70">
        <v>323</v>
      </c>
      <c r="I70">
        <v>1398396846</v>
      </c>
    </row>
    <row r="71" spans="1:9" x14ac:dyDescent="0.25">
      <c r="A71" t="s">
        <v>247</v>
      </c>
      <c r="B71">
        <v>1341</v>
      </c>
      <c r="C71" t="s">
        <v>610</v>
      </c>
      <c r="D71" t="s">
        <v>97</v>
      </c>
      <c r="E71">
        <v>814005633</v>
      </c>
      <c r="F71" t="s">
        <v>960</v>
      </c>
      <c r="G71">
        <v>20</v>
      </c>
      <c r="H71">
        <v>300</v>
      </c>
      <c r="I71">
        <v>455791500</v>
      </c>
    </row>
    <row r="72" spans="1:9" x14ac:dyDescent="0.25">
      <c r="A72" t="s">
        <v>25</v>
      </c>
      <c r="B72">
        <v>1305</v>
      </c>
      <c r="C72" t="s">
        <v>24</v>
      </c>
      <c r="D72" t="s">
        <v>78</v>
      </c>
      <c r="E72">
        <v>901097975</v>
      </c>
      <c r="F72" t="s">
        <v>952</v>
      </c>
      <c r="G72">
        <v>1</v>
      </c>
      <c r="H72">
        <v>105</v>
      </c>
      <c r="I72">
        <v>439829250</v>
      </c>
    </row>
    <row r="73" spans="1:9" x14ac:dyDescent="0.25">
      <c r="A73" t="s">
        <v>25</v>
      </c>
      <c r="B73">
        <v>1305</v>
      </c>
      <c r="C73" t="s">
        <v>24</v>
      </c>
      <c r="D73" t="s">
        <v>48</v>
      </c>
      <c r="E73">
        <v>901097975</v>
      </c>
      <c r="F73" t="s">
        <v>952</v>
      </c>
      <c r="G73">
        <v>1</v>
      </c>
      <c r="H73">
        <v>1</v>
      </c>
      <c r="I73">
        <v>3623257</v>
      </c>
    </row>
    <row r="74" spans="1:9" x14ac:dyDescent="0.25">
      <c r="A74" t="s">
        <v>25</v>
      </c>
      <c r="B74">
        <v>1305</v>
      </c>
      <c r="C74" t="s">
        <v>24</v>
      </c>
      <c r="D74" t="s">
        <v>29</v>
      </c>
      <c r="E74">
        <v>901097975</v>
      </c>
      <c r="F74" t="s">
        <v>952</v>
      </c>
      <c r="G74">
        <v>28</v>
      </c>
      <c r="H74">
        <v>361</v>
      </c>
      <c r="I74">
        <v>787049673</v>
      </c>
    </row>
    <row r="75" spans="1:9" x14ac:dyDescent="0.25">
      <c r="A75" t="s">
        <v>25</v>
      </c>
      <c r="B75">
        <v>1317</v>
      </c>
      <c r="C75" t="s">
        <v>274</v>
      </c>
      <c r="D75" t="s">
        <v>78</v>
      </c>
      <c r="E75">
        <v>901097975</v>
      </c>
      <c r="F75" t="s">
        <v>952</v>
      </c>
      <c r="G75">
        <v>5</v>
      </c>
      <c r="H75">
        <v>151</v>
      </c>
      <c r="I75">
        <v>632516350</v>
      </c>
    </row>
    <row r="76" spans="1:9" x14ac:dyDescent="0.25">
      <c r="A76" t="s">
        <v>25</v>
      </c>
      <c r="B76">
        <v>1317</v>
      </c>
      <c r="C76" t="s">
        <v>274</v>
      </c>
      <c r="D76" t="s">
        <v>148</v>
      </c>
      <c r="E76">
        <v>901097975</v>
      </c>
      <c r="F76" t="s">
        <v>952</v>
      </c>
      <c r="G76">
        <v>1</v>
      </c>
      <c r="H76">
        <v>15</v>
      </c>
      <c r="I76">
        <v>64941030</v>
      </c>
    </row>
    <row r="77" spans="1:9" x14ac:dyDescent="0.25">
      <c r="A77" t="s">
        <v>25</v>
      </c>
      <c r="B77">
        <v>1317</v>
      </c>
      <c r="C77" t="s">
        <v>274</v>
      </c>
      <c r="D77" t="s">
        <v>29</v>
      </c>
      <c r="E77">
        <v>901097975</v>
      </c>
      <c r="F77" t="s">
        <v>952</v>
      </c>
      <c r="G77">
        <v>25</v>
      </c>
      <c r="H77">
        <v>381</v>
      </c>
      <c r="I77">
        <v>830653533</v>
      </c>
    </row>
    <row r="78" spans="1:9" x14ac:dyDescent="0.25">
      <c r="A78" t="s">
        <v>338</v>
      </c>
      <c r="B78">
        <v>1318</v>
      </c>
      <c r="C78" t="s">
        <v>337</v>
      </c>
      <c r="D78" t="s">
        <v>134</v>
      </c>
      <c r="E78">
        <v>900886573</v>
      </c>
      <c r="F78" t="s">
        <v>958</v>
      </c>
      <c r="G78">
        <v>1</v>
      </c>
      <c r="H78">
        <v>77</v>
      </c>
      <c r="I78">
        <v>227666362</v>
      </c>
    </row>
    <row r="79" spans="1:9" x14ac:dyDescent="0.25">
      <c r="A79" t="s">
        <v>338</v>
      </c>
      <c r="B79">
        <v>1318</v>
      </c>
      <c r="C79" t="s">
        <v>337</v>
      </c>
      <c r="D79" t="s">
        <v>148</v>
      </c>
      <c r="E79">
        <v>900886573</v>
      </c>
      <c r="F79" t="s">
        <v>958</v>
      </c>
      <c r="G79">
        <v>1</v>
      </c>
      <c r="H79">
        <v>98</v>
      </c>
      <c r="I79">
        <v>424281396</v>
      </c>
    </row>
    <row r="80" spans="1:9" x14ac:dyDescent="0.25">
      <c r="A80" t="s">
        <v>338</v>
      </c>
      <c r="B80">
        <v>1335</v>
      </c>
      <c r="C80" t="s">
        <v>588</v>
      </c>
      <c r="D80" t="s">
        <v>134</v>
      </c>
      <c r="E80">
        <v>901249645</v>
      </c>
      <c r="F80" t="s">
        <v>967</v>
      </c>
      <c r="G80">
        <v>9</v>
      </c>
      <c r="H80">
        <v>468</v>
      </c>
      <c r="I80">
        <v>1383738408</v>
      </c>
    </row>
    <row r="81" spans="1:9" x14ac:dyDescent="0.25">
      <c r="A81" t="s">
        <v>338</v>
      </c>
      <c r="B81">
        <v>1335</v>
      </c>
      <c r="C81" t="s">
        <v>588</v>
      </c>
      <c r="D81" t="s">
        <v>29</v>
      </c>
      <c r="E81">
        <v>901249645</v>
      </c>
      <c r="F81" t="s">
        <v>967</v>
      </c>
      <c r="G81">
        <v>3</v>
      </c>
      <c r="H81">
        <v>40</v>
      </c>
      <c r="I81">
        <v>87207720</v>
      </c>
    </row>
    <row r="82" spans="1:9" x14ac:dyDescent="0.25">
      <c r="A82" t="s">
        <v>338</v>
      </c>
      <c r="B82">
        <v>1348</v>
      </c>
      <c r="C82" t="s">
        <v>768</v>
      </c>
      <c r="D82" t="s">
        <v>134</v>
      </c>
      <c r="E82">
        <v>901637967</v>
      </c>
      <c r="F82" t="s">
        <v>972</v>
      </c>
      <c r="G82">
        <v>4</v>
      </c>
      <c r="H82">
        <v>686</v>
      </c>
      <c r="I82">
        <v>2028300316</v>
      </c>
    </row>
    <row r="83" spans="1:9" x14ac:dyDescent="0.25">
      <c r="A83" t="s">
        <v>338</v>
      </c>
      <c r="B83">
        <v>1348</v>
      </c>
      <c r="C83" t="s">
        <v>768</v>
      </c>
      <c r="D83" t="s">
        <v>148</v>
      </c>
      <c r="E83">
        <v>901637967</v>
      </c>
      <c r="F83" t="s">
        <v>972</v>
      </c>
      <c r="G83">
        <v>2</v>
      </c>
      <c r="H83">
        <v>250</v>
      </c>
      <c r="I83">
        <v>1082350500</v>
      </c>
    </row>
    <row r="84" spans="1:9" x14ac:dyDescent="0.25">
      <c r="A84" t="s">
        <v>338</v>
      </c>
      <c r="B84">
        <v>1349</v>
      </c>
      <c r="C84" t="s">
        <v>768</v>
      </c>
      <c r="D84" t="s">
        <v>148</v>
      </c>
      <c r="E84">
        <v>901012656</v>
      </c>
      <c r="F84" t="s">
        <v>973</v>
      </c>
      <c r="G84">
        <v>5</v>
      </c>
      <c r="H84">
        <v>489</v>
      </c>
      <c r="I84">
        <v>2117077578</v>
      </c>
    </row>
    <row r="85" spans="1:9" x14ac:dyDescent="0.25">
      <c r="A85" t="s">
        <v>338</v>
      </c>
      <c r="B85">
        <v>1350</v>
      </c>
      <c r="C85" t="s">
        <v>768</v>
      </c>
      <c r="D85" t="s">
        <v>134</v>
      </c>
      <c r="E85">
        <v>901049995</v>
      </c>
      <c r="F85" t="s">
        <v>974</v>
      </c>
      <c r="G85">
        <v>9</v>
      </c>
      <c r="H85">
        <v>459</v>
      </c>
      <c r="I85">
        <v>1357128054</v>
      </c>
    </row>
    <row r="86" spans="1:9" x14ac:dyDescent="0.25">
      <c r="A86" t="s">
        <v>338</v>
      </c>
      <c r="B86">
        <v>1350</v>
      </c>
      <c r="C86" t="s">
        <v>768</v>
      </c>
      <c r="D86" t="s">
        <v>148</v>
      </c>
      <c r="E86">
        <v>901049995</v>
      </c>
      <c r="F86" t="s">
        <v>974</v>
      </c>
      <c r="G86">
        <v>8</v>
      </c>
      <c r="H86">
        <v>414</v>
      </c>
      <c r="I86">
        <v>1792372428</v>
      </c>
    </row>
    <row r="87" spans="1:9" x14ac:dyDescent="0.25">
      <c r="A87" t="s">
        <v>338</v>
      </c>
      <c r="B87">
        <v>1360</v>
      </c>
      <c r="C87" t="s">
        <v>895</v>
      </c>
      <c r="D87" t="s">
        <v>134</v>
      </c>
      <c r="E87">
        <v>840000388</v>
      </c>
      <c r="F87" t="s">
        <v>975</v>
      </c>
      <c r="G87">
        <v>3</v>
      </c>
      <c r="H87">
        <v>148</v>
      </c>
      <c r="I87">
        <v>437592488</v>
      </c>
    </row>
    <row r="88" spans="1:9" x14ac:dyDescent="0.25">
      <c r="A88" t="s">
        <v>338</v>
      </c>
      <c r="B88">
        <v>1360</v>
      </c>
      <c r="C88" t="s">
        <v>895</v>
      </c>
      <c r="D88" t="s">
        <v>29</v>
      </c>
      <c r="E88">
        <v>840000388</v>
      </c>
      <c r="F88" t="s">
        <v>975</v>
      </c>
      <c r="G88">
        <v>11</v>
      </c>
      <c r="H88">
        <v>548</v>
      </c>
      <c r="I88">
        <v>1194745764</v>
      </c>
    </row>
    <row r="89" spans="1:9" x14ac:dyDescent="0.25">
      <c r="A89" t="s">
        <v>338</v>
      </c>
      <c r="B89">
        <v>1367</v>
      </c>
      <c r="C89" t="s">
        <v>768</v>
      </c>
      <c r="D89" t="s">
        <v>134</v>
      </c>
      <c r="E89">
        <v>840000388</v>
      </c>
      <c r="F89" t="s">
        <v>975</v>
      </c>
      <c r="G89">
        <v>1</v>
      </c>
      <c r="H89">
        <v>81</v>
      </c>
      <c r="I89">
        <v>239493186</v>
      </c>
    </row>
    <row r="90" spans="1:9" x14ac:dyDescent="0.25">
      <c r="A90" t="s">
        <v>338</v>
      </c>
      <c r="B90">
        <v>1367</v>
      </c>
      <c r="C90" t="s">
        <v>768</v>
      </c>
      <c r="D90" t="s">
        <v>148</v>
      </c>
      <c r="E90">
        <v>840000388</v>
      </c>
      <c r="F90" t="s">
        <v>975</v>
      </c>
      <c r="G90">
        <v>5</v>
      </c>
      <c r="H90">
        <v>383</v>
      </c>
      <c r="I90">
        <v>1658160966</v>
      </c>
    </row>
    <row r="91" spans="1:9" x14ac:dyDescent="0.25">
      <c r="A91" t="s">
        <v>509</v>
      </c>
      <c r="B91">
        <v>1329</v>
      </c>
      <c r="C91" t="s">
        <v>508</v>
      </c>
      <c r="D91" t="s">
        <v>78</v>
      </c>
      <c r="E91">
        <v>900054260</v>
      </c>
      <c r="F91" t="s">
        <v>963</v>
      </c>
      <c r="G91">
        <v>1</v>
      </c>
      <c r="H91">
        <v>100</v>
      </c>
      <c r="I91">
        <v>418885000</v>
      </c>
    </row>
    <row r="92" spans="1:9" x14ac:dyDescent="0.25">
      <c r="A92" t="s">
        <v>509</v>
      </c>
      <c r="B92">
        <v>1329</v>
      </c>
      <c r="C92" t="s">
        <v>512</v>
      </c>
      <c r="D92" t="s">
        <v>78</v>
      </c>
      <c r="E92">
        <v>900054260</v>
      </c>
      <c r="F92" t="s">
        <v>963</v>
      </c>
      <c r="G92">
        <v>1</v>
      </c>
      <c r="H92">
        <v>45</v>
      </c>
      <c r="I92">
        <v>188498250</v>
      </c>
    </row>
    <row r="93" spans="1:9" x14ac:dyDescent="0.25">
      <c r="A93" t="s">
        <v>509</v>
      </c>
      <c r="B93">
        <v>1329</v>
      </c>
      <c r="C93" t="s">
        <v>515</v>
      </c>
      <c r="D93" t="s">
        <v>78</v>
      </c>
      <c r="E93">
        <v>900054260</v>
      </c>
      <c r="F93" t="s">
        <v>963</v>
      </c>
      <c r="G93">
        <v>4</v>
      </c>
      <c r="H93">
        <v>173</v>
      </c>
      <c r="I93">
        <v>724671050</v>
      </c>
    </row>
    <row r="94" spans="1:9" x14ac:dyDescent="0.25">
      <c r="A94" t="s">
        <v>509</v>
      </c>
      <c r="B94">
        <v>1329</v>
      </c>
      <c r="C94" t="s">
        <v>515</v>
      </c>
      <c r="D94" t="s">
        <v>148</v>
      </c>
      <c r="E94">
        <v>900054260</v>
      </c>
      <c r="F94" t="s">
        <v>963</v>
      </c>
      <c r="G94">
        <v>1</v>
      </c>
      <c r="H94">
        <v>124</v>
      </c>
      <c r="I94">
        <v>536845848</v>
      </c>
    </row>
    <row r="95" spans="1:9" x14ac:dyDescent="0.25">
      <c r="A95" t="s">
        <v>509</v>
      </c>
      <c r="B95">
        <v>1361</v>
      </c>
      <c r="C95" t="s">
        <v>919</v>
      </c>
      <c r="D95" t="s">
        <v>78</v>
      </c>
      <c r="E95">
        <v>800078357</v>
      </c>
      <c r="F95" t="s">
        <v>976</v>
      </c>
      <c r="G95">
        <v>3</v>
      </c>
      <c r="H95">
        <v>114</v>
      </c>
      <c r="I95">
        <v>477528900</v>
      </c>
    </row>
    <row r="96" spans="1:9" x14ac:dyDescent="0.25">
      <c r="A96" t="s">
        <v>977</v>
      </c>
      <c r="G96">
        <v>462</v>
      </c>
      <c r="H96">
        <v>17341</v>
      </c>
      <c r="I96">
        <v>54490574774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921D44-B373-429C-9AB6-A49D7EC86000}">
  <dimension ref="A1:X463"/>
  <sheetViews>
    <sheetView topLeftCell="K1" workbookViewId="0">
      <selection activeCell="R6" sqref="R6"/>
    </sheetView>
  </sheetViews>
  <sheetFormatPr baseColWidth="10" defaultRowHeight="15" x14ac:dyDescent="0.25"/>
  <cols>
    <col min="3" max="3" width="27.42578125" customWidth="1"/>
    <col min="9" max="9" width="26.42578125" customWidth="1"/>
    <col min="10" max="10" width="30.7109375" customWidth="1"/>
    <col min="16" max="16" width="31.5703125" customWidth="1"/>
    <col min="20" max="20" width="24.28515625" customWidth="1"/>
  </cols>
  <sheetData>
    <row r="1" spans="1:24" ht="39.75" customHeight="1" x14ac:dyDescent="0.25">
      <c r="A1" s="1" t="s">
        <v>0</v>
      </c>
      <c r="B1" s="2" t="s">
        <v>950</v>
      </c>
      <c r="C1" s="2" t="s">
        <v>951</v>
      </c>
      <c r="D1" s="2" t="s">
        <v>1</v>
      </c>
      <c r="E1" s="2" t="s">
        <v>2</v>
      </c>
      <c r="F1" s="2" t="s">
        <v>3</v>
      </c>
      <c r="G1" s="3" t="s">
        <v>4</v>
      </c>
      <c r="H1" s="3" t="s">
        <v>5</v>
      </c>
      <c r="I1" s="3" t="s">
        <v>6</v>
      </c>
      <c r="J1" s="2" t="s">
        <v>7</v>
      </c>
      <c r="K1" s="2" t="s">
        <v>8</v>
      </c>
      <c r="L1" s="4" t="s">
        <v>9</v>
      </c>
      <c r="M1" s="4" t="s">
        <v>10</v>
      </c>
      <c r="N1" s="5" t="s">
        <v>11</v>
      </c>
      <c r="O1" s="4" t="s">
        <v>12</v>
      </c>
      <c r="P1" s="4" t="s">
        <v>13</v>
      </c>
      <c r="Q1" s="5" t="s">
        <v>14</v>
      </c>
      <c r="R1" s="4" t="s">
        <v>15</v>
      </c>
      <c r="S1" s="4" t="s">
        <v>16</v>
      </c>
      <c r="T1" s="4" t="s">
        <v>17</v>
      </c>
      <c r="U1" s="5" t="s">
        <v>18</v>
      </c>
      <c r="V1" s="6" t="s">
        <v>19</v>
      </c>
      <c r="W1" s="4" t="s">
        <v>20</v>
      </c>
      <c r="X1" s="7" t="s">
        <v>21</v>
      </c>
    </row>
    <row r="2" spans="1:24" x14ac:dyDescent="0.25">
      <c r="A2" s="8">
        <v>1305</v>
      </c>
      <c r="B2" s="10">
        <v>901097975</v>
      </c>
      <c r="C2" s="10" t="s">
        <v>952</v>
      </c>
      <c r="D2" s="9" t="s">
        <v>22</v>
      </c>
      <c r="E2" s="10" t="s">
        <v>23</v>
      </c>
      <c r="F2" s="11" t="s">
        <v>22</v>
      </c>
      <c r="G2" s="12" t="s">
        <v>24</v>
      </c>
      <c r="H2" s="12" t="s">
        <v>25</v>
      </c>
      <c r="I2" s="12">
        <v>524051131553</v>
      </c>
      <c r="J2" s="11" t="s">
        <v>26</v>
      </c>
      <c r="K2" s="11" t="s">
        <v>27</v>
      </c>
      <c r="L2" s="13" t="s">
        <v>28</v>
      </c>
      <c r="M2" s="13" t="s">
        <v>29</v>
      </c>
      <c r="N2" s="14">
        <v>24</v>
      </c>
      <c r="O2" s="13">
        <v>0</v>
      </c>
      <c r="P2" s="15">
        <v>52324632</v>
      </c>
      <c r="Q2" s="16">
        <v>0</v>
      </c>
      <c r="R2" s="13">
        <v>0</v>
      </c>
      <c r="S2" s="13">
        <v>0</v>
      </c>
      <c r="T2" s="13">
        <v>52324632</v>
      </c>
      <c r="U2" s="17"/>
      <c r="V2" s="18" t="s">
        <v>30</v>
      </c>
      <c r="W2" s="13" t="s">
        <v>31</v>
      </c>
      <c r="X2" s="19" t="s">
        <v>30</v>
      </c>
    </row>
    <row r="3" spans="1:24" x14ac:dyDescent="0.25">
      <c r="A3" s="8">
        <v>1305</v>
      </c>
      <c r="B3" s="10">
        <v>901097975</v>
      </c>
      <c r="C3" s="10" t="s">
        <v>952</v>
      </c>
      <c r="D3" s="9" t="s">
        <v>22</v>
      </c>
      <c r="E3" s="10" t="s">
        <v>23</v>
      </c>
      <c r="F3" s="11" t="s">
        <v>22</v>
      </c>
      <c r="G3" s="12" t="s">
        <v>24</v>
      </c>
      <c r="H3" s="12" t="s">
        <v>25</v>
      </c>
      <c r="I3" s="12">
        <v>524051131554</v>
      </c>
      <c r="J3" s="11" t="s">
        <v>32</v>
      </c>
      <c r="K3" s="11" t="s">
        <v>33</v>
      </c>
      <c r="L3" s="13" t="s">
        <v>28</v>
      </c>
      <c r="M3" s="13" t="s">
        <v>29</v>
      </c>
      <c r="N3" s="14">
        <v>20</v>
      </c>
      <c r="O3" s="13">
        <v>0</v>
      </c>
      <c r="P3" s="15">
        <v>43603860</v>
      </c>
      <c r="Q3" s="16">
        <v>0</v>
      </c>
      <c r="R3" s="13">
        <v>0</v>
      </c>
      <c r="S3" s="13">
        <v>0</v>
      </c>
      <c r="T3" s="13">
        <v>43603860</v>
      </c>
      <c r="U3" s="17"/>
      <c r="V3" s="18" t="s">
        <v>30</v>
      </c>
      <c r="W3" s="13" t="s">
        <v>31</v>
      </c>
      <c r="X3" s="19" t="s">
        <v>30</v>
      </c>
    </row>
    <row r="4" spans="1:24" x14ac:dyDescent="0.25">
      <c r="A4" s="8">
        <v>1305</v>
      </c>
      <c r="B4" s="10">
        <v>901097975</v>
      </c>
      <c r="C4" s="10" t="s">
        <v>952</v>
      </c>
      <c r="D4" s="9" t="s">
        <v>22</v>
      </c>
      <c r="E4" s="10" t="s">
        <v>23</v>
      </c>
      <c r="F4" s="11" t="s">
        <v>22</v>
      </c>
      <c r="G4" s="12" t="s">
        <v>24</v>
      </c>
      <c r="H4" s="12" t="s">
        <v>25</v>
      </c>
      <c r="I4" s="12">
        <v>524051131555</v>
      </c>
      <c r="J4" s="11" t="s">
        <v>34</v>
      </c>
      <c r="K4" s="11" t="s">
        <v>35</v>
      </c>
      <c r="L4" s="13" t="s">
        <v>28</v>
      </c>
      <c r="M4" s="13" t="s">
        <v>29</v>
      </c>
      <c r="N4" s="14">
        <v>12</v>
      </c>
      <c r="O4" s="13">
        <v>0</v>
      </c>
      <c r="P4" s="15">
        <v>26162316</v>
      </c>
      <c r="Q4" s="16">
        <v>0</v>
      </c>
      <c r="R4" s="13">
        <v>0</v>
      </c>
      <c r="S4" s="13">
        <v>0</v>
      </c>
      <c r="T4" s="13">
        <v>26162316</v>
      </c>
      <c r="U4" s="17"/>
      <c r="V4" s="18" t="s">
        <v>30</v>
      </c>
      <c r="W4" s="13" t="s">
        <v>31</v>
      </c>
      <c r="X4" s="19" t="s">
        <v>30</v>
      </c>
    </row>
    <row r="5" spans="1:24" x14ac:dyDescent="0.25">
      <c r="A5" s="8">
        <v>1305</v>
      </c>
      <c r="B5" s="10">
        <v>901097975</v>
      </c>
      <c r="C5" s="10" t="s">
        <v>952</v>
      </c>
      <c r="D5" s="9" t="s">
        <v>22</v>
      </c>
      <c r="E5" s="10" t="s">
        <v>23</v>
      </c>
      <c r="F5" s="11" t="s">
        <v>22</v>
      </c>
      <c r="G5" s="12" t="s">
        <v>24</v>
      </c>
      <c r="H5" s="12" t="s">
        <v>25</v>
      </c>
      <c r="I5" s="12">
        <v>524051131556</v>
      </c>
      <c r="J5" s="11" t="s">
        <v>36</v>
      </c>
      <c r="K5" s="11" t="s">
        <v>37</v>
      </c>
      <c r="L5" s="13" t="s">
        <v>28</v>
      </c>
      <c r="M5" s="13" t="s">
        <v>29</v>
      </c>
      <c r="N5" s="14">
        <v>14</v>
      </c>
      <c r="O5" s="13">
        <v>0</v>
      </c>
      <c r="P5" s="15">
        <v>30522702</v>
      </c>
      <c r="Q5" s="16">
        <v>0</v>
      </c>
      <c r="R5" s="13">
        <v>0</v>
      </c>
      <c r="S5" s="13">
        <v>0</v>
      </c>
      <c r="T5" s="13">
        <v>30522702</v>
      </c>
      <c r="U5" s="17"/>
      <c r="V5" s="18" t="s">
        <v>30</v>
      </c>
      <c r="W5" s="13" t="s">
        <v>31</v>
      </c>
      <c r="X5" s="19" t="s">
        <v>30</v>
      </c>
    </row>
    <row r="6" spans="1:24" x14ac:dyDescent="0.25">
      <c r="A6" s="8">
        <v>1305</v>
      </c>
      <c r="B6" s="10">
        <v>901097975</v>
      </c>
      <c r="C6" s="10" t="s">
        <v>952</v>
      </c>
      <c r="D6" s="9" t="s">
        <v>22</v>
      </c>
      <c r="E6" s="10" t="s">
        <v>23</v>
      </c>
      <c r="F6" s="11" t="s">
        <v>22</v>
      </c>
      <c r="G6" s="12" t="s">
        <v>24</v>
      </c>
      <c r="H6" s="12" t="s">
        <v>25</v>
      </c>
      <c r="I6" s="12">
        <v>524051131559</v>
      </c>
      <c r="J6" s="11" t="s">
        <v>38</v>
      </c>
      <c r="K6" s="11" t="s">
        <v>39</v>
      </c>
      <c r="L6" s="13" t="s">
        <v>28</v>
      </c>
      <c r="M6" s="13" t="s">
        <v>29</v>
      </c>
      <c r="N6" s="14">
        <v>6</v>
      </c>
      <c r="O6" s="13">
        <v>0</v>
      </c>
      <c r="P6" s="15">
        <v>13081158</v>
      </c>
      <c r="Q6" s="16">
        <v>0</v>
      </c>
      <c r="R6" s="13">
        <v>0</v>
      </c>
      <c r="S6" s="13">
        <v>0</v>
      </c>
      <c r="T6" s="13">
        <v>13081158</v>
      </c>
      <c r="U6" s="17"/>
      <c r="V6" s="18" t="s">
        <v>30</v>
      </c>
      <c r="W6" s="13" t="s">
        <v>31</v>
      </c>
      <c r="X6" s="19" t="s">
        <v>30</v>
      </c>
    </row>
    <row r="7" spans="1:24" x14ac:dyDescent="0.25">
      <c r="A7" s="8">
        <v>1305</v>
      </c>
      <c r="B7" s="10">
        <v>901097975</v>
      </c>
      <c r="C7" s="10" t="s">
        <v>952</v>
      </c>
      <c r="D7" s="9" t="s">
        <v>22</v>
      </c>
      <c r="E7" s="10" t="s">
        <v>23</v>
      </c>
      <c r="F7" s="11" t="s">
        <v>22</v>
      </c>
      <c r="G7" s="12" t="s">
        <v>24</v>
      </c>
      <c r="H7" s="12" t="s">
        <v>25</v>
      </c>
      <c r="I7" s="12">
        <v>524051131560</v>
      </c>
      <c r="J7" s="11" t="s">
        <v>40</v>
      </c>
      <c r="K7" s="11" t="s">
        <v>41</v>
      </c>
      <c r="L7" s="13" t="s">
        <v>28</v>
      </c>
      <c r="M7" s="13" t="s">
        <v>29</v>
      </c>
      <c r="N7" s="14">
        <v>11</v>
      </c>
      <c r="O7" s="13">
        <v>0</v>
      </c>
      <c r="P7" s="15">
        <v>23982123</v>
      </c>
      <c r="Q7" s="16">
        <v>0</v>
      </c>
      <c r="R7" s="13">
        <v>0</v>
      </c>
      <c r="S7" s="13">
        <v>0</v>
      </c>
      <c r="T7" s="13">
        <v>23982123</v>
      </c>
      <c r="U7" s="17"/>
      <c r="V7" s="18" t="s">
        <v>30</v>
      </c>
      <c r="W7" s="13" t="s">
        <v>31</v>
      </c>
      <c r="X7" s="19" t="s">
        <v>30</v>
      </c>
    </row>
    <row r="8" spans="1:24" x14ac:dyDescent="0.25">
      <c r="A8" s="8">
        <v>1305</v>
      </c>
      <c r="B8" s="10">
        <v>901097975</v>
      </c>
      <c r="C8" s="10" t="s">
        <v>952</v>
      </c>
      <c r="D8" s="9" t="s">
        <v>22</v>
      </c>
      <c r="E8" s="10" t="s">
        <v>23</v>
      </c>
      <c r="F8" s="11" t="s">
        <v>22</v>
      </c>
      <c r="G8" s="12" t="s">
        <v>24</v>
      </c>
      <c r="H8" s="12" t="s">
        <v>25</v>
      </c>
      <c r="I8" s="12">
        <v>524051131561</v>
      </c>
      <c r="J8" s="11" t="s">
        <v>42</v>
      </c>
      <c r="K8" s="11" t="s">
        <v>43</v>
      </c>
      <c r="L8" s="13" t="s">
        <v>28</v>
      </c>
      <c r="M8" s="13" t="s">
        <v>29</v>
      </c>
      <c r="N8" s="14">
        <v>17</v>
      </c>
      <c r="O8" s="13">
        <v>0</v>
      </c>
      <c r="P8" s="15">
        <v>37063281</v>
      </c>
      <c r="Q8" s="16">
        <v>0</v>
      </c>
      <c r="R8" s="13">
        <v>0</v>
      </c>
      <c r="S8" s="13">
        <v>0</v>
      </c>
      <c r="T8" s="13">
        <v>37063281</v>
      </c>
      <c r="U8" s="17"/>
      <c r="V8" s="18" t="s">
        <v>30</v>
      </c>
      <c r="W8" s="13" t="s">
        <v>31</v>
      </c>
      <c r="X8" s="19" t="s">
        <v>30</v>
      </c>
    </row>
    <row r="9" spans="1:24" x14ac:dyDescent="0.25">
      <c r="A9" s="8">
        <v>1305</v>
      </c>
      <c r="B9" s="10">
        <v>901097975</v>
      </c>
      <c r="C9" s="10" t="s">
        <v>952</v>
      </c>
      <c r="D9" s="9" t="s">
        <v>22</v>
      </c>
      <c r="E9" s="10" t="s">
        <v>23</v>
      </c>
      <c r="F9" s="11" t="s">
        <v>22</v>
      </c>
      <c r="G9" s="12" t="s">
        <v>24</v>
      </c>
      <c r="H9" s="12" t="s">
        <v>25</v>
      </c>
      <c r="I9" s="12">
        <v>524051131820</v>
      </c>
      <c r="J9" s="11" t="s">
        <v>44</v>
      </c>
      <c r="K9" s="11" t="s">
        <v>45</v>
      </c>
      <c r="L9" s="13" t="s">
        <v>28</v>
      </c>
      <c r="M9" s="13" t="s">
        <v>29</v>
      </c>
      <c r="N9" s="14">
        <v>21</v>
      </c>
      <c r="O9" s="13">
        <v>0</v>
      </c>
      <c r="P9" s="15">
        <v>45784053</v>
      </c>
      <c r="Q9" s="16">
        <v>0</v>
      </c>
      <c r="R9" s="13">
        <v>0</v>
      </c>
      <c r="S9" s="13">
        <v>0</v>
      </c>
      <c r="T9" s="13">
        <v>45784053</v>
      </c>
      <c r="U9" s="17"/>
      <c r="V9" s="18" t="s">
        <v>30</v>
      </c>
      <c r="W9" s="13" t="s">
        <v>31</v>
      </c>
      <c r="X9" s="19" t="s">
        <v>30</v>
      </c>
    </row>
    <row r="10" spans="1:24" x14ac:dyDescent="0.25">
      <c r="A10" s="8">
        <v>1305</v>
      </c>
      <c r="B10" s="10">
        <v>901097975</v>
      </c>
      <c r="C10" s="10" t="s">
        <v>952</v>
      </c>
      <c r="D10" s="9" t="s">
        <v>22</v>
      </c>
      <c r="E10" s="10" t="s">
        <v>23</v>
      </c>
      <c r="F10" s="11" t="s">
        <v>22</v>
      </c>
      <c r="G10" s="12" t="s">
        <v>24</v>
      </c>
      <c r="H10" s="12" t="s">
        <v>25</v>
      </c>
      <c r="I10" s="12">
        <v>524051131823</v>
      </c>
      <c r="J10" s="11" t="s">
        <v>46</v>
      </c>
      <c r="K10" s="11" t="s">
        <v>47</v>
      </c>
      <c r="L10" s="13" t="s">
        <v>28</v>
      </c>
      <c r="M10" s="13" t="s">
        <v>48</v>
      </c>
      <c r="N10" s="14">
        <v>1</v>
      </c>
      <c r="O10" s="13">
        <v>0</v>
      </c>
      <c r="P10" s="15">
        <v>3623257</v>
      </c>
      <c r="Q10" s="16">
        <v>0</v>
      </c>
      <c r="R10" s="13">
        <v>0</v>
      </c>
      <c r="S10" s="13">
        <v>0</v>
      </c>
      <c r="T10" s="13">
        <v>3623257</v>
      </c>
      <c r="U10" s="17"/>
      <c r="V10" s="18" t="s">
        <v>30</v>
      </c>
      <c r="W10" s="13" t="s">
        <v>30</v>
      </c>
      <c r="X10" s="19" t="s">
        <v>30</v>
      </c>
    </row>
    <row r="11" spans="1:24" x14ac:dyDescent="0.25">
      <c r="A11" s="8">
        <v>1305</v>
      </c>
      <c r="B11" s="10">
        <v>901097975</v>
      </c>
      <c r="C11" s="10" t="s">
        <v>952</v>
      </c>
      <c r="D11" s="9" t="s">
        <v>22</v>
      </c>
      <c r="E11" s="10" t="s">
        <v>23</v>
      </c>
      <c r="F11" s="11" t="s">
        <v>22</v>
      </c>
      <c r="G11" s="12" t="s">
        <v>24</v>
      </c>
      <c r="H11" s="12" t="s">
        <v>25</v>
      </c>
      <c r="I11" s="12">
        <v>524051131824</v>
      </c>
      <c r="J11" s="11" t="s">
        <v>49</v>
      </c>
      <c r="K11" s="11" t="s">
        <v>50</v>
      </c>
      <c r="L11" s="13" t="s">
        <v>28</v>
      </c>
      <c r="M11" s="13" t="s">
        <v>29</v>
      </c>
      <c r="N11" s="14">
        <v>7</v>
      </c>
      <c r="O11" s="13">
        <v>0</v>
      </c>
      <c r="P11" s="15">
        <v>15261351</v>
      </c>
      <c r="Q11" s="16">
        <v>0</v>
      </c>
      <c r="R11" s="13">
        <v>0</v>
      </c>
      <c r="S11" s="13">
        <v>0</v>
      </c>
      <c r="T11" s="13">
        <v>15261351</v>
      </c>
      <c r="U11" s="17"/>
      <c r="V11" s="18" t="s">
        <v>30</v>
      </c>
      <c r="W11" s="13" t="s">
        <v>31</v>
      </c>
      <c r="X11" s="19" t="s">
        <v>30</v>
      </c>
    </row>
    <row r="12" spans="1:24" x14ac:dyDescent="0.25">
      <c r="A12" s="8">
        <v>1305</v>
      </c>
      <c r="B12" s="10">
        <v>901097975</v>
      </c>
      <c r="C12" s="10" t="s">
        <v>952</v>
      </c>
      <c r="D12" s="9" t="s">
        <v>22</v>
      </c>
      <c r="E12" s="10" t="s">
        <v>23</v>
      </c>
      <c r="F12" s="11" t="s">
        <v>22</v>
      </c>
      <c r="G12" s="12" t="s">
        <v>24</v>
      </c>
      <c r="H12" s="12" t="s">
        <v>25</v>
      </c>
      <c r="I12" s="12">
        <v>524051131854</v>
      </c>
      <c r="J12" s="11" t="s">
        <v>51</v>
      </c>
      <c r="K12" s="11" t="s">
        <v>52</v>
      </c>
      <c r="L12" s="13" t="s">
        <v>28</v>
      </c>
      <c r="M12" s="13" t="s">
        <v>29</v>
      </c>
      <c r="N12" s="14">
        <v>10</v>
      </c>
      <c r="O12" s="13">
        <v>0</v>
      </c>
      <c r="P12" s="15">
        <v>21801930</v>
      </c>
      <c r="Q12" s="16">
        <v>0</v>
      </c>
      <c r="R12" s="13">
        <v>0</v>
      </c>
      <c r="S12" s="13">
        <v>0</v>
      </c>
      <c r="T12" s="13">
        <v>21801930</v>
      </c>
      <c r="U12" s="17"/>
      <c r="V12" s="18" t="s">
        <v>30</v>
      </c>
      <c r="W12" s="13" t="s">
        <v>31</v>
      </c>
      <c r="X12" s="19" t="s">
        <v>30</v>
      </c>
    </row>
    <row r="13" spans="1:24" x14ac:dyDescent="0.25">
      <c r="A13" s="8">
        <v>1305</v>
      </c>
      <c r="B13" s="10">
        <v>901097975</v>
      </c>
      <c r="C13" s="10" t="s">
        <v>952</v>
      </c>
      <c r="D13" s="9" t="s">
        <v>22</v>
      </c>
      <c r="E13" s="10" t="s">
        <v>23</v>
      </c>
      <c r="F13" s="11" t="s">
        <v>22</v>
      </c>
      <c r="G13" s="12" t="s">
        <v>24</v>
      </c>
      <c r="H13" s="12" t="s">
        <v>25</v>
      </c>
      <c r="I13" s="12">
        <v>524051131858</v>
      </c>
      <c r="J13" s="11" t="s">
        <v>53</v>
      </c>
      <c r="K13" s="11" t="s">
        <v>54</v>
      </c>
      <c r="L13" s="13" t="s">
        <v>28</v>
      </c>
      <c r="M13" s="13" t="s">
        <v>29</v>
      </c>
      <c r="N13" s="14">
        <v>13</v>
      </c>
      <c r="O13" s="13">
        <v>0</v>
      </c>
      <c r="P13" s="15">
        <v>28342509</v>
      </c>
      <c r="Q13" s="16">
        <v>0</v>
      </c>
      <c r="R13" s="13">
        <v>0</v>
      </c>
      <c r="S13" s="13">
        <v>0</v>
      </c>
      <c r="T13" s="13">
        <v>28342509</v>
      </c>
      <c r="U13" s="17"/>
      <c r="V13" s="18" t="s">
        <v>30</v>
      </c>
      <c r="W13" s="13" t="s">
        <v>31</v>
      </c>
      <c r="X13" s="19" t="s">
        <v>30</v>
      </c>
    </row>
    <row r="14" spans="1:24" x14ac:dyDescent="0.25">
      <c r="A14" s="8">
        <v>1305</v>
      </c>
      <c r="B14" s="10">
        <v>901097975</v>
      </c>
      <c r="C14" s="10" t="s">
        <v>952</v>
      </c>
      <c r="D14" s="9" t="s">
        <v>22</v>
      </c>
      <c r="E14" s="10" t="s">
        <v>23</v>
      </c>
      <c r="F14" s="11" t="s">
        <v>22</v>
      </c>
      <c r="G14" s="12" t="s">
        <v>24</v>
      </c>
      <c r="H14" s="12" t="s">
        <v>25</v>
      </c>
      <c r="I14" s="12">
        <v>524051131863</v>
      </c>
      <c r="J14" s="11" t="s">
        <v>55</v>
      </c>
      <c r="K14" s="11" t="s">
        <v>56</v>
      </c>
      <c r="L14" s="13" t="s">
        <v>28</v>
      </c>
      <c r="M14" s="13" t="s">
        <v>29</v>
      </c>
      <c r="N14" s="14">
        <v>9</v>
      </c>
      <c r="O14" s="13">
        <v>0</v>
      </c>
      <c r="P14" s="15">
        <v>19621737</v>
      </c>
      <c r="Q14" s="16">
        <v>0</v>
      </c>
      <c r="R14" s="13">
        <v>0</v>
      </c>
      <c r="S14" s="13">
        <v>0</v>
      </c>
      <c r="T14" s="13">
        <v>19621737</v>
      </c>
      <c r="U14" s="17"/>
      <c r="V14" s="18" t="s">
        <v>30</v>
      </c>
      <c r="W14" s="13" t="s">
        <v>31</v>
      </c>
      <c r="X14" s="19" t="s">
        <v>30</v>
      </c>
    </row>
    <row r="15" spans="1:24" x14ac:dyDescent="0.25">
      <c r="A15" s="8">
        <v>1305</v>
      </c>
      <c r="B15" s="10">
        <v>901097975</v>
      </c>
      <c r="C15" s="10" t="s">
        <v>952</v>
      </c>
      <c r="D15" s="9" t="s">
        <v>22</v>
      </c>
      <c r="E15" s="10" t="s">
        <v>23</v>
      </c>
      <c r="F15" s="11" t="s">
        <v>22</v>
      </c>
      <c r="G15" s="12" t="s">
        <v>24</v>
      </c>
      <c r="H15" s="12" t="s">
        <v>25</v>
      </c>
      <c r="I15" s="12">
        <v>524051131904</v>
      </c>
      <c r="J15" s="11" t="s">
        <v>57</v>
      </c>
      <c r="K15" s="11" t="s">
        <v>58</v>
      </c>
      <c r="L15" s="13" t="s">
        <v>28</v>
      </c>
      <c r="M15" s="13" t="s">
        <v>29</v>
      </c>
      <c r="N15" s="14">
        <v>6</v>
      </c>
      <c r="O15" s="13">
        <v>0</v>
      </c>
      <c r="P15" s="15">
        <v>13081158</v>
      </c>
      <c r="Q15" s="16">
        <v>0</v>
      </c>
      <c r="R15" s="13">
        <v>0</v>
      </c>
      <c r="S15" s="13">
        <v>0</v>
      </c>
      <c r="T15" s="13">
        <v>13081158</v>
      </c>
      <c r="U15" s="17"/>
      <c r="V15" s="18" t="s">
        <v>30</v>
      </c>
      <c r="W15" s="13" t="s">
        <v>31</v>
      </c>
      <c r="X15" s="19" t="s">
        <v>30</v>
      </c>
    </row>
    <row r="16" spans="1:24" x14ac:dyDescent="0.25">
      <c r="A16" s="8">
        <v>1305</v>
      </c>
      <c r="B16" s="10">
        <v>901097975</v>
      </c>
      <c r="C16" s="10" t="s">
        <v>952</v>
      </c>
      <c r="D16" s="9" t="s">
        <v>22</v>
      </c>
      <c r="E16" s="10" t="s">
        <v>23</v>
      </c>
      <c r="F16" s="11" t="s">
        <v>22</v>
      </c>
      <c r="G16" s="12" t="s">
        <v>24</v>
      </c>
      <c r="H16" s="12" t="s">
        <v>25</v>
      </c>
      <c r="I16" s="12">
        <v>524051131905</v>
      </c>
      <c r="J16" s="11" t="s">
        <v>59</v>
      </c>
      <c r="K16" s="11" t="s">
        <v>60</v>
      </c>
      <c r="L16" s="13" t="s">
        <v>28</v>
      </c>
      <c r="M16" s="13" t="s">
        <v>29</v>
      </c>
      <c r="N16" s="14">
        <v>9</v>
      </c>
      <c r="O16" s="13">
        <v>0</v>
      </c>
      <c r="P16" s="15">
        <v>19621737</v>
      </c>
      <c r="Q16" s="16">
        <v>0</v>
      </c>
      <c r="R16" s="13">
        <v>0</v>
      </c>
      <c r="S16" s="13">
        <v>0</v>
      </c>
      <c r="T16" s="13">
        <v>19621737</v>
      </c>
      <c r="U16" s="17"/>
      <c r="V16" s="18" t="s">
        <v>30</v>
      </c>
      <c r="W16" s="13" t="s">
        <v>31</v>
      </c>
      <c r="X16" s="19" t="s">
        <v>30</v>
      </c>
    </row>
    <row r="17" spans="1:24" x14ac:dyDescent="0.25">
      <c r="A17" s="8">
        <v>1305</v>
      </c>
      <c r="B17" s="10">
        <v>901097975</v>
      </c>
      <c r="C17" s="10" t="s">
        <v>952</v>
      </c>
      <c r="D17" s="9" t="s">
        <v>22</v>
      </c>
      <c r="E17" s="10" t="s">
        <v>23</v>
      </c>
      <c r="F17" s="11" t="s">
        <v>22</v>
      </c>
      <c r="G17" s="12" t="s">
        <v>24</v>
      </c>
      <c r="H17" s="12" t="s">
        <v>25</v>
      </c>
      <c r="I17" s="12">
        <v>524051131906</v>
      </c>
      <c r="J17" s="11" t="s">
        <v>61</v>
      </c>
      <c r="K17" s="11" t="s">
        <v>62</v>
      </c>
      <c r="L17" s="13" t="s">
        <v>28</v>
      </c>
      <c r="M17" s="13" t="s">
        <v>29</v>
      </c>
      <c r="N17" s="14">
        <v>16</v>
      </c>
      <c r="O17" s="13">
        <v>0</v>
      </c>
      <c r="P17" s="15">
        <v>34883088</v>
      </c>
      <c r="Q17" s="16">
        <v>0</v>
      </c>
      <c r="R17" s="13">
        <v>0</v>
      </c>
      <c r="S17" s="13">
        <v>0</v>
      </c>
      <c r="T17" s="13">
        <v>34883088</v>
      </c>
      <c r="U17" s="17"/>
      <c r="V17" s="18" t="s">
        <v>30</v>
      </c>
      <c r="W17" s="13" t="s">
        <v>31</v>
      </c>
      <c r="X17" s="19" t="s">
        <v>30</v>
      </c>
    </row>
    <row r="18" spans="1:24" x14ac:dyDescent="0.25">
      <c r="A18" s="8">
        <v>1305</v>
      </c>
      <c r="B18" s="10">
        <v>901097975</v>
      </c>
      <c r="C18" s="10" t="s">
        <v>952</v>
      </c>
      <c r="D18" s="9" t="s">
        <v>22</v>
      </c>
      <c r="E18" s="10" t="s">
        <v>23</v>
      </c>
      <c r="F18" s="11" t="s">
        <v>22</v>
      </c>
      <c r="G18" s="12" t="s">
        <v>24</v>
      </c>
      <c r="H18" s="12" t="s">
        <v>25</v>
      </c>
      <c r="I18" s="12">
        <v>524051131907</v>
      </c>
      <c r="J18" s="11" t="s">
        <v>63</v>
      </c>
      <c r="K18" s="11" t="s">
        <v>64</v>
      </c>
      <c r="L18" s="13" t="s">
        <v>28</v>
      </c>
      <c r="M18" s="13" t="s">
        <v>29</v>
      </c>
      <c r="N18" s="14">
        <v>16</v>
      </c>
      <c r="O18" s="13">
        <v>0</v>
      </c>
      <c r="P18" s="15">
        <v>34883088</v>
      </c>
      <c r="Q18" s="16">
        <v>0</v>
      </c>
      <c r="R18" s="13">
        <v>0</v>
      </c>
      <c r="S18" s="13">
        <v>0</v>
      </c>
      <c r="T18" s="13">
        <v>34883088</v>
      </c>
      <c r="U18" s="17"/>
      <c r="V18" s="18" t="s">
        <v>30</v>
      </c>
      <c r="W18" s="13" t="s">
        <v>31</v>
      </c>
      <c r="X18" s="19" t="s">
        <v>30</v>
      </c>
    </row>
    <row r="19" spans="1:24" x14ac:dyDescent="0.25">
      <c r="A19" s="8">
        <v>1305</v>
      </c>
      <c r="B19" s="10">
        <v>901097975</v>
      </c>
      <c r="C19" s="10" t="s">
        <v>952</v>
      </c>
      <c r="D19" s="9" t="s">
        <v>22</v>
      </c>
      <c r="E19" s="10" t="s">
        <v>23</v>
      </c>
      <c r="F19" s="11" t="s">
        <v>22</v>
      </c>
      <c r="G19" s="12" t="s">
        <v>24</v>
      </c>
      <c r="H19" s="12" t="s">
        <v>25</v>
      </c>
      <c r="I19" s="12">
        <v>524051131911</v>
      </c>
      <c r="J19" s="11" t="s">
        <v>65</v>
      </c>
      <c r="K19" s="11" t="s">
        <v>66</v>
      </c>
      <c r="L19" s="13" t="s">
        <v>28</v>
      </c>
      <c r="M19" s="13" t="s">
        <v>29</v>
      </c>
      <c r="N19" s="14">
        <v>18</v>
      </c>
      <c r="O19" s="13">
        <v>0</v>
      </c>
      <c r="P19" s="15">
        <v>39243474</v>
      </c>
      <c r="Q19" s="16">
        <v>0</v>
      </c>
      <c r="R19" s="13">
        <v>0</v>
      </c>
      <c r="S19" s="13">
        <v>0</v>
      </c>
      <c r="T19" s="13">
        <v>39243474</v>
      </c>
      <c r="U19" s="17"/>
      <c r="V19" s="18" t="s">
        <v>30</v>
      </c>
      <c r="W19" s="13" t="s">
        <v>31</v>
      </c>
      <c r="X19" s="19" t="s">
        <v>30</v>
      </c>
    </row>
    <row r="20" spans="1:24" x14ac:dyDescent="0.25">
      <c r="A20" s="8">
        <v>1305</v>
      </c>
      <c r="B20" s="10">
        <v>901097975</v>
      </c>
      <c r="C20" s="10" t="s">
        <v>952</v>
      </c>
      <c r="D20" s="9" t="s">
        <v>22</v>
      </c>
      <c r="E20" s="10" t="s">
        <v>23</v>
      </c>
      <c r="F20" s="11" t="s">
        <v>22</v>
      </c>
      <c r="G20" s="12" t="s">
        <v>24</v>
      </c>
      <c r="H20" s="12" t="s">
        <v>25</v>
      </c>
      <c r="I20" s="12">
        <v>524051131913</v>
      </c>
      <c r="J20" s="11" t="s">
        <v>67</v>
      </c>
      <c r="K20" s="11" t="s">
        <v>68</v>
      </c>
      <c r="L20" s="13" t="s">
        <v>28</v>
      </c>
      <c r="M20" s="13" t="s">
        <v>29</v>
      </c>
      <c r="N20" s="14">
        <v>9</v>
      </c>
      <c r="O20" s="13">
        <v>0</v>
      </c>
      <c r="P20" s="15">
        <v>19621737</v>
      </c>
      <c r="Q20" s="16">
        <v>0</v>
      </c>
      <c r="R20" s="13">
        <v>0</v>
      </c>
      <c r="S20" s="13">
        <v>0</v>
      </c>
      <c r="T20" s="13">
        <v>19621737</v>
      </c>
      <c r="U20" s="17"/>
      <c r="V20" s="18" t="s">
        <v>30</v>
      </c>
      <c r="W20" s="13" t="s">
        <v>31</v>
      </c>
      <c r="X20" s="19" t="s">
        <v>30</v>
      </c>
    </row>
    <row r="21" spans="1:24" x14ac:dyDescent="0.25">
      <c r="A21" s="8">
        <v>1305</v>
      </c>
      <c r="B21" s="10">
        <v>901097975</v>
      </c>
      <c r="C21" s="10" t="s">
        <v>952</v>
      </c>
      <c r="D21" s="9" t="s">
        <v>22</v>
      </c>
      <c r="E21" s="10" t="s">
        <v>23</v>
      </c>
      <c r="F21" s="11" t="s">
        <v>22</v>
      </c>
      <c r="G21" s="12" t="s">
        <v>24</v>
      </c>
      <c r="H21" s="12" t="s">
        <v>25</v>
      </c>
      <c r="I21" s="12">
        <v>524051131990</v>
      </c>
      <c r="J21" s="11" t="s">
        <v>69</v>
      </c>
      <c r="K21" s="11" t="s">
        <v>70</v>
      </c>
      <c r="L21" s="13" t="s">
        <v>28</v>
      </c>
      <c r="M21" s="13" t="s">
        <v>29</v>
      </c>
      <c r="N21" s="14">
        <v>11</v>
      </c>
      <c r="O21" s="13">
        <v>0</v>
      </c>
      <c r="P21" s="15">
        <v>23982123</v>
      </c>
      <c r="Q21" s="16">
        <v>0</v>
      </c>
      <c r="R21" s="13">
        <v>0</v>
      </c>
      <c r="S21" s="13">
        <v>0</v>
      </c>
      <c r="T21" s="13">
        <v>23982123</v>
      </c>
      <c r="U21" s="17"/>
      <c r="V21" s="18" t="s">
        <v>30</v>
      </c>
      <c r="W21" s="13" t="s">
        <v>31</v>
      </c>
      <c r="X21" s="19" t="s">
        <v>30</v>
      </c>
    </row>
    <row r="22" spans="1:24" x14ac:dyDescent="0.25">
      <c r="A22" s="8">
        <v>1305</v>
      </c>
      <c r="B22" s="10">
        <v>901097975</v>
      </c>
      <c r="C22" s="10" t="s">
        <v>952</v>
      </c>
      <c r="D22" s="9" t="s">
        <v>22</v>
      </c>
      <c r="E22" s="10" t="s">
        <v>23</v>
      </c>
      <c r="F22" s="11" t="s">
        <v>22</v>
      </c>
      <c r="G22" s="12" t="s">
        <v>24</v>
      </c>
      <c r="H22" s="12" t="s">
        <v>25</v>
      </c>
      <c r="I22" s="12">
        <v>524051132014</v>
      </c>
      <c r="J22" s="11" t="s">
        <v>71</v>
      </c>
      <c r="K22" s="11" t="s">
        <v>72</v>
      </c>
      <c r="L22" s="13" t="s">
        <v>28</v>
      </c>
      <c r="M22" s="13" t="s">
        <v>29</v>
      </c>
      <c r="N22" s="14">
        <v>6</v>
      </c>
      <c r="O22" s="13">
        <v>0</v>
      </c>
      <c r="P22" s="15">
        <v>13081158</v>
      </c>
      <c r="Q22" s="16">
        <v>0</v>
      </c>
      <c r="R22" s="13">
        <v>0</v>
      </c>
      <c r="S22" s="13">
        <v>0</v>
      </c>
      <c r="T22" s="13">
        <v>13081158</v>
      </c>
      <c r="U22" s="17"/>
      <c r="V22" s="18" t="s">
        <v>30</v>
      </c>
      <c r="W22" s="13" t="s">
        <v>31</v>
      </c>
      <c r="X22" s="19" t="s">
        <v>30</v>
      </c>
    </row>
    <row r="23" spans="1:24" x14ac:dyDescent="0.25">
      <c r="A23" s="8">
        <v>1305</v>
      </c>
      <c r="B23" s="10">
        <v>901097975</v>
      </c>
      <c r="C23" s="10" t="s">
        <v>952</v>
      </c>
      <c r="D23" s="9" t="s">
        <v>22</v>
      </c>
      <c r="E23" s="10" t="s">
        <v>23</v>
      </c>
      <c r="F23" s="11" t="s">
        <v>22</v>
      </c>
      <c r="G23" s="12" t="s">
        <v>24</v>
      </c>
      <c r="H23" s="12" t="s">
        <v>25</v>
      </c>
      <c r="I23" s="12">
        <v>524051132016</v>
      </c>
      <c r="J23" s="11" t="s">
        <v>73</v>
      </c>
      <c r="K23" s="11" t="s">
        <v>74</v>
      </c>
      <c r="L23" s="13" t="s">
        <v>28</v>
      </c>
      <c r="M23" s="13" t="s">
        <v>29</v>
      </c>
      <c r="N23" s="14">
        <v>7</v>
      </c>
      <c r="O23" s="13">
        <v>0</v>
      </c>
      <c r="P23" s="15">
        <v>15261351</v>
      </c>
      <c r="Q23" s="16">
        <v>0</v>
      </c>
      <c r="R23" s="13">
        <v>0</v>
      </c>
      <c r="S23" s="13">
        <v>0</v>
      </c>
      <c r="T23" s="13">
        <v>15261351</v>
      </c>
      <c r="U23" s="17"/>
      <c r="V23" s="18" t="s">
        <v>30</v>
      </c>
      <c r="W23" s="13" t="s">
        <v>31</v>
      </c>
      <c r="X23" s="19" t="s">
        <v>30</v>
      </c>
    </row>
    <row r="24" spans="1:24" x14ac:dyDescent="0.25">
      <c r="A24" s="8">
        <v>1305</v>
      </c>
      <c r="B24" s="10">
        <v>901097975</v>
      </c>
      <c r="C24" s="10" t="s">
        <v>952</v>
      </c>
      <c r="D24" s="9" t="s">
        <v>22</v>
      </c>
      <c r="E24" s="10" t="s">
        <v>23</v>
      </c>
      <c r="F24" s="11" t="s">
        <v>22</v>
      </c>
      <c r="G24" s="12" t="s">
        <v>24</v>
      </c>
      <c r="H24" s="12" t="s">
        <v>25</v>
      </c>
      <c r="I24" s="12">
        <v>5240500114683</v>
      </c>
      <c r="J24" s="11" t="s">
        <v>75</v>
      </c>
      <c r="K24" s="11" t="s">
        <v>76</v>
      </c>
      <c r="L24" s="13" t="s">
        <v>77</v>
      </c>
      <c r="M24" s="13" t="s">
        <v>78</v>
      </c>
      <c r="N24" s="14">
        <v>105</v>
      </c>
      <c r="O24" s="13">
        <v>0</v>
      </c>
      <c r="P24" s="15">
        <v>439829250</v>
      </c>
      <c r="Q24" s="16">
        <v>0</v>
      </c>
      <c r="R24" s="13">
        <v>0</v>
      </c>
      <c r="S24" s="13">
        <v>0</v>
      </c>
      <c r="T24" s="13">
        <v>439829250</v>
      </c>
      <c r="U24" s="17"/>
      <c r="V24" s="18" t="s">
        <v>30</v>
      </c>
      <c r="W24" s="13" t="s">
        <v>30</v>
      </c>
      <c r="X24" s="19" t="s">
        <v>30</v>
      </c>
    </row>
    <row r="25" spans="1:24" x14ac:dyDescent="0.25">
      <c r="A25" s="8">
        <v>1305</v>
      </c>
      <c r="B25" s="10">
        <v>901097975</v>
      </c>
      <c r="C25" s="10" t="s">
        <v>952</v>
      </c>
      <c r="D25" s="9" t="s">
        <v>22</v>
      </c>
      <c r="E25" s="10" t="s">
        <v>23</v>
      </c>
      <c r="F25" s="11" t="s">
        <v>22</v>
      </c>
      <c r="G25" s="12" t="s">
        <v>24</v>
      </c>
      <c r="H25" s="12" t="s">
        <v>25</v>
      </c>
      <c r="I25" s="12">
        <v>5240500128231</v>
      </c>
      <c r="J25" s="11" t="s">
        <v>79</v>
      </c>
      <c r="K25" s="11" t="s">
        <v>80</v>
      </c>
      <c r="L25" s="13" t="s">
        <v>28</v>
      </c>
      <c r="M25" s="13" t="s">
        <v>29</v>
      </c>
      <c r="N25" s="14">
        <v>8</v>
      </c>
      <c r="O25" s="13">
        <v>0</v>
      </c>
      <c r="P25" s="15">
        <v>17441544</v>
      </c>
      <c r="Q25" s="16">
        <v>0</v>
      </c>
      <c r="R25" s="13">
        <v>0</v>
      </c>
      <c r="S25" s="13">
        <v>0</v>
      </c>
      <c r="T25" s="13">
        <v>17441544</v>
      </c>
      <c r="U25" s="17"/>
      <c r="V25" s="18" t="s">
        <v>30</v>
      </c>
      <c r="W25" s="13" t="s">
        <v>31</v>
      </c>
      <c r="X25" s="19" t="s">
        <v>30</v>
      </c>
    </row>
    <row r="26" spans="1:24" x14ac:dyDescent="0.25">
      <c r="A26" s="8">
        <v>1305</v>
      </c>
      <c r="B26" s="10">
        <v>901097975</v>
      </c>
      <c r="C26" s="10" t="s">
        <v>952</v>
      </c>
      <c r="D26" s="9" t="s">
        <v>22</v>
      </c>
      <c r="E26" s="10" t="s">
        <v>23</v>
      </c>
      <c r="F26" s="11" t="s">
        <v>22</v>
      </c>
      <c r="G26" s="12" t="s">
        <v>24</v>
      </c>
      <c r="H26" s="12" t="s">
        <v>25</v>
      </c>
      <c r="I26" s="12">
        <v>5240500128233</v>
      </c>
      <c r="J26" s="11" t="s">
        <v>81</v>
      </c>
      <c r="K26" s="11" t="s">
        <v>82</v>
      </c>
      <c r="L26" s="13" t="s">
        <v>28</v>
      </c>
      <c r="M26" s="13" t="s">
        <v>29</v>
      </c>
      <c r="N26" s="14">
        <v>23</v>
      </c>
      <c r="O26" s="13">
        <v>0</v>
      </c>
      <c r="P26" s="15">
        <v>50144439</v>
      </c>
      <c r="Q26" s="16">
        <v>0</v>
      </c>
      <c r="R26" s="13">
        <v>0</v>
      </c>
      <c r="S26" s="13">
        <v>0</v>
      </c>
      <c r="T26" s="13">
        <v>50144439</v>
      </c>
      <c r="U26" s="17"/>
      <c r="V26" s="18" t="s">
        <v>30</v>
      </c>
      <c r="W26" s="13" t="s">
        <v>31</v>
      </c>
      <c r="X26" s="19" t="s">
        <v>30</v>
      </c>
    </row>
    <row r="27" spans="1:24" x14ac:dyDescent="0.25">
      <c r="A27" s="8">
        <v>1305</v>
      </c>
      <c r="B27" s="10">
        <v>901097975</v>
      </c>
      <c r="C27" s="10" t="s">
        <v>952</v>
      </c>
      <c r="D27" s="9" t="s">
        <v>22</v>
      </c>
      <c r="E27" s="10" t="s">
        <v>23</v>
      </c>
      <c r="F27" s="11" t="s">
        <v>22</v>
      </c>
      <c r="G27" s="12" t="s">
        <v>24</v>
      </c>
      <c r="H27" s="12" t="s">
        <v>25</v>
      </c>
      <c r="I27" s="12">
        <v>5240500128235</v>
      </c>
      <c r="J27" s="11" t="s">
        <v>83</v>
      </c>
      <c r="K27" s="11" t="s">
        <v>84</v>
      </c>
      <c r="L27" s="13" t="s">
        <v>28</v>
      </c>
      <c r="M27" s="13" t="s">
        <v>29</v>
      </c>
      <c r="N27" s="14">
        <v>19</v>
      </c>
      <c r="O27" s="13">
        <v>0</v>
      </c>
      <c r="P27" s="15">
        <v>41423667</v>
      </c>
      <c r="Q27" s="16">
        <v>0</v>
      </c>
      <c r="R27" s="13">
        <v>0</v>
      </c>
      <c r="S27" s="13">
        <v>0</v>
      </c>
      <c r="T27" s="13">
        <v>41423667</v>
      </c>
      <c r="U27" s="17"/>
      <c r="V27" s="18" t="s">
        <v>30</v>
      </c>
      <c r="W27" s="13" t="s">
        <v>31</v>
      </c>
      <c r="X27" s="19" t="s">
        <v>30</v>
      </c>
    </row>
    <row r="28" spans="1:24" x14ac:dyDescent="0.25">
      <c r="A28" s="8">
        <v>1305</v>
      </c>
      <c r="B28" s="10">
        <v>901097975</v>
      </c>
      <c r="C28" s="10" t="s">
        <v>952</v>
      </c>
      <c r="D28" s="9" t="s">
        <v>22</v>
      </c>
      <c r="E28" s="10" t="s">
        <v>23</v>
      </c>
      <c r="F28" s="11" t="s">
        <v>22</v>
      </c>
      <c r="G28" s="12" t="s">
        <v>24</v>
      </c>
      <c r="H28" s="12" t="s">
        <v>25</v>
      </c>
      <c r="I28" s="12">
        <v>5240500128236</v>
      </c>
      <c r="J28" s="11" t="s">
        <v>85</v>
      </c>
      <c r="K28" s="11" t="s">
        <v>86</v>
      </c>
      <c r="L28" s="13" t="s">
        <v>28</v>
      </c>
      <c r="M28" s="13" t="s">
        <v>29</v>
      </c>
      <c r="N28" s="14">
        <v>11</v>
      </c>
      <c r="O28" s="13">
        <v>0</v>
      </c>
      <c r="P28" s="15">
        <v>23982123</v>
      </c>
      <c r="Q28" s="16">
        <v>0</v>
      </c>
      <c r="R28" s="13">
        <v>0</v>
      </c>
      <c r="S28" s="13">
        <v>0</v>
      </c>
      <c r="T28" s="13">
        <v>23982123</v>
      </c>
      <c r="U28" s="17"/>
      <c r="V28" s="18" t="s">
        <v>30</v>
      </c>
      <c r="W28" s="13" t="s">
        <v>31</v>
      </c>
      <c r="X28" s="19" t="s">
        <v>30</v>
      </c>
    </row>
    <row r="29" spans="1:24" x14ac:dyDescent="0.25">
      <c r="A29" s="8">
        <v>1305</v>
      </c>
      <c r="B29" s="10">
        <v>901097975</v>
      </c>
      <c r="C29" s="10" t="s">
        <v>952</v>
      </c>
      <c r="D29" s="9" t="s">
        <v>22</v>
      </c>
      <c r="E29" s="10" t="s">
        <v>23</v>
      </c>
      <c r="F29" s="11" t="s">
        <v>22</v>
      </c>
      <c r="G29" s="12" t="s">
        <v>24</v>
      </c>
      <c r="H29" s="12" t="s">
        <v>25</v>
      </c>
      <c r="I29" s="12">
        <v>5240500128237</v>
      </c>
      <c r="J29" s="11" t="s">
        <v>87</v>
      </c>
      <c r="K29" s="11" t="s">
        <v>88</v>
      </c>
      <c r="L29" s="13" t="s">
        <v>28</v>
      </c>
      <c r="M29" s="13" t="s">
        <v>29</v>
      </c>
      <c r="N29" s="14">
        <v>12</v>
      </c>
      <c r="O29" s="13">
        <v>0</v>
      </c>
      <c r="P29" s="15">
        <v>26162316</v>
      </c>
      <c r="Q29" s="16">
        <v>0</v>
      </c>
      <c r="R29" s="13">
        <v>0</v>
      </c>
      <c r="S29" s="13">
        <v>0</v>
      </c>
      <c r="T29" s="13">
        <v>26162316</v>
      </c>
      <c r="U29" s="17"/>
      <c r="V29" s="18" t="s">
        <v>30</v>
      </c>
      <c r="W29" s="13" t="s">
        <v>31</v>
      </c>
      <c r="X29" s="19" t="s">
        <v>30</v>
      </c>
    </row>
    <row r="30" spans="1:24" x14ac:dyDescent="0.25">
      <c r="A30" s="8">
        <v>1305</v>
      </c>
      <c r="B30" s="10">
        <v>901097975</v>
      </c>
      <c r="C30" s="10" t="s">
        <v>952</v>
      </c>
      <c r="D30" s="9" t="s">
        <v>22</v>
      </c>
      <c r="E30" s="10" t="s">
        <v>23</v>
      </c>
      <c r="F30" s="11" t="s">
        <v>22</v>
      </c>
      <c r="G30" s="12" t="s">
        <v>24</v>
      </c>
      <c r="H30" s="12" t="s">
        <v>25</v>
      </c>
      <c r="I30" s="12">
        <v>5240500128239</v>
      </c>
      <c r="J30" s="11" t="s">
        <v>89</v>
      </c>
      <c r="K30" s="11" t="s">
        <v>90</v>
      </c>
      <c r="L30" s="13" t="s">
        <v>28</v>
      </c>
      <c r="M30" s="13" t="s">
        <v>29</v>
      </c>
      <c r="N30" s="14">
        <v>7</v>
      </c>
      <c r="O30" s="13">
        <v>0</v>
      </c>
      <c r="P30" s="15">
        <v>15261351</v>
      </c>
      <c r="Q30" s="16">
        <v>0</v>
      </c>
      <c r="R30" s="13">
        <v>0</v>
      </c>
      <c r="S30" s="13">
        <v>0</v>
      </c>
      <c r="T30" s="13">
        <v>15261351</v>
      </c>
      <c r="U30" s="17"/>
      <c r="V30" s="18" t="s">
        <v>30</v>
      </c>
      <c r="W30" s="13" t="s">
        <v>31</v>
      </c>
      <c r="X30" s="19" t="s">
        <v>30</v>
      </c>
    </row>
    <row r="31" spans="1:24" x14ac:dyDescent="0.25">
      <c r="A31" s="8">
        <v>1305</v>
      </c>
      <c r="B31" s="10">
        <v>901097975</v>
      </c>
      <c r="C31" s="10" t="s">
        <v>952</v>
      </c>
      <c r="D31" s="9" t="s">
        <v>22</v>
      </c>
      <c r="E31" s="10" t="s">
        <v>23</v>
      </c>
      <c r="F31" s="11" t="s">
        <v>22</v>
      </c>
      <c r="G31" s="12" t="s">
        <v>24</v>
      </c>
      <c r="H31" s="12" t="s">
        <v>25</v>
      </c>
      <c r="I31" s="12">
        <v>5240500128243</v>
      </c>
      <c r="J31" s="11" t="s">
        <v>91</v>
      </c>
      <c r="K31" s="11" t="s">
        <v>92</v>
      </c>
      <c r="L31" s="13" t="s">
        <v>28</v>
      </c>
      <c r="M31" s="13" t="s">
        <v>29</v>
      </c>
      <c r="N31" s="14">
        <v>19</v>
      </c>
      <c r="O31" s="13">
        <v>0</v>
      </c>
      <c r="P31" s="15">
        <v>41423667</v>
      </c>
      <c r="Q31" s="16">
        <v>0</v>
      </c>
      <c r="R31" s="13">
        <v>0</v>
      </c>
      <c r="S31" s="13">
        <v>0</v>
      </c>
      <c r="T31" s="13">
        <v>41423667</v>
      </c>
      <c r="U31" s="17"/>
      <c r="V31" s="18" t="s">
        <v>30</v>
      </c>
      <c r="W31" s="13" t="s">
        <v>31</v>
      </c>
      <c r="X31" s="19" t="s">
        <v>30</v>
      </c>
    </row>
    <row r="32" spans="1:24" x14ac:dyDescent="0.25">
      <c r="A32" s="8">
        <v>1306</v>
      </c>
      <c r="B32" s="10">
        <v>901345939</v>
      </c>
      <c r="C32" s="10" t="s">
        <v>953</v>
      </c>
      <c r="D32" s="9" t="s">
        <v>22</v>
      </c>
      <c r="E32" s="10" t="s">
        <v>23</v>
      </c>
      <c r="F32" s="11" t="s">
        <v>22</v>
      </c>
      <c r="G32" s="12" t="s">
        <v>93</v>
      </c>
      <c r="H32" s="12" t="s">
        <v>94</v>
      </c>
      <c r="I32" s="12">
        <v>522871131220</v>
      </c>
      <c r="J32" s="11" t="s">
        <v>95</v>
      </c>
      <c r="K32" s="11" t="s">
        <v>96</v>
      </c>
      <c r="L32" s="13" t="s">
        <v>28</v>
      </c>
      <c r="M32" s="13" t="s">
        <v>97</v>
      </c>
      <c r="N32" s="14">
        <v>11</v>
      </c>
      <c r="O32" s="13">
        <v>0</v>
      </c>
      <c r="P32" s="15">
        <v>16712355</v>
      </c>
      <c r="Q32" s="16">
        <v>0</v>
      </c>
      <c r="R32" s="13">
        <v>0</v>
      </c>
      <c r="S32" s="13">
        <v>0</v>
      </c>
      <c r="T32" s="13">
        <v>16712355</v>
      </c>
      <c r="U32" s="17"/>
      <c r="V32" s="18" t="s">
        <v>30</v>
      </c>
      <c r="W32" s="13" t="s">
        <v>31</v>
      </c>
      <c r="X32" s="19" t="s">
        <v>30</v>
      </c>
    </row>
    <row r="33" spans="1:24" x14ac:dyDescent="0.25">
      <c r="A33" s="8">
        <v>1306</v>
      </c>
      <c r="B33" s="10">
        <v>901345939</v>
      </c>
      <c r="C33" s="10" t="s">
        <v>953</v>
      </c>
      <c r="D33" s="9" t="s">
        <v>22</v>
      </c>
      <c r="E33" s="10" t="s">
        <v>23</v>
      </c>
      <c r="F33" s="11" t="s">
        <v>22</v>
      </c>
      <c r="G33" s="12" t="s">
        <v>93</v>
      </c>
      <c r="H33" s="12" t="s">
        <v>94</v>
      </c>
      <c r="I33" s="12">
        <v>522871131221</v>
      </c>
      <c r="J33" s="11" t="s">
        <v>98</v>
      </c>
      <c r="K33" s="11" t="s">
        <v>99</v>
      </c>
      <c r="L33" s="13" t="s">
        <v>28</v>
      </c>
      <c r="M33" s="13" t="s">
        <v>97</v>
      </c>
      <c r="N33" s="14">
        <v>13</v>
      </c>
      <c r="O33" s="13">
        <v>0</v>
      </c>
      <c r="P33" s="15">
        <v>19750965</v>
      </c>
      <c r="Q33" s="16">
        <v>0</v>
      </c>
      <c r="R33" s="13">
        <v>0</v>
      </c>
      <c r="S33" s="13">
        <v>0</v>
      </c>
      <c r="T33" s="13">
        <v>19750965</v>
      </c>
      <c r="U33" s="17"/>
      <c r="V33" s="18" t="s">
        <v>30</v>
      </c>
      <c r="W33" s="13" t="s">
        <v>31</v>
      </c>
      <c r="X33" s="19" t="s">
        <v>30</v>
      </c>
    </row>
    <row r="34" spans="1:24" x14ac:dyDescent="0.25">
      <c r="A34" s="8">
        <v>1306</v>
      </c>
      <c r="B34" s="10">
        <v>901345939</v>
      </c>
      <c r="C34" s="10" t="s">
        <v>953</v>
      </c>
      <c r="D34" s="9" t="s">
        <v>22</v>
      </c>
      <c r="E34" s="10" t="s">
        <v>23</v>
      </c>
      <c r="F34" s="11" t="s">
        <v>22</v>
      </c>
      <c r="G34" s="12" t="s">
        <v>93</v>
      </c>
      <c r="H34" s="12" t="s">
        <v>94</v>
      </c>
      <c r="I34" s="12">
        <v>5228700058063</v>
      </c>
      <c r="J34" s="11" t="s">
        <v>100</v>
      </c>
      <c r="K34" s="11" t="s">
        <v>101</v>
      </c>
      <c r="L34" s="13" t="s">
        <v>77</v>
      </c>
      <c r="M34" s="13" t="s">
        <v>78</v>
      </c>
      <c r="N34" s="14">
        <v>73</v>
      </c>
      <c r="O34" s="13">
        <v>0</v>
      </c>
      <c r="P34" s="15">
        <v>305786050</v>
      </c>
      <c r="Q34" s="16">
        <v>0</v>
      </c>
      <c r="R34" s="13">
        <v>0</v>
      </c>
      <c r="S34" s="13">
        <v>0</v>
      </c>
      <c r="T34" s="13">
        <v>305786050</v>
      </c>
      <c r="U34" s="17"/>
      <c r="V34" s="18" t="s">
        <v>30</v>
      </c>
      <c r="W34" s="13" t="s">
        <v>30</v>
      </c>
      <c r="X34" s="19" t="s">
        <v>30</v>
      </c>
    </row>
    <row r="35" spans="1:24" x14ac:dyDescent="0.25">
      <c r="A35" s="8">
        <v>1306</v>
      </c>
      <c r="B35" s="10">
        <v>901345939</v>
      </c>
      <c r="C35" s="10" t="s">
        <v>953</v>
      </c>
      <c r="D35" s="9" t="s">
        <v>22</v>
      </c>
      <c r="E35" s="10" t="s">
        <v>23</v>
      </c>
      <c r="F35" s="11" t="s">
        <v>22</v>
      </c>
      <c r="G35" s="12" t="s">
        <v>93</v>
      </c>
      <c r="H35" s="12" t="s">
        <v>94</v>
      </c>
      <c r="I35" s="12">
        <v>5228700128519</v>
      </c>
      <c r="J35" s="11" t="s">
        <v>102</v>
      </c>
      <c r="K35" s="11" t="s">
        <v>103</v>
      </c>
      <c r="L35" s="13" t="s">
        <v>28</v>
      </c>
      <c r="M35" s="13" t="s">
        <v>97</v>
      </c>
      <c r="N35" s="14">
        <v>24</v>
      </c>
      <c r="O35" s="13">
        <v>0</v>
      </c>
      <c r="P35" s="15">
        <v>36463320</v>
      </c>
      <c r="Q35" s="16">
        <v>0</v>
      </c>
      <c r="R35" s="13">
        <v>0</v>
      </c>
      <c r="S35" s="13">
        <v>0</v>
      </c>
      <c r="T35" s="13">
        <v>36463320</v>
      </c>
      <c r="U35" s="17"/>
      <c r="V35" s="18" t="s">
        <v>30</v>
      </c>
      <c r="W35" s="13" t="s">
        <v>31</v>
      </c>
      <c r="X35" s="19" t="s">
        <v>30</v>
      </c>
    </row>
    <row r="36" spans="1:24" x14ac:dyDescent="0.25">
      <c r="A36" s="8">
        <v>1306</v>
      </c>
      <c r="B36" s="10">
        <v>901345939</v>
      </c>
      <c r="C36" s="10" t="s">
        <v>953</v>
      </c>
      <c r="D36" s="9" t="s">
        <v>22</v>
      </c>
      <c r="E36" s="10" t="s">
        <v>23</v>
      </c>
      <c r="F36" s="11" t="s">
        <v>22</v>
      </c>
      <c r="G36" s="12" t="s">
        <v>104</v>
      </c>
      <c r="H36" s="12" t="s">
        <v>94</v>
      </c>
      <c r="I36" s="12">
        <v>527881156687</v>
      </c>
      <c r="J36" s="11" t="s">
        <v>105</v>
      </c>
      <c r="K36" s="11" t="s">
        <v>106</v>
      </c>
      <c r="L36" s="13" t="s">
        <v>28</v>
      </c>
      <c r="M36" s="13" t="s">
        <v>107</v>
      </c>
      <c r="N36" s="14">
        <v>11</v>
      </c>
      <c r="O36" s="13">
        <v>0</v>
      </c>
      <c r="P36" s="15">
        <v>33284603</v>
      </c>
      <c r="Q36" s="16">
        <v>0</v>
      </c>
      <c r="R36" s="13">
        <v>0</v>
      </c>
      <c r="S36" s="13">
        <v>0</v>
      </c>
      <c r="T36" s="13">
        <v>33284603</v>
      </c>
      <c r="U36" s="17"/>
      <c r="V36" s="18" t="s">
        <v>30</v>
      </c>
      <c r="W36" s="13" t="s">
        <v>30</v>
      </c>
      <c r="X36" s="19" t="s">
        <v>30</v>
      </c>
    </row>
    <row r="37" spans="1:24" x14ac:dyDescent="0.25">
      <c r="A37" s="8">
        <v>1306</v>
      </c>
      <c r="B37" s="10">
        <v>901345939</v>
      </c>
      <c r="C37" s="10" t="s">
        <v>953</v>
      </c>
      <c r="D37" s="9" t="s">
        <v>22</v>
      </c>
      <c r="E37" s="10" t="s">
        <v>23</v>
      </c>
      <c r="F37" s="11" t="s">
        <v>22</v>
      </c>
      <c r="G37" s="12" t="s">
        <v>108</v>
      </c>
      <c r="H37" s="12" t="s">
        <v>94</v>
      </c>
      <c r="I37" s="12">
        <v>527881131270</v>
      </c>
      <c r="J37" s="11" t="s">
        <v>109</v>
      </c>
      <c r="K37" s="11" t="s">
        <v>110</v>
      </c>
      <c r="L37" s="13" t="s">
        <v>28</v>
      </c>
      <c r="M37" s="13" t="s">
        <v>97</v>
      </c>
      <c r="N37" s="14">
        <v>17</v>
      </c>
      <c r="O37" s="13">
        <v>0</v>
      </c>
      <c r="P37" s="15">
        <v>25828185</v>
      </c>
      <c r="Q37" s="16">
        <v>0</v>
      </c>
      <c r="R37" s="13">
        <v>0</v>
      </c>
      <c r="S37" s="13">
        <v>0</v>
      </c>
      <c r="T37" s="13">
        <v>25828185</v>
      </c>
      <c r="U37" s="17"/>
      <c r="V37" s="18" t="s">
        <v>30</v>
      </c>
      <c r="W37" s="13" t="s">
        <v>31</v>
      </c>
      <c r="X37" s="19" t="s">
        <v>30</v>
      </c>
    </row>
    <row r="38" spans="1:24" x14ac:dyDescent="0.25">
      <c r="A38" s="8">
        <v>1306</v>
      </c>
      <c r="B38" s="10">
        <v>901345939</v>
      </c>
      <c r="C38" s="10" t="s">
        <v>953</v>
      </c>
      <c r="D38" s="9" t="s">
        <v>22</v>
      </c>
      <c r="E38" s="10" t="s">
        <v>23</v>
      </c>
      <c r="F38" s="11" t="s">
        <v>22</v>
      </c>
      <c r="G38" s="12" t="s">
        <v>108</v>
      </c>
      <c r="H38" s="12" t="s">
        <v>94</v>
      </c>
      <c r="I38" s="12">
        <v>5278800058014</v>
      </c>
      <c r="J38" s="11" t="s">
        <v>111</v>
      </c>
      <c r="K38" s="11" t="s">
        <v>112</v>
      </c>
      <c r="L38" s="13" t="s">
        <v>77</v>
      </c>
      <c r="M38" s="13" t="s">
        <v>78</v>
      </c>
      <c r="N38" s="14">
        <v>35</v>
      </c>
      <c r="O38" s="13">
        <v>0</v>
      </c>
      <c r="P38" s="15">
        <v>146609750</v>
      </c>
      <c r="Q38" s="16">
        <v>0</v>
      </c>
      <c r="R38" s="13">
        <v>0</v>
      </c>
      <c r="S38" s="13">
        <v>0</v>
      </c>
      <c r="T38" s="13">
        <v>146609750</v>
      </c>
      <c r="U38" s="17"/>
      <c r="V38" s="18" t="s">
        <v>30</v>
      </c>
      <c r="W38" s="13" t="s">
        <v>30</v>
      </c>
      <c r="X38" s="19" t="s">
        <v>30</v>
      </c>
    </row>
    <row r="39" spans="1:24" x14ac:dyDescent="0.25">
      <c r="A39" s="8">
        <v>1306</v>
      </c>
      <c r="B39" s="10">
        <v>901345939</v>
      </c>
      <c r="C39" s="10" t="s">
        <v>953</v>
      </c>
      <c r="D39" s="9" t="s">
        <v>22</v>
      </c>
      <c r="E39" s="10" t="s">
        <v>23</v>
      </c>
      <c r="F39" s="11" t="s">
        <v>22</v>
      </c>
      <c r="G39" s="12" t="s">
        <v>108</v>
      </c>
      <c r="H39" s="12" t="s">
        <v>94</v>
      </c>
      <c r="I39" s="12">
        <v>5278800128563</v>
      </c>
      <c r="J39" s="11" t="s">
        <v>113</v>
      </c>
      <c r="K39" s="11" t="s">
        <v>114</v>
      </c>
      <c r="L39" s="13" t="s">
        <v>28</v>
      </c>
      <c r="M39" s="13" t="s">
        <v>97</v>
      </c>
      <c r="N39" s="14">
        <v>28</v>
      </c>
      <c r="O39" s="13">
        <v>0</v>
      </c>
      <c r="P39" s="15">
        <v>42540540</v>
      </c>
      <c r="Q39" s="16">
        <v>0</v>
      </c>
      <c r="R39" s="13">
        <v>0</v>
      </c>
      <c r="S39" s="13">
        <v>0</v>
      </c>
      <c r="T39" s="13">
        <v>42540540</v>
      </c>
      <c r="U39" s="17"/>
      <c r="V39" s="18" t="s">
        <v>30</v>
      </c>
      <c r="W39" s="13" t="s">
        <v>31</v>
      </c>
      <c r="X39" s="19" t="s">
        <v>30</v>
      </c>
    </row>
    <row r="40" spans="1:24" x14ac:dyDescent="0.25">
      <c r="A40" s="8">
        <v>1307</v>
      </c>
      <c r="B40" s="10">
        <v>900782430</v>
      </c>
      <c r="C40" s="10" t="s">
        <v>954</v>
      </c>
      <c r="D40" s="9" t="s">
        <v>22</v>
      </c>
      <c r="E40" s="10" t="s">
        <v>23</v>
      </c>
      <c r="F40" s="11" t="s">
        <v>22</v>
      </c>
      <c r="G40" s="12" t="s">
        <v>115</v>
      </c>
      <c r="H40" s="12" t="s">
        <v>94</v>
      </c>
      <c r="I40" s="12">
        <v>520191130025</v>
      </c>
      <c r="J40" s="11" t="s">
        <v>116</v>
      </c>
      <c r="K40" s="11" t="s">
        <v>117</v>
      </c>
      <c r="L40" s="13" t="s">
        <v>28</v>
      </c>
      <c r="M40" s="13" t="s">
        <v>97</v>
      </c>
      <c r="N40" s="14">
        <v>9</v>
      </c>
      <c r="O40" s="13">
        <v>0</v>
      </c>
      <c r="P40" s="15">
        <v>13673745</v>
      </c>
      <c r="Q40" s="16">
        <v>0</v>
      </c>
      <c r="R40" s="13">
        <v>0</v>
      </c>
      <c r="S40" s="13">
        <v>0</v>
      </c>
      <c r="T40" s="13">
        <v>13673745</v>
      </c>
      <c r="U40" s="17"/>
      <c r="V40" s="18" t="s">
        <v>30</v>
      </c>
      <c r="W40" s="13" t="s">
        <v>31</v>
      </c>
      <c r="X40" s="19" t="s">
        <v>30</v>
      </c>
    </row>
    <row r="41" spans="1:24" x14ac:dyDescent="0.25">
      <c r="A41" s="8">
        <v>1307</v>
      </c>
      <c r="B41" s="10">
        <v>900782430</v>
      </c>
      <c r="C41" s="10" t="s">
        <v>954</v>
      </c>
      <c r="D41" s="9" t="s">
        <v>22</v>
      </c>
      <c r="E41" s="10" t="s">
        <v>23</v>
      </c>
      <c r="F41" s="11" t="s">
        <v>22</v>
      </c>
      <c r="G41" s="12" t="s">
        <v>115</v>
      </c>
      <c r="H41" s="12" t="s">
        <v>94</v>
      </c>
      <c r="I41" s="12">
        <v>520191130042</v>
      </c>
      <c r="J41" s="11" t="s">
        <v>118</v>
      </c>
      <c r="K41" s="11" t="s">
        <v>119</v>
      </c>
      <c r="L41" s="13" t="s">
        <v>28</v>
      </c>
      <c r="M41" s="13" t="s">
        <v>97</v>
      </c>
      <c r="N41" s="14">
        <v>9</v>
      </c>
      <c r="O41" s="13">
        <v>0</v>
      </c>
      <c r="P41" s="15">
        <v>13673745</v>
      </c>
      <c r="Q41" s="16">
        <v>0</v>
      </c>
      <c r="R41" s="13">
        <v>0</v>
      </c>
      <c r="S41" s="13">
        <v>0</v>
      </c>
      <c r="T41" s="13">
        <v>13673745</v>
      </c>
      <c r="U41" s="17"/>
      <c r="V41" s="18" t="s">
        <v>30</v>
      </c>
      <c r="W41" s="13" t="s">
        <v>31</v>
      </c>
      <c r="X41" s="19" t="s">
        <v>30</v>
      </c>
    </row>
    <row r="42" spans="1:24" x14ac:dyDescent="0.25">
      <c r="A42" s="8">
        <v>1307</v>
      </c>
      <c r="B42" s="10">
        <v>900782430</v>
      </c>
      <c r="C42" s="10" t="s">
        <v>954</v>
      </c>
      <c r="D42" s="9" t="s">
        <v>22</v>
      </c>
      <c r="E42" s="10" t="s">
        <v>23</v>
      </c>
      <c r="F42" s="11" t="s">
        <v>22</v>
      </c>
      <c r="G42" s="12" t="s">
        <v>115</v>
      </c>
      <c r="H42" s="12" t="s">
        <v>94</v>
      </c>
      <c r="I42" s="12">
        <v>520191130054</v>
      </c>
      <c r="J42" s="11" t="s">
        <v>120</v>
      </c>
      <c r="K42" s="11" t="s">
        <v>121</v>
      </c>
      <c r="L42" s="13" t="s">
        <v>28</v>
      </c>
      <c r="M42" s="13" t="s">
        <v>97</v>
      </c>
      <c r="N42" s="14">
        <v>20</v>
      </c>
      <c r="O42" s="13">
        <v>0</v>
      </c>
      <c r="P42" s="15">
        <v>30386100</v>
      </c>
      <c r="Q42" s="16">
        <v>0</v>
      </c>
      <c r="R42" s="13">
        <v>0</v>
      </c>
      <c r="S42" s="13">
        <v>0</v>
      </c>
      <c r="T42" s="13">
        <v>30386100</v>
      </c>
      <c r="U42" s="17"/>
      <c r="V42" s="18" t="s">
        <v>30</v>
      </c>
      <c r="W42" s="13" t="s">
        <v>31</v>
      </c>
      <c r="X42" s="19" t="s">
        <v>30</v>
      </c>
    </row>
    <row r="43" spans="1:24" x14ac:dyDescent="0.25">
      <c r="A43" s="8">
        <v>1307</v>
      </c>
      <c r="B43" s="10">
        <v>900782430</v>
      </c>
      <c r="C43" s="10" t="s">
        <v>954</v>
      </c>
      <c r="D43" s="9" t="s">
        <v>22</v>
      </c>
      <c r="E43" s="10" t="s">
        <v>23</v>
      </c>
      <c r="F43" s="11" t="s">
        <v>22</v>
      </c>
      <c r="G43" s="12" t="s">
        <v>115</v>
      </c>
      <c r="H43" s="12" t="s">
        <v>94</v>
      </c>
      <c r="I43" s="12">
        <v>520191130060</v>
      </c>
      <c r="J43" s="11" t="s">
        <v>122</v>
      </c>
      <c r="K43" s="11" t="s">
        <v>123</v>
      </c>
      <c r="L43" s="13" t="s">
        <v>28</v>
      </c>
      <c r="M43" s="13" t="s">
        <v>97</v>
      </c>
      <c r="N43" s="14">
        <v>12</v>
      </c>
      <c r="O43" s="13">
        <v>0</v>
      </c>
      <c r="P43" s="15">
        <v>18231660</v>
      </c>
      <c r="Q43" s="16">
        <v>0</v>
      </c>
      <c r="R43" s="13">
        <v>0</v>
      </c>
      <c r="S43" s="13">
        <v>0</v>
      </c>
      <c r="T43" s="13">
        <v>18231660</v>
      </c>
      <c r="U43" s="17"/>
      <c r="V43" s="18" t="s">
        <v>30</v>
      </c>
      <c r="W43" s="13" t="s">
        <v>31</v>
      </c>
      <c r="X43" s="19" t="s">
        <v>30</v>
      </c>
    </row>
    <row r="44" spans="1:24" x14ac:dyDescent="0.25">
      <c r="A44" s="8">
        <v>1307</v>
      </c>
      <c r="B44" s="10">
        <v>900782430</v>
      </c>
      <c r="C44" s="10" t="s">
        <v>954</v>
      </c>
      <c r="D44" s="9" t="s">
        <v>22</v>
      </c>
      <c r="E44" s="10" t="s">
        <v>23</v>
      </c>
      <c r="F44" s="11" t="s">
        <v>22</v>
      </c>
      <c r="G44" s="12" t="s">
        <v>115</v>
      </c>
      <c r="H44" s="12" t="s">
        <v>94</v>
      </c>
      <c r="I44" s="12">
        <v>520191130067</v>
      </c>
      <c r="J44" s="11" t="s">
        <v>124</v>
      </c>
      <c r="K44" s="11" t="s">
        <v>125</v>
      </c>
      <c r="L44" s="13" t="s">
        <v>28</v>
      </c>
      <c r="M44" s="13" t="s">
        <v>97</v>
      </c>
      <c r="N44" s="14">
        <v>15</v>
      </c>
      <c r="O44" s="13">
        <v>0</v>
      </c>
      <c r="P44" s="15">
        <v>22789575</v>
      </c>
      <c r="Q44" s="16">
        <v>0</v>
      </c>
      <c r="R44" s="13">
        <v>0</v>
      </c>
      <c r="S44" s="13">
        <v>0</v>
      </c>
      <c r="T44" s="13">
        <v>22789575</v>
      </c>
      <c r="U44" s="17"/>
      <c r="V44" s="18" t="s">
        <v>30</v>
      </c>
      <c r="W44" s="13" t="s">
        <v>31</v>
      </c>
      <c r="X44" s="19" t="s">
        <v>30</v>
      </c>
    </row>
    <row r="45" spans="1:24" x14ac:dyDescent="0.25">
      <c r="A45" s="8">
        <v>1307</v>
      </c>
      <c r="B45" s="10">
        <v>900782430</v>
      </c>
      <c r="C45" s="10" t="s">
        <v>954</v>
      </c>
      <c r="D45" s="9" t="s">
        <v>22</v>
      </c>
      <c r="E45" s="10" t="s">
        <v>23</v>
      </c>
      <c r="F45" s="11" t="s">
        <v>22</v>
      </c>
      <c r="G45" s="12" t="s">
        <v>115</v>
      </c>
      <c r="H45" s="12" t="s">
        <v>94</v>
      </c>
      <c r="I45" s="12">
        <v>520191130079</v>
      </c>
      <c r="J45" s="11" t="s">
        <v>126</v>
      </c>
      <c r="K45" s="11" t="s">
        <v>127</v>
      </c>
      <c r="L45" s="13" t="s">
        <v>28</v>
      </c>
      <c r="M45" s="13" t="s">
        <v>97</v>
      </c>
      <c r="N45" s="14">
        <v>17</v>
      </c>
      <c r="O45" s="13">
        <v>0</v>
      </c>
      <c r="P45" s="15">
        <v>25828185</v>
      </c>
      <c r="Q45" s="16">
        <v>0</v>
      </c>
      <c r="R45" s="13">
        <v>0</v>
      </c>
      <c r="S45" s="13">
        <v>0</v>
      </c>
      <c r="T45" s="13">
        <v>25828185</v>
      </c>
      <c r="U45" s="17"/>
      <c r="V45" s="18" t="s">
        <v>30</v>
      </c>
      <c r="W45" s="13" t="s">
        <v>31</v>
      </c>
      <c r="X45" s="19" t="s">
        <v>30</v>
      </c>
    </row>
    <row r="46" spans="1:24" x14ac:dyDescent="0.25">
      <c r="A46" s="8">
        <v>1307</v>
      </c>
      <c r="B46" s="10">
        <v>900782430</v>
      </c>
      <c r="C46" s="10" t="s">
        <v>954</v>
      </c>
      <c r="D46" s="9" t="s">
        <v>22</v>
      </c>
      <c r="E46" s="10" t="s">
        <v>23</v>
      </c>
      <c r="F46" s="11" t="s">
        <v>22</v>
      </c>
      <c r="G46" s="12" t="s">
        <v>115</v>
      </c>
      <c r="H46" s="12" t="s">
        <v>94</v>
      </c>
      <c r="I46" s="12">
        <v>520191130083</v>
      </c>
      <c r="J46" s="11" t="s">
        <v>128</v>
      </c>
      <c r="K46" s="11" t="s">
        <v>129</v>
      </c>
      <c r="L46" s="13" t="s">
        <v>28</v>
      </c>
      <c r="M46" s="13" t="s">
        <v>97</v>
      </c>
      <c r="N46" s="14">
        <v>12</v>
      </c>
      <c r="O46" s="13">
        <v>0</v>
      </c>
      <c r="P46" s="15">
        <v>18231660</v>
      </c>
      <c r="Q46" s="16">
        <v>0</v>
      </c>
      <c r="R46" s="13">
        <v>0</v>
      </c>
      <c r="S46" s="13">
        <v>0</v>
      </c>
      <c r="T46" s="13">
        <v>18231660</v>
      </c>
      <c r="U46" s="17"/>
      <c r="V46" s="18" t="s">
        <v>30</v>
      </c>
      <c r="W46" s="13" t="s">
        <v>31</v>
      </c>
      <c r="X46" s="19" t="s">
        <v>30</v>
      </c>
    </row>
    <row r="47" spans="1:24" x14ac:dyDescent="0.25">
      <c r="A47" s="8">
        <v>1307</v>
      </c>
      <c r="B47" s="10">
        <v>900782430</v>
      </c>
      <c r="C47" s="10" t="s">
        <v>954</v>
      </c>
      <c r="D47" s="9" t="s">
        <v>22</v>
      </c>
      <c r="E47" s="10" t="s">
        <v>23</v>
      </c>
      <c r="F47" s="11" t="s">
        <v>22</v>
      </c>
      <c r="G47" s="12" t="s">
        <v>115</v>
      </c>
      <c r="H47" s="12" t="s">
        <v>94</v>
      </c>
      <c r="I47" s="12">
        <v>520191147454</v>
      </c>
      <c r="J47" s="11" t="s">
        <v>130</v>
      </c>
      <c r="K47" s="11" t="s">
        <v>131</v>
      </c>
      <c r="L47" s="13" t="s">
        <v>28</v>
      </c>
      <c r="M47" s="13" t="s">
        <v>97</v>
      </c>
      <c r="N47" s="14">
        <v>18</v>
      </c>
      <c r="O47" s="13">
        <v>0</v>
      </c>
      <c r="P47" s="15">
        <v>27347490</v>
      </c>
      <c r="Q47" s="16">
        <v>0</v>
      </c>
      <c r="R47" s="13">
        <v>0</v>
      </c>
      <c r="S47" s="13">
        <v>0</v>
      </c>
      <c r="T47" s="13">
        <v>27347490</v>
      </c>
      <c r="U47" s="17"/>
      <c r="V47" s="18" t="s">
        <v>30</v>
      </c>
      <c r="W47" s="13" t="s">
        <v>31</v>
      </c>
      <c r="X47" s="19" t="s">
        <v>30</v>
      </c>
    </row>
    <row r="48" spans="1:24" x14ac:dyDescent="0.25">
      <c r="A48" s="8">
        <v>1307</v>
      </c>
      <c r="B48" s="10">
        <v>900782430</v>
      </c>
      <c r="C48" s="10" t="s">
        <v>954</v>
      </c>
      <c r="D48" s="9" t="s">
        <v>22</v>
      </c>
      <c r="E48" s="10" t="s">
        <v>23</v>
      </c>
      <c r="F48" s="11" t="s">
        <v>22</v>
      </c>
      <c r="G48" s="12" t="s">
        <v>115</v>
      </c>
      <c r="H48" s="12" t="s">
        <v>94</v>
      </c>
      <c r="I48" s="12">
        <v>5201900021965</v>
      </c>
      <c r="J48" s="11" t="s">
        <v>132</v>
      </c>
      <c r="K48" s="11" t="s">
        <v>133</v>
      </c>
      <c r="L48" s="13" t="s">
        <v>77</v>
      </c>
      <c r="M48" s="13" t="s">
        <v>134</v>
      </c>
      <c r="N48" s="14">
        <v>76</v>
      </c>
      <c r="O48" s="13">
        <v>0</v>
      </c>
      <c r="P48" s="15">
        <v>224709656</v>
      </c>
      <c r="Q48" s="16">
        <v>0</v>
      </c>
      <c r="R48" s="13">
        <v>0</v>
      </c>
      <c r="S48" s="13">
        <v>0</v>
      </c>
      <c r="T48" s="13">
        <v>224709656</v>
      </c>
      <c r="U48" s="17"/>
      <c r="V48" s="18" t="s">
        <v>30</v>
      </c>
      <c r="W48" s="13" t="s">
        <v>31</v>
      </c>
      <c r="X48" s="19" t="s">
        <v>30</v>
      </c>
    </row>
    <row r="49" spans="1:24" x14ac:dyDescent="0.25">
      <c r="A49" s="8">
        <v>1307</v>
      </c>
      <c r="B49" s="10">
        <v>900782430</v>
      </c>
      <c r="C49" s="10" t="s">
        <v>954</v>
      </c>
      <c r="D49" s="9" t="s">
        <v>22</v>
      </c>
      <c r="E49" s="10" t="s">
        <v>23</v>
      </c>
      <c r="F49" s="11" t="s">
        <v>22</v>
      </c>
      <c r="G49" s="12" t="s">
        <v>115</v>
      </c>
      <c r="H49" s="12" t="s">
        <v>94</v>
      </c>
      <c r="I49" s="12">
        <v>5201900113276</v>
      </c>
      <c r="J49" s="11" t="s">
        <v>135</v>
      </c>
      <c r="K49" s="11" t="s">
        <v>136</v>
      </c>
      <c r="L49" s="13" t="s">
        <v>28</v>
      </c>
      <c r="M49" s="13" t="s">
        <v>97</v>
      </c>
      <c r="N49" s="14">
        <v>20</v>
      </c>
      <c r="O49" s="13">
        <v>0</v>
      </c>
      <c r="P49" s="15">
        <v>30386100</v>
      </c>
      <c r="Q49" s="16">
        <v>0</v>
      </c>
      <c r="R49" s="13">
        <v>0</v>
      </c>
      <c r="S49" s="13">
        <v>0</v>
      </c>
      <c r="T49" s="13">
        <v>30386100</v>
      </c>
      <c r="U49" s="17"/>
      <c r="V49" s="18" t="s">
        <v>30</v>
      </c>
      <c r="W49" s="13" t="s">
        <v>31</v>
      </c>
      <c r="X49" s="19" t="s">
        <v>30</v>
      </c>
    </row>
    <row r="50" spans="1:24" x14ac:dyDescent="0.25">
      <c r="A50" s="8">
        <v>1307</v>
      </c>
      <c r="B50" s="10">
        <v>900782430</v>
      </c>
      <c r="C50" s="10" t="s">
        <v>954</v>
      </c>
      <c r="D50" s="9" t="s">
        <v>22</v>
      </c>
      <c r="E50" s="10" t="s">
        <v>23</v>
      </c>
      <c r="F50" s="11" t="s">
        <v>22</v>
      </c>
      <c r="G50" s="12" t="s">
        <v>115</v>
      </c>
      <c r="H50" s="12" t="s">
        <v>94</v>
      </c>
      <c r="I50" s="12">
        <v>5201900136041</v>
      </c>
      <c r="J50" s="11" t="s">
        <v>137</v>
      </c>
      <c r="K50" s="11" t="s">
        <v>138</v>
      </c>
      <c r="L50" s="13" t="s">
        <v>28</v>
      </c>
      <c r="M50" s="13" t="s">
        <v>97</v>
      </c>
      <c r="N50" s="14">
        <v>14</v>
      </c>
      <c r="O50" s="13">
        <v>0</v>
      </c>
      <c r="P50" s="15">
        <v>21270270</v>
      </c>
      <c r="Q50" s="16">
        <v>0</v>
      </c>
      <c r="R50" s="13">
        <v>0</v>
      </c>
      <c r="S50" s="13">
        <v>0</v>
      </c>
      <c r="T50" s="13">
        <v>21270270</v>
      </c>
      <c r="U50" s="17"/>
      <c r="V50" s="18" t="s">
        <v>30</v>
      </c>
      <c r="W50" s="13" t="s">
        <v>31</v>
      </c>
      <c r="X50" s="19" t="s">
        <v>30</v>
      </c>
    </row>
    <row r="51" spans="1:24" x14ac:dyDescent="0.25">
      <c r="A51" s="8">
        <v>1307</v>
      </c>
      <c r="B51" s="10">
        <v>900782430</v>
      </c>
      <c r="C51" s="10" t="s">
        <v>954</v>
      </c>
      <c r="D51" s="9" t="s">
        <v>22</v>
      </c>
      <c r="E51" s="10" t="s">
        <v>23</v>
      </c>
      <c r="F51" s="11" t="s">
        <v>22</v>
      </c>
      <c r="G51" s="12" t="s">
        <v>115</v>
      </c>
      <c r="H51" s="12" t="s">
        <v>94</v>
      </c>
      <c r="I51" s="12">
        <v>5201900136104</v>
      </c>
      <c r="J51" s="11" t="s">
        <v>139</v>
      </c>
      <c r="K51" s="11" t="s">
        <v>140</v>
      </c>
      <c r="L51" s="13" t="s">
        <v>28</v>
      </c>
      <c r="M51" s="13" t="s">
        <v>97</v>
      </c>
      <c r="N51" s="14">
        <v>20</v>
      </c>
      <c r="O51" s="13">
        <v>0</v>
      </c>
      <c r="P51" s="15">
        <v>30386100</v>
      </c>
      <c r="Q51" s="16">
        <v>0</v>
      </c>
      <c r="R51" s="13">
        <v>0</v>
      </c>
      <c r="S51" s="13">
        <v>0</v>
      </c>
      <c r="T51" s="13">
        <v>30386100</v>
      </c>
      <c r="U51" s="17"/>
      <c r="V51" s="18" t="s">
        <v>30</v>
      </c>
      <c r="W51" s="13" t="s">
        <v>31</v>
      </c>
      <c r="X51" s="19" t="s">
        <v>30</v>
      </c>
    </row>
    <row r="52" spans="1:24" x14ac:dyDescent="0.25">
      <c r="A52" s="8">
        <v>1308</v>
      </c>
      <c r="B52" s="10">
        <v>900032891</v>
      </c>
      <c r="C52" s="10" t="s">
        <v>955</v>
      </c>
      <c r="D52" s="9" t="s">
        <v>22</v>
      </c>
      <c r="E52" s="10" t="s">
        <v>23</v>
      </c>
      <c r="F52" s="11" t="s">
        <v>22</v>
      </c>
      <c r="G52" s="12" t="s">
        <v>141</v>
      </c>
      <c r="H52" s="12" t="s">
        <v>142</v>
      </c>
      <c r="I52" s="12">
        <v>5202200035494</v>
      </c>
      <c r="J52" s="11" t="s">
        <v>143</v>
      </c>
      <c r="K52" s="11" t="s">
        <v>144</v>
      </c>
      <c r="L52" s="13" t="s">
        <v>77</v>
      </c>
      <c r="M52" s="13" t="s">
        <v>78</v>
      </c>
      <c r="N52" s="14">
        <v>45</v>
      </c>
      <c r="O52" s="13">
        <v>0</v>
      </c>
      <c r="P52" s="15">
        <v>188498250</v>
      </c>
      <c r="Q52" s="16">
        <v>0</v>
      </c>
      <c r="R52" s="13">
        <v>0</v>
      </c>
      <c r="S52" s="13">
        <v>0</v>
      </c>
      <c r="T52" s="13">
        <v>188498250</v>
      </c>
      <c r="U52" s="17"/>
      <c r="V52" s="18" t="s">
        <v>30</v>
      </c>
      <c r="W52" s="13" t="s">
        <v>30</v>
      </c>
      <c r="X52" s="19" t="s">
        <v>30</v>
      </c>
    </row>
    <row r="53" spans="1:24" x14ac:dyDescent="0.25">
      <c r="A53" s="8">
        <v>1308</v>
      </c>
      <c r="B53" s="10">
        <v>900032891</v>
      </c>
      <c r="C53" s="10" t="s">
        <v>955</v>
      </c>
      <c r="D53" s="9" t="s">
        <v>22</v>
      </c>
      <c r="E53" s="10" t="s">
        <v>23</v>
      </c>
      <c r="F53" s="11" t="s">
        <v>22</v>
      </c>
      <c r="G53" s="12" t="s">
        <v>141</v>
      </c>
      <c r="H53" s="12" t="s">
        <v>142</v>
      </c>
      <c r="I53" s="12">
        <v>5202200099525</v>
      </c>
      <c r="J53" s="11" t="s">
        <v>145</v>
      </c>
      <c r="K53" s="11" t="s">
        <v>146</v>
      </c>
      <c r="L53" s="13" t="s">
        <v>147</v>
      </c>
      <c r="M53" s="13" t="s">
        <v>148</v>
      </c>
      <c r="N53" s="14">
        <v>32</v>
      </c>
      <c r="O53" s="13">
        <v>0</v>
      </c>
      <c r="P53" s="15">
        <v>138540864</v>
      </c>
      <c r="Q53" s="16">
        <v>0</v>
      </c>
      <c r="R53" s="13">
        <v>0</v>
      </c>
      <c r="S53" s="13">
        <v>0</v>
      </c>
      <c r="T53" s="13">
        <v>138540864</v>
      </c>
      <c r="U53" s="17"/>
      <c r="V53" s="18" t="s">
        <v>30</v>
      </c>
      <c r="W53" s="13" t="s">
        <v>30</v>
      </c>
      <c r="X53" s="19" t="s">
        <v>31</v>
      </c>
    </row>
    <row r="54" spans="1:24" x14ac:dyDescent="0.25">
      <c r="A54" s="8">
        <v>1308</v>
      </c>
      <c r="B54" s="10">
        <v>900032891</v>
      </c>
      <c r="C54" s="10" t="s">
        <v>955</v>
      </c>
      <c r="D54" s="9" t="s">
        <v>22</v>
      </c>
      <c r="E54" s="10" t="s">
        <v>23</v>
      </c>
      <c r="F54" s="11" t="s">
        <v>22</v>
      </c>
      <c r="G54" s="12" t="s">
        <v>149</v>
      </c>
      <c r="H54" s="12" t="s">
        <v>142</v>
      </c>
      <c r="I54" s="12">
        <v>523171147208</v>
      </c>
      <c r="J54" s="11" t="s">
        <v>150</v>
      </c>
      <c r="K54" s="11" t="s">
        <v>151</v>
      </c>
      <c r="L54" s="13" t="s">
        <v>77</v>
      </c>
      <c r="M54" s="13" t="s">
        <v>78</v>
      </c>
      <c r="N54" s="14">
        <v>43</v>
      </c>
      <c r="O54" s="13">
        <v>0</v>
      </c>
      <c r="P54" s="15">
        <v>180120550</v>
      </c>
      <c r="Q54" s="16">
        <v>0</v>
      </c>
      <c r="R54" s="13">
        <v>0</v>
      </c>
      <c r="S54" s="13">
        <v>0</v>
      </c>
      <c r="T54" s="13">
        <v>180120550</v>
      </c>
      <c r="U54" s="17"/>
      <c r="V54" s="18" t="s">
        <v>30</v>
      </c>
      <c r="W54" s="13" t="s">
        <v>30</v>
      </c>
      <c r="X54" s="19" t="s">
        <v>30</v>
      </c>
    </row>
    <row r="55" spans="1:24" x14ac:dyDescent="0.25">
      <c r="A55" s="8">
        <v>1308</v>
      </c>
      <c r="B55" s="10">
        <v>900032891</v>
      </c>
      <c r="C55" s="10" t="s">
        <v>955</v>
      </c>
      <c r="D55" s="9" t="s">
        <v>22</v>
      </c>
      <c r="E55" s="10" t="s">
        <v>23</v>
      </c>
      <c r="F55" s="11" t="s">
        <v>22</v>
      </c>
      <c r="G55" s="12" t="s">
        <v>149</v>
      </c>
      <c r="H55" s="12" t="s">
        <v>142</v>
      </c>
      <c r="I55" s="12">
        <v>5231700103064</v>
      </c>
      <c r="J55" s="11" t="s">
        <v>152</v>
      </c>
      <c r="K55" s="11" t="s">
        <v>153</v>
      </c>
      <c r="L55" s="13" t="s">
        <v>147</v>
      </c>
      <c r="M55" s="13" t="s">
        <v>148</v>
      </c>
      <c r="N55" s="14">
        <v>22</v>
      </c>
      <c r="O55" s="13">
        <v>0</v>
      </c>
      <c r="P55" s="15">
        <v>95246844</v>
      </c>
      <c r="Q55" s="16">
        <v>0</v>
      </c>
      <c r="R55" s="13">
        <v>0</v>
      </c>
      <c r="S55" s="13">
        <v>0</v>
      </c>
      <c r="T55" s="13">
        <v>95246844</v>
      </c>
      <c r="U55" s="17"/>
      <c r="V55" s="18" t="s">
        <v>30</v>
      </c>
      <c r="W55" s="13" t="s">
        <v>30</v>
      </c>
      <c r="X55" s="19" t="s">
        <v>31</v>
      </c>
    </row>
    <row r="56" spans="1:24" x14ac:dyDescent="0.25">
      <c r="A56" s="8">
        <v>1308</v>
      </c>
      <c r="B56" s="10">
        <v>900032891</v>
      </c>
      <c r="C56" s="10" t="s">
        <v>955</v>
      </c>
      <c r="D56" s="9" t="s">
        <v>22</v>
      </c>
      <c r="E56" s="10" t="s">
        <v>23</v>
      </c>
      <c r="F56" s="11" t="s">
        <v>22</v>
      </c>
      <c r="G56" s="12" t="s">
        <v>149</v>
      </c>
      <c r="H56" s="12" t="s">
        <v>142</v>
      </c>
      <c r="I56" s="12">
        <v>5231700103065</v>
      </c>
      <c r="J56" s="11" t="s">
        <v>154</v>
      </c>
      <c r="K56" s="11" t="s">
        <v>155</v>
      </c>
      <c r="L56" s="13" t="s">
        <v>147</v>
      </c>
      <c r="M56" s="13" t="s">
        <v>148</v>
      </c>
      <c r="N56" s="14">
        <v>36</v>
      </c>
      <c r="O56" s="13">
        <v>0</v>
      </c>
      <c r="P56" s="15">
        <v>155858472</v>
      </c>
      <c r="Q56" s="16">
        <v>0</v>
      </c>
      <c r="R56" s="13">
        <v>0</v>
      </c>
      <c r="S56" s="13">
        <v>0</v>
      </c>
      <c r="T56" s="13">
        <v>155858472</v>
      </c>
      <c r="U56" s="17"/>
      <c r="V56" s="18" t="s">
        <v>30</v>
      </c>
      <c r="W56" s="13" t="s">
        <v>30</v>
      </c>
      <c r="X56" s="19" t="s">
        <v>31</v>
      </c>
    </row>
    <row r="57" spans="1:24" x14ac:dyDescent="0.25">
      <c r="A57" s="8">
        <v>1308</v>
      </c>
      <c r="B57" s="10">
        <v>900032891</v>
      </c>
      <c r="C57" s="10" t="s">
        <v>955</v>
      </c>
      <c r="D57" s="9" t="s">
        <v>22</v>
      </c>
      <c r="E57" s="10" t="s">
        <v>23</v>
      </c>
      <c r="F57" s="11" t="s">
        <v>22</v>
      </c>
      <c r="G57" s="12" t="s">
        <v>149</v>
      </c>
      <c r="H57" s="12" t="s">
        <v>142</v>
      </c>
      <c r="I57" s="12">
        <v>5231700125330</v>
      </c>
      <c r="J57" s="11" t="s">
        <v>156</v>
      </c>
      <c r="K57" s="11" t="s">
        <v>157</v>
      </c>
      <c r="L57" s="13" t="s">
        <v>147</v>
      </c>
      <c r="M57" s="13" t="s">
        <v>148</v>
      </c>
      <c r="N57" s="14">
        <v>48</v>
      </c>
      <c r="O57" s="13">
        <v>0</v>
      </c>
      <c r="P57" s="15">
        <v>207811296</v>
      </c>
      <c r="Q57" s="16">
        <v>0</v>
      </c>
      <c r="R57" s="13">
        <v>0</v>
      </c>
      <c r="S57" s="13">
        <v>0</v>
      </c>
      <c r="T57" s="13">
        <v>207811296</v>
      </c>
      <c r="U57" s="17"/>
      <c r="V57" s="18" t="s">
        <v>30</v>
      </c>
      <c r="W57" s="13" t="s">
        <v>30</v>
      </c>
      <c r="X57" s="19" t="s">
        <v>31</v>
      </c>
    </row>
    <row r="58" spans="1:24" x14ac:dyDescent="0.25">
      <c r="A58" s="8">
        <v>1310</v>
      </c>
      <c r="B58" s="10">
        <v>901086934</v>
      </c>
      <c r="C58" s="10" t="s">
        <v>956</v>
      </c>
      <c r="D58" s="9" t="s">
        <v>22</v>
      </c>
      <c r="E58" s="10" t="s">
        <v>23</v>
      </c>
      <c r="F58" s="11" t="s">
        <v>22</v>
      </c>
      <c r="G58" s="12" t="s">
        <v>159</v>
      </c>
      <c r="H58" s="12" t="s">
        <v>160</v>
      </c>
      <c r="I58" s="12">
        <v>5207900060022</v>
      </c>
      <c r="J58" s="11" t="s">
        <v>161</v>
      </c>
      <c r="K58" s="11" t="s">
        <v>162</v>
      </c>
      <c r="L58" s="13" t="s">
        <v>77</v>
      </c>
      <c r="M58" s="13" t="s">
        <v>134</v>
      </c>
      <c r="N58" s="14">
        <v>80</v>
      </c>
      <c r="O58" s="13">
        <v>0</v>
      </c>
      <c r="P58" s="15">
        <v>236536480</v>
      </c>
      <c r="Q58" s="16">
        <v>0</v>
      </c>
      <c r="R58" s="13">
        <v>0</v>
      </c>
      <c r="S58" s="13">
        <v>0</v>
      </c>
      <c r="T58" s="13">
        <v>236536480</v>
      </c>
      <c r="U58" s="17"/>
      <c r="V58" s="18" t="s">
        <v>30</v>
      </c>
      <c r="W58" s="13" t="s">
        <v>31</v>
      </c>
      <c r="X58" s="19" t="s">
        <v>30</v>
      </c>
    </row>
    <row r="59" spans="1:24" x14ac:dyDescent="0.25">
      <c r="A59" s="8">
        <v>1310</v>
      </c>
      <c r="B59" s="10">
        <v>901086934</v>
      </c>
      <c r="C59" s="10" t="s">
        <v>956</v>
      </c>
      <c r="D59" s="9" t="s">
        <v>22</v>
      </c>
      <c r="E59" s="10" t="s">
        <v>23</v>
      </c>
      <c r="F59" s="11" t="s">
        <v>22</v>
      </c>
      <c r="G59" s="12" t="s">
        <v>159</v>
      </c>
      <c r="H59" s="12" t="s">
        <v>160</v>
      </c>
      <c r="I59" s="12">
        <v>5207900099424</v>
      </c>
      <c r="J59" s="11" t="s">
        <v>163</v>
      </c>
      <c r="K59" s="11" t="s">
        <v>164</v>
      </c>
      <c r="L59" s="13" t="s">
        <v>77</v>
      </c>
      <c r="M59" s="13" t="s">
        <v>134</v>
      </c>
      <c r="N59" s="14">
        <v>60</v>
      </c>
      <c r="O59" s="13">
        <v>0</v>
      </c>
      <c r="P59" s="15">
        <v>177402360</v>
      </c>
      <c r="Q59" s="16">
        <v>0</v>
      </c>
      <c r="R59" s="13">
        <v>0</v>
      </c>
      <c r="S59" s="13">
        <v>0</v>
      </c>
      <c r="T59" s="13">
        <v>177402360</v>
      </c>
      <c r="U59" s="17"/>
      <c r="V59" s="18" t="s">
        <v>30</v>
      </c>
      <c r="W59" s="13" t="s">
        <v>31</v>
      </c>
      <c r="X59" s="19" t="s">
        <v>30</v>
      </c>
    </row>
    <row r="60" spans="1:24" x14ac:dyDescent="0.25">
      <c r="A60" s="8">
        <v>1310</v>
      </c>
      <c r="B60" s="10">
        <v>901086934</v>
      </c>
      <c r="C60" s="10" t="s">
        <v>956</v>
      </c>
      <c r="D60" s="9" t="s">
        <v>22</v>
      </c>
      <c r="E60" s="10" t="s">
        <v>23</v>
      </c>
      <c r="F60" s="11" t="s">
        <v>22</v>
      </c>
      <c r="G60" s="12" t="s">
        <v>159</v>
      </c>
      <c r="H60" s="12" t="s">
        <v>160</v>
      </c>
      <c r="I60" s="12">
        <v>5207900121469</v>
      </c>
      <c r="J60" s="11" t="s">
        <v>165</v>
      </c>
      <c r="K60" s="11" t="s">
        <v>166</v>
      </c>
      <c r="L60" s="13" t="s">
        <v>28</v>
      </c>
      <c r="M60" s="13" t="s">
        <v>29</v>
      </c>
      <c r="N60" s="14">
        <v>49</v>
      </c>
      <c r="O60" s="13">
        <v>0</v>
      </c>
      <c r="P60" s="15">
        <v>106829457</v>
      </c>
      <c r="Q60" s="16">
        <v>0</v>
      </c>
      <c r="R60" s="13">
        <v>0</v>
      </c>
      <c r="S60" s="13">
        <v>0</v>
      </c>
      <c r="T60" s="13">
        <v>106829457</v>
      </c>
      <c r="U60" s="17"/>
      <c r="V60" s="18" t="s">
        <v>30</v>
      </c>
      <c r="W60" s="13" t="s">
        <v>31</v>
      </c>
      <c r="X60" s="19" t="s">
        <v>30</v>
      </c>
    </row>
    <row r="61" spans="1:24" x14ac:dyDescent="0.25">
      <c r="A61" s="8">
        <v>1310</v>
      </c>
      <c r="B61" s="10">
        <v>901086934</v>
      </c>
      <c r="C61" s="10" t="s">
        <v>956</v>
      </c>
      <c r="D61" s="9" t="s">
        <v>22</v>
      </c>
      <c r="E61" s="10" t="s">
        <v>23</v>
      </c>
      <c r="F61" s="11" t="s">
        <v>22</v>
      </c>
      <c r="G61" s="12" t="s">
        <v>159</v>
      </c>
      <c r="H61" s="12" t="s">
        <v>160</v>
      </c>
      <c r="I61" s="12">
        <v>5207900132720</v>
      </c>
      <c r="J61" s="11" t="s">
        <v>167</v>
      </c>
      <c r="K61" s="11" t="s">
        <v>166</v>
      </c>
      <c r="L61" s="13" t="s">
        <v>28</v>
      </c>
      <c r="M61" s="13" t="s">
        <v>29</v>
      </c>
      <c r="N61" s="14">
        <v>50</v>
      </c>
      <c r="O61" s="13">
        <v>0</v>
      </c>
      <c r="P61" s="15">
        <v>109009650</v>
      </c>
      <c r="Q61" s="16">
        <v>0</v>
      </c>
      <c r="R61" s="13">
        <v>0</v>
      </c>
      <c r="S61" s="13">
        <v>0</v>
      </c>
      <c r="T61" s="13">
        <v>109009650</v>
      </c>
      <c r="U61" s="17"/>
      <c r="V61" s="18" t="s">
        <v>30</v>
      </c>
      <c r="W61" s="13" t="s">
        <v>31</v>
      </c>
      <c r="X61" s="19" t="s">
        <v>30</v>
      </c>
    </row>
    <row r="62" spans="1:24" x14ac:dyDescent="0.25">
      <c r="A62" s="8">
        <v>1310</v>
      </c>
      <c r="B62" s="10">
        <v>901086934</v>
      </c>
      <c r="C62" s="10" t="s">
        <v>956</v>
      </c>
      <c r="D62" s="9" t="s">
        <v>22</v>
      </c>
      <c r="E62" s="10" t="s">
        <v>23</v>
      </c>
      <c r="F62" s="11" t="s">
        <v>22</v>
      </c>
      <c r="G62" s="12" t="s">
        <v>159</v>
      </c>
      <c r="H62" s="12" t="s">
        <v>160</v>
      </c>
      <c r="I62" s="12">
        <v>5207900132751</v>
      </c>
      <c r="J62" s="11" t="s">
        <v>168</v>
      </c>
      <c r="K62" s="11" t="s">
        <v>166</v>
      </c>
      <c r="L62" s="13" t="s">
        <v>28</v>
      </c>
      <c r="M62" s="13" t="s">
        <v>29</v>
      </c>
      <c r="N62" s="14">
        <v>50</v>
      </c>
      <c r="O62" s="13">
        <v>0</v>
      </c>
      <c r="P62" s="15">
        <v>109009650</v>
      </c>
      <c r="Q62" s="16">
        <v>0</v>
      </c>
      <c r="R62" s="13">
        <v>0</v>
      </c>
      <c r="S62" s="13">
        <v>0</v>
      </c>
      <c r="T62" s="13">
        <v>109009650</v>
      </c>
      <c r="U62" s="17"/>
      <c r="V62" s="18" t="s">
        <v>30</v>
      </c>
      <c r="W62" s="13" t="s">
        <v>31</v>
      </c>
      <c r="X62" s="19" t="s">
        <v>30</v>
      </c>
    </row>
    <row r="63" spans="1:24" x14ac:dyDescent="0.25">
      <c r="A63" s="8">
        <v>1310</v>
      </c>
      <c r="B63" s="10">
        <v>901086934</v>
      </c>
      <c r="C63" s="10" t="s">
        <v>956</v>
      </c>
      <c r="D63" s="9" t="s">
        <v>22</v>
      </c>
      <c r="E63" s="10" t="s">
        <v>23</v>
      </c>
      <c r="F63" s="11" t="s">
        <v>22</v>
      </c>
      <c r="G63" s="12" t="s">
        <v>159</v>
      </c>
      <c r="H63" s="12" t="s">
        <v>160</v>
      </c>
      <c r="I63" s="12">
        <v>5207900132786</v>
      </c>
      <c r="J63" s="11" t="s">
        <v>169</v>
      </c>
      <c r="K63" s="11" t="s">
        <v>166</v>
      </c>
      <c r="L63" s="13" t="s">
        <v>28</v>
      </c>
      <c r="M63" s="13" t="s">
        <v>29</v>
      </c>
      <c r="N63" s="14">
        <v>48</v>
      </c>
      <c r="O63" s="13">
        <v>0</v>
      </c>
      <c r="P63" s="15">
        <v>104649264</v>
      </c>
      <c r="Q63" s="16">
        <v>0</v>
      </c>
      <c r="R63" s="13">
        <v>0</v>
      </c>
      <c r="S63" s="13">
        <v>0</v>
      </c>
      <c r="T63" s="13">
        <v>104649264</v>
      </c>
      <c r="U63" s="17"/>
      <c r="V63" s="18" t="s">
        <v>30</v>
      </c>
      <c r="W63" s="13" t="s">
        <v>31</v>
      </c>
      <c r="X63" s="19" t="s">
        <v>30</v>
      </c>
    </row>
    <row r="64" spans="1:24" x14ac:dyDescent="0.25">
      <c r="A64" s="8">
        <v>1310</v>
      </c>
      <c r="B64" s="10">
        <v>901086934</v>
      </c>
      <c r="C64" s="10" t="s">
        <v>956</v>
      </c>
      <c r="D64" s="9" t="s">
        <v>22</v>
      </c>
      <c r="E64" s="10" t="s">
        <v>23</v>
      </c>
      <c r="F64" s="11" t="s">
        <v>22</v>
      </c>
      <c r="G64" s="12" t="s">
        <v>159</v>
      </c>
      <c r="H64" s="12" t="s">
        <v>160</v>
      </c>
      <c r="I64" s="12">
        <v>5207900132803</v>
      </c>
      <c r="J64" s="11" t="s">
        <v>170</v>
      </c>
      <c r="K64" s="11" t="s">
        <v>166</v>
      </c>
      <c r="L64" s="13" t="s">
        <v>28</v>
      </c>
      <c r="M64" s="13" t="s">
        <v>29</v>
      </c>
      <c r="N64" s="14">
        <v>50</v>
      </c>
      <c r="O64" s="13">
        <v>0</v>
      </c>
      <c r="P64" s="15">
        <v>109009650</v>
      </c>
      <c r="Q64" s="16">
        <v>0</v>
      </c>
      <c r="R64" s="13">
        <v>0</v>
      </c>
      <c r="S64" s="13">
        <v>0</v>
      </c>
      <c r="T64" s="13">
        <v>109009650</v>
      </c>
      <c r="U64" s="17"/>
      <c r="V64" s="18" t="s">
        <v>30</v>
      </c>
      <c r="W64" s="13" t="s">
        <v>31</v>
      </c>
      <c r="X64" s="19" t="s">
        <v>30</v>
      </c>
    </row>
    <row r="65" spans="1:24" x14ac:dyDescent="0.25">
      <c r="A65" s="8">
        <v>1310</v>
      </c>
      <c r="B65" s="10">
        <v>901086934</v>
      </c>
      <c r="C65" s="10" t="s">
        <v>956</v>
      </c>
      <c r="D65" s="9" t="s">
        <v>22</v>
      </c>
      <c r="E65" s="10" t="s">
        <v>23</v>
      </c>
      <c r="F65" s="11" t="s">
        <v>22</v>
      </c>
      <c r="G65" s="12" t="s">
        <v>159</v>
      </c>
      <c r="H65" s="12" t="s">
        <v>160</v>
      </c>
      <c r="I65" s="12">
        <v>5207900132812</v>
      </c>
      <c r="J65" s="11" t="s">
        <v>171</v>
      </c>
      <c r="K65" s="11" t="s">
        <v>166</v>
      </c>
      <c r="L65" s="13" t="s">
        <v>28</v>
      </c>
      <c r="M65" s="13" t="s">
        <v>29</v>
      </c>
      <c r="N65" s="14">
        <v>50</v>
      </c>
      <c r="O65" s="13">
        <v>0</v>
      </c>
      <c r="P65" s="15">
        <v>109009650</v>
      </c>
      <c r="Q65" s="16">
        <v>0</v>
      </c>
      <c r="R65" s="13">
        <v>0</v>
      </c>
      <c r="S65" s="13">
        <v>0</v>
      </c>
      <c r="T65" s="13">
        <v>109009650</v>
      </c>
      <c r="U65" s="17"/>
      <c r="V65" s="18" t="s">
        <v>30</v>
      </c>
      <c r="W65" s="13" t="s">
        <v>31</v>
      </c>
      <c r="X65" s="19" t="s">
        <v>30</v>
      </c>
    </row>
    <row r="66" spans="1:24" x14ac:dyDescent="0.25">
      <c r="A66" s="8">
        <v>1310</v>
      </c>
      <c r="B66" s="10">
        <v>901086934</v>
      </c>
      <c r="C66" s="10" t="s">
        <v>956</v>
      </c>
      <c r="D66" s="9" t="s">
        <v>22</v>
      </c>
      <c r="E66" s="10" t="s">
        <v>23</v>
      </c>
      <c r="F66" s="11" t="s">
        <v>22</v>
      </c>
      <c r="G66" s="12" t="s">
        <v>159</v>
      </c>
      <c r="H66" s="12" t="s">
        <v>160</v>
      </c>
      <c r="I66" s="12">
        <v>5207900132819</v>
      </c>
      <c r="J66" s="11" t="s">
        <v>172</v>
      </c>
      <c r="K66" s="11" t="s">
        <v>166</v>
      </c>
      <c r="L66" s="13" t="s">
        <v>28</v>
      </c>
      <c r="M66" s="13" t="s">
        <v>29</v>
      </c>
      <c r="N66" s="14">
        <v>50</v>
      </c>
      <c r="O66" s="13">
        <v>0</v>
      </c>
      <c r="P66" s="15">
        <v>109009650</v>
      </c>
      <c r="Q66" s="16">
        <v>0</v>
      </c>
      <c r="R66" s="13">
        <v>0</v>
      </c>
      <c r="S66" s="13">
        <v>0</v>
      </c>
      <c r="T66" s="13">
        <v>109009650</v>
      </c>
      <c r="U66" s="17"/>
      <c r="V66" s="18" t="s">
        <v>30</v>
      </c>
      <c r="W66" s="13" t="s">
        <v>31</v>
      </c>
      <c r="X66" s="19" t="s">
        <v>30</v>
      </c>
    </row>
    <row r="67" spans="1:24" x14ac:dyDescent="0.25">
      <c r="A67" s="8">
        <v>1310</v>
      </c>
      <c r="B67" s="10">
        <v>901086934</v>
      </c>
      <c r="C67" s="10" t="s">
        <v>956</v>
      </c>
      <c r="D67" s="9" t="s">
        <v>22</v>
      </c>
      <c r="E67" s="10" t="s">
        <v>23</v>
      </c>
      <c r="F67" s="11" t="s">
        <v>22</v>
      </c>
      <c r="G67" s="12" t="s">
        <v>159</v>
      </c>
      <c r="H67" s="12" t="s">
        <v>160</v>
      </c>
      <c r="I67" s="12">
        <v>5207900132837</v>
      </c>
      <c r="J67" s="11" t="s">
        <v>173</v>
      </c>
      <c r="K67" s="11" t="s">
        <v>166</v>
      </c>
      <c r="L67" s="13" t="s">
        <v>28</v>
      </c>
      <c r="M67" s="13" t="s">
        <v>29</v>
      </c>
      <c r="N67" s="14">
        <v>50</v>
      </c>
      <c r="O67" s="13">
        <v>0</v>
      </c>
      <c r="P67" s="15">
        <v>109009650</v>
      </c>
      <c r="Q67" s="16">
        <v>0</v>
      </c>
      <c r="R67" s="13">
        <v>0</v>
      </c>
      <c r="S67" s="13">
        <v>0</v>
      </c>
      <c r="T67" s="13">
        <v>109009650</v>
      </c>
      <c r="U67" s="17"/>
      <c r="V67" s="18" t="s">
        <v>30</v>
      </c>
      <c r="W67" s="13" t="s">
        <v>31</v>
      </c>
      <c r="X67" s="19" t="s">
        <v>30</v>
      </c>
    </row>
    <row r="68" spans="1:24" x14ac:dyDescent="0.25">
      <c r="A68" s="8">
        <v>1310</v>
      </c>
      <c r="B68" s="10">
        <v>901086934</v>
      </c>
      <c r="C68" s="10" t="s">
        <v>956</v>
      </c>
      <c r="D68" s="9" t="s">
        <v>22</v>
      </c>
      <c r="E68" s="10" t="s">
        <v>23</v>
      </c>
      <c r="F68" s="11" t="s">
        <v>22</v>
      </c>
      <c r="G68" s="12" t="s">
        <v>159</v>
      </c>
      <c r="H68" s="12" t="s">
        <v>160</v>
      </c>
      <c r="I68" s="12">
        <v>5207900132872</v>
      </c>
      <c r="J68" s="11" t="s">
        <v>174</v>
      </c>
      <c r="K68" s="11" t="s">
        <v>166</v>
      </c>
      <c r="L68" s="13" t="s">
        <v>28</v>
      </c>
      <c r="M68" s="13" t="s">
        <v>29</v>
      </c>
      <c r="N68" s="14">
        <v>50</v>
      </c>
      <c r="O68" s="13">
        <v>0</v>
      </c>
      <c r="P68" s="15">
        <v>109009650</v>
      </c>
      <c r="Q68" s="16">
        <v>0</v>
      </c>
      <c r="R68" s="13">
        <v>0</v>
      </c>
      <c r="S68" s="13">
        <v>0</v>
      </c>
      <c r="T68" s="13">
        <v>109009650</v>
      </c>
      <c r="U68" s="17"/>
      <c r="V68" s="18" t="s">
        <v>30</v>
      </c>
      <c r="W68" s="13" t="s">
        <v>31</v>
      </c>
      <c r="X68" s="19" t="s">
        <v>30</v>
      </c>
    </row>
    <row r="69" spans="1:24" x14ac:dyDescent="0.25">
      <c r="A69" s="8">
        <v>1310</v>
      </c>
      <c r="B69" s="10">
        <v>901086934</v>
      </c>
      <c r="C69" s="10" t="s">
        <v>956</v>
      </c>
      <c r="D69" s="9" t="s">
        <v>22</v>
      </c>
      <c r="E69" s="10" t="s">
        <v>23</v>
      </c>
      <c r="F69" s="11" t="s">
        <v>22</v>
      </c>
      <c r="G69" s="12" t="s">
        <v>159</v>
      </c>
      <c r="H69" s="12" t="s">
        <v>160</v>
      </c>
      <c r="I69" s="12">
        <v>5207900132915</v>
      </c>
      <c r="J69" s="11" t="s">
        <v>175</v>
      </c>
      <c r="K69" s="11" t="s">
        <v>166</v>
      </c>
      <c r="L69" s="13" t="s">
        <v>28</v>
      </c>
      <c r="M69" s="13" t="s">
        <v>29</v>
      </c>
      <c r="N69" s="14">
        <v>49</v>
      </c>
      <c r="O69" s="13">
        <v>0</v>
      </c>
      <c r="P69" s="15">
        <v>106829457</v>
      </c>
      <c r="Q69" s="16">
        <v>0</v>
      </c>
      <c r="R69" s="13">
        <v>0</v>
      </c>
      <c r="S69" s="13">
        <v>0</v>
      </c>
      <c r="T69" s="13">
        <v>106829457</v>
      </c>
      <c r="U69" s="17"/>
      <c r="V69" s="18" t="s">
        <v>30</v>
      </c>
      <c r="W69" s="13" t="s">
        <v>31</v>
      </c>
      <c r="X69" s="19" t="s">
        <v>30</v>
      </c>
    </row>
    <row r="70" spans="1:24" x14ac:dyDescent="0.25">
      <c r="A70" s="8">
        <v>1310</v>
      </c>
      <c r="B70" s="10">
        <v>901086934</v>
      </c>
      <c r="C70" s="10" t="s">
        <v>956</v>
      </c>
      <c r="D70" s="9" t="s">
        <v>22</v>
      </c>
      <c r="E70" s="10" t="s">
        <v>23</v>
      </c>
      <c r="F70" s="11" t="s">
        <v>22</v>
      </c>
      <c r="G70" s="12" t="s">
        <v>159</v>
      </c>
      <c r="H70" s="12" t="s">
        <v>160</v>
      </c>
      <c r="I70" s="12">
        <v>5207900132947</v>
      </c>
      <c r="J70" s="11" t="s">
        <v>176</v>
      </c>
      <c r="K70" s="11" t="s">
        <v>166</v>
      </c>
      <c r="L70" s="13" t="s">
        <v>28</v>
      </c>
      <c r="M70" s="13" t="s">
        <v>29</v>
      </c>
      <c r="N70" s="14">
        <v>50</v>
      </c>
      <c r="O70" s="13">
        <v>0</v>
      </c>
      <c r="P70" s="15">
        <v>109009650</v>
      </c>
      <c r="Q70" s="16">
        <v>0</v>
      </c>
      <c r="R70" s="13">
        <v>0</v>
      </c>
      <c r="S70" s="13">
        <v>0</v>
      </c>
      <c r="T70" s="13">
        <v>109009650</v>
      </c>
      <c r="U70" s="17"/>
      <c r="V70" s="18" t="s">
        <v>30</v>
      </c>
      <c r="W70" s="13" t="s">
        <v>31</v>
      </c>
      <c r="X70" s="19" t="s">
        <v>30</v>
      </c>
    </row>
    <row r="71" spans="1:24" x14ac:dyDescent="0.25">
      <c r="A71" s="8">
        <v>1310</v>
      </c>
      <c r="B71" s="10">
        <v>901086934</v>
      </c>
      <c r="C71" s="10" t="s">
        <v>956</v>
      </c>
      <c r="D71" s="9" t="s">
        <v>22</v>
      </c>
      <c r="E71" s="10" t="s">
        <v>23</v>
      </c>
      <c r="F71" s="11" t="s">
        <v>22</v>
      </c>
      <c r="G71" s="12" t="s">
        <v>159</v>
      </c>
      <c r="H71" s="12" t="s">
        <v>160</v>
      </c>
      <c r="I71" s="12">
        <v>5207900132983</v>
      </c>
      <c r="J71" s="11" t="s">
        <v>177</v>
      </c>
      <c r="K71" s="11" t="s">
        <v>166</v>
      </c>
      <c r="L71" s="13" t="s">
        <v>28</v>
      </c>
      <c r="M71" s="13" t="s">
        <v>29</v>
      </c>
      <c r="N71" s="14">
        <v>50</v>
      </c>
      <c r="O71" s="13">
        <v>0</v>
      </c>
      <c r="P71" s="15">
        <v>109009650</v>
      </c>
      <c r="Q71" s="16">
        <v>0</v>
      </c>
      <c r="R71" s="13">
        <v>0</v>
      </c>
      <c r="S71" s="13">
        <v>0</v>
      </c>
      <c r="T71" s="13">
        <v>109009650</v>
      </c>
      <c r="U71" s="17"/>
      <c r="V71" s="18" t="s">
        <v>30</v>
      </c>
      <c r="W71" s="13" t="s">
        <v>31</v>
      </c>
      <c r="X71" s="19" t="s">
        <v>30</v>
      </c>
    </row>
    <row r="72" spans="1:24" x14ac:dyDescent="0.25">
      <c r="A72" s="8">
        <v>1310</v>
      </c>
      <c r="B72" s="10">
        <v>901086934</v>
      </c>
      <c r="C72" s="10" t="s">
        <v>956</v>
      </c>
      <c r="D72" s="9" t="s">
        <v>22</v>
      </c>
      <c r="E72" s="10" t="s">
        <v>23</v>
      </c>
      <c r="F72" s="11" t="s">
        <v>22</v>
      </c>
      <c r="G72" s="12" t="s">
        <v>159</v>
      </c>
      <c r="H72" s="12" t="s">
        <v>160</v>
      </c>
      <c r="I72" s="12">
        <v>5207900133068</v>
      </c>
      <c r="J72" s="11" t="s">
        <v>178</v>
      </c>
      <c r="K72" s="11" t="s">
        <v>166</v>
      </c>
      <c r="L72" s="13" t="s">
        <v>28</v>
      </c>
      <c r="M72" s="13" t="s">
        <v>29</v>
      </c>
      <c r="N72" s="14">
        <v>46</v>
      </c>
      <c r="O72" s="13">
        <v>0</v>
      </c>
      <c r="P72" s="15">
        <v>100288878</v>
      </c>
      <c r="Q72" s="16">
        <v>0</v>
      </c>
      <c r="R72" s="13">
        <v>0</v>
      </c>
      <c r="S72" s="13">
        <v>0</v>
      </c>
      <c r="T72" s="13">
        <v>100288878</v>
      </c>
      <c r="U72" s="17"/>
      <c r="V72" s="18" t="s">
        <v>30</v>
      </c>
      <c r="W72" s="13" t="s">
        <v>31</v>
      </c>
      <c r="X72" s="19" t="s">
        <v>30</v>
      </c>
    </row>
    <row r="73" spans="1:24" x14ac:dyDescent="0.25">
      <c r="A73" s="8">
        <v>1310</v>
      </c>
      <c r="B73" s="10">
        <v>901086934</v>
      </c>
      <c r="C73" s="10" t="s">
        <v>956</v>
      </c>
      <c r="D73" s="9" t="s">
        <v>22</v>
      </c>
      <c r="E73" s="10" t="s">
        <v>23</v>
      </c>
      <c r="F73" s="11" t="s">
        <v>22</v>
      </c>
      <c r="G73" s="12" t="s">
        <v>159</v>
      </c>
      <c r="H73" s="12" t="s">
        <v>160</v>
      </c>
      <c r="I73" s="12">
        <v>5207900133089</v>
      </c>
      <c r="J73" s="11" t="s">
        <v>179</v>
      </c>
      <c r="K73" s="11" t="s">
        <v>166</v>
      </c>
      <c r="L73" s="13" t="s">
        <v>28</v>
      </c>
      <c r="M73" s="13" t="s">
        <v>29</v>
      </c>
      <c r="N73" s="14">
        <v>50</v>
      </c>
      <c r="O73" s="13">
        <v>0</v>
      </c>
      <c r="P73" s="15">
        <v>109009650</v>
      </c>
      <c r="Q73" s="16">
        <v>0</v>
      </c>
      <c r="R73" s="13">
        <v>0</v>
      </c>
      <c r="S73" s="13">
        <v>0</v>
      </c>
      <c r="T73" s="13">
        <v>109009650</v>
      </c>
      <c r="U73" s="17"/>
      <c r="V73" s="18" t="s">
        <v>30</v>
      </c>
      <c r="W73" s="13" t="s">
        <v>31</v>
      </c>
      <c r="X73" s="19" t="s">
        <v>30</v>
      </c>
    </row>
    <row r="74" spans="1:24" x14ac:dyDescent="0.25">
      <c r="A74" s="8">
        <v>1310</v>
      </c>
      <c r="B74" s="10">
        <v>901086934</v>
      </c>
      <c r="C74" s="10" t="s">
        <v>956</v>
      </c>
      <c r="D74" s="9" t="s">
        <v>22</v>
      </c>
      <c r="E74" s="10" t="s">
        <v>23</v>
      </c>
      <c r="F74" s="11" t="s">
        <v>22</v>
      </c>
      <c r="G74" s="12" t="s">
        <v>159</v>
      </c>
      <c r="H74" s="12" t="s">
        <v>160</v>
      </c>
      <c r="I74" s="12">
        <v>5207900133113</v>
      </c>
      <c r="J74" s="11" t="s">
        <v>180</v>
      </c>
      <c r="K74" s="11" t="s">
        <v>166</v>
      </c>
      <c r="L74" s="13" t="s">
        <v>28</v>
      </c>
      <c r="M74" s="13" t="s">
        <v>29</v>
      </c>
      <c r="N74" s="14">
        <v>50</v>
      </c>
      <c r="O74" s="13">
        <v>0</v>
      </c>
      <c r="P74" s="15">
        <v>109009650</v>
      </c>
      <c r="Q74" s="16">
        <v>0</v>
      </c>
      <c r="R74" s="13">
        <v>0</v>
      </c>
      <c r="S74" s="13">
        <v>0</v>
      </c>
      <c r="T74" s="13">
        <v>109009650</v>
      </c>
      <c r="U74" s="17"/>
      <c r="V74" s="18" t="s">
        <v>30</v>
      </c>
      <c r="W74" s="13" t="s">
        <v>31</v>
      </c>
      <c r="X74" s="19" t="s">
        <v>30</v>
      </c>
    </row>
    <row r="75" spans="1:24" x14ac:dyDescent="0.25">
      <c r="A75" s="8">
        <v>1310</v>
      </c>
      <c r="B75" s="10">
        <v>901086934</v>
      </c>
      <c r="C75" s="10" t="s">
        <v>956</v>
      </c>
      <c r="D75" s="9" t="s">
        <v>22</v>
      </c>
      <c r="E75" s="10" t="s">
        <v>23</v>
      </c>
      <c r="F75" s="11" t="s">
        <v>22</v>
      </c>
      <c r="G75" s="12" t="s">
        <v>159</v>
      </c>
      <c r="H75" s="12" t="s">
        <v>160</v>
      </c>
      <c r="I75" s="12">
        <v>5207900133134</v>
      </c>
      <c r="J75" s="11" t="s">
        <v>181</v>
      </c>
      <c r="K75" s="11" t="s">
        <v>166</v>
      </c>
      <c r="L75" s="13" t="s">
        <v>28</v>
      </c>
      <c r="M75" s="13" t="s">
        <v>29</v>
      </c>
      <c r="N75" s="14">
        <v>49</v>
      </c>
      <c r="O75" s="13">
        <v>0</v>
      </c>
      <c r="P75" s="15">
        <v>106829457</v>
      </c>
      <c r="Q75" s="16">
        <v>0</v>
      </c>
      <c r="R75" s="13">
        <v>0</v>
      </c>
      <c r="S75" s="13">
        <v>0</v>
      </c>
      <c r="T75" s="13">
        <v>106829457</v>
      </c>
      <c r="U75" s="17"/>
      <c r="V75" s="18" t="s">
        <v>30</v>
      </c>
      <c r="W75" s="13" t="s">
        <v>31</v>
      </c>
      <c r="X75" s="19" t="s">
        <v>30</v>
      </c>
    </row>
    <row r="76" spans="1:24" x14ac:dyDescent="0.25">
      <c r="A76" s="8">
        <v>1310</v>
      </c>
      <c r="B76" s="10">
        <v>901086934</v>
      </c>
      <c r="C76" s="10" t="s">
        <v>956</v>
      </c>
      <c r="D76" s="9" t="s">
        <v>22</v>
      </c>
      <c r="E76" s="10" t="s">
        <v>23</v>
      </c>
      <c r="F76" s="11" t="s">
        <v>22</v>
      </c>
      <c r="G76" s="12" t="s">
        <v>159</v>
      </c>
      <c r="H76" s="12" t="s">
        <v>160</v>
      </c>
      <c r="I76" s="12">
        <v>5207900133231</v>
      </c>
      <c r="J76" s="11" t="s">
        <v>182</v>
      </c>
      <c r="K76" s="11" t="s">
        <v>166</v>
      </c>
      <c r="L76" s="13" t="s">
        <v>28</v>
      </c>
      <c r="M76" s="13" t="s">
        <v>29</v>
      </c>
      <c r="N76" s="14">
        <v>46</v>
      </c>
      <c r="O76" s="13">
        <v>0</v>
      </c>
      <c r="P76" s="15">
        <v>100288878</v>
      </c>
      <c r="Q76" s="16">
        <v>0</v>
      </c>
      <c r="R76" s="13">
        <v>0</v>
      </c>
      <c r="S76" s="13">
        <v>0</v>
      </c>
      <c r="T76" s="13">
        <v>100288878</v>
      </c>
      <c r="U76" s="17"/>
      <c r="V76" s="18" t="s">
        <v>30</v>
      </c>
      <c r="W76" s="13" t="s">
        <v>31</v>
      </c>
      <c r="X76" s="19" t="s">
        <v>30</v>
      </c>
    </row>
    <row r="77" spans="1:24" x14ac:dyDescent="0.25">
      <c r="A77" s="8">
        <v>1311</v>
      </c>
      <c r="B77" s="10">
        <v>901228117</v>
      </c>
      <c r="C77" s="10" t="s">
        <v>957</v>
      </c>
      <c r="D77" s="9" t="s">
        <v>22</v>
      </c>
      <c r="E77" s="10" t="s">
        <v>23</v>
      </c>
      <c r="F77" s="11" t="s">
        <v>22</v>
      </c>
      <c r="G77" s="12" t="s">
        <v>183</v>
      </c>
      <c r="H77" s="12" t="s">
        <v>158</v>
      </c>
      <c r="I77" s="12">
        <v>520831144938</v>
      </c>
      <c r="J77" s="11" t="s">
        <v>184</v>
      </c>
      <c r="K77" s="11" t="s">
        <v>185</v>
      </c>
      <c r="L77" s="13" t="s">
        <v>28</v>
      </c>
      <c r="M77" s="13" t="s">
        <v>97</v>
      </c>
      <c r="N77" s="14">
        <v>22</v>
      </c>
      <c r="O77" s="13">
        <v>0</v>
      </c>
      <c r="P77" s="15">
        <v>33424710</v>
      </c>
      <c r="Q77" s="16">
        <v>0</v>
      </c>
      <c r="R77" s="13">
        <v>0</v>
      </c>
      <c r="S77" s="13">
        <v>0</v>
      </c>
      <c r="T77" s="13">
        <v>33424710</v>
      </c>
      <c r="U77" s="17"/>
      <c r="V77" s="18" t="s">
        <v>30</v>
      </c>
      <c r="W77" s="13" t="s">
        <v>31</v>
      </c>
      <c r="X77" s="19" t="s">
        <v>30</v>
      </c>
    </row>
    <row r="78" spans="1:24" x14ac:dyDescent="0.25">
      <c r="A78" s="8">
        <v>1311</v>
      </c>
      <c r="B78" s="10">
        <v>901228117</v>
      </c>
      <c r="C78" s="10" t="s">
        <v>957</v>
      </c>
      <c r="D78" s="9" t="s">
        <v>22</v>
      </c>
      <c r="E78" s="10" t="s">
        <v>23</v>
      </c>
      <c r="F78" s="11" t="s">
        <v>22</v>
      </c>
      <c r="G78" s="12" t="s">
        <v>183</v>
      </c>
      <c r="H78" s="12" t="s">
        <v>158</v>
      </c>
      <c r="I78" s="12">
        <v>520831144948</v>
      </c>
      <c r="J78" s="11" t="s">
        <v>186</v>
      </c>
      <c r="K78" s="11" t="s">
        <v>187</v>
      </c>
      <c r="L78" s="13" t="s">
        <v>28</v>
      </c>
      <c r="M78" s="13" t="s">
        <v>97</v>
      </c>
      <c r="N78" s="14">
        <v>8</v>
      </c>
      <c r="O78" s="13">
        <v>0</v>
      </c>
      <c r="P78" s="15">
        <v>12154440</v>
      </c>
      <c r="Q78" s="16">
        <v>0</v>
      </c>
      <c r="R78" s="13">
        <v>0</v>
      </c>
      <c r="S78" s="13">
        <v>0</v>
      </c>
      <c r="T78" s="13">
        <v>12154440</v>
      </c>
      <c r="U78" s="17"/>
      <c r="V78" s="18" t="s">
        <v>30</v>
      </c>
      <c r="W78" s="13" t="s">
        <v>31</v>
      </c>
      <c r="X78" s="19" t="s">
        <v>30</v>
      </c>
    </row>
    <row r="79" spans="1:24" x14ac:dyDescent="0.25">
      <c r="A79" s="8">
        <v>1311</v>
      </c>
      <c r="B79" s="10">
        <v>901228117</v>
      </c>
      <c r="C79" s="10" t="s">
        <v>957</v>
      </c>
      <c r="D79" s="9" t="s">
        <v>22</v>
      </c>
      <c r="E79" s="10" t="s">
        <v>23</v>
      </c>
      <c r="F79" s="11" t="s">
        <v>22</v>
      </c>
      <c r="G79" s="12" t="s">
        <v>183</v>
      </c>
      <c r="H79" s="12" t="s">
        <v>158</v>
      </c>
      <c r="I79" s="12">
        <v>5208300099325</v>
      </c>
      <c r="J79" s="11" t="s">
        <v>188</v>
      </c>
      <c r="K79" s="11" t="s">
        <v>189</v>
      </c>
      <c r="L79" s="13" t="s">
        <v>147</v>
      </c>
      <c r="M79" s="13" t="s">
        <v>148</v>
      </c>
      <c r="N79" s="14">
        <v>30</v>
      </c>
      <c r="O79" s="13">
        <v>0</v>
      </c>
      <c r="P79" s="15">
        <v>129882060</v>
      </c>
      <c r="Q79" s="16">
        <v>0</v>
      </c>
      <c r="R79" s="13">
        <v>0</v>
      </c>
      <c r="S79" s="13">
        <v>0</v>
      </c>
      <c r="T79" s="13">
        <v>129882060</v>
      </c>
      <c r="U79" s="17"/>
      <c r="V79" s="18" t="s">
        <v>30</v>
      </c>
      <c r="W79" s="13" t="s">
        <v>30</v>
      </c>
      <c r="X79" s="19" t="s">
        <v>31</v>
      </c>
    </row>
    <row r="80" spans="1:24" x14ac:dyDescent="0.25">
      <c r="A80" s="8">
        <v>1311</v>
      </c>
      <c r="B80" s="10">
        <v>901228117</v>
      </c>
      <c r="C80" s="10" t="s">
        <v>957</v>
      </c>
      <c r="D80" s="9" t="s">
        <v>22</v>
      </c>
      <c r="E80" s="10" t="s">
        <v>23</v>
      </c>
      <c r="F80" s="11" t="s">
        <v>22</v>
      </c>
      <c r="G80" s="12" t="s">
        <v>183</v>
      </c>
      <c r="H80" s="12" t="s">
        <v>158</v>
      </c>
      <c r="I80" s="12">
        <v>5208300113827</v>
      </c>
      <c r="J80" s="11" t="s">
        <v>190</v>
      </c>
      <c r="K80" s="11" t="s">
        <v>191</v>
      </c>
      <c r="L80" s="13" t="s">
        <v>28</v>
      </c>
      <c r="M80" s="13" t="s">
        <v>97</v>
      </c>
      <c r="N80" s="14">
        <v>15</v>
      </c>
      <c r="O80" s="13">
        <v>0</v>
      </c>
      <c r="P80" s="15">
        <v>22789575</v>
      </c>
      <c r="Q80" s="16">
        <v>0</v>
      </c>
      <c r="R80" s="13">
        <v>0</v>
      </c>
      <c r="S80" s="13">
        <v>0</v>
      </c>
      <c r="T80" s="13">
        <v>22789575</v>
      </c>
      <c r="U80" s="17"/>
      <c r="V80" s="18" t="s">
        <v>30</v>
      </c>
      <c r="W80" s="13" t="s">
        <v>31</v>
      </c>
      <c r="X80" s="19" t="s">
        <v>30</v>
      </c>
    </row>
    <row r="81" spans="1:24" x14ac:dyDescent="0.25">
      <c r="A81" s="8">
        <v>1311</v>
      </c>
      <c r="B81" s="10">
        <v>901228117</v>
      </c>
      <c r="C81" s="10" t="s">
        <v>957</v>
      </c>
      <c r="D81" s="9" t="s">
        <v>22</v>
      </c>
      <c r="E81" s="10" t="s">
        <v>23</v>
      </c>
      <c r="F81" s="11" t="s">
        <v>22</v>
      </c>
      <c r="G81" s="12" t="s">
        <v>192</v>
      </c>
      <c r="H81" s="12" t="s">
        <v>158</v>
      </c>
      <c r="I81" s="12">
        <v>522031144903</v>
      </c>
      <c r="J81" s="11" t="s">
        <v>193</v>
      </c>
      <c r="K81" s="11" t="s">
        <v>194</v>
      </c>
      <c r="L81" s="13" t="s">
        <v>28</v>
      </c>
      <c r="M81" s="13" t="s">
        <v>97</v>
      </c>
      <c r="N81" s="14">
        <v>8</v>
      </c>
      <c r="O81" s="13">
        <v>0</v>
      </c>
      <c r="P81" s="15">
        <v>12154440</v>
      </c>
      <c r="Q81" s="16">
        <v>0</v>
      </c>
      <c r="R81" s="13">
        <v>0</v>
      </c>
      <c r="S81" s="13">
        <v>0</v>
      </c>
      <c r="T81" s="13">
        <v>12154440</v>
      </c>
      <c r="U81" s="17"/>
      <c r="V81" s="18" t="s">
        <v>30</v>
      </c>
      <c r="W81" s="13" t="s">
        <v>31</v>
      </c>
      <c r="X81" s="19" t="s">
        <v>30</v>
      </c>
    </row>
    <row r="82" spans="1:24" x14ac:dyDescent="0.25">
      <c r="A82" s="8">
        <v>1311</v>
      </c>
      <c r="B82" s="10">
        <v>901228117</v>
      </c>
      <c r="C82" s="10" t="s">
        <v>957</v>
      </c>
      <c r="D82" s="9" t="s">
        <v>22</v>
      </c>
      <c r="E82" s="10" t="s">
        <v>23</v>
      </c>
      <c r="F82" s="11" t="s">
        <v>22</v>
      </c>
      <c r="G82" s="12" t="s">
        <v>192</v>
      </c>
      <c r="H82" s="12" t="s">
        <v>158</v>
      </c>
      <c r="I82" s="12">
        <v>522031144905</v>
      </c>
      <c r="J82" s="11" t="s">
        <v>195</v>
      </c>
      <c r="K82" s="11" t="s">
        <v>196</v>
      </c>
      <c r="L82" s="13" t="s">
        <v>28</v>
      </c>
      <c r="M82" s="13" t="s">
        <v>97</v>
      </c>
      <c r="N82" s="14">
        <v>11</v>
      </c>
      <c r="O82" s="13">
        <v>0</v>
      </c>
      <c r="P82" s="15">
        <v>16712355</v>
      </c>
      <c r="Q82" s="16">
        <v>0</v>
      </c>
      <c r="R82" s="13">
        <v>0</v>
      </c>
      <c r="S82" s="13">
        <v>0</v>
      </c>
      <c r="T82" s="13">
        <v>16712355</v>
      </c>
      <c r="U82" s="17"/>
      <c r="V82" s="18" t="s">
        <v>30</v>
      </c>
      <c r="W82" s="13" t="s">
        <v>31</v>
      </c>
      <c r="X82" s="19" t="s">
        <v>30</v>
      </c>
    </row>
    <row r="83" spans="1:24" x14ac:dyDescent="0.25">
      <c r="A83" s="8">
        <v>1311</v>
      </c>
      <c r="B83" s="10">
        <v>901228117</v>
      </c>
      <c r="C83" s="10" t="s">
        <v>957</v>
      </c>
      <c r="D83" s="9" t="s">
        <v>22</v>
      </c>
      <c r="E83" s="10" t="s">
        <v>23</v>
      </c>
      <c r="F83" s="11" t="s">
        <v>22</v>
      </c>
      <c r="G83" s="12" t="s">
        <v>192</v>
      </c>
      <c r="H83" s="12" t="s">
        <v>158</v>
      </c>
      <c r="I83" s="12">
        <v>522031144909</v>
      </c>
      <c r="J83" s="11" t="s">
        <v>197</v>
      </c>
      <c r="K83" s="11" t="s">
        <v>198</v>
      </c>
      <c r="L83" s="13" t="s">
        <v>28</v>
      </c>
      <c r="M83" s="13" t="s">
        <v>97</v>
      </c>
      <c r="N83" s="14">
        <v>18</v>
      </c>
      <c r="O83" s="13">
        <v>0</v>
      </c>
      <c r="P83" s="15">
        <v>27347490</v>
      </c>
      <c r="Q83" s="16">
        <v>0</v>
      </c>
      <c r="R83" s="13">
        <v>0</v>
      </c>
      <c r="S83" s="13">
        <v>0</v>
      </c>
      <c r="T83" s="13">
        <v>27347490</v>
      </c>
      <c r="U83" s="17"/>
      <c r="V83" s="18" t="s">
        <v>30</v>
      </c>
      <c r="W83" s="13" t="s">
        <v>31</v>
      </c>
      <c r="X83" s="19" t="s">
        <v>30</v>
      </c>
    </row>
    <row r="84" spans="1:24" x14ac:dyDescent="0.25">
      <c r="A84" s="8">
        <v>1311</v>
      </c>
      <c r="B84" s="10">
        <v>901228117</v>
      </c>
      <c r="C84" s="10" t="s">
        <v>957</v>
      </c>
      <c r="D84" s="9" t="s">
        <v>22</v>
      </c>
      <c r="E84" s="10" t="s">
        <v>23</v>
      </c>
      <c r="F84" s="11" t="s">
        <v>22</v>
      </c>
      <c r="G84" s="12" t="s">
        <v>192</v>
      </c>
      <c r="H84" s="12" t="s">
        <v>158</v>
      </c>
      <c r="I84" s="12">
        <v>522031144910</v>
      </c>
      <c r="J84" s="11" t="s">
        <v>199</v>
      </c>
      <c r="K84" s="11" t="s">
        <v>200</v>
      </c>
      <c r="L84" s="13" t="s">
        <v>28</v>
      </c>
      <c r="M84" s="13" t="s">
        <v>97</v>
      </c>
      <c r="N84" s="14">
        <v>8</v>
      </c>
      <c r="O84" s="13">
        <v>0</v>
      </c>
      <c r="P84" s="15">
        <v>12154440</v>
      </c>
      <c r="Q84" s="16">
        <v>0</v>
      </c>
      <c r="R84" s="13">
        <v>0</v>
      </c>
      <c r="S84" s="13">
        <v>0</v>
      </c>
      <c r="T84" s="13">
        <v>12154440</v>
      </c>
      <c r="U84" s="17"/>
      <c r="V84" s="18" t="s">
        <v>30</v>
      </c>
      <c r="W84" s="13" t="s">
        <v>31</v>
      </c>
      <c r="X84" s="19" t="s">
        <v>30</v>
      </c>
    </row>
    <row r="85" spans="1:24" x14ac:dyDescent="0.25">
      <c r="A85" s="8">
        <v>1311</v>
      </c>
      <c r="B85" s="10">
        <v>901228117</v>
      </c>
      <c r="C85" s="10" t="s">
        <v>957</v>
      </c>
      <c r="D85" s="9" t="s">
        <v>22</v>
      </c>
      <c r="E85" s="10" t="s">
        <v>23</v>
      </c>
      <c r="F85" s="11" t="s">
        <v>22</v>
      </c>
      <c r="G85" s="12" t="s">
        <v>192</v>
      </c>
      <c r="H85" s="12" t="s">
        <v>158</v>
      </c>
      <c r="I85" s="12">
        <v>522031144912</v>
      </c>
      <c r="J85" s="11" t="s">
        <v>201</v>
      </c>
      <c r="K85" s="11" t="s">
        <v>202</v>
      </c>
      <c r="L85" s="13" t="s">
        <v>28</v>
      </c>
      <c r="M85" s="13" t="s">
        <v>97</v>
      </c>
      <c r="N85" s="14">
        <v>7</v>
      </c>
      <c r="O85" s="13">
        <v>0</v>
      </c>
      <c r="P85" s="15">
        <v>10635135</v>
      </c>
      <c r="Q85" s="16">
        <v>0</v>
      </c>
      <c r="R85" s="13">
        <v>0</v>
      </c>
      <c r="S85" s="13">
        <v>0</v>
      </c>
      <c r="T85" s="13">
        <v>10635135</v>
      </c>
      <c r="U85" s="17"/>
      <c r="V85" s="18" t="s">
        <v>30</v>
      </c>
      <c r="W85" s="13" t="s">
        <v>31</v>
      </c>
      <c r="X85" s="19" t="s">
        <v>30</v>
      </c>
    </row>
    <row r="86" spans="1:24" x14ac:dyDescent="0.25">
      <c r="A86" s="8">
        <v>1311</v>
      </c>
      <c r="B86" s="10">
        <v>901228117</v>
      </c>
      <c r="C86" s="10" t="s">
        <v>957</v>
      </c>
      <c r="D86" s="9" t="s">
        <v>22</v>
      </c>
      <c r="E86" s="10" t="s">
        <v>23</v>
      </c>
      <c r="F86" s="11" t="s">
        <v>22</v>
      </c>
      <c r="G86" s="12" t="s">
        <v>192</v>
      </c>
      <c r="H86" s="12" t="s">
        <v>158</v>
      </c>
      <c r="I86" s="12">
        <v>522031144914</v>
      </c>
      <c r="J86" s="11" t="s">
        <v>203</v>
      </c>
      <c r="K86" s="11" t="s">
        <v>204</v>
      </c>
      <c r="L86" s="13" t="s">
        <v>28</v>
      </c>
      <c r="M86" s="13" t="s">
        <v>97</v>
      </c>
      <c r="N86" s="14">
        <v>20</v>
      </c>
      <c r="O86" s="13">
        <v>0</v>
      </c>
      <c r="P86" s="15">
        <v>30386100</v>
      </c>
      <c r="Q86" s="16">
        <v>0</v>
      </c>
      <c r="R86" s="13">
        <v>0</v>
      </c>
      <c r="S86" s="13">
        <v>0</v>
      </c>
      <c r="T86" s="13">
        <v>30386100</v>
      </c>
      <c r="U86" s="17"/>
      <c r="V86" s="18" t="s">
        <v>30</v>
      </c>
      <c r="W86" s="13" t="s">
        <v>31</v>
      </c>
      <c r="X86" s="19" t="s">
        <v>30</v>
      </c>
    </row>
    <row r="87" spans="1:24" x14ac:dyDescent="0.25">
      <c r="A87" s="8">
        <v>1311</v>
      </c>
      <c r="B87" s="10">
        <v>901228117</v>
      </c>
      <c r="C87" s="10" t="s">
        <v>957</v>
      </c>
      <c r="D87" s="9" t="s">
        <v>22</v>
      </c>
      <c r="E87" s="10" t="s">
        <v>23</v>
      </c>
      <c r="F87" s="11" t="s">
        <v>22</v>
      </c>
      <c r="G87" s="12" t="s">
        <v>192</v>
      </c>
      <c r="H87" s="12" t="s">
        <v>158</v>
      </c>
      <c r="I87" s="12">
        <v>5220300046388</v>
      </c>
      <c r="J87" s="11" t="s">
        <v>205</v>
      </c>
      <c r="K87" s="11" t="s">
        <v>206</v>
      </c>
      <c r="L87" s="13" t="s">
        <v>28</v>
      </c>
      <c r="M87" s="13" t="s">
        <v>97</v>
      </c>
      <c r="N87" s="14">
        <v>13</v>
      </c>
      <c r="O87" s="13">
        <v>0</v>
      </c>
      <c r="P87" s="15">
        <v>19750965</v>
      </c>
      <c r="Q87" s="16">
        <v>0</v>
      </c>
      <c r="R87" s="13">
        <v>0</v>
      </c>
      <c r="S87" s="13">
        <v>0</v>
      </c>
      <c r="T87" s="13">
        <v>19750965</v>
      </c>
      <c r="U87" s="17"/>
      <c r="V87" s="18" t="s">
        <v>30</v>
      </c>
      <c r="W87" s="13" t="s">
        <v>31</v>
      </c>
      <c r="X87" s="19" t="s">
        <v>30</v>
      </c>
    </row>
    <row r="88" spans="1:24" x14ac:dyDescent="0.25">
      <c r="A88" s="8">
        <v>1311</v>
      </c>
      <c r="B88" s="10">
        <v>901228117</v>
      </c>
      <c r="C88" s="10" t="s">
        <v>957</v>
      </c>
      <c r="D88" s="9" t="s">
        <v>22</v>
      </c>
      <c r="E88" s="10" t="s">
        <v>23</v>
      </c>
      <c r="F88" s="11" t="s">
        <v>22</v>
      </c>
      <c r="G88" s="12" t="s">
        <v>192</v>
      </c>
      <c r="H88" s="12" t="s">
        <v>158</v>
      </c>
      <c r="I88" s="12">
        <v>5220300113993</v>
      </c>
      <c r="J88" s="11" t="s">
        <v>207</v>
      </c>
      <c r="K88" s="11" t="s">
        <v>208</v>
      </c>
      <c r="L88" s="13" t="s">
        <v>77</v>
      </c>
      <c r="M88" s="13" t="s">
        <v>134</v>
      </c>
      <c r="N88" s="14">
        <v>15</v>
      </c>
      <c r="O88" s="13">
        <v>0</v>
      </c>
      <c r="P88" s="15">
        <v>44350590</v>
      </c>
      <c r="Q88" s="16">
        <v>0</v>
      </c>
      <c r="R88" s="13">
        <v>0</v>
      </c>
      <c r="S88" s="13">
        <v>0</v>
      </c>
      <c r="T88" s="13">
        <v>44350590</v>
      </c>
      <c r="U88" s="17"/>
      <c r="V88" s="18" t="s">
        <v>30</v>
      </c>
      <c r="W88" s="13" t="s">
        <v>31</v>
      </c>
      <c r="X88" s="19" t="s">
        <v>30</v>
      </c>
    </row>
    <row r="89" spans="1:24" x14ac:dyDescent="0.25">
      <c r="A89" s="8">
        <v>1311</v>
      </c>
      <c r="B89" s="10">
        <v>901228117</v>
      </c>
      <c r="C89" s="10" t="s">
        <v>957</v>
      </c>
      <c r="D89" s="9" t="s">
        <v>22</v>
      </c>
      <c r="E89" s="10" t="s">
        <v>23</v>
      </c>
      <c r="F89" s="11" t="s">
        <v>22</v>
      </c>
      <c r="G89" s="12" t="s">
        <v>192</v>
      </c>
      <c r="H89" s="12" t="s">
        <v>158</v>
      </c>
      <c r="I89" s="12">
        <v>5220300125790</v>
      </c>
      <c r="J89" s="11" t="s">
        <v>209</v>
      </c>
      <c r="K89" s="11" t="s">
        <v>210</v>
      </c>
      <c r="L89" s="13" t="s">
        <v>28</v>
      </c>
      <c r="M89" s="13" t="s">
        <v>97</v>
      </c>
      <c r="N89" s="14">
        <v>15</v>
      </c>
      <c r="O89" s="13">
        <v>0</v>
      </c>
      <c r="P89" s="15">
        <v>22789575</v>
      </c>
      <c r="Q89" s="16">
        <v>0</v>
      </c>
      <c r="R89" s="13">
        <v>0</v>
      </c>
      <c r="S89" s="13">
        <v>0</v>
      </c>
      <c r="T89" s="13">
        <v>22789575</v>
      </c>
      <c r="U89" s="17"/>
      <c r="V89" s="18" t="s">
        <v>30</v>
      </c>
      <c r="W89" s="13" t="s">
        <v>31</v>
      </c>
      <c r="X89" s="19" t="s">
        <v>30</v>
      </c>
    </row>
    <row r="90" spans="1:24" x14ac:dyDescent="0.25">
      <c r="A90" s="8">
        <v>1311</v>
      </c>
      <c r="B90" s="10">
        <v>901228117</v>
      </c>
      <c r="C90" s="10" t="s">
        <v>957</v>
      </c>
      <c r="D90" s="9" t="s">
        <v>22</v>
      </c>
      <c r="E90" s="10" t="s">
        <v>23</v>
      </c>
      <c r="F90" s="11" t="s">
        <v>22</v>
      </c>
      <c r="G90" s="12" t="s">
        <v>192</v>
      </c>
      <c r="H90" s="12" t="s">
        <v>158</v>
      </c>
      <c r="I90" s="12">
        <v>5220300130551</v>
      </c>
      <c r="J90" s="11" t="s">
        <v>211</v>
      </c>
      <c r="K90" s="11" t="s">
        <v>212</v>
      </c>
      <c r="L90" s="13" t="s">
        <v>147</v>
      </c>
      <c r="M90" s="13" t="s">
        <v>148</v>
      </c>
      <c r="N90" s="14">
        <v>44</v>
      </c>
      <c r="O90" s="13">
        <v>0</v>
      </c>
      <c r="P90" s="15">
        <v>190493688</v>
      </c>
      <c r="Q90" s="16">
        <v>0</v>
      </c>
      <c r="R90" s="13">
        <v>0</v>
      </c>
      <c r="S90" s="13">
        <v>0</v>
      </c>
      <c r="T90" s="13">
        <v>190493688</v>
      </c>
      <c r="U90" s="17"/>
      <c r="V90" s="18" t="s">
        <v>30</v>
      </c>
      <c r="W90" s="13" t="s">
        <v>30</v>
      </c>
      <c r="X90" s="19" t="s">
        <v>31</v>
      </c>
    </row>
    <row r="91" spans="1:24" x14ac:dyDescent="0.25">
      <c r="A91" s="8">
        <v>1312</v>
      </c>
      <c r="B91" s="10">
        <v>900782430</v>
      </c>
      <c r="C91" s="10" t="s">
        <v>954</v>
      </c>
      <c r="D91" s="9" t="s">
        <v>22</v>
      </c>
      <c r="E91" s="10" t="s">
        <v>23</v>
      </c>
      <c r="F91" s="11" t="s">
        <v>22</v>
      </c>
      <c r="G91" s="12" t="s">
        <v>213</v>
      </c>
      <c r="H91" s="12" t="s">
        <v>94</v>
      </c>
      <c r="I91" s="12">
        <v>521101130155</v>
      </c>
      <c r="J91" s="11" t="s">
        <v>214</v>
      </c>
      <c r="K91" s="11" t="s">
        <v>215</v>
      </c>
      <c r="L91" s="13" t="s">
        <v>28</v>
      </c>
      <c r="M91" s="13" t="s">
        <v>97</v>
      </c>
      <c r="N91" s="14">
        <v>17</v>
      </c>
      <c r="O91" s="13">
        <v>0</v>
      </c>
      <c r="P91" s="15">
        <v>25828185</v>
      </c>
      <c r="Q91" s="16">
        <v>0</v>
      </c>
      <c r="R91" s="13">
        <v>0</v>
      </c>
      <c r="S91" s="13">
        <v>0</v>
      </c>
      <c r="T91" s="13">
        <v>25828185</v>
      </c>
      <c r="U91" s="17"/>
      <c r="V91" s="18" t="s">
        <v>30</v>
      </c>
      <c r="W91" s="13" t="s">
        <v>31</v>
      </c>
      <c r="X91" s="19" t="s">
        <v>30</v>
      </c>
    </row>
    <row r="92" spans="1:24" x14ac:dyDescent="0.25">
      <c r="A92" s="8">
        <v>1312</v>
      </c>
      <c r="B92" s="10">
        <v>900782430</v>
      </c>
      <c r="C92" s="10" t="s">
        <v>954</v>
      </c>
      <c r="D92" s="9" t="s">
        <v>22</v>
      </c>
      <c r="E92" s="10" t="s">
        <v>23</v>
      </c>
      <c r="F92" s="11" t="s">
        <v>22</v>
      </c>
      <c r="G92" s="12" t="s">
        <v>213</v>
      </c>
      <c r="H92" s="12" t="s">
        <v>94</v>
      </c>
      <c r="I92" s="12">
        <v>521101130160</v>
      </c>
      <c r="J92" s="11" t="s">
        <v>216</v>
      </c>
      <c r="K92" s="11" t="s">
        <v>217</v>
      </c>
      <c r="L92" s="13" t="s">
        <v>28</v>
      </c>
      <c r="M92" s="13" t="s">
        <v>97</v>
      </c>
      <c r="N92" s="14">
        <v>16</v>
      </c>
      <c r="O92" s="13">
        <v>0</v>
      </c>
      <c r="P92" s="15">
        <v>24308880</v>
      </c>
      <c r="Q92" s="16">
        <v>0</v>
      </c>
      <c r="R92" s="13">
        <v>0</v>
      </c>
      <c r="S92" s="13">
        <v>0</v>
      </c>
      <c r="T92" s="13">
        <v>24308880</v>
      </c>
      <c r="U92" s="17"/>
      <c r="V92" s="18" t="s">
        <v>30</v>
      </c>
      <c r="W92" s="13" t="s">
        <v>31</v>
      </c>
      <c r="X92" s="19" t="s">
        <v>30</v>
      </c>
    </row>
    <row r="93" spans="1:24" x14ac:dyDescent="0.25">
      <c r="A93" s="8">
        <v>1312</v>
      </c>
      <c r="B93" s="10">
        <v>900782430</v>
      </c>
      <c r="C93" s="10" t="s">
        <v>954</v>
      </c>
      <c r="D93" s="9" t="s">
        <v>22</v>
      </c>
      <c r="E93" s="10" t="s">
        <v>23</v>
      </c>
      <c r="F93" s="11" t="s">
        <v>22</v>
      </c>
      <c r="G93" s="12" t="s">
        <v>213</v>
      </c>
      <c r="H93" s="12" t="s">
        <v>94</v>
      </c>
      <c r="I93" s="12">
        <v>521101130167</v>
      </c>
      <c r="J93" s="11" t="s">
        <v>218</v>
      </c>
      <c r="K93" s="11" t="s">
        <v>219</v>
      </c>
      <c r="L93" s="13" t="s">
        <v>28</v>
      </c>
      <c r="M93" s="13" t="s">
        <v>97</v>
      </c>
      <c r="N93" s="14">
        <v>11</v>
      </c>
      <c r="O93" s="13">
        <v>0</v>
      </c>
      <c r="P93" s="15">
        <v>16712355</v>
      </c>
      <c r="Q93" s="16">
        <v>0</v>
      </c>
      <c r="R93" s="13">
        <v>0</v>
      </c>
      <c r="S93" s="13">
        <v>0</v>
      </c>
      <c r="T93" s="13">
        <v>16712355</v>
      </c>
      <c r="U93" s="17"/>
      <c r="V93" s="18" t="s">
        <v>30</v>
      </c>
      <c r="W93" s="13" t="s">
        <v>31</v>
      </c>
      <c r="X93" s="19" t="s">
        <v>30</v>
      </c>
    </row>
    <row r="94" spans="1:24" x14ac:dyDescent="0.25">
      <c r="A94" s="8">
        <v>1312</v>
      </c>
      <c r="B94" s="10">
        <v>900782430</v>
      </c>
      <c r="C94" s="10" t="s">
        <v>954</v>
      </c>
      <c r="D94" s="9" t="s">
        <v>22</v>
      </c>
      <c r="E94" s="10" t="s">
        <v>23</v>
      </c>
      <c r="F94" s="11" t="s">
        <v>22</v>
      </c>
      <c r="G94" s="12" t="s">
        <v>213</v>
      </c>
      <c r="H94" s="12" t="s">
        <v>94</v>
      </c>
      <c r="I94" s="12">
        <v>521101144415</v>
      </c>
      <c r="J94" s="11" t="s">
        <v>220</v>
      </c>
      <c r="K94" s="11" t="s">
        <v>221</v>
      </c>
      <c r="L94" s="13" t="s">
        <v>28</v>
      </c>
      <c r="M94" s="13" t="s">
        <v>97</v>
      </c>
      <c r="N94" s="14">
        <v>11</v>
      </c>
      <c r="O94" s="13">
        <v>0</v>
      </c>
      <c r="P94" s="15">
        <v>16712355</v>
      </c>
      <c r="Q94" s="16">
        <v>0</v>
      </c>
      <c r="R94" s="13">
        <v>0</v>
      </c>
      <c r="S94" s="13">
        <v>0</v>
      </c>
      <c r="T94" s="13">
        <v>16712355</v>
      </c>
      <c r="U94" s="17"/>
      <c r="V94" s="18" t="s">
        <v>30</v>
      </c>
      <c r="W94" s="13" t="s">
        <v>31</v>
      </c>
      <c r="X94" s="19" t="s">
        <v>30</v>
      </c>
    </row>
    <row r="95" spans="1:24" x14ac:dyDescent="0.25">
      <c r="A95" s="8">
        <v>1312</v>
      </c>
      <c r="B95" s="10">
        <v>900782430</v>
      </c>
      <c r="C95" s="10" t="s">
        <v>954</v>
      </c>
      <c r="D95" s="9" t="s">
        <v>22</v>
      </c>
      <c r="E95" s="10" t="s">
        <v>23</v>
      </c>
      <c r="F95" s="11" t="s">
        <v>22</v>
      </c>
      <c r="G95" s="12" t="s">
        <v>213</v>
      </c>
      <c r="H95" s="12" t="s">
        <v>94</v>
      </c>
      <c r="I95" s="12">
        <v>521101150221</v>
      </c>
      <c r="J95" s="11" t="s">
        <v>222</v>
      </c>
      <c r="K95" s="11" t="s">
        <v>223</v>
      </c>
      <c r="L95" s="13" t="s">
        <v>28</v>
      </c>
      <c r="M95" s="13" t="s">
        <v>97</v>
      </c>
      <c r="N95" s="14">
        <v>19</v>
      </c>
      <c r="O95" s="13">
        <v>0</v>
      </c>
      <c r="P95" s="15">
        <v>28866795</v>
      </c>
      <c r="Q95" s="16">
        <v>0</v>
      </c>
      <c r="R95" s="13">
        <v>0</v>
      </c>
      <c r="S95" s="13">
        <v>0</v>
      </c>
      <c r="T95" s="13">
        <v>28866795</v>
      </c>
      <c r="U95" s="17"/>
      <c r="V95" s="18" t="s">
        <v>30</v>
      </c>
      <c r="W95" s="13" t="s">
        <v>31</v>
      </c>
      <c r="X95" s="19" t="s">
        <v>30</v>
      </c>
    </row>
    <row r="96" spans="1:24" x14ac:dyDescent="0.25">
      <c r="A96" s="8">
        <v>1312</v>
      </c>
      <c r="B96" s="10">
        <v>900782430</v>
      </c>
      <c r="C96" s="10" t="s">
        <v>954</v>
      </c>
      <c r="D96" s="9" t="s">
        <v>22</v>
      </c>
      <c r="E96" s="10" t="s">
        <v>23</v>
      </c>
      <c r="F96" s="11" t="s">
        <v>22</v>
      </c>
      <c r="G96" s="12" t="s">
        <v>213</v>
      </c>
      <c r="H96" s="12" t="s">
        <v>94</v>
      </c>
      <c r="I96" s="12">
        <v>5211000057695</v>
      </c>
      <c r="J96" s="11" t="s">
        <v>178</v>
      </c>
      <c r="K96" s="11" t="s">
        <v>224</v>
      </c>
      <c r="L96" s="13" t="s">
        <v>77</v>
      </c>
      <c r="M96" s="13" t="s">
        <v>134</v>
      </c>
      <c r="N96" s="14">
        <v>100</v>
      </c>
      <c r="O96" s="13">
        <v>0</v>
      </c>
      <c r="P96" s="15">
        <v>295670600</v>
      </c>
      <c r="Q96" s="16">
        <v>0</v>
      </c>
      <c r="R96" s="13">
        <v>0</v>
      </c>
      <c r="S96" s="13">
        <v>0</v>
      </c>
      <c r="T96" s="13">
        <v>295670600</v>
      </c>
      <c r="U96" s="17"/>
      <c r="V96" s="18" t="s">
        <v>30</v>
      </c>
      <c r="W96" s="13" t="s">
        <v>31</v>
      </c>
      <c r="X96" s="19" t="s">
        <v>30</v>
      </c>
    </row>
    <row r="97" spans="1:24" x14ac:dyDescent="0.25">
      <c r="A97" s="8">
        <v>1312</v>
      </c>
      <c r="B97" s="10">
        <v>900782430</v>
      </c>
      <c r="C97" s="10" t="s">
        <v>954</v>
      </c>
      <c r="D97" s="9" t="s">
        <v>22</v>
      </c>
      <c r="E97" s="10" t="s">
        <v>23</v>
      </c>
      <c r="F97" s="11" t="s">
        <v>22</v>
      </c>
      <c r="G97" s="12" t="s">
        <v>213</v>
      </c>
      <c r="H97" s="12" t="s">
        <v>94</v>
      </c>
      <c r="I97" s="12">
        <v>5211000112376</v>
      </c>
      <c r="J97" s="11" t="s">
        <v>225</v>
      </c>
      <c r="K97" s="11" t="s">
        <v>226</v>
      </c>
      <c r="L97" s="13" t="s">
        <v>28</v>
      </c>
      <c r="M97" s="13" t="s">
        <v>97</v>
      </c>
      <c r="N97" s="14">
        <v>16</v>
      </c>
      <c r="O97" s="13">
        <v>0</v>
      </c>
      <c r="P97" s="15">
        <v>24308880</v>
      </c>
      <c r="Q97" s="16">
        <v>0</v>
      </c>
      <c r="R97" s="13">
        <v>0</v>
      </c>
      <c r="S97" s="13">
        <v>0</v>
      </c>
      <c r="T97" s="13">
        <v>24308880</v>
      </c>
      <c r="U97" s="17"/>
      <c r="V97" s="18" t="s">
        <v>30</v>
      </c>
      <c r="W97" s="13" t="s">
        <v>31</v>
      </c>
      <c r="X97" s="19" t="s">
        <v>30</v>
      </c>
    </row>
    <row r="98" spans="1:24" x14ac:dyDescent="0.25">
      <c r="A98" s="8">
        <v>1312</v>
      </c>
      <c r="B98" s="10">
        <v>900782430</v>
      </c>
      <c r="C98" s="10" t="s">
        <v>954</v>
      </c>
      <c r="D98" s="9" t="s">
        <v>22</v>
      </c>
      <c r="E98" s="10" t="s">
        <v>23</v>
      </c>
      <c r="F98" s="11" t="s">
        <v>22</v>
      </c>
      <c r="G98" s="12" t="s">
        <v>213</v>
      </c>
      <c r="H98" s="12" t="s">
        <v>94</v>
      </c>
      <c r="I98" s="12">
        <v>5211000135745</v>
      </c>
      <c r="J98" s="11" t="s">
        <v>227</v>
      </c>
      <c r="K98" s="11" t="s">
        <v>228</v>
      </c>
      <c r="L98" s="13" t="s">
        <v>28</v>
      </c>
      <c r="M98" s="13" t="s">
        <v>97</v>
      </c>
      <c r="N98" s="14">
        <v>11</v>
      </c>
      <c r="O98" s="13">
        <v>0</v>
      </c>
      <c r="P98" s="15">
        <v>16712355</v>
      </c>
      <c r="Q98" s="16">
        <v>0</v>
      </c>
      <c r="R98" s="13">
        <v>0</v>
      </c>
      <c r="S98" s="13">
        <v>0</v>
      </c>
      <c r="T98" s="13">
        <v>16712355</v>
      </c>
      <c r="U98" s="17"/>
      <c r="V98" s="18" t="s">
        <v>30</v>
      </c>
      <c r="W98" s="13" t="s">
        <v>31</v>
      </c>
      <c r="X98" s="19" t="s">
        <v>30</v>
      </c>
    </row>
    <row r="99" spans="1:24" x14ac:dyDescent="0.25">
      <c r="A99" s="8">
        <v>1312</v>
      </c>
      <c r="B99" s="10">
        <v>900782430</v>
      </c>
      <c r="C99" s="10" t="s">
        <v>954</v>
      </c>
      <c r="D99" s="9" t="s">
        <v>22</v>
      </c>
      <c r="E99" s="10" t="s">
        <v>23</v>
      </c>
      <c r="F99" s="11" t="s">
        <v>22</v>
      </c>
      <c r="G99" s="12" t="s">
        <v>213</v>
      </c>
      <c r="H99" s="12" t="s">
        <v>94</v>
      </c>
      <c r="I99" s="12">
        <v>5211000135782</v>
      </c>
      <c r="J99" s="11" t="s">
        <v>229</v>
      </c>
      <c r="K99" s="11" t="s">
        <v>230</v>
      </c>
      <c r="L99" s="13" t="s">
        <v>28</v>
      </c>
      <c r="M99" s="13" t="s">
        <v>97</v>
      </c>
      <c r="N99" s="14">
        <v>19</v>
      </c>
      <c r="O99" s="13">
        <v>0</v>
      </c>
      <c r="P99" s="15">
        <v>28866795</v>
      </c>
      <c r="Q99" s="16">
        <v>0</v>
      </c>
      <c r="R99" s="13">
        <v>0</v>
      </c>
      <c r="S99" s="13">
        <v>0</v>
      </c>
      <c r="T99" s="13">
        <v>28866795</v>
      </c>
      <c r="U99" s="17"/>
      <c r="V99" s="18" t="s">
        <v>30</v>
      </c>
      <c r="W99" s="13" t="s">
        <v>31</v>
      </c>
      <c r="X99" s="19" t="s">
        <v>30</v>
      </c>
    </row>
    <row r="100" spans="1:24" x14ac:dyDescent="0.25">
      <c r="A100" s="8">
        <v>1313</v>
      </c>
      <c r="B100" s="10">
        <v>901345939</v>
      </c>
      <c r="C100" s="10" t="s">
        <v>953</v>
      </c>
      <c r="D100" s="9" t="s">
        <v>22</v>
      </c>
      <c r="E100" s="10" t="s">
        <v>23</v>
      </c>
      <c r="F100" s="11" t="s">
        <v>22</v>
      </c>
      <c r="G100" s="12" t="s">
        <v>231</v>
      </c>
      <c r="H100" s="12" t="s">
        <v>94</v>
      </c>
      <c r="I100" s="12">
        <v>522401131279</v>
      </c>
      <c r="J100" s="11" t="s">
        <v>232</v>
      </c>
      <c r="K100" s="11" t="s">
        <v>233</v>
      </c>
      <c r="L100" s="13" t="s">
        <v>28</v>
      </c>
      <c r="M100" s="13" t="s">
        <v>97</v>
      </c>
      <c r="N100" s="14">
        <v>12</v>
      </c>
      <c r="O100" s="13">
        <v>0</v>
      </c>
      <c r="P100" s="15">
        <v>18231660</v>
      </c>
      <c r="Q100" s="16">
        <v>0</v>
      </c>
      <c r="R100" s="13">
        <v>0</v>
      </c>
      <c r="S100" s="13">
        <v>0</v>
      </c>
      <c r="T100" s="13">
        <v>18231660</v>
      </c>
      <c r="U100" s="17"/>
      <c r="V100" s="18" t="s">
        <v>30</v>
      </c>
      <c r="W100" s="13" t="s">
        <v>31</v>
      </c>
      <c r="X100" s="19" t="s">
        <v>30</v>
      </c>
    </row>
    <row r="101" spans="1:24" x14ac:dyDescent="0.25">
      <c r="A101" s="8">
        <v>1313</v>
      </c>
      <c r="B101" s="10">
        <v>901345939</v>
      </c>
      <c r="C101" s="10" t="s">
        <v>953</v>
      </c>
      <c r="D101" s="9" t="s">
        <v>22</v>
      </c>
      <c r="E101" s="10" t="s">
        <v>23</v>
      </c>
      <c r="F101" s="11" t="s">
        <v>22</v>
      </c>
      <c r="G101" s="12" t="s">
        <v>231</v>
      </c>
      <c r="H101" s="12" t="s">
        <v>94</v>
      </c>
      <c r="I101" s="12">
        <v>522401131282</v>
      </c>
      <c r="J101" s="11" t="s">
        <v>234</v>
      </c>
      <c r="K101" s="11" t="s">
        <v>235</v>
      </c>
      <c r="L101" s="13" t="s">
        <v>28</v>
      </c>
      <c r="M101" s="13" t="s">
        <v>97</v>
      </c>
      <c r="N101" s="14">
        <v>18</v>
      </c>
      <c r="O101" s="13">
        <v>0</v>
      </c>
      <c r="P101" s="15">
        <v>27347490</v>
      </c>
      <c r="Q101" s="16">
        <v>0</v>
      </c>
      <c r="R101" s="13">
        <v>0</v>
      </c>
      <c r="S101" s="13">
        <v>0</v>
      </c>
      <c r="T101" s="13">
        <v>27347490</v>
      </c>
      <c r="U101" s="17"/>
      <c r="V101" s="18" t="s">
        <v>30</v>
      </c>
      <c r="W101" s="13" t="s">
        <v>31</v>
      </c>
      <c r="X101" s="19" t="s">
        <v>30</v>
      </c>
    </row>
    <row r="102" spans="1:24" x14ac:dyDescent="0.25">
      <c r="A102" s="8">
        <v>1313</v>
      </c>
      <c r="B102" s="10">
        <v>901345939</v>
      </c>
      <c r="C102" s="10" t="s">
        <v>953</v>
      </c>
      <c r="D102" s="9" t="s">
        <v>22</v>
      </c>
      <c r="E102" s="10" t="s">
        <v>23</v>
      </c>
      <c r="F102" s="11" t="s">
        <v>22</v>
      </c>
      <c r="G102" s="12" t="s">
        <v>231</v>
      </c>
      <c r="H102" s="12" t="s">
        <v>94</v>
      </c>
      <c r="I102" s="12">
        <v>522401131285</v>
      </c>
      <c r="J102" s="11" t="s">
        <v>236</v>
      </c>
      <c r="K102" s="11" t="s">
        <v>237</v>
      </c>
      <c r="L102" s="13" t="s">
        <v>28</v>
      </c>
      <c r="M102" s="13" t="s">
        <v>97</v>
      </c>
      <c r="N102" s="14">
        <v>18</v>
      </c>
      <c r="O102" s="13">
        <v>0</v>
      </c>
      <c r="P102" s="15">
        <v>27347490</v>
      </c>
      <c r="Q102" s="16">
        <v>0</v>
      </c>
      <c r="R102" s="13">
        <v>0</v>
      </c>
      <c r="S102" s="13">
        <v>0</v>
      </c>
      <c r="T102" s="13">
        <v>27347490</v>
      </c>
      <c r="U102" s="17"/>
      <c r="V102" s="18" t="s">
        <v>30</v>
      </c>
      <c r="W102" s="13" t="s">
        <v>31</v>
      </c>
      <c r="X102" s="19" t="s">
        <v>30</v>
      </c>
    </row>
    <row r="103" spans="1:24" x14ac:dyDescent="0.25">
      <c r="A103" s="8">
        <v>1313</v>
      </c>
      <c r="B103" s="10">
        <v>901345939</v>
      </c>
      <c r="C103" s="10" t="s">
        <v>953</v>
      </c>
      <c r="D103" s="9" t="s">
        <v>22</v>
      </c>
      <c r="E103" s="10" t="s">
        <v>23</v>
      </c>
      <c r="F103" s="11" t="s">
        <v>22</v>
      </c>
      <c r="G103" s="12" t="s">
        <v>231</v>
      </c>
      <c r="H103" s="12" t="s">
        <v>94</v>
      </c>
      <c r="I103" s="12">
        <v>522401131288</v>
      </c>
      <c r="J103" s="11" t="s">
        <v>238</v>
      </c>
      <c r="K103" s="11" t="s">
        <v>235</v>
      </c>
      <c r="L103" s="13" t="s">
        <v>28</v>
      </c>
      <c r="M103" s="13" t="s">
        <v>97</v>
      </c>
      <c r="N103" s="14">
        <v>19</v>
      </c>
      <c r="O103" s="13">
        <v>0</v>
      </c>
      <c r="P103" s="15">
        <v>28866795</v>
      </c>
      <c r="Q103" s="16">
        <v>0</v>
      </c>
      <c r="R103" s="13">
        <v>0</v>
      </c>
      <c r="S103" s="13">
        <v>0</v>
      </c>
      <c r="T103" s="13">
        <v>28866795</v>
      </c>
      <c r="U103" s="17"/>
      <c r="V103" s="18" t="s">
        <v>30</v>
      </c>
      <c r="W103" s="13" t="s">
        <v>31</v>
      </c>
      <c r="X103" s="19" t="s">
        <v>30</v>
      </c>
    </row>
    <row r="104" spans="1:24" x14ac:dyDescent="0.25">
      <c r="A104" s="8">
        <v>1313</v>
      </c>
      <c r="B104" s="10">
        <v>901345939</v>
      </c>
      <c r="C104" s="10" t="s">
        <v>953</v>
      </c>
      <c r="D104" s="9" t="s">
        <v>22</v>
      </c>
      <c r="E104" s="10" t="s">
        <v>23</v>
      </c>
      <c r="F104" s="11" t="s">
        <v>22</v>
      </c>
      <c r="G104" s="12" t="s">
        <v>231</v>
      </c>
      <c r="H104" s="12" t="s">
        <v>94</v>
      </c>
      <c r="I104" s="12">
        <v>5224000057929</v>
      </c>
      <c r="J104" s="11" t="s">
        <v>239</v>
      </c>
      <c r="K104" s="11" t="s">
        <v>240</v>
      </c>
      <c r="L104" s="13" t="s">
        <v>77</v>
      </c>
      <c r="M104" s="13" t="s">
        <v>134</v>
      </c>
      <c r="N104" s="14">
        <v>125</v>
      </c>
      <c r="O104" s="13">
        <v>0</v>
      </c>
      <c r="P104" s="15">
        <v>369588250</v>
      </c>
      <c r="Q104" s="16">
        <v>0</v>
      </c>
      <c r="R104" s="13">
        <v>0</v>
      </c>
      <c r="S104" s="13">
        <v>0</v>
      </c>
      <c r="T104" s="13">
        <v>369588250</v>
      </c>
      <c r="U104" s="17"/>
      <c r="V104" s="18" t="s">
        <v>30</v>
      </c>
      <c r="W104" s="13" t="s">
        <v>31</v>
      </c>
      <c r="X104" s="19" t="s">
        <v>30</v>
      </c>
    </row>
    <row r="105" spans="1:24" x14ac:dyDescent="0.25">
      <c r="A105" s="8">
        <v>1313</v>
      </c>
      <c r="B105" s="10">
        <v>901345939</v>
      </c>
      <c r="C105" s="10" t="s">
        <v>953</v>
      </c>
      <c r="D105" s="9" t="s">
        <v>22</v>
      </c>
      <c r="E105" s="10" t="s">
        <v>23</v>
      </c>
      <c r="F105" s="11" t="s">
        <v>22</v>
      </c>
      <c r="G105" s="12" t="s">
        <v>231</v>
      </c>
      <c r="H105" s="12" t="s">
        <v>94</v>
      </c>
      <c r="I105" s="12">
        <v>5224000128358</v>
      </c>
      <c r="J105" s="11" t="s">
        <v>241</v>
      </c>
      <c r="K105" s="11" t="s">
        <v>242</v>
      </c>
      <c r="L105" s="13" t="s">
        <v>28</v>
      </c>
      <c r="M105" s="13" t="s">
        <v>97</v>
      </c>
      <c r="N105" s="14">
        <v>9</v>
      </c>
      <c r="O105" s="13">
        <v>0</v>
      </c>
      <c r="P105" s="15">
        <v>13673745</v>
      </c>
      <c r="Q105" s="16">
        <v>0</v>
      </c>
      <c r="R105" s="13">
        <v>0</v>
      </c>
      <c r="S105" s="13">
        <v>0</v>
      </c>
      <c r="T105" s="13">
        <v>13673745</v>
      </c>
      <c r="U105" s="17"/>
      <c r="V105" s="18" t="s">
        <v>30</v>
      </c>
      <c r="W105" s="13" t="s">
        <v>31</v>
      </c>
      <c r="X105" s="19" t="s">
        <v>30</v>
      </c>
    </row>
    <row r="106" spans="1:24" x14ac:dyDescent="0.25">
      <c r="A106" s="8">
        <v>1313</v>
      </c>
      <c r="B106" s="10">
        <v>901345939</v>
      </c>
      <c r="C106" s="10" t="s">
        <v>953</v>
      </c>
      <c r="D106" s="9" t="s">
        <v>22</v>
      </c>
      <c r="E106" s="10" t="s">
        <v>23</v>
      </c>
      <c r="F106" s="11" t="s">
        <v>22</v>
      </c>
      <c r="G106" s="12" t="s">
        <v>231</v>
      </c>
      <c r="H106" s="12" t="s">
        <v>94</v>
      </c>
      <c r="I106" s="12">
        <v>5224000128365</v>
      </c>
      <c r="J106" s="11" t="s">
        <v>243</v>
      </c>
      <c r="K106" s="11" t="s">
        <v>235</v>
      </c>
      <c r="L106" s="13" t="s">
        <v>28</v>
      </c>
      <c r="M106" s="13" t="s">
        <v>97</v>
      </c>
      <c r="N106" s="14">
        <v>16</v>
      </c>
      <c r="O106" s="13">
        <v>0</v>
      </c>
      <c r="P106" s="15">
        <v>24308880</v>
      </c>
      <c r="Q106" s="16">
        <v>0</v>
      </c>
      <c r="R106" s="13">
        <v>0</v>
      </c>
      <c r="S106" s="13">
        <v>0</v>
      </c>
      <c r="T106" s="13">
        <v>24308880</v>
      </c>
      <c r="U106" s="17"/>
      <c r="V106" s="18" t="s">
        <v>30</v>
      </c>
      <c r="W106" s="13" t="s">
        <v>31</v>
      </c>
      <c r="X106" s="19" t="s">
        <v>30</v>
      </c>
    </row>
    <row r="107" spans="1:24" x14ac:dyDescent="0.25">
      <c r="A107" s="8">
        <v>1313</v>
      </c>
      <c r="B107" s="10">
        <v>901345939</v>
      </c>
      <c r="C107" s="10" t="s">
        <v>953</v>
      </c>
      <c r="D107" s="9" t="s">
        <v>22</v>
      </c>
      <c r="E107" s="10" t="s">
        <v>23</v>
      </c>
      <c r="F107" s="11" t="s">
        <v>22</v>
      </c>
      <c r="G107" s="12" t="s">
        <v>244</v>
      </c>
      <c r="H107" s="12" t="s">
        <v>94</v>
      </c>
      <c r="I107" s="12">
        <v>5225800022082</v>
      </c>
      <c r="J107" s="11" t="s">
        <v>245</v>
      </c>
      <c r="K107" s="11" t="s">
        <v>246</v>
      </c>
      <c r="L107" s="13" t="s">
        <v>77</v>
      </c>
      <c r="M107" s="13" t="s">
        <v>134</v>
      </c>
      <c r="N107" s="14">
        <v>44</v>
      </c>
      <c r="O107" s="13">
        <v>0</v>
      </c>
      <c r="P107" s="15">
        <v>130095064</v>
      </c>
      <c r="Q107" s="16">
        <v>0</v>
      </c>
      <c r="R107" s="13">
        <v>0</v>
      </c>
      <c r="S107" s="13">
        <v>0</v>
      </c>
      <c r="T107" s="13">
        <v>130095064</v>
      </c>
      <c r="U107" s="17"/>
      <c r="V107" s="18" t="s">
        <v>30</v>
      </c>
      <c r="W107" s="13" t="s">
        <v>31</v>
      </c>
      <c r="X107" s="19" t="s">
        <v>30</v>
      </c>
    </row>
    <row r="108" spans="1:24" x14ac:dyDescent="0.25">
      <c r="A108" s="8">
        <v>1315</v>
      </c>
      <c r="B108" s="10">
        <v>900032891</v>
      </c>
      <c r="C108" s="10" t="s">
        <v>955</v>
      </c>
      <c r="D108" s="9" t="s">
        <v>22</v>
      </c>
      <c r="E108" s="10" t="s">
        <v>23</v>
      </c>
      <c r="F108" s="11" t="s">
        <v>22</v>
      </c>
      <c r="G108" s="12" t="s">
        <v>248</v>
      </c>
      <c r="H108" s="12" t="s">
        <v>142</v>
      </c>
      <c r="I108" s="12">
        <v>5221000035427</v>
      </c>
      <c r="J108" s="11" t="s">
        <v>249</v>
      </c>
      <c r="K108" s="11" t="s">
        <v>250</v>
      </c>
      <c r="L108" s="13" t="s">
        <v>77</v>
      </c>
      <c r="M108" s="13" t="s">
        <v>78</v>
      </c>
      <c r="N108" s="14">
        <v>55</v>
      </c>
      <c r="O108" s="13">
        <v>0</v>
      </c>
      <c r="P108" s="15">
        <v>230386750</v>
      </c>
      <c r="Q108" s="16">
        <v>0</v>
      </c>
      <c r="R108" s="13">
        <v>0</v>
      </c>
      <c r="S108" s="13">
        <v>0</v>
      </c>
      <c r="T108" s="13">
        <v>230386750</v>
      </c>
      <c r="U108" s="17"/>
      <c r="V108" s="18" t="s">
        <v>30</v>
      </c>
      <c r="W108" s="13" t="s">
        <v>30</v>
      </c>
      <c r="X108" s="19" t="s">
        <v>30</v>
      </c>
    </row>
    <row r="109" spans="1:24" x14ac:dyDescent="0.25">
      <c r="A109" s="8">
        <v>1315</v>
      </c>
      <c r="B109" s="10">
        <v>900032891</v>
      </c>
      <c r="C109" s="10" t="s">
        <v>955</v>
      </c>
      <c r="D109" s="9" t="s">
        <v>22</v>
      </c>
      <c r="E109" s="10" t="s">
        <v>23</v>
      </c>
      <c r="F109" s="11" t="s">
        <v>22</v>
      </c>
      <c r="G109" s="12" t="s">
        <v>251</v>
      </c>
      <c r="H109" s="12" t="s">
        <v>142</v>
      </c>
      <c r="I109" s="12">
        <v>522151131017</v>
      </c>
      <c r="J109" s="11" t="s">
        <v>252</v>
      </c>
      <c r="K109" s="11" t="s">
        <v>253</v>
      </c>
      <c r="L109" s="13" t="s">
        <v>28</v>
      </c>
      <c r="M109" s="13" t="s">
        <v>97</v>
      </c>
      <c r="N109" s="14">
        <v>33</v>
      </c>
      <c r="O109" s="13">
        <v>0</v>
      </c>
      <c r="P109" s="15">
        <v>50137065</v>
      </c>
      <c r="Q109" s="16">
        <v>0</v>
      </c>
      <c r="R109" s="13">
        <v>0</v>
      </c>
      <c r="S109" s="13">
        <v>0</v>
      </c>
      <c r="T109" s="13">
        <v>50137065</v>
      </c>
      <c r="U109" s="17"/>
      <c r="V109" s="18" t="s">
        <v>30</v>
      </c>
      <c r="W109" s="13" t="s">
        <v>31</v>
      </c>
      <c r="X109" s="19" t="s">
        <v>30</v>
      </c>
    </row>
    <row r="110" spans="1:24" x14ac:dyDescent="0.25">
      <c r="A110" s="8">
        <v>1315</v>
      </c>
      <c r="B110" s="10">
        <v>900032891</v>
      </c>
      <c r="C110" s="10" t="s">
        <v>955</v>
      </c>
      <c r="D110" s="9" t="s">
        <v>22</v>
      </c>
      <c r="E110" s="10" t="s">
        <v>23</v>
      </c>
      <c r="F110" s="11" t="s">
        <v>22</v>
      </c>
      <c r="G110" s="12" t="s">
        <v>251</v>
      </c>
      <c r="H110" s="12" t="s">
        <v>142</v>
      </c>
      <c r="I110" s="12">
        <v>522151131021</v>
      </c>
      <c r="J110" s="11" t="s">
        <v>254</v>
      </c>
      <c r="K110" s="11" t="s">
        <v>255</v>
      </c>
      <c r="L110" s="13" t="s">
        <v>28</v>
      </c>
      <c r="M110" s="13" t="s">
        <v>97</v>
      </c>
      <c r="N110" s="14">
        <v>17</v>
      </c>
      <c r="O110" s="13">
        <v>0</v>
      </c>
      <c r="P110" s="15">
        <v>25828185</v>
      </c>
      <c r="Q110" s="16">
        <v>0</v>
      </c>
      <c r="R110" s="13">
        <v>0</v>
      </c>
      <c r="S110" s="13">
        <v>0</v>
      </c>
      <c r="T110" s="13">
        <v>25828185</v>
      </c>
      <c r="U110" s="17"/>
      <c r="V110" s="18" t="s">
        <v>30</v>
      </c>
      <c r="W110" s="13" t="s">
        <v>31</v>
      </c>
      <c r="X110" s="19" t="s">
        <v>30</v>
      </c>
    </row>
    <row r="111" spans="1:24" x14ac:dyDescent="0.25">
      <c r="A111" s="8">
        <v>1315</v>
      </c>
      <c r="B111" s="10">
        <v>900032891</v>
      </c>
      <c r="C111" s="10" t="s">
        <v>955</v>
      </c>
      <c r="D111" s="9" t="s">
        <v>22</v>
      </c>
      <c r="E111" s="10" t="s">
        <v>23</v>
      </c>
      <c r="F111" s="11" t="s">
        <v>22</v>
      </c>
      <c r="G111" s="12" t="s">
        <v>251</v>
      </c>
      <c r="H111" s="12" t="s">
        <v>142</v>
      </c>
      <c r="I111" s="12">
        <v>522151131029</v>
      </c>
      <c r="J111" s="11" t="s">
        <v>256</v>
      </c>
      <c r="K111" s="11" t="s">
        <v>257</v>
      </c>
      <c r="L111" s="13" t="s">
        <v>28</v>
      </c>
      <c r="M111" s="13" t="s">
        <v>97</v>
      </c>
      <c r="N111" s="14">
        <v>37</v>
      </c>
      <c r="O111" s="13">
        <v>0</v>
      </c>
      <c r="P111" s="15">
        <v>56214285</v>
      </c>
      <c r="Q111" s="16">
        <v>0</v>
      </c>
      <c r="R111" s="13">
        <v>0</v>
      </c>
      <c r="S111" s="13">
        <v>0</v>
      </c>
      <c r="T111" s="13">
        <v>56214285</v>
      </c>
      <c r="U111" s="17"/>
      <c r="V111" s="18" t="s">
        <v>30</v>
      </c>
      <c r="W111" s="13" t="s">
        <v>31</v>
      </c>
      <c r="X111" s="19" t="s">
        <v>30</v>
      </c>
    </row>
    <row r="112" spans="1:24" x14ac:dyDescent="0.25">
      <c r="A112" s="8">
        <v>1315</v>
      </c>
      <c r="B112" s="10">
        <v>900032891</v>
      </c>
      <c r="C112" s="10" t="s">
        <v>955</v>
      </c>
      <c r="D112" s="9" t="s">
        <v>22</v>
      </c>
      <c r="E112" s="10" t="s">
        <v>23</v>
      </c>
      <c r="F112" s="11" t="s">
        <v>22</v>
      </c>
      <c r="G112" s="12" t="s">
        <v>251</v>
      </c>
      <c r="H112" s="12" t="s">
        <v>142</v>
      </c>
      <c r="I112" s="12">
        <v>5221500128052</v>
      </c>
      <c r="J112" s="11" t="s">
        <v>258</v>
      </c>
      <c r="K112" s="11" t="s">
        <v>259</v>
      </c>
      <c r="L112" s="13" t="s">
        <v>28</v>
      </c>
      <c r="M112" s="13" t="s">
        <v>97</v>
      </c>
      <c r="N112" s="14">
        <v>13</v>
      </c>
      <c r="O112" s="13">
        <v>0</v>
      </c>
      <c r="P112" s="15">
        <v>19750965</v>
      </c>
      <c r="Q112" s="16">
        <v>0</v>
      </c>
      <c r="R112" s="13">
        <v>0</v>
      </c>
      <c r="S112" s="13">
        <v>0</v>
      </c>
      <c r="T112" s="13">
        <v>19750965</v>
      </c>
      <c r="U112" s="17"/>
      <c r="V112" s="18" t="s">
        <v>30</v>
      </c>
      <c r="W112" s="13" t="s">
        <v>31</v>
      </c>
      <c r="X112" s="19" t="s">
        <v>30</v>
      </c>
    </row>
    <row r="113" spans="1:24" x14ac:dyDescent="0.25">
      <c r="A113" s="8">
        <v>1315</v>
      </c>
      <c r="B113" s="10">
        <v>900032891</v>
      </c>
      <c r="C113" s="10" t="s">
        <v>955</v>
      </c>
      <c r="D113" s="9" t="s">
        <v>22</v>
      </c>
      <c r="E113" s="10" t="s">
        <v>23</v>
      </c>
      <c r="F113" s="11" t="s">
        <v>22</v>
      </c>
      <c r="G113" s="12" t="s">
        <v>251</v>
      </c>
      <c r="H113" s="12" t="s">
        <v>142</v>
      </c>
      <c r="I113" s="12">
        <v>5221500129537</v>
      </c>
      <c r="J113" s="11" t="s">
        <v>260</v>
      </c>
      <c r="K113" s="11" t="s">
        <v>261</v>
      </c>
      <c r="L113" s="13" t="s">
        <v>77</v>
      </c>
      <c r="M113" s="13" t="s">
        <v>78</v>
      </c>
      <c r="N113" s="14">
        <v>89</v>
      </c>
      <c r="O113" s="13">
        <v>0</v>
      </c>
      <c r="P113" s="15">
        <v>372807650</v>
      </c>
      <c r="Q113" s="16">
        <v>0</v>
      </c>
      <c r="R113" s="13">
        <v>0</v>
      </c>
      <c r="S113" s="13">
        <v>0</v>
      </c>
      <c r="T113" s="13">
        <v>372807650</v>
      </c>
      <c r="U113" s="17"/>
      <c r="V113" s="18" t="s">
        <v>30</v>
      </c>
      <c r="W113" s="13" t="s">
        <v>30</v>
      </c>
      <c r="X113" s="19" t="s">
        <v>30</v>
      </c>
    </row>
    <row r="114" spans="1:24" x14ac:dyDescent="0.25">
      <c r="A114" s="8">
        <v>1315</v>
      </c>
      <c r="B114" s="10">
        <v>900032891</v>
      </c>
      <c r="C114" s="10" t="s">
        <v>955</v>
      </c>
      <c r="D114" s="9" t="s">
        <v>22</v>
      </c>
      <c r="E114" s="10" t="s">
        <v>23</v>
      </c>
      <c r="F114" s="11" t="s">
        <v>22</v>
      </c>
      <c r="G114" s="12" t="s">
        <v>251</v>
      </c>
      <c r="H114" s="12" t="s">
        <v>142</v>
      </c>
      <c r="I114" s="12">
        <v>5221500129606</v>
      </c>
      <c r="J114" s="11" t="s">
        <v>262</v>
      </c>
      <c r="K114" s="11" t="s">
        <v>263</v>
      </c>
      <c r="L114" s="13" t="s">
        <v>77</v>
      </c>
      <c r="M114" s="13" t="s">
        <v>78</v>
      </c>
      <c r="N114" s="14">
        <v>51</v>
      </c>
      <c r="O114" s="13">
        <v>0</v>
      </c>
      <c r="P114" s="15">
        <v>213631350</v>
      </c>
      <c r="Q114" s="16">
        <v>0</v>
      </c>
      <c r="R114" s="13">
        <v>0</v>
      </c>
      <c r="S114" s="13">
        <v>0</v>
      </c>
      <c r="T114" s="13">
        <v>213631350</v>
      </c>
      <c r="U114" s="17"/>
      <c r="V114" s="18" t="s">
        <v>30</v>
      </c>
      <c r="W114" s="13" t="s">
        <v>30</v>
      </c>
      <c r="X114" s="19" t="s">
        <v>30</v>
      </c>
    </row>
    <row r="115" spans="1:24" x14ac:dyDescent="0.25">
      <c r="A115" s="8">
        <v>1316</v>
      </c>
      <c r="B115" s="10">
        <v>900032891</v>
      </c>
      <c r="C115" s="10" t="s">
        <v>955</v>
      </c>
      <c r="D115" s="9" t="s">
        <v>22</v>
      </c>
      <c r="E115" s="10" t="s">
        <v>23</v>
      </c>
      <c r="F115" s="11" t="s">
        <v>22</v>
      </c>
      <c r="G115" s="12" t="s">
        <v>264</v>
      </c>
      <c r="H115" s="12" t="s">
        <v>142</v>
      </c>
      <c r="I115" s="12">
        <v>5222400035589</v>
      </c>
      <c r="J115" s="11" t="s">
        <v>265</v>
      </c>
      <c r="K115" s="11" t="s">
        <v>266</v>
      </c>
      <c r="L115" s="13" t="s">
        <v>77</v>
      </c>
      <c r="M115" s="13" t="s">
        <v>78</v>
      </c>
      <c r="N115" s="14">
        <v>63</v>
      </c>
      <c r="O115" s="13">
        <v>0</v>
      </c>
      <c r="P115" s="15">
        <v>263897550</v>
      </c>
      <c r="Q115" s="16">
        <v>0</v>
      </c>
      <c r="R115" s="13">
        <v>0</v>
      </c>
      <c r="S115" s="13">
        <v>0</v>
      </c>
      <c r="T115" s="13">
        <v>263897550</v>
      </c>
      <c r="U115" s="17"/>
      <c r="V115" s="18" t="s">
        <v>30</v>
      </c>
      <c r="W115" s="13" t="s">
        <v>30</v>
      </c>
      <c r="X115" s="19" t="s">
        <v>30</v>
      </c>
    </row>
    <row r="116" spans="1:24" x14ac:dyDescent="0.25">
      <c r="A116" s="8">
        <v>1316</v>
      </c>
      <c r="B116" s="10">
        <v>900032891</v>
      </c>
      <c r="C116" s="10" t="s">
        <v>955</v>
      </c>
      <c r="D116" s="9" t="s">
        <v>22</v>
      </c>
      <c r="E116" s="10" t="s">
        <v>23</v>
      </c>
      <c r="F116" s="11" t="s">
        <v>22</v>
      </c>
      <c r="G116" s="12" t="s">
        <v>267</v>
      </c>
      <c r="H116" s="12" t="s">
        <v>142</v>
      </c>
      <c r="I116" s="12">
        <v>5222700030588</v>
      </c>
      <c r="J116" s="11" t="s">
        <v>268</v>
      </c>
      <c r="K116" s="11" t="s">
        <v>269</v>
      </c>
      <c r="L116" s="13" t="s">
        <v>77</v>
      </c>
      <c r="M116" s="13" t="s">
        <v>78</v>
      </c>
      <c r="N116" s="14">
        <v>106</v>
      </c>
      <c r="O116" s="13">
        <v>0</v>
      </c>
      <c r="P116" s="15">
        <v>444018100</v>
      </c>
      <c r="Q116" s="16">
        <v>0</v>
      </c>
      <c r="R116" s="13">
        <v>0</v>
      </c>
      <c r="S116" s="13">
        <v>0</v>
      </c>
      <c r="T116" s="13">
        <v>444018100</v>
      </c>
      <c r="U116" s="17"/>
      <c r="V116" s="18" t="s">
        <v>30</v>
      </c>
      <c r="W116" s="13" t="s">
        <v>30</v>
      </c>
      <c r="X116" s="19" t="s">
        <v>30</v>
      </c>
    </row>
    <row r="117" spans="1:24" x14ac:dyDescent="0.25">
      <c r="A117" s="8">
        <v>1316</v>
      </c>
      <c r="B117" s="10">
        <v>900032891</v>
      </c>
      <c r="C117" s="10" t="s">
        <v>955</v>
      </c>
      <c r="D117" s="9" t="s">
        <v>22</v>
      </c>
      <c r="E117" s="10" t="s">
        <v>23</v>
      </c>
      <c r="F117" s="11" t="s">
        <v>22</v>
      </c>
      <c r="G117" s="12" t="s">
        <v>267</v>
      </c>
      <c r="H117" s="12" t="s">
        <v>142</v>
      </c>
      <c r="I117" s="12">
        <v>5222700031683</v>
      </c>
      <c r="J117" s="11" t="s">
        <v>270</v>
      </c>
      <c r="K117" s="11" t="s">
        <v>271</v>
      </c>
      <c r="L117" s="13" t="s">
        <v>77</v>
      </c>
      <c r="M117" s="13" t="s">
        <v>78</v>
      </c>
      <c r="N117" s="14">
        <v>75</v>
      </c>
      <c r="O117" s="13">
        <v>0</v>
      </c>
      <c r="P117" s="15">
        <v>314163750</v>
      </c>
      <c r="Q117" s="16">
        <v>0</v>
      </c>
      <c r="R117" s="13">
        <v>0</v>
      </c>
      <c r="S117" s="13">
        <v>0</v>
      </c>
      <c r="T117" s="13">
        <v>314163750</v>
      </c>
      <c r="U117" s="17"/>
      <c r="V117" s="18" t="s">
        <v>30</v>
      </c>
      <c r="W117" s="13" t="s">
        <v>30</v>
      </c>
      <c r="X117" s="19" t="s">
        <v>30</v>
      </c>
    </row>
    <row r="118" spans="1:24" x14ac:dyDescent="0.25">
      <c r="A118" s="8">
        <v>1316</v>
      </c>
      <c r="B118" s="10">
        <v>900032891</v>
      </c>
      <c r="C118" s="10" t="s">
        <v>955</v>
      </c>
      <c r="D118" s="9" t="s">
        <v>22</v>
      </c>
      <c r="E118" s="10" t="s">
        <v>23</v>
      </c>
      <c r="F118" s="11" t="s">
        <v>22</v>
      </c>
      <c r="G118" s="12" t="s">
        <v>267</v>
      </c>
      <c r="H118" s="12" t="s">
        <v>142</v>
      </c>
      <c r="I118" s="12">
        <v>5222700099523</v>
      </c>
      <c r="J118" s="11" t="s">
        <v>272</v>
      </c>
      <c r="K118" s="11" t="s">
        <v>273</v>
      </c>
      <c r="L118" s="13" t="s">
        <v>77</v>
      </c>
      <c r="M118" s="13" t="s">
        <v>78</v>
      </c>
      <c r="N118" s="14">
        <v>50</v>
      </c>
      <c r="O118" s="13">
        <v>0</v>
      </c>
      <c r="P118" s="15">
        <v>209442500</v>
      </c>
      <c r="Q118" s="16">
        <v>0</v>
      </c>
      <c r="R118" s="13">
        <v>0</v>
      </c>
      <c r="S118" s="13">
        <v>0</v>
      </c>
      <c r="T118" s="13">
        <v>209442500</v>
      </c>
      <c r="U118" s="17"/>
      <c r="V118" s="18" t="s">
        <v>30</v>
      </c>
      <c r="W118" s="13" t="s">
        <v>30</v>
      </c>
      <c r="X118" s="19" t="s">
        <v>30</v>
      </c>
    </row>
    <row r="119" spans="1:24" x14ac:dyDescent="0.25">
      <c r="A119" s="8">
        <v>1317</v>
      </c>
      <c r="B119" s="10">
        <v>901097975</v>
      </c>
      <c r="C119" s="10" t="s">
        <v>952</v>
      </c>
      <c r="D119" s="9" t="s">
        <v>22</v>
      </c>
      <c r="E119" s="10" t="s">
        <v>23</v>
      </c>
      <c r="F119" s="11" t="s">
        <v>22</v>
      </c>
      <c r="G119" s="12" t="s">
        <v>274</v>
      </c>
      <c r="H119" s="12" t="s">
        <v>25</v>
      </c>
      <c r="I119" s="12">
        <v>522331129956</v>
      </c>
      <c r="J119" s="11" t="s">
        <v>275</v>
      </c>
      <c r="K119" s="11" t="s">
        <v>276</v>
      </c>
      <c r="L119" s="13" t="s">
        <v>28</v>
      </c>
      <c r="M119" s="13" t="s">
        <v>29</v>
      </c>
      <c r="N119" s="14">
        <v>10</v>
      </c>
      <c r="O119" s="13">
        <v>0</v>
      </c>
      <c r="P119" s="15">
        <v>21801930</v>
      </c>
      <c r="Q119" s="16">
        <v>0</v>
      </c>
      <c r="R119" s="13">
        <v>0</v>
      </c>
      <c r="S119" s="13">
        <v>0</v>
      </c>
      <c r="T119" s="13">
        <v>21801930</v>
      </c>
      <c r="U119" s="17"/>
      <c r="V119" s="18" t="s">
        <v>30</v>
      </c>
      <c r="W119" s="13" t="s">
        <v>31</v>
      </c>
      <c r="X119" s="19" t="s">
        <v>30</v>
      </c>
    </row>
    <row r="120" spans="1:24" x14ac:dyDescent="0.25">
      <c r="A120" s="8">
        <v>1317</v>
      </c>
      <c r="B120" s="10">
        <v>901097975</v>
      </c>
      <c r="C120" s="10" t="s">
        <v>952</v>
      </c>
      <c r="D120" s="9" t="s">
        <v>22</v>
      </c>
      <c r="E120" s="10" t="s">
        <v>23</v>
      </c>
      <c r="F120" s="11" t="s">
        <v>22</v>
      </c>
      <c r="G120" s="12" t="s">
        <v>274</v>
      </c>
      <c r="H120" s="12" t="s">
        <v>25</v>
      </c>
      <c r="I120" s="12">
        <v>522331129962</v>
      </c>
      <c r="J120" s="11" t="s">
        <v>277</v>
      </c>
      <c r="K120" s="11" t="s">
        <v>278</v>
      </c>
      <c r="L120" s="13" t="s">
        <v>28</v>
      </c>
      <c r="M120" s="13" t="s">
        <v>29</v>
      </c>
      <c r="N120" s="14">
        <v>28</v>
      </c>
      <c r="O120" s="13">
        <v>0</v>
      </c>
      <c r="P120" s="15">
        <v>61045404</v>
      </c>
      <c r="Q120" s="16">
        <v>0</v>
      </c>
      <c r="R120" s="13">
        <v>0</v>
      </c>
      <c r="S120" s="13">
        <v>0</v>
      </c>
      <c r="T120" s="13">
        <v>61045404</v>
      </c>
      <c r="U120" s="17"/>
      <c r="V120" s="18" t="s">
        <v>30</v>
      </c>
      <c r="W120" s="13" t="s">
        <v>31</v>
      </c>
      <c r="X120" s="19" t="s">
        <v>30</v>
      </c>
    </row>
    <row r="121" spans="1:24" x14ac:dyDescent="0.25">
      <c r="A121" s="8">
        <v>1317</v>
      </c>
      <c r="B121" s="10">
        <v>901097975</v>
      </c>
      <c r="C121" s="10" t="s">
        <v>952</v>
      </c>
      <c r="D121" s="9" t="s">
        <v>22</v>
      </c>
      <c r="E121" s="10" t="s">
        <v>23</v>
      </c>
      <c r="F121" s="11" t="s">
        <v>22</v>
      </c>
      <c r="G121" s="12" t="s">
        <v>274</v>
      </c>
      <c r="H121" s="12" t="s">
        <v>25</v>
      </c>
      <c r="I121" s="12">
        <v>522331129976</v>
      </c>
      <c r="J121" s="11" t="s">
        <v>279</v>
      </c>
      <c r="K121" s="11" t="s">
        <v>280</v>
      </c>
      <c r="L121" s="13" t="s">
        <v>28</v>
      </c>
      <c r="M121" s="13" t="s">
        <v>29</v>
      </c>
      <c r="N121" s="14">
        <v>4</v>
      </c>
      <c r="O121" s="13">
        <v>0</v>
      </c>
      <c r="P121" s="15">
        <v>8720772</v>
      </c>
      <c r="Q121" s="16">
        <v>0</v>
      </c>
      <c r="R121" s="13">
        <v>0</v>
      </c>
      <c r="S121" s="13">
        <v>0</v>
      </c>
      <c r="T121" s="13">
        <v>8720772</v>
      </c>
      <c r="U121" s="17"/>
      <c r="V121" s="18" t="s">
        <v>30</v>
      </c>
      <c r="W121" s="13" t="s">
        <v>31</v>
      </c>
      <c r="X121" s="19" t="s">
        <v>30</v>
      </c>
    </row>
    <row r="122" spans="1:24" x14ac:dyDescent="0.25">
      <c r="A122" s="8">
        <v>1317</v>
      </c>
      <c r="B122" s="10">
        <v>901097975</v>
      </c>
      <c r="C122" s="10" t="s">
        <v>952</v>
      </c>
      <c r="D122" s="9" t="s">
        <v>22</v>
      </c>
      <c r="E122" s="10" t="s">
        <v>23</v>
      </c>
      <c r="F122" s="11" t="s">
        <v>22</v>
      </c>
      <c r="G122" s="12" t="s">
        <v>274</v>
      </c>
      <c r="H122" s="12" t="s">
        <v>25</v>
      </c>
      <c r="I122" s="12">
        <v>522331129992</v>
      </c>
      <c r="J122" s="11" t="s">
        <v>281</v>
      </c>
      <c r="K122" s="11" t="s">
        <v>282</v>
      </c>
      <c r="L122" s="13" t="s">
        <v>28</v>
      </c>
      <c r="M122" s="13" t="s">
        <v>29</v>
      </c>
      <c r="N122" s="14">
        <v>20</v>
      </c>
      <c r="O122" s="13">
        <v>0</v>
      </c>
      <c r="P122" s="15">
        <v>43603860</v>
      </c>
      <c r="Q122" s="16">
        <v>0</v>
      </c>
      <c r="R122" s="13">
        <v>0</v>
      </c>
      <c r="S122" s="13">
        <v>0</v>
      </c>
      <c r="T122" s="13">
        <v>43603860</v>
      </c>
      <c r="U122" s="17"/>
      <c r="V122" s="18" t="s">
        <v>30</v>
      </c>
      <c r="W122" s="13" t="s">
        <v>31</v>
      </c>
      <c r="X122" s="19" t="s">
        <v>30</v>
      </c>
    </row>
    <row r="123" spans="1:24" x14ac:dyDescent="0.25">
      <c r="A123" s="8">
        <v>1317</v>
      </c>
      <c r="B123" s="10">
        <v>901097975</v>
      </c>
      <c r="C123" s="10" t="s">
        <v>952</v>
      </c>
      <c r="D123" s="9" t="s">
        <v>22</v>
      </c>
      <c r="E123" s="10" t="s">
        <v>23</v>
      </c>
      <c r="F123" s="11" t="s">
        <v>22</v>
      </c>
      <c r="G123" s="12" t="s">
        <v>274</v>
      </c>
      <c r="H123" s="12" t="s">
        <v>25</v>
      </c>
      <c r="I123" s="12">
        <v>522331129993</v>
      </c>
      <c r="J123" s="11" t="s">
        <v>283</v>
      </c>
      <c r="K123" s="11" t="s">
        <v>284</v>
      </c>
      <c r="L123" s="13" t="s">
        <v>28</v>
      </c>
      <c r="M123" s="13" t="s">
        <v>29</v>
      </c>
      <c r="N123" s="14">
        <v>21</v>
      </c>
      <c r="O123" s="13">
        <v>0</v>
      </c>
      <c r="P123" s="15">
        <v>45784053</v>
      </c>
      <c r="Q123" s="16">
        <v>0</v>
      </c>
      <c r="R123" s="13">
        <v>0</v>
      </c>
      <c r="S123" s="13">
        <v>0</v>
      </c>
      <c r="T123" s="13">
        <v>45784053</v>
      </c>
      <c r="U123" s="17"/>
      <c r="V123" s="18" t="s">
        <v>30</v>
      </c>
      <c r="W123" s="13" t="s">
        <v>31</v>
      </c>
      <c r="X123" s="19" t="s">
        <v>30</v>
      </c>
    </row>
    <row r="124" spans="1:24" x14ac:dyDescent="0.25">
      <c r="A124" s="8">
        <v>1317</v>
      </c>
      <c r="B124" s="10">
        <v>901097975</v>
      </c>
      <c r="C124" s="10" t="s">
        <v>952</v>
      </c>
      <c r="D124" s="9" t="s">
        <v>22</v>
      </c>
      <c r="E124" s="10" t="s">
        <v>23</v>
      </c>
      <c r="F124" s="11" t="s">
        <v>22</v>
      </c>
      <c r="G124" s="12" t="s">
        <v>274</v>
      </c>
      <c r="H124" s="12" t="s">
        <v>25</v>
      </c>
      <c r="I124" s="12">
        <v>522331129994</v>
      </c>
      <c r="J124" s="11" t="s">
        <v>285</v>
      </c>
      <c r="K124" s="11" t="s">
        <v>286</v>
      </c>
      <c r="L124" s="13" t="s">
        <v>28</v>
      </c>
      <c r="M124" s="13" t="s">
        <v>29</v>
      </c>
      <c r="N124" s="14">
        <v>21</v>
      </c>
      <c r="O124" s="13">
        <v>0</v>
      </c>
      <c r="P124" s="15">
        <v>45784053</v>
      </c>
      <c r="Q124" s="16">
        <v>0</v>
      </c>
      <c r="R124" s="13">
        <v>0</v>
      </c>
      <c r="S124" s="13">
        <v>0</v>
      </c>
      <c r="T124" s="13">
        <v>45784053</v>
      </c>
      <c r="U124" s="17"/>
      <c r="V124" s="18" t="s">
        <v>30</v>
      </c>
      <c r="W124" s="13" t="s">
        <v>31</v>
      </c>
      <c r="X124" s="19" t="s">
        <v>30</v>
      </c>
    </row>
    <row r="125" spans="1:24" x14ac:dyDescent="0.25">
      <c r="A125" s="8">
        <v>1317</v>
      </c>
      <c r="B125" s="10">
        <v>901097975</v>
      </c>
      <c r="C125" s="10" t="s">
        <v>952</v>
      </c>
      <c r="D125" s="9" t="s">
        <v>22</v>
      </c>
      <c r="E125" s="10" t="s">
        <v>23</v>
      </c>
      <c r="F125" s="11" t="s">
        <v>22</v>
      </c>
      <c r="G125" s="12" t="s">
        <v>274</v>
      </c>
      <c r="H125" s="12" t="s">
        <v>25</v>
      </c>
      <c r="I125" s="12">
        <v>522331129995</v>
      </c>
      <c r="J125" s="11" t="s">
        <v>287</v>
      </c>
      <c r="K125" s="11" t="s">
        <v>288</v>
      </c>
      <c r="L125" s="13" t="s">
        <v>28</v>
      </c>
      <c r="M125" s="13" t="s">
        <v>29</v>
      </c>
      <c r="N125" s="14">
        <v>8</v>
      </c>
      <c r="O125" s="13">
        <v>0</v>
      </c>
      <c r="P125" s="15">
        <v>17441544</v>
      </c>
      <c r="Q125" s="16">
        <v>0</v>
      </c>
      <c r="R125" s="13">
        <v>0</v>
      </c>
      <c r="S125" s="13">
        <v>0</v>
      </c>
      <c r="T125" s="13">
        <v>17441544</v>
      </c>
      <c r="U125" s="17"/>
      <c r="V125" s="18" t="s">
        <v>30</v>
      </c>
      <c r="W125" s="13" t="s">
        <v>31</v>
      </c>
      <c r="X125" s="19" t="s">
        <v>30</v>
      </c>
    </row>
    <row r="126" spans="1:24" x14ac:dyDescent="0.25">
      <c r="A126" s="8">
        <v>1317</v>
      </c>
      <c r="B126" s="10">
        <v>901097975</v>
      </c>
      <c r="C126" s="10" t="s">
        <v>952</v>
      </c>
      <c r="D126" s="9" t="s">
        <v>22</v>
      </c>
      <c r="E126" s="10" t="s">
        <v>23</v>
      </c>
      <c r="F126" s="11" t="s">
        <v>22</v>
      </c>
      <c r="G126" s="12" t="s">
        <v>274</v>
      </c>
      <c r="H126" s="12" t="s">
        <v>25</v>
      </c>
      <c r="I126" s="12">
        <v>522331129996</v>
      </c>
      <c r="J126" s="11" t="s">
        <v>289</v>
      </c>
      <c r="K126" s="11" t="s">
        <v>290</v>
      </c>
      <c r="L126" s="13" t="s">
        <v>28</v>
      </c>
      <c r="M126" s="13" t="s">
        <v>29</v>
      </c>
      <c r="N126" s="14">
        <v>21</v>
      </c>
      <c r="O126" s="13">
        <v>0</v>
      </c>
      <c r="P126" s="15">
        <v>45784053</v>
      </c>
      <c r="Q126" s="16">
        <v>0</v>
      </c>
      <c r="R126" s="13">
        <v>0</v>
      </c>
      <c r="S126" s="13">
        <v>0</v>
      </c>
      <c r="T126" s="13">
        <v>45784053</v>
      </c>
      <c r="U126" s="17"/>
      <c r="V126" s="18" t="s">
        <v>30</v>
      </c>
      <c r="W126" s="13" t="s">
        <v>31</v>
      </c>
      <c r="X126" s="19" t="s">
        <v>30</v>
      </c>
    </row>
    <row r="127" spans="1:24" x14ac:dyDescent="0.25">
      <c r="A127" s="8">
        <v>1317</v>
      </c>
      <c r="B127" s="10">
        <v>901097975</v>
      </c>
      <c r="C127" s="10" t="s">
        <v>952</v>
      </c>
      <c r="D127" s="9" t="s">
        <v>22</v>
      </c>
      <c r="E127" s="10" t="s">
        <v>23</v>
      </c>
      <c r="F127" s="11" t="s">
        <v>22</v>
      </c>
      <c r="G127" s="12" t="s">
        <v>274</v>
      </c>
      <c r="H127" s="12" t="s">
        <v>25</v>
      </c>
      <c r="I127" s="12">
        <v>522331130373</v>
      </c>
      <c r="J127" s="11" t="s">
        <v>291</v>
      </c>
      <c r="K127" s="11" t="s">
        <v>292</v>
      </c>
      <c r="L127" s="13" t="s">
        <v>28</v>
      </c>
      <c r="M127" s="13" t="s">
        <v>29</v>
      </c>
      <c r="N127" s="14">
        <v>13</v>
      </c>
      <c r="O127" s="13">
        <v>0</v>
      </c>
      <c r="P127" s="15">
        <v>28342509</v>
      </c>
      <c r="Q127" s="16">
        <v>0</v>
      </c>
      <c r="R127" s="13">
        <v>0</v>
      </c>
      <c r="S127" s="13">
        <v>0</v>
      </c>
      <c r="T127" s="13">
        <v>28342509</v>
      </c>
      <c r="U127" s="17"/>
      <c r="V127" s="18" t="s">
        <v>30</v>
      </c>
      <c r="W127" s="13" t="s">
        <v>31</v>
      </c>
      <c r="X127" s="19" t="s">
        <v>30</v>
      </c>
    </row>
    <row r="128" spans="1:24" x14ac:dyDescent="0.25">
      <c r="A128" s="8">
        <v>1317</v>
      </c>
      <c r="B128" s="10">
        <v>901097975</v>
      </c>
      <c r="C128" s="10" t="s">
        <v>952</v>
      </c>
      <c r="D128" s="9" t="s">
        <v>22</v>
      </c>
      <c r="E128" s="10" t="s">
        <v>23</v>
      </c>
      <c r="F128" s="11" t="s">
        <v>22</v>
      </c>
      <c r="G128" s="12" t="s">
        <v>274</v>
      </c>
      <c r="H128" s="12" t="s">
        <v>25</v>
      </c>
      <c r="I128" s="12">
        <v>522331130405</v>
      </c>
      <c r="J128" s="11" t="s">
        <v>293</v>
      </c>
      <c r="K128" s="11" t="s">
        <v>294</v>
      </c>
      <c r="L128" s="13" t="s">
        <v>28</v>
      </c>
      <c r="M128" s="13" t="s">
        <v>29</v>
      </c>
      <c r="N128" s="14">
        <v>20</v>
      </c>
      <c r="O128" s="13">
        <v>0</v>
      </c>
      <c r="P128" s="15">
        <v>43603860</v>
      </c>
      <c r="Q128" s="16">
        <v>0</v>
      </c>
      <c r="R128" s="13">
        <v>0</v>
      </c>
      <c r="S128" s="13">
        <v>0</v>
      </c>
      <c r="T128" s="13">
        <v>43603860</v>
      </c>
      <c r="U128" s="17"/>
      <c r="V128" s="18" t="s">
        <v>30</v>
      </c>
      <c r="W128" s="13" t="s">
        <v>31</v>
      </c>
      <c r="X128" s="19" t="s">
        <v>30</v>
      </c>
    </row>
    <row r="129" spans="1:24" x14ac:dyDescent="0.25">
      <c r="A129" s="8">
        <v>1317</v>
      </c>
      <c r="B129" s="10">
        <v>901097975</v>
      </c>
      <c r="C129" s="10" t="s">
        <v>952</v>
      </c>
      <c r="D129" s="9" t="s">
        <v>22</v>
      </c>
      <c r="E129" s="10" t="s">
        <v>23</v>
      </c>
      <c r="F129" s="11" t="s">
        <v>22</v>
      </c>
      <c r="G129" s="12" t="s">
        <v>274</v>
      </c>
      <c r="H129" s="12" t="s">
        <v>25</v>
      </c>
      <c r="I129" s="12">
        <v>522331130417</v>
      </c>
      <c r="J129" s="11" t="s">
        <v>295</v>
      </c>
      <c r="K129" s="11" t="s">
        <v>296</v>
      </c>
      <c r="L129" s="13" t="s">
        <v>28</v>
      </c>
      <c r="M129" s="13" t="s">
        <v>29</v>
      </c>
      <c r="N129" s="14">
        <v>15</v>
      </c>
      <c r="O129" s="13">
        <v>0</v>
      </c>
      <c r="P129" s="15">
        <v>32702895</v>
      </c>
      <c r="Q129" s="16">
        <v>0</v>
      </c>
      <c r="R129" s="13">
        <v>0</v>
      </c>
      <c r="S129" s="13">
        <v>0</v>
      </c>
      <c r="T129" s="13">
        <v>32702895</v>
      </c>
      <c r="U129" s="17"/>
      <c r="V129" s="18" t="s">
        <v>30</v>
      </c>
      <c r="W129" s="13" t="s">
        <v>31</v>
      </c>
      <c r="X129" s="19" t="s">
        <v>30</v>
      </c>
    </row>
    <row r="130" spans="1:24" x14ac:dyDescent="0.25">
      <c r="A130" s="8">
        <v>1317</v>
      </c>
      <c r="B130" s="10">
        <v>901097975</v>
      </c>
      <c r="C130" s="10" t="s">
        <v>952</v>
      </c>
      <c r="D130" s="9" t="s">
        <v>22</v>
      </c>
      <c r="E130" s="10" t="s">
        <v>23</v>
      </c>
      <c r="F130" s="11" t="s">
        <v>22</v>
      </c>
      <c r="G130" s="12" t="s">
        <v>274</v>
      </c>
      <c r="H130" s="12" t="s">
        <v>25</v>
      </c>
      <c r="I130" s="12">
        <v>522331130423</v>
      </c>
      <c r="J130" s="11" t="s">
        <v>297</v>
      </c>
      <c r="K130" s="11" t="s">
        <v>298</v>
      </c>
      <c r="L130" s="13" t="s">
        <v>28</v>
      </c>
      <c r="M130" s="13" t="s">
        <v>29</v>
      </c>
      <c r="N130" s="14">
        <v>13</v>
      </c>
      <c r="O130" s="13">
        <v>0</v>
      </c>
      <c r="P130" s="15">
        <v>28342509</v>
      </c>
      <c r="Q130" s="16">
        <v>0</v>
      </c>
      <c r="R130" s="13">
        <v>0</v>
      </c>
      <c r="S130" s="13">
        <v>0</v>
      </c>
      <c r="T130" s="13">
        <v>28342509</v>
      </c>
      <c r="U130" s="17"/>
      <c r="V130" s="18" t="s">
        <v>30</v>
      </c>
      <c r="W130" s="13" t="s">
        <v>31</v>
      </c>
      <c r="X130" s="19" t="s">
        <v>30</v>
      </c>
    </row>
    <row r="131" spans="1:24" x14ac:dyDescent="0.25">
      <c r="A131" s="8">
        <v>1317</v>
      </c>
      <c r="B131" s="10">
        <v>901097975</v>
      </c>
      <c r="C131" s="10" t="s">
        <v>952</v>
      </c>
      <c r="D131" s="9" t="s">
        <v>22</v>
      </c>
      <c r="E131" s="10" t="s">
        <v>23</v>
      </c>
      <c r="F131" s="11" t="s">
        <v>22</v>
      </c>
      <c r="G131" s="12" t="s">
        <v>274</v>
      </c>
      <c r="H131" s="12" t="s">
        <v>25</v>
      </c>
      <c r="I131" s="12">
        <v>522331130425</v>
      </c>
      <c r="J131" s="11" t="s">
        <v>299</v>
      </c>
      <c r="K131" s="11" t="s">
        <v>300</v>
      </c>
      <c r="L131" s="13" t="s">
        <v>28</v>
      </c>
      <c r="M131" s="13" t="s">
        <v>29</v>
      </c>
      <c r="N131" s="14">
        <v>18</v>
      </c>
      <c r="O131" s="13">
        <v>0</v>
      </c>
      <c r="P131" s="15">
        <v>39243474</v>
      </c>
      <c r="Q131" s="16">
        <v>0</v>
      </c>
      <c r="R131" s="13">
        <v>0</v>
      </c>
      <c r="S131" s="13">
        <v>0</v>
      </c>
      <c r="T131" s="13">
        <v>39243474</v>
      </c>
      <c r="U131" s="17"/>
      <c r="V131" s="18" t="s">
        <v>30</v>
      </c>
      <c r="W131" s="13" t="s">
        <v>31</v>
      </c>
      <c r="X131" s="19" t="s">
        <v>30</v>
      </c>
    </row>
    <row r="132" spans="1:24" x14ac:dyDescent="0.25">
      <c r="A132" s="8">
        <v>1317</v>
      </c>
      <c r="B132" s="10">
        <v>901097975</v>
      </c>
      <c r="C132" s="10" t="s">
        <v>952</v>
      </c>
      <c r="D132" s="9" t="s">
        <v>22</v>
      </c>
      <c r="E132" s="10" t="s">
        <v>23</v>
      </c>
      <c r="F132" s="11" t="s">
        <v>22</v>
      </c>
      <c r="G132" s="12" t="s">
        <v>274</v>
      </c>
      <c r="H132" s="12" t="s">
        <v>25</v>
      </c>
      <c r="I132" s="12">
        <v>522331130463</v>
      </c>
      <c r="J132" s="11" t="s">
        <v>301</v>
      </c>
      <c r="K132" s="11" t="s">
        <v>302</v>
      </c>
      <c r="L132" s="13" t="s">
        <v>28</v>
      </c>
      <c r="M132" s="13" t="s">
        <v>29</v>
      </c>
      <c r="N132" s="14">
        <v>9</v>
      </c>
      <c r="O132" s="13">
        <v>0</v>
      </c>
      <c r="P132" s="15">
        <v>19621737</v>
      </c>
      <c r="Q132" s="16">
        <v>0</v>
      </c>
      <c r="R132" s="13">
        <v>0</v>
      </c>
      <c r="S132" s="13">
        <v>0</v>
      </c>
      <c r="T132" s="13">
        <v>19621737</v>
      </c>
      <c r="U132" s="17"/>
      <c r="V132" s="18" t="s">
        <v>30</v>
      </c>
      <c r="W132" s="13" t="s">
        <v>31</v>
      </c>
      <c r="X132" s="19" t="s">
        <v>30</v>
      </c>
    </row>
    <row r="133" spans="1:24" x14ac:dyDescent="0.25">
      <c r="A133" s="8">
        <v>1317</v>
      </c>
      <c r="B133" s="10">
        <v>901097975</v>
      </c>
      <c r="C133" s="10" t="s">
        <v>952</v>
      </c>
      <c r="D133" s="9" t="s">
        <v>22</v>
      </c>
      <c r="E133" s="10" t="s">
        <v>23</v>
      </c>
      <c r="F133" s="11" t="s">
        <v>22</v>
      </c>
      <c r="G133" s="12" t="s">
        <v>274</v>
      </c>
      <c r="H133" s="12" t="s">
        <v>25</v>
      </c>
      <c r="I133" s="12">
        <v>522331130464</v>
      </c>
      <c r="J133" s="11" t="s">
        <v>303</v>
      </c>
      <c r="K133" s="11" t="s">
        <v>304</v>
      </c>
      <c r="L133" s="13" t="s">
        <v>28</v>
      </c>
      <c r="M133" s="13" t="s">
        <v>29</v>
      </c>
      <c r="N133" s="14">
        <v>8</v>
      </c>
      <c r="O133" s="13">
        <v>0</v>
      </c>
      <c r="P133" s="15">
        <v>17441544</v>
      </c>
      <c r="Q133" s="16">
        <v>0</v>
      </c>
      <c r="R133" s="13">
        <v>0</v>
      </c>
      <c r="S133" s="13">
        <v>0</v>
      </c>
      <c r="T133" s="13">
        <v>17441544</v>
      </c>
      <c r="U133" s="17"/>
      <c r="V133" s="18" t="s">
        <v>30</v>
      </c>
      <c r="W133" s="13" t="s">
        <v>31</v>
      </c>
      <c r="X133" s="19" t="s">
        <v>30</v>
      </c>
    </row>
    <row r="134" spans="1:24" x14ac:dyDescent="0.25">
      <c r="A134" s="8">
        <v>1317</v>
      </c>
      <c r="B134" s="10">
        <v>901097975</v>
      </c>
      <c r="C134" s="10" t="s">
        <v>952</v>
      </c>
      <c r="D134" s="9" t="s">
        <v>22</v>
      </c>
      <c r="E134" s="10" t="s">
        <v>23</v>
      </c>
      <c r="F134" s="11" t="s">
        <v>22</v>
      </c>
      <c r="G134" s="12" t="s">
        <v>274</v>
      </c>
      <c r="H134" s="12" t="s">
        <v>25</v>
      </c>
      <c r="I134" s="12">
        <v>522331130467</v>
      </c>
      <c r="J134" s="11" t="s">
        <v>305</v>
      </c>
      <c r="K134" s="11" t="s">
        <v>306</v>
      </c>
      <c r="L134" s="13" t="s">
        <v>28</v>
      </c>
      <c r="M134" s="13" t="s">
        <v>29</v>
      </c>
      <c r="N134" s="14">
        <v>21</v>
      </c>
      <c r="O134" s="13">
        <v>0</v>
      </c>
      <c r="P134" s="15">
        <v>45784053</v>
      </c>
      <c r="Q134" s="16">
        <v>0</v>
      </c>
      <c r="R134" s="13">
        <v>0</v>
      </c>
      <c r="S134" s="13">
        <v>0</v>
      </c>
      <c r="T134" s="13">
        <v>45784053</v>
      </c>
      <c r="U134" s="17"/>
      <c r="V134" s="18" t="s">
        <v>30</v>
      </c>
      <c r="W134" s="13" t="s">
        <v>31</v>
      </c>
      <c r="X134" s="19" t="s">
        <v>30</v>
      </c>
    </row>
    <row r="135" spans="1:24" x14ac:dyDescent="0.25">
      <c r="A135" s="8">
        <v>1317</v>
      </c>
      <c r="B135" s="10">
        <v>901097975</v>
      </c>
      <c r="C135" s="10" t="s">
        <v>952</v>
      </c>
      <c r="D135" s="9" t="s">
        <v>22</v>
      </c>
      <c r="E135" s="10" t="s">
        <v>23</v>
      </c>
      <c r="F135" s="11" t="s">
        <v>22</v>
      </c>
      <c r="G135" s="12" t="s">
        <v>274</v>
      </c>
      <c r="H135" s="12" t="s">
        <v>25</v>
      </c>
      <c r="I135" s="12">
        <v>522331133450</v>
      </c>
      <c r="J135" s="11" t="s">
        <v>307</v>
      </c>
      <c r="K135" s="11" t="s">
        <v>308</v>
      </c>
      <c r="L135" s="13" t="s">
        <v>28</v>
      </c>
      <c r="M135" s="13" t="s">
        <v>29</v>
      </c>
      <c r="N135" s="14">
        <v>10</v>
      </c>
      <c r="O135" s="13">
        <v>0</v>
      </c>
      <c r="P135" s="15">
        <v>21801930</v>
      </c>
      <c r="Q135" s="16">
        <v>0</v>
      </c>
      <c r="R135" s="13">
        <v>0</v>
      </c>
      <c r="S135" s="13">
        <v>0</v>
      </c>
      <c r="T135" s="13">
        <v>21801930</v>
      </c>
      <c r="U135" s="17"/>
      <c r="V135" s="18" t="s">
        <v>30</v>
      </c>
      <c r="W135" s="13" t="s">
        <v>31</v>
      </c>
      <c r="X135" s="19" t="s">
        <v>30</v>
      </c>
    </row>
    <row r="136" spans="1:24" x14ac:dyDescent="0.25">
      <c r="A136" s="8">
        <v>1317</v>
      </c>
      <c r="B136" s="10">
        <v>901097975</v>
      </c>
      <c r="C136" s="10" t="s">
        <v>952</v>
      </c>
      <c r="D136" s="9" t="s">
        <v>22</v>
      </c>
      <c r="E136" s="10" t="s">
        <v>23</v>
      </c>
      <c r="F136" s="11" t="s">
        <v>22</v>
      </c>
      <c r="G136" s="12" t="s">
        <v>274</v>
      </c>
      <c r="H136" s="12" t="s">
        <v>25</v>
      </c>
      <c r="I136" s="12">
        <v>522331133451</v>
      </c>
      <c r="J136" s="11" t="s">
        <v>309</v>
      </c>
      <c r="K136" s="11" t="s">
        <v>310</v>
      </c>
      <c r="L136" s="13" t="s">
        <v>28</v>
      </c>
      <c r="M136" s="13" t="s">
        <v>29</v>
      </c>
      <c r="N136" s="14">
        <v>41</v>
      </c>
      <c r="O136" s="13">
        <v>0</v>
      </c>
      <c r="P136" s="15">
        <v>89387913</v>
      </c>
      <c r="Q136" s="16">
        <v>0</v>
      </c>
      <c r="R136" s="13">
        <v>0</v>
      </c>
      <c r="S136" s="13">
        <v>0</v>
      </c>
      <c r="T136" s="13">
        <v>89387913</v>
      </c>
      <c r="U136" s="17"/>
      <c r="V136" s="18" t="s">
        <v>30</v>
      </c>
      <c r="W136" s="13" t="s">
        <v>31</v>
      </c>
      <c r="X136" s="19" t="s">
        <v>30</v>
      </c>
    </row>
    <row r="137" spans="1:24" x14ac:dyDescent="0.25">
      <c r="A137" s="8">
        <v>1317</v>
      </c>
      <c r="B137" s="10">
        <v>901097975</v>
      </c>
      <c r="C137" s="10" t="s">
        <v>952</v>
      </c>
      <c r="D137" s="9" t="s">
        <v>22</v>
      </c>
      <c r="E137" s="10" t="s">
        <v>23</v>
      </c>
      <c r="F137" s="11" t="s">
        <v>22</v>
      </c>
      <c r="G137" s="12" t="s">
        <v>274</v>
      </c>
      <c r="H137" s="12" t="s">
        <v>25</v>
      </c>
      <c r="I137" s="12">
        <v>5223300114212</v>
      </c>
      <c r="J137" s="11" t="s">
        <v>311</v>
      </c>
      <c r="K137" s="11" t="s">
        <v>312</v>
      </c>
      <c r="L137" s="13" t="s">
        <v>77</v>
      </c>
      <c r="M137" s="13" t="s">
        <v>78</v>
      </c>
      <c r="N137" s="14">
        <v>66</v>
      </c>
      <c r="O137" s="13">
        <v>0</v>
      </c>
      <c r="P137" s="15">
        <v>276464100</v>
      </c>
      <c r="Q137" s="16">
        <v>0</v>
      </c>
      <c r="R137" s="13">
        <v>0</v>
      </c>
      <c r="S137" s="13">
        <v>0</v>
      </c>
      <c r="T137" s="13">
        <v>276464100</v>
      </c>
      <c r="U137" s="17"/>
      <c r="V137" s="18" t="s">
        <v>30</v>
      </c>
      <c r="W137" s="13" t="s">
        <v>30</v>
      </c>
      <c r="X137" s="19" t="s">
        <v>30</v>
      </c>
    </row>
    <row r="138" spans="1:24" x14ac:dyDescent="0.25">
      <c r="A138" s="8">
        <v>1317</v>
      </c>
      <c r="B138" s="10">
        <v>901097975</v>
      </c>
      <c r="C138" s="10" t="s">
        <v>952</v>
      </c>
      <c r="D138" s="9" t="s">
        <v>22</v>
      </c>
      <c r="E138" s="10" t="s">
        <v>23</v>
      </c>
      <c r="F138" s="11" t="s">
        <v>22</v>
      </c>
      <c r="G138" s="12" t="s">
        <v>274</v>
      </c>
      <c r="H138" s="12" t="s">
        <v>25</v>
      </c>
      <c r="I138" s="12">
        <v>5223300114218</v>
      </c>
      <c r="J138" s="11" t="s">
        <v>313</v>
      </c>
      <c r="K138" s="11" t="s">
        <v>314</v>
      </c>
      <c r="L138" s="13" t="s">
        <v>77</v>
      </c>
      <c r="M138" s="13" t="s">
        <v>78</v>
      </c>
      <c r="N138" s="14">
        <v>20</v>
      </c>
      <c r="O138" s="13">
        <v>0</v>
      </c>
      <c r="P138" s="15">
        <v>83777000</v>
      </c>
      <c r="Q138" s="16">
        <v>0</v>
      </c>
      <c r="R138" s="13">
        <v>0</v>
      </c>
      <c r="S138" s="13">
        <v>0</v>
      </c>
      <c r="T138" s="13">
        <v>83777000</v>
      </c>
      <c r="U138" s="17"/>
      <c r="V138" s="18" t="s">
        <v>30</v>
      </c>
      <c r="W138" s="13" t="s">
        <v>30</v>
      </c>
      <c r="X138" s="19" t="s">
        <v>30</v>
      </c>
    </row>
    <row r="139" spans="1:24" x14ac:dyDescent="0.25">
      <c r="A139" s="8">
        <v>1317</v>
      </c>
      <c r="B139" s="10">
        <v>901097975</v>
      </c>
      <c r="C139" s="10" t="s">
        <v>952</v>
      </c>
      <c r="D139" s="9" t="s">
        <v>22</v>
      </c>
      <c r="E139" s="10" t="s">
        <v>23</v>
      </c>
      <c r="F139" s="11" t="s">
        <v>22</v>
      </c>
      <c r="G139" s="12" t="s">
        <v>274</v>
      </c>
      <c r="H139" s="12" t="s">
        <v>25</v>
      </c>
      <c r="I139" s="12">
        <v>5223300114221</v>
      </c>
      <c r="J139" s="11" t="s">
        <v>315</v>
      </c>
      <c r="K139" s="11" t="s">
        <v>316</v>
      </c>
      <c r="L139" s="13" t="s">
        <v>77</v>
      </c>
      <c r="M139" s="13" t="s">
        <v>78</v>
      </c>
      <c r="N139" s="14">
        <v>14</v>
      </c>
      <c r="O139" s="13">
        <v>0</v>
      </c>
      <c r="P139" s="15">
        <v>58643900</v>
      </c>
      <c r="Q139" s="16">
        <v>0</v>
      </c>
      <c r="R139" s="13">
        <v>0</v>
      </c>
      <c r="S139" s="13">
        <v>0</v>
      </c>
      <c r="T139" s="13">
        <v>58643900</v>
      </c>
      <c r="U139" s="17"/>
      <c r="V139" s="18" t="s">
        <v>30</v>
      </c>
      <c r="W139" s="13" t="s">
        <v>30</v>
      </c>
      <c r="X139" s="19" t="s">
        <v>30</v>
      </c>
    </row>
    <row r="140" spans="1:24" x14ac:dyDescent="0.25">
      <c r="A140" s="8">
        <v>1317</v>
      </c>
      <c r="B140" s="10">
        <v>901097975</v>
      </c>
      <c r="C140" s="10" t="s">
        <v>952</v>
      </c>
      <c r="D140" s="9" t="s">
        <v>22</v>
      </c>
      <c r="E140" s="10" t="s">
        <v>23</v>
      </c>
      <c r="F140" s="11" t="s">
        <v>22</v>
      </c>
      <c r="G140" s="12" t="s">
        <v>274</v>
      </c>
      <c r="H140" s="12" t="s">
        <v>25</v>
      </c>
      <c r="I140" s="12">
        <v>5223300114225</v>
      </c>
      <c r="J140" s="11" t="s">
        <v>317</v>
      </c>
      <c r="K140" s="11" t="s">
        <v>318</v>
      </c>
      <c r="L140" s="13" t="s">
        <v>77</v>
      </c>
      <c r="M140" s="13" t="s">
        <v>78</v>
      </c>
      <c r="N140" s="14">
        <v>37</v>
      </c>
      <c r="O140" s="13">
        <v>0</v>
      </c>
      <c r="P140" s="15">
        <v>154987450</v>
      </c>
      <c r="Q140" s="16">
        <v>0</v>
      </c>
      <c r="R140" s="13">
        <v>0</v>
      </c>
      <c r="S140" s="13">
        <v>0</v>
      </c>
      <c r="T140" s="13">
        <v>154987450</v>
      </c>
      <c r="U140" s="17"/>
      <c r="V140" s="18" t="s">
        <v>30</v>
      </c>
      <c r="W140" s="13" t="s">
        <v>30</v>
      </c>
      <c r="X140" s="19" t="s">
        <v>30</v>
      </c>
    </row>
    <row r="141" spans="1:24" x14ac:dyDescent="0.25">
      <c r="A141" s="8">
        <v>1317</v>
      </c>
      <c r="B141" s="10">
        <v>901097975</v>
      </c>
      <c r="C141" s="10" t="s">
        <v>952</v>
      </c>
      <c r="D141" s="9" t="s">
        <v>22</v>
      </c>
      <c r="E141" s="10" t="s">
        <v>23</v>
      </c>
      <c r="F141" s="11" t="s">
        <v>22</v>
      </c>
      <c r="G141" s="12" t="s">
        <v>274</v>
      </c>
      <c r="H141" s="12" t="s">
        <v>25</v>
      </c>
      <c r="I141" s="12">
        <v>5223300114227</v>
      </c>
      <c r="J141" s="11" t="s">
        <v>319</v>
      </c>
      <c r="K141" s="11" t="s">
        <v>320</v>
      </c>
      <c r="L141" s="13" t="s">
        <v>147</v>
      </c>
      <c r="M141" s="13" t="s">
        <v>148</v>
      </c>
      <c r="N141" s="14">
        <v>15</v>
      </c>
      <c r="O141" s="13">
        <v>0</v>
      </c>
      <c r="P141" s="15">
        <v>64941030</v>
      </c>
      <c r="Q141" s="16">
        <v>0</v>
      </c>
      <c r="R141" s="13">
        <v>0</v>
      </c>
      <c r="S141" s="13">
        <v>0</v>
      </c>
      <c r="T141" s="13">
        <v>64941030</v>
      </c>
      <c r="U141" s="17"/>
      <c r="V141" s="18" t="s">
        <v>30</v>
      </c>
      <c r="W141" s="13" t="s">
        <v>30</v>
      </c>
      <c r="X141" s="19" t="s">
        <v>31</v>
      </c>
    </row>
    <row r="142" spans="1:24" x14ac:dyDescent="0.25">
      <c r="A142" s="8">
        <v>1317</v>
      </c>
      <c r="B142" s="10">
        <v>901097975</v>
      </c>
      <c r="C142" s="10" t="s">
        <v>952</v>
      </c>
      <c r="D142" s="9" t="s">
        <v>22</v>
      </c>
      <c r="E142" s="10" t="s">
        <v>23</v>
      </c>
      <c r="F142" s="11" t="s">
        <v>22</v>
      </c>
      <c r="G142" s="12" t="s">
        <v>274</v>
      </c>
      <c r="H142" s="12" t="s">
        <v>25</v>
      </c>
      <c r="I142" s="12">
        <v>5223300114228</v>
      </c>
      <c r="J142" s="11" t="s">
        <v>321</v>
      </c>
      <c r="K142" s="11" t="s">
        <v>322</v>
      </c>
      <c r="L142" s="13" t="s">
        <v>77</v>
      </c>
      <c r="M142" s="13" t="s">
        <v>78</v>
      </c>
      <c r="N142" s="14">
        <v>14</v>
      </c>
      <c r="O142" s="13">
        <v>0</v>
      </c>
      <c r="P142" s="15">
        <v>58643900</v>
      </c>
      <c r="Q142" s="16">
        <v>0</v>
      </c>
      <c r="R142" s="13">
        <v>0</v>
      </c>
      <c r="S142" s="13">
        <v>0</v>
      </c>
      <c r="T142" s="13">
        <v>58643900</v>
      </c>
      <c r="U142" s="17"/>
      <c r="V142" s="18" t="s">
        <v>30</v>
      </c>
      <c r="W142" s="13" t="s">
        <v>30</v>
      </c>
      <c r="X142" s="19" t="s">
        <v>30</v>
      </c>
    </row>
    <row r="143" spans="1:24" x14ac:dyDescent="0.25">
      <c r="A143" s="8">
        <v>1317</v>
      </c>
      <c r="B143" s="10">
        <v>901097975</v>
      </c>
      <c r="C143" s="10" t="s">
        <v>952</v>
      </c>
      <c r="D143" s="9" t="s">
        <v>22</v>
      </c>
      <c r="E143" s="10" t="s">
        <v>23</v>
      </c>
      <c r="F143" s="11" t="s">
        <v>22</v>
      </c>
      <c r="G143" s="12" t="s">
        <v>274</v>
      </c>
      <c r="H143" s="12" t="s">
        <v>25</v>
      </c>
      <c r="I143" s="12">
        <v>5223300127702</v>
      </c>
      <c r="J143" s="11" t="s">
        <v>323</v>
      </c>
      <c r="K143" s="11" t="s">
        <v>324</v>
      </c>
      <c r="L143" s="13" t="s">
        <v>28</v>
      </c>
      <c r="M143" s="13" t="s">
        <v>29</v>
      </c>
      <c r="N143" s="14">
        <v>14</v>
      </c>
      <c r="O143" s="13">
        <v>0</v>
      </c>
      <c r="P143" s="15">
        <v>30522702</v>
      </c>
      <c r="Q143" s="16">
        <v>0</v>
      </c>
      <c r="R143" s="13">
        <v>0</v>
      </c>
      <c r="S143" s="13">
        <v>0</v>
      </c>
      <c r="T143" s="13">
        <v>30522702</v>
      </c>
      <c r="U143" s="17"/>
      <c r="V143" s="18" t="s">
        <v>30</v>
      </c>
      <c r="W143" s="13" t="s">
        <v>31</v>
      </c>
      <c r="X143" s="19" t="s">
        <v>30</v>
      </c>
    </row>
    <row r="144" spans="1:24" x14ac:dyDescent="0.25">
      <c r="A144" s="8">
        <v>1317</v>
      </c>
      <c r="B144" s="10">
        <v>901097975</v>
      </c>
      <c r="C144" s="10" t="s">
        <v>952</v>
      </c>
      <c r="D144" s="9" t="s">
        <v>22</v>
      </c>
      <c r="E144" s="10" t="s">
        <v>23</v>
      </c>
      <c r="F144" s="11" t="s">
        <v>22</v>
      </c>
      <c r="G144" s="12" t="s">
        <v>274</v>
      </c>
      <c r="H144" s="12" t="s">
        <v>25</v>
      </c>
      <c r="I144" s="12">
        <v>5223300127837</v>
      </c>
      <c r="J144" s="11" t="s">
        <v>325</v>
      </c>
      <c r="K144" s="11" t="s">
        <v>326</v>
      </c>
      <c r="L144" s="13" t="s">
        <v>28</v>
      </c>
      <c r="M144" s="13" t="s">
        <v>29</v>
      </c>
      <c r="N144" s="14">
        <v>10</v>
      </c>
      <c r="O144" s="13">
        <v>0</v>
      </c>
      <c r="P144" s="15">
        <v>21801930</v>
      </c>
      <c r="Q144" s="16">
        <v>0</v>
      </c>
      <c r="R144" s="13">
        <v>0</v>
      </c>
      <c r="S144" s="13">
        <v>0</v>
      </c>
      <c r="T144" s="13">
        <v>21801930</v>
      </c>
      <c r="U144" s="17"/>
      <c r="V144" s="18" t="s">
        <v>30</v>
      </c>
      <c r="W144" s="13" t="s">
        <v>31</v>
      </c>
      <c r="X144" s="19" t="s">
        <v>30</v>
      </c>
    </row>
    <row r="145" spans="1:24" x14ac:dyDescent="0.25">
      <c r="A145" s="8">
        <v>1317</v>
      </c>
      <c r="B145" s="10">
        <v>901097975</v>
      </c>
      <c r="C145" s="10" t="s">
        <v>952</v>
      </c>
      <c r="D145" s="9" t="s">
        <v>22</v>
      </c>
      <c r="E145" s="10" t="s">
        <v>23</v>
      </c>
      <c r="F145" s="11" t="s">
        <v>22</v>
      </c>
      <c r="G145" s="12" t="s">
        <v>274</v>
      </c>
      <c r="H145" s="12" t="s">
        <v>25</v>
      </c>
      <c r="I145" s="12">
        <v>5223300127872</v>
      </c>
      <c r="J145" s="11" t="s">
        <v>327</v>
      </c>
      <c r="K145" s="11" t="s">
        <v>328</v>
      </c>
      <c r="L145" s="13" t="s">
        <v>28</v>
      </c>
      <c r="M145" s="13" t="s">
        <v>29</v>
      </c>
      <c r="N145" s="14">
        <v>5</v>
      </c>
      <c r="O145" s="13">
        <v>0</v>
      </c>
      <c r="P145" s="15">
        <v>10900965</v>
      </c>
      <c r="Q145" s="16">
        <v>0</v>
      </c>
      <c r="R145" s="13">
        <v>0</v>
      </c>
      <c r="S145" s="13">
        <v>0</v>
      </c>
      <c r="T145" s="13">
        <v>10900965</v>
      </c>
      <c r="U145" s="17"/>
      <c r="V145" s="18" t="s">
        <v>30</v>
      </c>
      <c r="W145" s="13" t="s">
        <v>31</v>
      </c>
      <c r="X145" s="19" t="s">
        <v>30</v>
      </c>
    </row>
    <row r="146" spans="1:24" x14ac:dyDescent="0.25">
      <c r="A146" s="8">
        <v>1317</v>
      </c>
      <c r="B146" s="10">
        <v>901097975</v>
      </c>
      <c r="C146" s="10" t="s">
        <v>952</v>
      </c>
      <c r="D146" s="9" t="s">
        <v>22</v>
      </c>
      <c r="E146" s="10" t="s">
        <v>23</v>
      </c>
      <c r="F146" s="11" t="s">
        <v>22</v>
      </c>
      <c r="G146" s="12" t="s">
        <v>274</v>
      </c>
      <c r="H146" s="12" t="s">
        <v>25</v>
      </c>
      <c r="I146" s="12">
        <v>5223300127889</v>
      </c>
      <c r="J146" s="11" t="s">
        <v>329</v>
      </c>
      <c r="K146" s="11" t="s">
        <v>330</v>
      </c>
      <c r="L146" s="13" t="s">
        <v>28</v>
      </c>
      <c r="M146" s="13" t="s">
        <v>29</v>
      </c>
      <c r="N146" s="14">
        <v>9</v>
      </c>
      <c r="O146" s="13">
        <v>0</v>
      </c>
      <c r="P146" s="15">
        <v>19621737</v>
      </c>
      <c r="Q146" s="16">
        <v>0</v>
      </c>
      <c r="R146" s="13">
        <v>0</v>
      </c>
      <c r="S146" s="13">
        <v>0</v>
      </c>
      <c r="T146" s="13">
        <v>19621737</v>
      </c>
      <c r="U146" s="17"/>
      <c r="V146" s="18" t="s">
        <v>30</v>
      </c>
      <c r="W146" s="13" t="s">
        <v>31</v>
      </c>
      <c r="X146" s="19" t="s">
        <v>30</v>
      </c>
    </row>
    <row r="147" spans="1:24" x14ac:dyDescent="0.25">
      <c r="A147" s="8">
        <v>1317</v>
      </c>
      <c r="B147" s="10">
        <v>901097975</v>
      </c>
      <c r="C147" s="10" t="s">
        <v>952</v>
      </c>
      <c r="D147" s="9" t="s">
        <v>22</v>
      </c>
      <c r="E147" s="10" t="s">
        <v>23</v>
      </c>
      <c r="F147" s="11" t="s">
        <v>22</v>
      </c>
      <c r="G147" s="12" t="s">
        <v>274</v>
      </c>
      <c r="H147" s="12" t="s">
        <v>25</v>
      </c>
      <c r="I147" s="12">
        <v>5223300127908</v>
      </c>
      <c r="J147" s="11" t="s">
        <v>331</v>
      </c>
      <c r="K147" s="11" t="s">
        <v>332</v>
      </c>
      <c r="L147" s="13" t="s">
        <v>28</v>
      </c>
      <c r="M147" s="13" t="s">
        <v>29</v>
      </c>
      <c r="N147" s="14">
        <v>8</v>
      </c>
      <c r="O147" s="13">
        <v>0</v>
      </c>
      <c r="P147" s="15">
        <v>17441544</v>
      </c>
      <c r="Q147" s="16">
        <v>0</v>
      </c>
      <c r="R147" s="13">
        <v>0</v>
      </c>
      <c r="S147" s="13">
        <v>0</v>
      </c>
      <c r="T147" s="13">
        <v>17441544</v>
      </c>
      <c r="U147" s="17"/>
      <c r="V147" s="18" t="s">
        <v>30</v>
      </c>
      <c r="W147" s="13" t="s">
        <v>31</v>
      </c>
      <c r="X147" s="19" t="s">
        <v>30</v>
      </c>
    </row>
    <row r="148" spans="1:24" x14ac:dyDescent="0.25">
      <c r="A148" s="8">
        <v>1317</v>
      </c>
      <c r="B148" s="10">
        <v>901097975</v>
      </c>
      <c r="C148" s="10" t="s">
        <v>952</v>
      </c>
      <c r="D148" s="9" t="s">
        <v>22</v>
      </c>
      <c r="E148" s="10" t="s">
        <v>23</v>
      </c>
      <c r="F148" s="11" t="s">
        <v>22</v>
      </c>
      <c r="G148" s="12" t="s">
        <v>274</v>
      </c>
      <c r="H148" s="12" t="s">
        <v>25</v>
      </c>
      <c r="I148" s="12">
        <v>5223300127920</v>
      </c>
      <c r="J148" s="11" t="s">
        <v>333</v>
      </c>
      <c r="K148" s="11" t="s">
        <v>334</v>
      </c>
      <c r="L148" s="13" t="s">
        <v>28</v>
      </c>
      <c r="M148" s="13" t="s">
        <v>29</v>
      </c>
      <c r="N148" s="14">
        <v>17</v>
      </c>
      <c r="O148" s="13">
        <v>0</v>
      </c>
      <c r="P148" s="15">
        <v>37063281</v>
      </c>
      <c r="Q148" s="16">
        <v>0</v>
      </c>
      <c r="R148" s="13">
        <v>0</v>
      </c>
      <c r="S148" s="13">
        <v>0</v>
      </c>
      <c r="T148" s="13">
        <v>37063281</v>
      </c>
      <c r="U148" s="17"/>
      <c r="V148" s="18" t="s">
        <v>30</v>
      </c>
      <c r="W148" s="13" t="s">
        <v>31</v>
      </c>
      <c r="X148" s="19" t="s">
        <v>30</v>
      </c>
    </row>
    <row r="149" spans="1:24" x14ac:dyDescent="0.25">
      <c r="A149" s="8">
        <v>1317</v>
      </c>
      <c r="B149" s="10">
        <v>901097975</v>
      </c>
      <c r="C149" s="10" t="s">
        <v>952</v>
      </c>
      <c r="D149" s="9" t="s">
        <v>22</v>
      </c>
      <c r="E149" s="10" t="s">
        <v>23</v>
      </c>
      <c r="F149" s="11" t="s">
        <v>22</v>
      </c>
      <c r="G149" s="12" t="s">
        <v>274</v>
      </c>
      <c r="H149" s="12" t="s">
        <v>25</v>
      </c>
      <c r="I149" s="12">
        <v>5223300127930</v>
      </c>
      <c r="J149" s="11" t="s">
        <v>335</v>
      </c>
      <c r="K149" s="11" t="s">
        <v>336</v>
      </c>
      <c r="L149" s="13" t="s">
        <v>28</v>
      </c>
      <c r="M149" s="13" t="s">
        <v>29</v>
      </c>
      <c r="N149" s="14">
        <v>17</v>
      </c>
      <c r="O149" s="13">
        <v>0</v>
      </c>
      <c r="P149" s="15">
        <v>37063281</v>
      </c>
      <c r="Q149" s="16">
        <v>0</v>
      </c>
      <c r="R149" s="13">
        <v>0</v>
      </c>
      <c r="S149" s="13">
        <v>0</v>
      </c>
      <c r="T149" s="13">
        <v>37063281</v>
      </c>
      <c r="U149" s="17"/>
      <c r="V149" s="18" t="s">
        <v>30</v>
      </c>
      <c r="W149" s="13" t="s">
        <v>31</v>
      </c>
      <c r="X149" s="19" t="s">
        <v>30</v>
      </c>
    </row>
    <row r="150" spans="1:24" x14ac:dyDescent="0.25">
      <c r="A150" s="8">
        <v>1318</v>
      </c>
      <c r="B150" s="10">
        <v>900886573</v>
      </c>
      <c r="C150" s="10" t="s">
        <v>958</v>
      </c>
      <c r="D150" s="9" t="s">
        <v>22</v>
      </c>
      <c r="E150" s="10" t="s">
        <v>23</v>
      </c>
      <c r="F150" s="11" t="s">
        <v>22</v>
      </c>
      <c r="G150" s="12" t="s">
        <v>337</v>
      </c>
      <c r="H150" s="12" t="s">
        <v>338</v>
      </c>
      <c r="I150" s="12">
        <v>5225000049652</v>
      </c>
      <c r="J150" s="11" t="s">
        <v>339</v>
      </c>
      <c r="K150" s="11" t="s">
        <v>340</v>
      </c>
      <c r="L150" s="13" t="s">
        <v>77</v>
      </c>
      <c r="M150" s="13" t="s">
        <v>134</v>
      </c>
      <c r="N150" s="14">
        <v>77</v>
      </c>
      <c r="O150" s="13">
        <v>0</v>
      </c>
      <c r="P150" s="15">
        <v>227666362</v>
      </c>
      <c r="Q150" s="16">
        <v>0</v>
      </c>
      <c r="R150" s="13">
        <v>0</v>
      </c>
      <c r="S150" s="13">
        <v>0</v>
      </c>
      <c r="T150" s="13">
        <v>227666362</v>
      </c>
      <c r="U150" s="17"/>
      <c r="V150" s="18" t="s">
        <v>30</v>
      </c>
      <c r="W150" s="13" t="s">
        <v>31</v>
      </c>
      <c r="X150" s="19" t="s">
        <v>30</v>
      </c>
    </row>
    <row r="151" spans="1:24" x14ac:dyDescent="0.25">
      <c r="A151" s="8">
        <v>1318</v>
      </c>
      <c r="B151" s="10">
        <v>900886573</v>
      </c>
      <c r="C151" s="10" t="s">
        <v>958</v>
      </c>
      <c r="D151" s="9" t="s">
        <v>22</v>
      </c>
      <c r="E151" s="10" t="s">
        <v>23</v>
      </c>
      <c r="F151" s="11" t="s">
        <v>22</v>
      </c>
      <c r="G151" s="12" t="s">
        <v>337</v>
      </c>
      <c r="H151" s="12" t="s">
        <v>338</v>
      </c>
      <c r="I151" s="12">
        <v>5225000099973</v>
      </c>
      <c r="J151" s="11" t="s">
        <v>341</v>
      </c>
      <c r="K151" s="11" t="s">
        <v>342</v>
      </c>
      <c r="L151" s="13" t="s">
        <v>147</v>
      </c>
      <c r="M151" s="13" t="s">
        <v>148</v>
      </c>
      <c r="N151" s="14">
        <v>98</v>
      </c>
      <c r="O151" s="13">
        <v>0</v>
      </c>
      <c r="P151" s="15">
        <v>424281396</v>
      </c>
      <c r="Q151" s="16">
        <v>0</v>
      </c>
      <c r="R151" s="13">
        <v>0</v>
      </c>
      <c r="S151" s="13">
        <v>0</v>
      </c>
      <c r="T151" s="13">
        <v>424281396</v>
      </c>
      <c r="U151" s="17"/>
      <c r="V151" s="18" t="s">
        <v>30</v>
      </c>
      <c r="W151" s="13" t="s">
        <v>30</v>
      </c>
      <c r="X151" s="19" t="s">
        <v>31</v>
      </c>
    </row>
    <row r="152" spans="1:24" x14ac:dyDescent="0.25">
      <c r="A152" s="8">
        <v>1320</v>
      </c>
      <c r="B152" s="10">
        <v>814000792</v>
      </c>
      <c r="C152" s="10" t="s">
        <v>959</v>
      </c>
      <c r="D152" s="9" t="s">
        <v>22</v>
      </c>
      <c r="E152" s="10" t="s">
        <v>23</v>
      </c>
      <c r="F152" s="11" t="s">
        <v>22</v>
      </c>
      <c r="G152" s="12" t="s">
        <v>343</v>
      </c>
      <c r="H152" s="12" t="s">
        <v>247</v>
      </c>
      <c r="I152" s="12">
        <v>523811130495</v>
      </c>
      <c r="J152" s="11" t="s">
        <v>344</v>
      </c>
      <c r="K152" s="11" t="s">
        <v>345</v>
      </c>
      <c r="L152" s="13" t="s">
        <v>28</v>
      </c>
      <c r="M152" s="13" t="s">
        <v>97</v>
      </c>
      <c r="N152" s="14">
        <v>17</v>
      </c>
      <c r="O152" s="13">
        <v>0</v>
      </c>
      <c r="P152" s="15">
        <v>25828185</v>
      </c>
      <c r="Q152" s="16">
        <v>0</v>
      </c>
      <c r="R152" s="13">
        <v>0</v>
      </c>
      <c r="S152" s="13">
        <v>0</v>
      </c>
      <c r="T152" s="13">
        <v>25828185</v>
      </c>
      <c r="U152" s="17"/>
      <c r="V152" s="18" t="s">
        <v>30</v>
      </c>
      <c r="W152" s="13" t="s">
        <v>31</v>
      </c>
      <c r="X152" s="19" t="s">
        <v>30</v>
      </c>
    </row>
    <row r="153" spans="1:24" x14ac:dyDescent="0.25">
      <c r="A153" s="8">
        <v>1320</v>
      </c>
      <c r="B153" s="10">
        <v>814000792</v>
      </c>
      <c r="C153" s="10" t="s">
        <v>959</v>
      </c>
      <c r="D153" s="9" t="s">
        <v>22</v>
      </c>
      <c r="E153" s="10" t="s">
        <v>23</v>
      </c>
      <c r="F153" s="11" t="s">
        <v>22</v>
      </c>
      <c r="G153" s="12" t="s">
        <v>343</v>
      </c>
      <c r="H153" s="12" t="s">
        <v>247</v>
      </c>
      <c r="I153" s="12">
        <v>523811130497</v>
      </c>
      <c r="J153" s="11" t="s">
        <v>346</v>
      </c>
      <c r="K153" s="11" t="s">
        <v>347</v>
      </c>
      <c r="L153" s="13" t="s">
        <v>28</v>
      </c>
      <c r="M153" s="13" t="s">
        <v>97</v>
      </c>
      <c r="N153" s="14">
        <v>17</v>
      </c>
      <c r="O153" s="13">
        <v>0</v>
      </c>
      <c r="P153" s="15">
        <v>25828185</v>
      </c>
      <c r="Q153" s="16">
        <v>0</v>
      </c>
      <c r="R153" s="13">
        <v>0</v>
      </c>
      <c r="S153" s="13">
        <v>0</v>
      </c>
      <c r="T153" s="13">
        <v>25828185</v>
      </c>
      <c r="U153" s="17"/>
      <c r="V153" s="18" t="s">
        <v>30</v>
      </c>
      <c r="W153" s="13" t="s">
        <v>31</v>
      </c>
      <c r="X153" s="19" t="s">
        <v>30</v>
      </c>
    </row>
    <row r="154" spans="1:24" x14ac:dyDescent="0.25">
      <c r="A154" s="8">
        <v>1320</v>
      </c>
      <c r="B154" s="10">
        <v>814000792</v>
      </c>
      <c r="C154" s="10" t="s">
        <v>959</v>
      </c>
      <c r="D154" s="9" t="s">
        <v>22</v>
      </c>
      <c r="E154" s="10" t="s">
        <v>23</v>
      </c>
      <c r="F154" s="11" t="s">
        <v>22</v>
      </c>
      <c r="G154" s="12" t="s">
        <v>343</v>
      </c>
      <c r="H154" s="12" t="s">
        <v>247</v>
      </c>
      <c r="I154" s="12">
        <v>5238100130405</v>
      </c>
      <c r="J154" s="11" t="s">
        <v>348</v>
      </c>
      <c r="K154" s="11" t="s">
        <v>347</v>
      </c>
      <c r="L154" s="13" t="s">
        <v>28</v>
      </c>
      <c r="M154" s="13" t="s">
        <v>97</v>
      </c>
      <c r="N154" s="14">
        <v>16</v>
      </c>
      <c r="O154" s="13">
        <v>0</v>
      </c>
      <c r="P154" s="15">
        <v>24308880</v>
      </c>
      <c r="Q154" s="16">
        <v>0</v>
      </c>
      <c r="R154" s="13">
        <v>0</v>
      </c>
      <c r="S154" s="13">
        <v>0</v>
      </c>
      <c r="T154" s="13">
        <v>24308880</v>
      </c>
      <c r="U154" s="17"/>
      <c r="V154" s="18" t="s">
        <v>30</v>
      </c>
      <c r="W154" s="13" t="s">
        <v>31</v>
      </c>
      <c r="X154" s="19" t="s">
        <v>30</v>
      </c>
    </row>
    <row r="155" spans="1:24" x14ac:dyDescent="0.25">
      <c r="A155" s="8">
        <v>1320</v>
      </c>
      <c r="B155" s="10">
        <v>814000792</v>
      </c>
      <c r="C155" s="10" t="s">
        <v>959</v>
      </c>
      <c r="D155" s="9" t="s">
        <v>22</v>
      </c>
      <c r="E155" s="10" t="s">
        <v>23</v>
      </c>
      <c r="F155" s="11" t="s">
        <v>22</v>
      </c>
      <c r="G155" s="12" t="s">
        <v>349</v>
      </c>
      <c r="H155" s="12" t="s">
        <v>247</v>
      </c>
      <c r="I155" s="12">
        <v>5241100114111</v>
      </c>
      <c r="J155" s="11" t="s">
        <v>350</v>
      </c>
      <c r="K155" s="11" t="s">
        <v>351</v>
      </c>
      <c r="L155" s="13" t="s">
        <v>77</v>
      </c>
      <c r="M155" s="13" t="s">
        <v>78</v>
      </c>
      <c r="N155" s="14">
        <v>40</v>
      </c>
      <c r="O155" s="13">
        <v>0</v>
      </c>
      <c r="P155" s="15">
        <v>167554000</v>
      </c>
      <c r="Q155" s="16">
        <v>0</v>
      </c>
      <c r="R155" s="13">
        <v>0</v>
      </c>
      <c r="S155" s="13">
        <v>0</v>
      </c>
      <c r="T155" s="13">
        <v>167554000</v>
      </c>
      <c r="U155" s="17"/>
      <c r="V155" s="18" t="s">
        <v>30</v>
      </c>
      <c r="W155" s="13" t="s">
        <v>30</v>
      </c>
      <c r="X155" s="19" t="s">
        <v>30</v>
      </c>
    </row>
    <row r="156" spans="1:24" x14ac:dyDescent="0.25">
      <c r="A156" s="8">
        <v>1320</v>
      </c>
      <c r="B156" s="10">
        <v>814000792</v>
      </c>
      <c r="C156" s="10" t="s">
        <v>959</v>
      </c>
      <c r="D156" s="9" t="s">
        <v>22</v>
      </c>
      <c r="E156" s="10" t="s">
        <v>23</v>
      </c>
      <c r="F156" s="11" t="s">
        <v>22</v>
      </c>
      <c r="G156" s="12" t="s">
        <v>352</v>
      </c>
      <c r="H156" s="12" t="s">
        <v>247</v>
      </c>
      <c r="I156" s="12">
        <v>526831130507</v>
      </c>
      <c r="J156" s="11" t="s">
        <v>353</v>
      </c>
      <c r="K156" s="11" t="s">
        <v>354</v>
      </c>
      <c r="L156" s="13" t="s">
        <v>28</v>
      </c>
      <c r="M156" s="13" t="s">
        <v>97</v>
      </c>
      <c r="N156" s="14">
        <v>20</v>
      </c>
      <c r="O156" s="13">
        <v>0</v>
      </c>
      <c r="P156" s="15">
        <v>30386100</v>
      </c>
      <c r="Q156" s="16">
        <v>0</v>
      </c>
      <c r="R156" s="13">
        <v>0</v>
      </c>
      <c r="S156" s="13">
        <v>0</v>
      </c>
      <c r="T156" s="13">
        <v>30386100</v>
      </c>
      <c r="U156" s="17"/>
      <c r="V156" s="18" t="s">
        <v>30</v>
      </c>
      <c r="W156" s="13" t="s">
        <v>31</v>
      </c>
      <c r="X156" s="19" t="s">
        <v>30</v>
      </c>
    </row>
    <row r="157" spans="1:24" x14ac:dyDescent="0.25">
      <c r="A157" s="8">
        <v>1320</v>
      </c>
      <c r="B157" s="10">
        <v>814000792</v>
      </c>
      <c r="C157" s="10" t="s">
        <v>959</v>
      </c>
      <c r="D157" s="9" t="s">
        <v>22</v>
      </c>
      <c r="E157" s="10" t="s">
        <v>23</v>
      </c>
      <c r="F157" s="11" t="s">
        <v>22</v>
      </c>
      <c r="G157" s="12" t="s">
        <v>352</v>
      </c>
      <c r="H157" s="12" t="s">
        <v>247</v>
      </c>
      <c r="I157" s="12">
        <v>526831130511</v>
      </c>
      <c r="J157" s="11" t="s">
        <v>355</v>
      </c>
      <c r="K157" s="11" t="s">
        <v>356</v>
      </c>
      <c r="L157" s="13" t="s">
        <v>28</v>
      </c>
      <c r="M157" s="13" t="s">
        <v>97</v>
      </c>
      <c r="N157" s="14">
        <v>17</v>
      </c>
      <c r="O157" s="13">
        <v>0</v>
      </c>
      <c r="P157" s="15">
        <v>25828185</v>
      </c>
      <c r="Q157" s="16">
        <v>0</v>
      </c>
      <c r="R157" s="13">
        <v>0</v>
      </c>
      <c r="S157" s="13">
        <v>0</v>
      </c>
      <c r="T157" s="13">
        <v>25828185</v>
      </c>
      <c r="U157" s="17"/>
      <c r="V157" s="18" t="s">
        <v>30</v>
      </c>
      <c r="W157" s="13" t="s">
        <v>31</v>
      </c>
      <c r="X157" s="19" t="s">
        <v>30</v>
      </c>
    </row>
    <row r="158" spans="1:24" x14ac:dyDescent="0.25">
      <c r="A158" s="8">
        <v>1320</v>
      </c>
      <c r="B158" s="10">
        <v>814000792</v>
      </c>
      <c r="C158" s="10" t="s">
        <v>959</v>
      </c>
      <c r="D158" s="9" t="s">
        <v>22</v>
      </c>
      <c r="E158" s="10" t="s">
        <v>23</v>
      </c>
      <c r="F158" s="11" t="s">
        <v>22</v>
      </c>
      <c r="G158" s="12" t="s">
        <v>352</v>
      </c>
      <c r="H158" s="12" t="s">
        <v>247</v>
      </c>
      <c r="I158" s="12">
        <v>526831130515</v>
      </c>
      <c r="J158" s="11" t="s">
        <v>357</v>
      </c>
      <c r="K158" s="11" t="s">
        <v>358</v>
      </c>
      <c r="L158" s="13" t="s">
        <v>28</v>
      </c>
      <c r="M158" s="13" t="s">
        <v>97</v>
      </c>
      <c r="N158" s="14">
        <v>18</v>
      </c>
      <c r="O158" s="13">
        <v>0</v>
      </c>
      <c r="P158" s="15">
        <v>27347490</v>
      </c>
      <c r="Q158" s="16">
        <v>0</v>
      </c>
      <c r="R158" s="13">
        <v>0</v>
      </c>
      <c r="S158" s="13">
        <v>0</v>
      </c>
      <c r="T158" s="13">
        <v>27347490</v>
      </c>
      <c r="U158" s="17"/>
      <c r="V158" s="18" t="s">
        <v>30</v>
      </c>
      <c r="W158" s="13" t="s">
        <v>31</v>
      </c>
      <c r="X158" s="19" t="s">
        <v>30</v>
      </c>
    </row>
    <row r="159" spans="1:24" x14ac:dyDescent="0.25">
      <c r="A159" s="8">
        <v>1320</v>
      </c>
      <c r="B159" s="10">
        <v>814000792</v>
      </c>
      <c r="C159" s="10" t="s">
        <v>959</v>
      </c>
      <c r="D159" s="9" t="s">
        <v>22</v>
      </c>
      <c r="E159" s="10" t="s">
        <v>23</v>
      </c>
      <c r="F159" s="11" t="s">
        <v>22</v>
      </c>
      <c r="G159" s="12" t="s">
        <v>352</v>
      </c>
      <c r="H159" s="12" t="s">
        <v>247</v>
      </c>
      <c r="I159" s="12">
        <v>526831130516</v>
      </c>
      <c r="J159" s="11" t="s">
        <v>177</v>
      </c>
      <c r="K159" s="11" t="s">
        <v>359</v>
      </c>
      <c r="L159" s="13" t="s">
        <v>28</v>
      </c>
      <c r="M159" s="13" t="s">
        <v>97</v>
      </c>
      <c r="N159" s="14">
        <v>16</v>
      </c>
      <c r="O159" s="13">
        <v>0</v>
      </c>
      <c r="P159" s="15">
        <v>24308880</v>
      </c>
      <c r="Q159" s="16">
        <v>0</v>
      </c>
      <c r="R159" s="13">
        <v>0</v>
      </c>
      <c r="S159" s="13">
        <v>0</v>
      </c>
      <c r="T159" s="13">
        <v>24308880</v>
      </c>
      <c r="U159" s="17"/>
      <c r="V159" s="18" t="s">
        <v>30</v>
      </c>
      <c r="W159" s="13" t="s">
        <v>31</v>
      </c>
      <c r="X159" s="19" t="s">
        <v>30</v>
      </c>
    </row>
    <row r="160" spans="1:24" x14ac:dyDescent="0.25">
      <c r="A160" s="8">
        <v>1320</v>
      </c>
      <c r="B160" s="10">
        <v>814000792</v>
      </c>
      <c r="C160" s="10" t="s">
        <v>959</v>
      </c>
      <c r="D160" s="9" t="s">
        <v>22</v>
      </c>
      <c r="E160" s="10" t="s">
        <v>23</v>
      </c>
      <c r="F160" s="11" t="s">
        <v>22</v>
      </c>
      <c r="G160" s="12" t="s">
        <v>352</v>
      </c>
      <c r="H160" s="12" t="s">
        <v>247</v>
      </c>
      <c r="I160" s="12">
        <v>5268300030650</v>
      </c>
      <c r="J160" s="11" t="s">
        <v>360</v>
      </c>
      <c r="K160" s="11" t="s">
        <v>361</v>
      </c>
      <c r="L160" s="13" t="s">
        <v>77</v>
      </c>
      <c r="M160" s="13" t="s">
        <v>78</v>
      </c>
      <c r="N160" s="14">
        <v>50</v>
      </c>
      <c r="O160" s="13">
        <v>0</v>
      </c>
      <c r="P160" s="15">
        <v>209442500</v>
      </c>
      <c r="Q160" s="16">
        <v>0</v>
      </c>
      <c r="R160" s="13">
        <v>0</v>
      </c>
      <c r="S160" s="13">
        <v>0</v>
      </c>
      <c r="T160" s="13">
        <v>209442500</v>
      </c>
      <c r="U160" s="17"/>
      <c r="V160" s="18" t="s">
        <v>30</v>
      </c>
      <c r="W160" s="13" t="s">
        <v>30</v>
      </c>
      <c r="X160" s="19" t="s">
        <v>30</v>
      </c>
    </row>
    <row r="161" spans="1:24" x14ac:dyDescent="0.25">
      <c r="A161" s="8">
        <v>1320</v>
      </c>
      <c r="B161" s="10">
        <v>814000792</v>
      </c>
      <c r="C161" s="10" t="s">
        <v>959</v>
      </c>
      <c r="D161" s="9" t="s">
        <v>22</v>
      </c>
      <c r="E161" s="10" t="s">
        <v>23</v>
      </c>
      <c r="F161" s="11" t="s">
        <v>22</v>
      </c>
      <c r="G161" s="12" t="s">
        <v>352</v>
      </c>
      <c r="H161" s="12" t="s">
        <v>247</v>
      </c>
      <c r="I161" s="12">
        <v>5268300114117</v>
      </c>
      <c r="J161" s="11" t="s">
        <v>362</v>
      </c>
      <c r="K161" s="11" t="s">
        <v>363</v>
      </c>
      <c r="L161" s="13" t="s">
        <v>77</v>
      </c>
      <c r="M161" s="13" t="s">
        <v>78</v>
      </c>
      <c r="N161" s="14">
        <v>60</v>
      </c>
      <c r="O161" s="13">
        <v>0</v>
      </c>
      <c r="P161" s="15">
        <v>251331000</v>
      </c>
      <c r="Q161" s="16">
        <v>0</v>
      </c>
      <c r="R161" s="13">
        <v>0</v>
      </c>
      <c r="S161" s="13">
        <v>0</v>
      </c>
      <c r="T161" s="13">
        <v>251331000</v>
      </c>
      <c r="U161" s="17"/>
      <c r="V161" s="18" t="s">
        <v>30</v>
      </c>
      <c r="W161" s="13" t="s">
        <v>30</v>
      </c>
      <c r="X161" s="19" t="s">
        <v>30</v>
      </c>
    </row>
    <row r="162" spans="1:24" x14ac:dyDescent="0.25">
      <c r="A162" s="8">
        <v>1320</v>
      </c>
      <c r="B162" s="10">
        <v>814000792</v>
      </c>
      <c r="C162" s="10" t="s">
        <v>959</v>
      </c>
      <c r="D162" s="9" t="s">
        <v>22</v>
      </c>
      <c r="E162" s="10" t="s">
        <v>23</v>
      </c>
      <c r="F162" s="11" t="s">
        <v>22</v>
      </c>
      <c r="G162" s="12" t="s">
        <v>352</v>
      </c>
      <c r="H162" s="12" t="s">
        <v>247</v>
      </c>
      <c r="I162" s="12">
        <v>5268300114738</v>
      </c>
      <c r="J162" s="11" t="s">
        <v>364</v>
      </c>
      <c r="K162" s="11" t="s">
        <v>365</v>
      </c>
      <c r="L162" s="13" t="s">
        <v>77</v>
      </c>
      <c r="M162" s="13" t="s">
        <v>78</v>
      </c>
      <c r="N162" s="14">
        <v>80</v>
      </c>
      <c r="O162" s="13">
        <v>0</v>
      </c>
      <c r="P162" s="15">
        <v>335108000</v>
      </c>
      <c r="Q162" s="16">
        <v>0</v>
      </c>
      <c r="R162" s="13">
        <v>0</v>
      </c>
      <c r="S162" s="13">
        <v>0</v>
      </c>
      <c r="T162" s="13">
        <v>335108000</v>
      </c>
      <c r="U162" s="17"/>
      <c r="V162" s="18" t="s">
        <v>30</v>
      </c>
      <c r="W162" s="13" t="s">
        <v>30</v>
      </c>
      <c r="X162" s="19" t="s">
        <v>30</v>
      </c>
    </row>
    <row r="163" spans="1:24" x14ac:dyDescent="0.25">
      <c r="A163" s="8">
        <v>1320</v>
      </c>
      <c r="B163" s="10">
        <v>814000792</v>
      </c>
      <c r="C163" s="10" t="s">
        <v>959</v>
      </c>
      <c r="D163" s="9" t="s">
        <v>22</v>
      </c>
      <c r="E163" s="10" t="s">
        <v>23</v>
      </c>
      <c r="F163" s="11" t="s">
        <v>22</v>
      </c>
      <c r="G163" s="12" t="s">
        <v>352</v>
      </c>
      <c r="H163" s="12" t="s">
        <v>247</v>
      </c>
      <c r="I163" s="12">
        <v>5268300130505</v>
      </c>
      <c r="J163" s="11" t="s">
        <v>366</v>
      </c>
      <c r="K163" s="11" t="s">
        <v>367</v>
      </c>
      <c r="L163" s="13" t="s">
        <v>28</v>
      </c>
      <c r="M163" s="13" t="s">
        <v>97</v>
      </c>
      <c r="N163" s="14">
        <v>13</v>
      </c>
      <c r="O163" s="13">
        <v>0</v>
      </c>
      <c r="P163" s="15">
        <v>19750965</v>
      </c>
      <c r="Q163" s="16">
        <v>0</v>
      </c>
      <c r="R163" s="13">
        <v>0</v>
      </c>
      <c r="S163" s="13">
        <v>0</v>
      </c>
      <c r="T163" s="13">
        <v>19750965</v>
      </c>
      <c r="U163" s="17"/>
      <c r="V163" s="18" t="s">
        <v>30</v>
      </c>
      <c r="W163" s="13" t="s">
        <v>31</v>
      </c>
      <c r="X163" s="19" t="s">
        <v>30</v>
      </c>
    </row>
    <row r="164" spans="1:24" x14ac:dyDescent="0.25">
      <c r="A164" s="8">
        <v>1320</v>
      </c>
      <c r="B164" s="10">
        <v>814000792</v>
      </c>
      <c r="C164" s="10" t="s">
        <v>959</v>
      </c>
      <c r="D164" s="9" t="s">
        <v>22</v>
      </c>
      <c r="E164" s="10" t="s">
        <v>23</v>
      </c>
      <c r="F164" s="11" t="s">
        <v>22</v>
      </c>
      <c r="G164" s="12" t="s">
        <v>352</v>
      </c>
      <c r="H164" s="12" t="s">
        <v>247</v>
      </c>
      <c r="I164" s="12">
        <v>5268300130522</v>
      </c>
      <c r="J164" s="11" t="s">
        <v>245</v>
      </c>
      <c r="K164" s="11" t="s">
        <v>368</v>
      </c>
      <c r="L164" s="13" t="s">
        <v>28</v>
      </c>
      <c r="M164" s="13" t="s">
        <v>97</v>
      </c>
      <c r="N164" s="14">
        <v>16</v>
      </c>
      <c r="O164" s="13">
        <v>0</v>
      </c>
      <c r="P164" s="15">
        <v>24308880</v>
      </c>
      <c r="Q164" s="16">
        <v>0</v>
      </c>
      <c r="R164" s="13">
        <v>0</v>
      </c>
      <c r="S164" s="13">
        <v>0</v>
      </c>
      <c r="T164" s="13">
        <v>24308880</v>
      </c>
      <c r="U164" s="17"/>
      <c r="V164" s="18" t="s">
        <v>30</v>
      </c>
      <c r="W164" s="13" t="s">
        <v>31</v>
      </c>
      <c r="X164" s="19" t="s">
        <v>30</v>
      </c>
    </row>
    <row r="165" spans="1:24" x14ac:dyDescent="0.25">
      <c r="A165" s="8">
        <v>1324</v>
      </c>
      <c r="B165" s="10">
        <v>814005633</v>
      </c>
      <c r="C165" s="10" t="s">
        <v>960</v>
      </c>
      <c r="D165" s="9" t="s">
        <v>22</v>
      </c>
      <c r="E165" s="10" t="s">
        <v>23</v>
      </c>
      <c r="F165" s="11" t="s">
        <v>22</v>
      </c>
      <c r="G165" s="12" t="s">
        <v>371</v>
      </c>
      <c r="H165" s="12" t="s">
        <v>142</v>
      </c>
      <c r="I165" s="12">
        <v>5232300036221</v>
      </c>
      <c r="J165" s="11" t="s">
        <v>372</v>
      </c>
      <c r="K165" s="11" t="s">
        <v>373</v>
      </c>
      <c r="L165" s="13" t="s">
        <v>77</v>
      </c>
      <c r="M165" s="13" t="s">
        <v>78</v>
      </c>
      <c r="N165" s="14">
        <v>57</v>
      </c>
      <c r="O165" s="13">
        <v>0</v>
      </c>
      <c r="P165" s="15">
        <v>238764450</v>
      </c>
      <c r="Q165" s="16">
        <v>0</v>
      </c>
      <c r="R165" s="13">
        <v>0</v>
      </c>
      <c r="S165" s="13">
        <v>0</v>
      </c>
      <c r="T165" s="13">
        <v>238764450</v>
      </c>
      <c r="U165" s="17"/>
      <c r="V165" s="18" t="s">
        <v>30</v>
      </c>
      <c r="W165" s="13" t="s">
        <v>30</v>
      </c>
      <c r="X165" s="19" t="s">
        <v>30</v>
      </c>
    </row>
    <row r="166" spans="1:24" x14ac:dyDescent="0.25">
      <c r="A166" s="8">
        <v>1324</v>
      </c>
      <c r="B166" s="10">
        <v>814005633</v>
      </c>
      <c r="C166" s="10" t="s">
        <v>960</v>
      </c>
      <c r="D166" s="9" t="s">
        <v>22</v>
      </c>
      <c r="E166" s="10" t="s">
        <v>23</v>
      </c>
      <c r="F166" s="11" t="s">
        <v>22</v>
      </c>
      <c r="G166" s="12" t="s">
        <v>371</v>
      </c>
      <c r="H166" s="12" t="s">
        <v>142</v>
      </c>
      <c r="I166" s="12">
        <v>5232300099668</v>
      </c>
      <c r="J166" s="11" t="s">
        <v>374</v>
      </c>
      <c r="K166" s="11" t="s">
        <v>375</v>
      </c>
      <c r="L166" s="13" t="s">
        <v>77</v>
      </c>
      <c r="M166" s="13" t="s">
        <v>78</v>
      </c>
      <c r="N166" s="14">
        <v>31</v>
      </c>
      <c r="O166" s="13">
        <v>0</v>
      </c>
      <c r="P166" s="15">
        <v>129854350</v>
      </c>
      <c r="Q166" s="16">
        <v>0</v>
      </c>
      <c r="R166" s="13">
        <v>0</v>
      </c>
      <c r="S166" s="13">
        <v>0</v>
      </c>
      <c r="T166" s="13">
        <v>129854350</v>
      </c>
      <c r="U166" s="17"/>
      <c r="V166" s="18" t="s">
        <v>30</v>
      </c>
      <c r="W166" s="13" t="s">
        <v>30</v>
      </c>
      <c r="X166" s="19" t="s">
        <v>30</v>
      </c>
    </row>
    <row r="167" spans="1:24" x14ac:dyDescent="0.25">
      <c r="A167" s="8">
        <v>1324</v>
      </c>
      <c r="B167" s="10">
        <v>814005633</v>
      </c>
      <c r="C167" s="10" t="s">
        <v>960</v>
      </c>
      <c r="D167" s="9" t="s">
        <v>22</v>
      </c>
      <c r="E167" s="10" t="s">
        <v>23</v>
      </c>
      <c r="F167" s="11" t="s">
        <v>22</v>
      </c>
      <c r="G167" s="12" t="s">
        <v>376</v>
      </c>
      <c r="H167" s="12" t="s">
        <v>142</v>
      </c>
      <c r="I167" s="12">
        <v>523521131398</v>
      </c>
      <c r="J167" s="11" t="s">
        <v>377</v>
      </c>
      <c r="K167" s="11" t="s">
        <v>378</v>
      </c>
      <c r="L167" s="13" t="s">
        <v>28</v>
      </c>
      <c r="M167" s="13" t="s">
        <v>97</v>
      </c>
      <c r="N167" s="14">
        <v>22</v>
      </c>
      <c r="O167" s="13">
        <v>0</v>
      </c>
      <c r="P167" s="15">
        <v>33424710</v>
      </c>
      <c r="Q167" s="16">
        <v>0</v>
      </c>
      <c r="R167" s="13">
        <v>0</v>
      </c>
      <c r="S167" s="13">
        <v>0</v>
      </c>
      <c r="T167" s="13">
        <v>33424710</v>
      </c>
      <c r="U167" s="17"/>
      <c r="V167" s="18" t="s">
        <v>30</v>
      </c>
      <c r="W167" s="13" t="s">
        <v>31</v>
      </c>
      <c r="X167" s="19" t="s">
        <v>30</v>
      </c>
    </row>
    <row r="168" spans="1:24" x14ac:dyDescent="0.25">
      <c r="A168" s="8">
        <v>1324</v>
      </c>
      <c r="B168" s="10">
        <v>814005633</v>
      </c>
      <c r="C168" s="10" t="s">
        <v>960</v>
      </c>
      <c r="D168" s="9" t="s">
        <v>22</v>
      </c>
      <c r="E168" s="10" t="s">
        <v>23</v>
      </c>
      <c r="F168" s="11" t="s">
        <v>22</v>
      </c>
      <c r="G168" s="12" t="s">
        <v>376</v>
      </c>
      <c r="H168" s="12" t="s">
        <v>142</v>
      </c>
      <c r="I168" s="12">
        <v>523521131399</v>
      </c>
      <c r="J168" s="11" t="s">
        <v>379</v>
      </c>
      <c r="K168" s="11" t="s">
        <v>380</v>
      </c>
      <c r="L168" s="13" t="s">
        <v>28</v>
      </c>
      <c r="M168" s="13" t="s">
        <v>97</v>
      </c>
      <c r="N168" s="14">
        <v>11</v>
      </c>
      <c r="O168" s="13">
        <v>0</v>
      </c>
      <c r="P168" s="15">
        <v>16712355</v>
      </c>
      <c r="Q168" s="16">
        <v>0</v>
      </c>
      <c r="R168" s="13">
        <v>0</v>
      </c>
      <c r="S168" s="13">
        <v>0</v>
      </c>
      <c r="T168" s="13">
        <v>16712355</v>
      </c>
      <c r="U168" s="17"/>
      <c r="V168" s="18" t="s">
        <v>30</v>
      </c>
      <c r="W168" s="13" t="s">
        <v>31</v>
      </c>
      <c r="X168" s="19" t="s">
        <v>30</v>
      </c>
    </row>
    <row r="169" spans="1:24" x14ac:dyDescent="0.25">
      <c r="A169" s="8">
        <v>1324</v>
      </c>
      <c r="B169" s="10">
        <v>814005633</v>
      </c>
      <c r="C169" s="10" t="s">
        <v>960</v>
      </c>
      <c r="D169" s="9" t="s">
        <v>22</v>
      </c>
      <c r="E169" s="10" t="s">
        <v>23</v>
      </c>
      <c r="F169" s="11" t="s">
        <v>22</v>
      </c>
      <c r="G169" s="12" t="s">
        <v>376</v>
      </c>
      <c r="H169" s="12" t="s">
        <v>142</v>
      </c>
      <c r="I169" s="12">
        <v>5235200036241</v>
      </c>
      <c r="J169" s="11" t="s">
        <v>381</v>
      </c>
      <c r="K169" s="11" t="s">
        <v>382</v>
      </c>
      <c r="L169" s="13" t="s">
        <v>77</v>
      </c>
      <c r="M169" s="13" t="s">
        <v>78</v>
      </c>
      <c r="N169" s="14">
        <v>73</v>
      </c>
      <c r="O169" s="13">
        <v>0</v>
      </c>
      <c r="P169" s="15">
        <v>305786050</v>
      </c>
      <c r="Q169" s="16">
        <v>0</v>
      </c>
      <c r="R169" s="13">
        <v>0</v>
      </c>
      <c r="S169" s="13">
        <v>0</v>
      </c>
      <c r="T169" s="13">
        <v>305786050</v>
      </c>
      <c r="U169" s="17"/>
      <c r="V169" s="18" t="s">
        <v>30</v>
      </c>
      <c r="W169" s="13" t="s">
        <v>30</v>
      </c>
      <c r="X169" s="19" t="s">
        <v>30</v>
      </c>
    </row>
    <row r="170" spans="1:24" x14ac:dyDescent="0.25">
      <c r="A170" s="8">
        <v>1324</v>
      </c>
      <c r="B170" s="10">
        <v>814005633</v>
      </c>
      <c r="C170" s="10" t="s">
        <v>960</v>
      </c>
      <c r="D170" s="9" t="s">
        <v>22</v>
      </c>
      <c r="E170" s="10" t="s">
        <v>23</v>
      </c>
      <c r="F170" s="11" t="s">
        <v>22</v>
      </c>
      <c r="G170" s="12" t="s">
        <v>376</v>
      </c>
      <c r="H170" s="12" t="s">
        <v>142</v>
      </c>
      <c r="I170" s="12">
        <v>5235200125622</v>
      </c>
      <c r="J170" s="11" t="s">
        <v>383</v>
      </c>
      <c r="K170" s="11" t="s">
        <v>384</v>
      </c>
      <c r="L170" s="13" t="s">
        <v>28</v>
      </c>
      <c r="M170" s="13" t="s">
        <v>97</v>
      </c>
      <c r="N170" s="14">
        <v>17</v>
      </c>
      <c r="O170" s="13">
        <v>0</v>
      </c>
      <c r="P170" s="15">
        <v>25828185</v>
      </c>
      <c r="Q170" s="16">
        <v>0</v>
      </c>
      <c r="R170" s="13">
        <v>0</v>
      </c>
      <c r="S170" s="13">
        <v>0</v>
      </c>
      <c r="T170" s="13">
        <v>25828185</v>
      </c>
      <c r="U170" s="17"/>
      <c r="V170" s="18" t="s">
        <v>30</v>
      </c>
      <c r="W170" s="13" t="s">
        <v>31</v>
      </c>
      <c r="X170" s="19" t="s">
        <v>30</v>
      </c>
    </row>
    <row r="171" spans="1:24" x14ac:dyDescent="0.25">
      <c r="A171" s="8">
        <v>1325</v>
      </c>
      <c r="B171" s="10">
        <v>837000444</v>
      </c>
      <c r="C171" s="10" t="s">
        <v>961</v>
      </c>
      <c r="D171" s="9" t="s">
        <v>22</v>
      </c>
      <c r="E171" s="10" t="s">
        <v>23</v>
      </c>
      <c r="F171" s="11" t="s">
        <v>22</v>
      </c>
      <c r="G171" s="12" t="s">
        <v>385</v>
      </c>
      <c r="H171" s="12" t="s">
        <v>142</v>
      </c>
      <c r="I171" s="12">
        <v>5235600021131</v>
      </c>
      <c r="J171" s="11" t="s">
        <v>386</v>
      </c>
      <c r="K171" s="11" t="s">
        <v>387</v>
      </c>
      <c r="L171" s="13" t="s">
        <v>147</v>
      </c>
      <c r="M171" s="13" t="s">
        <v>148</v>
      </c>
      <c r="N171" s="14">
        <v>61</v>
      </c>
      <c r="O171" s="13">
        <v>0</v>
      </c>
      <c r="P171" s="15">
        <v>264093522</v>
      </c>
      <c r="Q171" s="16">
        <v>0</v>
      </c>
      <c r="R171" s="13">
        <v>0</v>
      </c>
      <c r="S171" s="13">
        <v>0</v>
      </c>
      <c r="T171" s="13">
        <v>264093522</v>
      </c>
      <c r="U171" s="17"/>
      <c r="V171" s="18" t="s">
        <v>30</v>
      </c>
      <c r="W171" s="13" t="s">
        <v>30</v>
      </c>
      <c r="X171" s="19" t="s">
        <v>31</v>
      </c>
    </row>
    <row r="172" spans="1:24" x14ac:dyDescent="0.25">
      <c r="A172" s="8">
        <v>1325</v>
      </c>
      <c r="B172" s="10">
        <v>837000444</v>
      </c>
      <c r="C172" s="10" t="s">
        <v>961</v>
      </c>
      <c r="D172" s="9" t="s">
        <v>22</v>
      </c>
      <c r="E172" s="10" t="s">
        <v>23</v>
      </c>
      <c r="F172" s="11" t="s">
        <v>22</v>
      </c>
      <c r="G172" s="12" t="s">
        <v>385</v>
      </c>
      <c r="H172" s="12" t="s">
        <v>142</v>
      </c>
      <c r="I172" s="12">
        <v>5235600021165</v>
      </c>
      <c r="J172" s="11" t="s">
        <v>388</v>
      </c>
      <c r="K172" s="11" t="s">
        <v>389</v>
      </c>
      <c r="L172" s="13" t="s">
        <v>77</v>
      </c>
      <c r="M172" s="13" t="s">
        <v>134</v>
      </c>
      <c r="N172" s="14">
        <v>175</v>
      </c>
      <c r="O172" s="13">
        <v>0</v>
      </c>
      <c r="P172" s="15">
        <v>517423550</v>
      </c>
      <c r="Q172" s="16">
        <v>0</v>
      </c>
      <c r="R172" s="13">
        <v>0</v>
      </c>
      <c r="S172" s="13">
        <v>0</v>
      </c>
      <c r="T172" s="13">
        <v>517423550</v>
      </c>
      <c r="U172" s="17"/>
      <c r="V172" s="18" t="s">
        <v>30</v>
      </c>
      <c r="W172" s="13" t="s">
        <v>31</v>
      </c>
      <c r="X172" s="19" t="s">
        <v>30</v>
      </c>
    </row>
    <row r="173" spans="1:24" x14ac:dyDescent="0.25">
      <c r="A173" s="8">
        <v>1325</v>
      </c>
      <c r="B173" s="10">
        <v>837000444</v>
      </c>
      <c r="C173" s="10" t="s">
        <v>961</v>
      </c>
      <c r="D173" s="9" t="s">
        <v>22</v>
      </c>
      <c r="E173" s="10" t="s">
        <v>23</v>
      </c>
      <c r="F173" s="11" t="s">
        <v>22</v>
      </c>
      <c r="G173" s="12" t="s">
        <v>385</v>
      </c>
      <c r="H173" s="12" t="s">
        <v>142</v>
      </c>
      <c r="I173" s="12">
        <v>5235600022137</v>
      </c>
      <c r="J173" s="11" t="s">
        <v>390</v>
      </c>
      <c r="K173" s="11" t="s">
        <v>391</v>
      </c>
      <c r="L173" s="13" t="s">
        <v>147</v>
      </c>
      <c r="M173" s="13" t="s">
        <v>148</v>
      </c>
      <c r="N173" s="14">
        <v>120</v>
      </c>
      <c r="O173" s="13">
        <v>0</v>
      </c>
      <c r="P173" s="15">
        <v>519528240</v>
      </c>
      <c r="Q173" s="16">
        <v>0</v>
      </c>
      <c r="R173" s="13">
        <v>0</v>
      </c>
      <c r="S173" s="13">
        <v>0</v>
      </c>
      <c r="T173" s="13">
        <v>519528240</v>
      </c>
      <c r="U173" s="17"/>
      <c r="V173" s="18" t="s">
        <v>30</v>
      </c>
      <c r="W173" s="13" t="s">
        <v>30</v>
      </c>
      <c r="X173" s="19" t="s">
        <v>31</v>
      </c>
    </row>
    <row r="174" spans="1:24" x14ac:dyDescent="0.25">
      <c r="A174" s="8">
        <v>1325</v>
      </c>
      <c r="B174" s="10">
        <v>837000444</v>
      </c>
      <c r="C174" s="10" t="s">
        <v>961</v>
      </c>
      <c r="D174" s="9" t="s">
        <v>22</v>
      </c>
      <c r="E174" s="10" t="s">
        <v>23</v>
      </c>
      <c r="F174" s="11" t="s">
        <v>22</v>
      </c>
      <c r="G174" s="12" t="s">
        <v>385</v>
      </c>
      <c r="H174" s="12" t="s">
        <v>142</v>
      </c>
      <c r="I174" s="12">
        <v>5235600037940</v>
      </c>
      <c r="J174" s="11" t="s">
        <v>392</v>
      </c>
      <c r="K174" s="11" t="s">
        <v>393</v>
      </c>
      <c r="L174" s="13" t="s">
        <v>77</v>
      </c>
      <c r="M174" s="13" t="s">
        <v>134</v>
      </c>
      <c r="N174" s="14">
        <v>155</v>
      </c>
      <c r="O174" s="13">
        <v>0</v>
      </c>
      <c r="P174" s="15">
        <v>458289430</v>
      </c>
      <c r="Q174" s="16">
        <v>0</v>
      </c>
      <c r="R174" s="13">
        <v>0</v>
      </c>
      <c r="S174" s="13">
        <v>0</v>
      </c>
      <c r="T174" s="13">
        <v>458289430</v>
      </c>
      <c r="U174" s="17"/>
      <c r="V174" s="18" t="s">
        <v>30</v>
      </c>
      <c r="W174" s="13" t="s">
        <v>31</v>
      </c>
      <c r="X174" s="19" t="s">
        <v>30</v>
      </c>
    </row>
    <row r="175" spans="1:24" x14ac:dyDescent="0.25">
      <c r="A175" s="8">
        <v>1325</v>
      </c>
      <c r="B175" s="10">
        <v>837000444</v>
      </c>
      <c r="C175" s="10" t="s">
        <v>961</v>
      </c>
      <c r="D175" s="9" t="s">
        <v>22</v>
      </c>
      <c r="E175" s="10" t="s">
        <v>23</v>
      </c>
      <c r="F175" s="11" t="s">
        <v>22</v>
      </c>
      <c r="G175" s="12" t="s">
        <v>385</v>
      </c>
      <c r="H175" s="12" t="s">
        <v>142</v>
      </c>
      <c r="I175" s="12">
        <v>5235600124792</v>
      </c>
      <c r="J175" s="11" t="s">
        <v>394</v>
      </c>
      <c r="K175" s="11" t="s">
        <v>395</v>
      </c>
      <c r="L175" s="13" t="s">
        <v>147</v>
      </c>
      <c r="M175" s="13" t="s">
        <v>148</v>
      </c>
      <c r="N175" s="14">
        <v>200</v>
      </c>
      <c r="O175" s="13">
        <v>0</v>
      </c>
      <c r="P175" s="15">
        <v>865880400</v>
      </c>
      <c r="Q175" s="16">
        <v>0</v>
      </c>
      <c r="R175" s="13">
        <v>0</v>
      </c>
      <c r="S175" s="13">
        <v>0</v>
      </c>
      <c r="T175" s="13">
        <v>865880400</v>
      </c>
      <c r="U175" s="17"/>
      <c r="V175" s="18" t="s">
        <v>30</v>
      </c>
      <c r="W175" s="13" t="s">
        <v>30</v>
      </c>
      <c r="X175" s="19" t="s">
        <v>31</v>
      </c>
    </row>
    <row r="176" spans="1:24" x14ac:dyDescent="0.25">
      <c r="A176" s="8">
        <v>1326</v>
      </c>
      <c r="B176" s="10">
        <v>837000762</v>
      </c>
      <c r="C176" s="10" t="s">
        <v>962</v>
      </c>
      <c r="D176" s="9" t="s">
        <v>22</v>
      </c>
      <c r="E176" s="10" t="s">
        <v>23</v>
      </c>
      <c r="F176" s="11" t="s">
        <v>22</v>
      </c>
      <c r="G176" s="12" t="s">
        <v>385</v>
      </c>
      <c r="H176" s="12" t="s">
        <v>142</v>
      </c>
      <c r="I176" s="12">
        <v>523561150930</v>
      </c>
      <c r="J176" s="11" t="s">
        <v>396</v>
      </c>
      <c r="K176" s="11" t="s">
        <v>397</v>
      </c>
      <c r="L176" s="13" t="s">
        <v>147</v>
      </c>
      <c r="M176" s="13" t="s">
        <v>148</v>
      </c>
      <c r="N176" s="14">
        <v>130</v>
      </c>
      <c r="O176" s="13">
        <v>0</v>
      </c>
      <c r="P176" s="15">
        <v>562822260</v>
      </c>
      <c r="Q176" s="16">
        <v>0</v>
      </c>
      <c r="R176" s="13">
        <v>0</v>
      </c>
      <c r="S176" s="13">
        <v>0</v>
      </c>
      <c r="T176" s="13">
        <v>562822260</v>
      </c>
      <c r="U176" s="17"/>
      <c r="V176" s="18" t="s">
        <v>30</v>
      </c>
      <c r="W176" s="13" t="s">
        <v>30</v>
      </c>
      <c r="X176" s="19" t="s">
        <v>31</v>
      </c>
    </row>
    <row r="177" spans="1:24" x14ac:dyDescent="0.25">
      <c r="A177" s="8">
        <v>1326</v>
      </c>
      <c r="B177" s="10">
        <v>837000762</v>
      </c>
      <c r="C177" s="10" t="s">
        <v>962</v>
      </c>
      <c r="D177" s="9" t="s">
        <v>22</v>
      </c>
      <c r="E177" s="10" t="s">
        <v>23</v>
      </c>
      <c r="F177" s="11" t="s">
        <v>22</v>
      </c>
      <c r="G177" s="12" t="s">
        <v>385</v>
      </c>
      <c r="H177" s="12" t="s">
        <v>142</v>
      </c>
      <c r="I177" s="12">
        <v>5235600031247</v>
      </c>
      <c r="J177" s="11" t="s">
        <v>348</v>
      </c>
      <c r="K177" s="11" t="s">
        <v>398</v>
      </c>
      <c r="L177" s="13" t="s">
        <v>77</v>
      </c>
      <c r="M177" s="13" t="s">
        <v>134</v>
      </c>
      <c r="N177" s="14">
        <v>84</v>
      </c>
      <c r="O177" s="13">
        <v>0</v>
      </c>
      <c r="P177" s="15">
        <v>248363304</v>
      </c>
      <c r="Q177" s="16">
        <v>0</v>
      </c>
      <c r="R177" s="13">
        <v>0</v>
      </c>
      <c r="S177" s="13">
        <v>0</v>
      </c>
      <c r="T177" s="13">
        <v>248363304</v>
      </c>
      <c r="U177" s="17"/>
      <c r="V177" s="18" t="s">
        <v>30</v>
      </c>
      <c r="W177" s="13" t="s">
        <v>31</v>
      </c>
      <c r="X177" s="19" t="s">
        <v>30</v>
      </c>
    </row>
    <row r="178" spans="1:24" x14ac:dyDescent="0.25">
      <c r="A178" s="8">
        <v>1326</v>
      </c>
      <c r="B178" s="10">
        <v>837000762</v>
      </c>
      <c r="C178" s="10" t="s">
        <v>962</v>
      </c>
      <c r="D178" s="9" t="s">
        <v>22</v>
      </c>
      <c r="E178" s="10" t="s">
        <v>23</v>
      </c>
      <c r="F178" s="11" t="s">
        <v>22</v>
      </c>
      <c r="G178" s="12" t="s">
        <v>385</v>
      </c>
      <c r="H178" s="12" t="s">
        <v>142</v>
      </c>
      <c r="I178" s="12">
        <v>5235600099603</v>
      </c>
      <c r="J178" s="11" t="s">
        <v>399</v>
      </c>
      <c r="K178" s="11" t="s">
        <v>400</v>
      </c>
      <c r="L178" s="13" t="s">
        <v>147</v>
      </c>
      <c r="M178" s="13" t="s">
        <v>148</v>
      </c>
      <c r="N178" s="14">
        <v>82</v>
      </c>
      <c r="O178" s="13">
        <v>0</v>
      </c>
      <c r="P178" s="15">
        <v>355010964</v>
      </c>
      <c r="Q178" s="16">
        <v>0</v>
      </c>
      <c r="R178" s="13">
        <v>0</v>
      </c>
      <c r="S178" s="13">
        <v>0</v>
      </c>
      <c r="T178" s="13">
        <v>355010964</v>
      </c>
      <c r="U178" s="17"/>
      <c r="V178" s="18" t="s">
        <v>30</v>
      </c>
      <c r="W178" s="13" t="s">
        <v>30</v>
      </c>
      <c r="X178" s="19" t="s">
        <v>31</v>
      </c>
    </row>
    <row r="179" spans="1:24" x14ac:dyDescent="0.25">
      <c r="A179" s="8">
        <v>1326</v>
      </c>
      <c r="B179" s="10">
        <v>837000762</v>
      </c>
      <c r="C179" s="10" t="s">
        <v>962</v>
      </c>
      <c r="D179" s="9" t="s">
        <v>22</v>
      </c>
      <c r="E179" s="10" t="s">
        <v>23</v>
      </c>
      <c r="F179" s="11" t="s">
        <v>22</v>
      </c>
      <c r="G179" s="12" t="s">
        <v>385</v>
      </c>
      <c r="H179" s="12" t="s">
        <v>142</v>
      </c>
      <c r="I179" s="12">
        <v>5235600129586</v>
      </c>
      <c r="J179" s="11" t="s">
        <v>401</v>
      </c>
      <c r="K179" s="11" t="s">
        <v>402</v>
      </c>
      <c r="L179" s="13" t="s">
        <v>147</v>
      </c>
      <c r="M179" s="13" t="s">
        <v>148</v>
      </c>
      <c r="N179" s="14">
        <v>60</v>
      </c>
      <c r="O179" s="13">
        <v>0</v>
      </c>
      <c r="P179" s="15">
        <v>259764120</v>
      </c>
      <c r="Q179" s="16">
        <v>0</v>
      </c>
      <c r="R179" s="13">
        <v>0</v>
      </c>
      <c r="S179" s="13">
        <v>0</v>
      </c>
      <c r="T179" s="13">
        <v>259764120</v>
      </c>
      <c r="U179" s="17"/>
      <c r="V179" s="18" t="s">
        <v>30</v>
      </c>
      <c r="W179" s="13" t="s">
        <v>30</v>
      </c>
      <c r="X179" s="19" t="s">
        <v>31</v>
      </c>
    </row>
    <row r="180" spans="1:24" x14ac:dyDescent="0.25">
      <c r="A180" s="8">
        <v>1326</v>
      </c>
      <c r="B180" s="10">
        <v>837000762</v>
      </c>
      <c r="C180" s="10" t="s">
        <v>962</v>
      </c>
      <c r="D180" s="9" t="s">
        <v>22</v>
      </c>
      <c r="E180" s="10" t="s">
        <v>23</v>
      </c>
      <c r="F180" s="11" t="s">
        <v>22</v>
      </c>
      <c r="G180" s="12" t="s">
        <v>385</v>
      </c>
      <c r="H180" s="12" t="s">
        <v>142</v>
      </c>
      <c r="I180" s="12">
        <v>5235600138092</v>
      </c>
      <c r="J180" s="11" t="s">
        <v>403</v>
      </c>
      <c r="K180" s="11" t="s">
        <v>404</v>
      </c>
      <c r="L180" s="13" t="s">
        <v>147</v>
      </c>
      <c r="M180" s="13" t="s">
        <v>148</v>
      </c>
      <c r="N180" s="14">
        <v>85</v>
      </c>
      <c r="O180" s="13">
        <v>0</v>
      </c>
      <c r="P180" s="15">
        <v>367999170</v>
      </c>
      <c r="Q180" s="16">
        <v>0</v>
      </c>
      <c r="R180" s="13">
        <v>0</v>
      </c>
      <c r="S180" s="13">
        <v>0</v>
      </c>
      <c r="T180" s="13">
        <v>367999170</v>
      </c>
      <c r="U180" s="17"/>
      <c r="V180" s="18" t="s">
        <v>30</v>
      </c>
      <c r="W180" s="13" t="s">
        <v>30</v>
      </c>
      <c r="X180" s="19" t="s">
        <v>31</v>
      </c>
    </row>
    <row r="181" spans="1:24" x14ac:dyDescent="0.25">
      <c r="A181" s="8">
        <v>1327</v>
      </c>
      <c r="B181" s="10">
        <v>837000444</v>
      </c>
      <c r="C181" s="10" t="s">
        <v>961</v>
      </c>
      <c r="D181" s="9" t="s">
        <v>22</v>
      </c>
      <c r="E181" s="10" t="s">
        <v>23</v>
      </c>
      <c r="F181" s="11" t="s">
        <v>22</v>
      </c>
      <c r="G181" s="12" t="s">
        <v>385</v>
      </c>
      <c r="H181" s="12" t="s">
        <v>142</v>
      </c>
      <c r="I181" s="12">
        <v>523561131311</v>
      </c>
      <c r="J181" s="11" t="s">
        <v>405</v>
      </c>
      <c r="K181" s="11" t="s">
        <v>406</v>
      </c>
      <c r="L181" s="13" t="s">
        <v>28</v>
      </c>
      <c r="M181" s="13" t="s">
        <v>97</v>
      </c>
      <c r="N181" s="14">
        <v>5</v>
      </c>
      <c r="O181" s="13">
        <v>0</v>
      </c>
      <c r="P181" s="15">
        <v>7596525</v>
      </c>
      <c r="Q181" s="16">
        <v>0</v>
      </c>
      <c r="R181" s="13">
        <v>0</v>
      </c>
      <c r="S181" s="13">
        <v>0</v>
      </c>
      <c r="T181" s="13">
        <v>7596525</v>
      </c>
      <c r="U181" s="17"/>
      <c r="V181" s="18" t="s">
        <v>30</v>
      </c>
      <c r="W181" s="13" t="s">
        <v>31</v>
      </c>
      <c r="X181" s="19" t="s">
        <v>30</v>
      </c>
    </row>
    <row r="182" spans="1:24" x14ac:dyDescent="0.25">
      <c r="A182" s="8">
        <v>1327</v>
      </c>
      <c r="B182" s="10">
        <v>837000444</v>
      </c>
      <c r="C182" s="10" t="s">
        <v>961</v>
      </c>
      <c r="D182" s="9" t="s">
        <v>22</v>
      </c>
      <c r="E182" s="10" t="s">
        <v>23</v>
      </c>
      <c r="F182" s="11" t="s">
        <v>22</v>
      </c>
      <c r="G182" s="12" t="s">
        <v>385</v>
      </c>
      <c r="H182" s="12" t="s">
        <v>142</v>
      </c>
      <c r="I182" s="12">
        <v>523561131313</v>
      </c>
      <c r="J182" s="11" t="s">
        <v>407</v>
      </c>
      <c r="K182" s="11" t="s">
        <v>408</v>
      </c>
      <c r="L182" s="13" t="s">
        <v>28</v>
      </c>
      <c r="M182" s="13" t="s">
        <v>97</v>
      </c>
      <c r="N182" s="14">
        <v>3</v>
      </c>
      <c r="O182" s="13">
        <v>0</v>
      </c>
      <c r="P182" s="15">
        <v>4557915</v>
      </c>
      <c r="Q182" s="16">
        <v>0</v>
      </c>
      <c r="R182" s="13">
        <v>0</v>
      </c>
      <c r="S182" s="13">
        <v>0</v>
      </c>
      <c r="T182" s="13">
        <v>4557915</v>
      </c>
      <c r="U182" s="17"/>
      <c r="V182" s="18" t="s">
        <v>30</v>
      </c>
      <c r="W182" s="13" t="s">
        <v>31</v>
      </c>
      <c r="X182" s="19" t="s">
        <v>30</v>
      </c>
    </row>
    <row r="183" spans="1:24" x14ac:dyDescent="0.25">
      <c r="A183" s="8">
        <v>1327</v>
      </c>
      <c r="B183" s="10">
        <v>837000444</v>
      </c>
      <c r="C183" s="10" t="s">
        <v>961</v>
      </c>
      <c r="D183" s="9" t="s">
        <v>22</v>
      </c>
      <c r="E183" s="10" t="s">
        <v>23</v>
      </c>
      <c r="F183" s="11" t="s">
        <v>22</v>
      </c>
      <c r="G183" s="12" t="s">
        <v>385</v>
      </c>
      <c r="H183" s="12" t="s">
        <v>142</v>
      </c>
      <c r="I183" s="12">
        <v>523561131315</v>
      </c>
      <c r="J183" s="11" t="s">
        <v>409</v>
      </c>
      <c r="K183" s="11" t="s">
        <v>410</v>
      </c>
      <c r="L183" s="13" t="s">
        <v>28</v>
      </c>
      <c r="M183" s="13" t="s">
        <v>97</v>
      </c>
      <c r="N183" s="14">
        <v>13</v>
      </c>
      <c r="O183" s="13">
        <v>0</v>
      </c>
      <c r="P183" s="15">
        <v>19750965</v>
      </c>
      <c r="Q183" s="16">
        <v>0</v>
      </c>
      <c r="R183" s="13">
        <v>0</v>
      </c>
      <c r="S183" s="13">
        <v>0</v>
      </c>
      <c r="T183" s="13">
        <v>19750965</v>
      </c>
      <c r="U183" s="17"/>
      <c r="V183" s="18" t="s">
        <v>30</v>
      </c>
      <c r="W183" s="13" t="s">
        <v>31</v>
      </c>
      <c r="X183" s="19" t="s">
        <v>30</v>
      </c>
    </row>
    <row r="184" spans="1:24" x14ac:dyDescent="0.25">
      <c r="A184" s="8">
        <v>1327</v>
      </c>
      <c r="B184" s="10">
        <v>837000444</v>
      </c>
      <c r="C184" s="10" t="s">
        <v>961</v>
      </c>
      <c r="D184" s="9" t="s">
        <v>22</v>
      </c>
      <c r="E184" s="10" t="s">
        <v>23</v>
      </c>
      <c r="F184" s="11" t="s">
        <v>22</v>
      </c>
      <c r="G184" s="12" t="s">
        <v>385</v>
      </c>
      <c r="H184" s="12" t="s">
        <v>142</v>
      </c>
      <c r="I184" s="12">
        <v>523561131324</v>
      </c>
      <c r="J184" s="11" t="s">
        <v>411</v>
      </c>
      <c r="K184" s="11" t="s">
        <v>412</v>
      </c>
      <c r="L184" s="13" t="s">
        <v>28</v>
      </c>
      <c r="M184" s="13" t="s">
        <v>97</v>
      </c>
      <c r="N184" s="14">
        <v>13</v>
      </c>
      <c r="O184" s="13">
        <v>0</v>
      </c>
      <c r="P184" s="15">
        <v>19750965</v>
      </c>
      <c r="Q184" s="16">
        <v>0</v>
      </c>
      <c r="R184" s="13">
        <v>0</v>
      </c>
      <c r="S184" s="13">
        <v>0</v>
      </c>
      <c r="T184" s="13">
        <v>19750965</v>
      </c>
      <c r="U184" s="17"/>
      <c r="V184" s="18" t="s">
        <v>30</v>
      </c>
      <c r="W184" s="13" t="s">
        <v>31</v>
      </c>
      <c r="X184" s="19" t="s">
        <v>30</v>
      </c>
    </row>
    <row r="185" spans="1:24" x14ac:dyDescent="0.25">
      <c r="A185" s="8">
        <v>1327</v>
      </c>
      <c r="B185" s="10">
        <v>837000444</v>
      </c>
      <c r="C185" s="10" t="s">
        <v>961</v>
      </c>
      <c r="D185" s="9" t="s">
        <v>22</v>
      </c>
      <c r="E185" s="10" t="s">
        <v>23</v>
      </c>
      <c r="F185" s="11" t="s">
        <v>22</v>
      </c>
      <c r="G185" s="12" t="s">
        <v>385</v>
      </c>
      <c r="H185" s="12" t="s">
        <v>142</v>
      </c>
      <c r="I185" s="12">
        <v>523561131377</v>
      </c>
      <c r="J185" s="11" t="s">
        <v>413</v>
      </c>
      <c r="K185" s="11" t="s">
        <v>414</v>
      </c>
      <c r="L185" s="13" t="s">
        <v>28</v>
      </c>
      <c r="M185" s="13" t="s">
        <v>97</v>
      </c>
      <c r="N185" s="14">
        <v>11</v>
      </c>
      <c r="O185" s="13">
        <v>0</v>
      </c>
      <c r="P185" s="15">
        <v>16712355</v>
      </c>
      <c r="Q185" s="16">
        <v>0</v>
      </c>
      <c r="R185" s="13">
        <v>0</v>
      </c>
      <c r="S185" s="13">
        <v>0</v>
      </c>
      <c r="T185" s="13">
        <v>16712355</v>
      </c>
      <c r="U185" s="17"/>
      <c r="V185" s="18" t="s">
        <v>30</v>
      </c>
      <c r="W185" s="13" t="s">
        <v>31</v>
      </c>
      <c r="X185" s="19" t="s">
        <v>30</v>
      </c>
    </row>
    <row r="186" spans="1:24" x14ac:dyDescent="0.25">
      <c r="A186" s="8">
        <v>1327</v>
      </c>
      <c r="B186" s="10">
        <v>837000444</v>
      </c>
      <c r="C186" s="10" t="s">
        <v>961</v>
      </c>
      <c r="D186" s="9" t="s">
        <v>22</v>
      </c>
      <c r="E186" s="10" t="s">
        <v>23</v>
      </c>
      <c r="F186" s="11" t="s">
        <v>22</v>
      </c>
      <c r="G186" s="12" t="s">
        <v>385</v>
      </c>
      <c r="H186" s="12" t="s">
        <v>142</v>
      </c>
      <c r="I186" s="12">
        <v>523561131385</v>
      </c>
      <c r="J186" s="11" t="s">
        <v>415</v>
      </c>
      <c r="K186" s="11" t="s">
        <v>416</v>
      </c>
      <c r="L186" s="13" t="s">
        <v>28</v>
      </c>
      <c r="M186" s="13" t="s">
        <v>97</v>
      </c>
      <c r="N186" s="14">
        <v>14</v>
      </c>
      <c r="O186" s="13">
        <v>0</v>
      </c>
      <c r="P186" s="15">
        <v>21270270</v>
      </c>
      <c r="Q186" s="16">
        <v>0</v>
      </c>
      <c r="R186" s="13">
        <v>0</v>
      </c>
      <c r="S186" s="13">
        <v>0</v>
      </c>
      <c r="T186" s="13">
        <v>21270270</v>
      </c>
      <c r="U186" s="17"/>
      <c r="V186" s="18" t="s">
        <v>30</v>
      </c>
      <c r="W186" s="13" t="s">
        <v>31</v>
      </c>
      <c r="X186" s="19" t="s">
        <v>30</v>
      </c>
    </row>
    <row r="187" spans="1:24" x14ac:dyDescent="0.25">
      <c r="A187" s="8">
        <v>1327</v>
      </c>
      <c r="B187" s="10">
        <v>837000444</v>
      </c>
      <c r="C187" s="10" t="s">
        <v>961</v>
      </c>
      <c r="D187" s="9" t="s">
        <v>22</v>
      </c>
      <c r="E187" s="10" t="s">
        <v>23</v>
      </c>
      <c r="F187" s="11" t="s">
        <v>22</v>
      </c>
      <c r="G187" s="12" t="s">
        <v>385</v>
      </c>
      <c r="H187" s="12" t="s">
        <v>142</v>
      </c>
      <c r="I187" s="12">
        <v>523561131767</v>
      </c>
      <c r="J187" s="11" t="s">
        <v>417</v>
      </c>
      <c r="K187" s="11" t="s">
        <v>418</v>
      </c>
      <c r="L187" s="13" t="s">
        <v>28</v>
      </c>
      <c r="M187" s="13" t="s">
        <v>97</v>
      </c>
      <c r="N187" s="14">
        <v>8</v>
      </c>
      <c r="O187" s="13">
        <v>0</v>
      </c>
      <c r="P187" s="15">
        <v>12154440</v>
      </c>
      <c r="Q187" s="16">
        <v>0</v>
      </c>
      <c r="R187" s="13">
        <v>0</v>
      </c>
      <c r="S187" s="13">
        <v>0</v>
      </c>
      <c r="T187" s="13">
        <v>12154440</v>
      </c>
      <c r="U187" s="17"/>
      <c r="V187" s="18" t="s">
        <v>30</v>
      </c>
      <c r="W187" s="13" t="s">
        <v>31</v>
      </c>
      <c r="X187" s="19" t="s">
        <v>30</v>
      </c>
    </row>
    <row r="188" spans="1:24" x14ac:dyDescent="0.25">
      <c r="A188" s="8">
        <v>1327</v>
      </c>
      <c r="B188" s="10">
        <v>837000444</v>
      </c>
      <c r="C188" s="10" t="s">
        <v>961</v>
      </c>
      <c r="D188" s="9" t="s">
        <v>22</v>
      </c>
      <c r="E188" s="10" t="s">
        <v>23</v>
      </c>
      <c r="F188" s="11" t="s">
        <v>22</v>
      </c>
      <c r="G188" s="12" t="s">
        <v>385</v>
      </c>
      <c r="H188" s="12" t="s">
        <v>142</v>
      </c>
      <c r="I188" s="12">
        <v>523561139954</v>
      </c>
      <c r="J188" s="11" t="s">
        <v>419</v>
      </c>
      <c r="K188" s="11" t="s">
        <v>420</v>
      </c>
      <c r="L188" s="13" t="s">
        <v>28</v>
      </c>
      <c r="M188" s="13" t="s">
        <v>97</v>
      </c>
      <c r="N188" s="14">
        <v>17</v>
      </c>
      <c r="O188" s="13">
        <v>0</v>
      </c>
      <c r="P188" s="15">
        <v>25828185</v>
      </c>
      <c r="Q188" s="16">
        <v>0</v>
      </c>
      <c r="R188" s="13">
        <v>0</v>
      </c>
      <c r="S188" s="13">
        <v>0</v>
      </c>
      <c r="T188" s="13">
        <v>25828185</v>
      </c>
      <c r="U188" s="17"/>
      <c r="V188" s="18" t="s">
        <v>30</v>
      </c>
      <c r="W188" s="13" t="s">
        <v>31</v>
      </c>
      <c r="X188" s="19" t="s">
        <v>30</v>
      </c>
    </row>
    <row r="189" spans="1:24" x14ac:dyDescent="0.25">
      <c r="A189" s="8">
        <v>1327</v>
      </c>
      <c r="B189" s="10">
        <v>837000444</v>
      </c>
      <c r="C189" s="10" t="s">
        <v>961</v>
      </c>
      <c r="D189" s="9" t="s">
        <v>22</v>
      </c>
      <c r="E189" s="10" t="s">
        <v>23</v>
      </c>
      <c r="F189" s="11" t="s">
        <v>22</v>
      </c>
      <c r="G189" s="12" t="s">
        <v>385</v>
      </c>
      <c r="H189" s="12" t="s">
        <v>142</v>
      </c>
      <c r="I189" s="12">
        <v>523561139958</v>
      </c>
      <c r="J189" s="11" t="s">
        <v>421</v>
      </c>
      <c r="K189" s="11" t="s">
        <v>422</v>
      </c>
      <c r="L189" s="13" t="s">
        <v>28</v>
      </c>
      <c r="M189" s="13" t="s">
        <v>97</v>
      </c>
      <c r="N189" s="14">
        <v>15</v>
      </c>
      <c r="O189" s="13">
        <v>0</v>
      </c>
      <c r="P189" s="15">
        <v>22789575</v>
      </c>
      <c r="Q189" s="16">
        <v>0</v>
      </c>
      <c r="R189" s="13">
        <v>0</v>
      </c>
      <c r="S189" s="13">
        <v>0</v>
      </c>
      <c r="T189" s="13">
        <v>22789575</v>
      </c>
      <c r="U189" s="17"/>
      <c r="V189" s="18" t="s">
        <v>30</v>
      </c>
      <c r="W189" s="13" t="s">
        <v>31</v>
      </c>
      <c r="X189" s="19" t="s">
        <v>30</v>
      </c>
    </row>
    <row r="190" spans="1:24" x14ac:dyDescent="0.25">
      <c r="A190" s="8">
        <v>1327</v>
      </c>
      <c r="B190" s="10">
        <v>837000444</v>
      </c>
      <c r="C190" s="10" t="s">
        <v>961</v>
      </c>
      <c r="D190" s="9" t="s">
        <v>22</v>
      </c>
      <c r="E190" s="10" t="s">
        <v>23</v>
      </c>
      <c r="F190" s="11" t="s">
        <v>22</v>
      </c>
      <c r="G190" s="12" t="s">
        <v>385</v>
      </c>
      <c r="H190" s="12" t="s">
        <v>142</v>
      </c>
      <c r="I190" s="12">
        <v>523561139960</v>
      </c>
      <c r="J190" s="11" t="s">
        <v>423</v>
      </c>
      <c r="K190" s="11" t="s">
        <v>424</v>
      </c>
      <c r="L190" s="13" t="s">
        <v>28</v>
      </c>
      <c r="M190" s="13" t="s">
        <v>97</v>
      </c>
      <c r="N190" s="14">
        <v>18</v>
      </c>
      <c r="O190" s="13">
        <v>0</v>
      </c>
      <c r="P190" s="15">
        <v>27347490</v>
      </c>
      <c r="Q190" s="16">
        <v>0</v>
      </c>
      <c r="R190" s="13">
        <v>0</v>
      </c>
      <c r="S190" s="13">
        <v>0</v>
      </c>
      <c r="T190" s="13">
        <v>27347490</v>
      </c>
      <c r="U190" s="17"/>
      <c r="V190" s="18" t="s">
        <v>30</v>
      </c>
      <c r="W190" s="13" t="s">
        <v>31</v>
      </c>
      <c r="X190" s="19" t="s">
        <v>30</v>
      </c>
    </row>
    <row r="191" spans="1:24" x14ac:dyDescent="0.25">
      <c r="A191" s="8">
        <v>1327</v>
      </c>
      <c r="B191" s="10">
        <v>837000444</v>
      </c>
      <c r="C191" s="10" t="s">
        <v>961</v>
      </c>
      <c r="D191" s="9" t="s">
        <v>22</v>
      </c>
      <c r="E191" s="10" t="s">
        <v>23</v>
      </c>
      <c r="F191" s="11" t="s">
        <v>22</v>
      </c>
      <c r="G191" s="12" t="s">
        <v>385</v>
      </c>
      <c r="H191" s="12" t="s">
        <v>142</v>
      </c>
      <c r="I191" s="12">
        <v>523561139961</v>
      </c>
      <c r="J191" s="11" t="s">
        <v>425</v>
      </c>
      <c r="K191" s="11" t="s">
        <v>426</v>
      </c>
      <c r="L191" s="13" t="s">
        <v>28</v>
      </c>
      <c r="M191" s="13" t="s">
        <v>97</v>
      </c>
      <c r="N191" s="14">
        <v>18</v>
      </c>
      <c r="O191" s="13">
        <v>0</v>
      </c>
      <c r="P191" s="15">
        <v>27347490</v>
      </c>
      <c r="Q191" s="16">
        <v>0</v>
      </c>
      <c r="R191" s="13">
        <v>0</v>
      </c>
      <c r="S191" s="13">
        <v>0</v>
      </c>
      <c r="T191" s="13">
        <v>27347490</v>
      </c>
      <c r="U191" s="17"/>
      <c r="V191" s="18" t="s">
        <v>30</v>
      </c>
      <c r="W191" s="13" t="s">
        <v>31</v>
      </c>
      <c r="X191" s="19" t="s">
        <v>30</v>
      </c>
    </row>
    <row r="192" spans="1:24" x14ac:dyDescent="0.25">
      <c r="A192" s="8">
        <v>1327</v>
      </c>
      <c r="B192" s="10">
        <v>837000444</v>
      </c>
      <c r="C192" s="10" t="s">
        <v>961</v>
      </c>
      <c r="D192" s="9" t="s">
        <v>22</v>
      </c>
      <c r="E192" s="10" t="s">
        <v>23</v>
      </c>
      <c r="F192" s="11" t="s">
        <v>22</v>
      </c>
      <c r="G192" s="12" t="s">
        <v>385</v>
      </c>
      <c r="H192" s="12" t="s">
        <v>142</v>
      </c>
      <c r="I192" s="12">
        <v>523561139962</v>
      </c>
      <c r="J192" s="11" t="s">
        <v>427</v>
      </c>
      <c r="K192" s="11" t="s">
        <v>428</v>
      </c>
      <c r="L192" s="13" t="s">
        <v>28</v>
      </c>
      <c r="M192" s="13" t="s">
        <v>97</v>
      </c>
      <c r="N192" s="14">
        <v>17</v>
      </c>
      <c r="O192" s="13">
        <v>0</v>
      </c>
      <c r="P192" s="15">
        <v>25828185</v>
      </c>
      <c r="Q192" s="16">
        <v>0</v>
      </c>
      <c r="R192" s="13">
        <v>0</v>
      </c>
      <c r="S192" s="13">
        <v>0</v>
      </c>
      <c r="T192" s="13">
        <v>25828185</v>
      </c>
      <c r="U192" s="17"/>
      <c r="V192" s="18" t="s">
        <v>30</v>
      </c>
      <c r="W192" s="13" t="s">
        <v>31</v>
      </c>
      <c r="X192" s="19" t="s">
        <v>30</v>
      </c>
    </row>
    <row r="193" spans="1:24" x14ac:dyDescent="0.25">
      <c r="A193" s="8">
        <v>1327</v>
      </c>
      <c r="B193" s="10">
        <v>837000444</v>
      </c>
      <c r="C193" s="10" t="s">
        <v>961</v>
      </c>
      <c r="D193" s="9" t="s">
        <v>22</v>
      </c>
      <c r="E193" s="10" t="s">
        <v>23</v>
      </c>
      <c r="F193" s="11" t="s">
        <v>22</v>
      </c>
      <c r="G193" s="12" t="s">
        <v>385</v>
      </c>
      <c r="H193" s="12" t="s">
        <v>142</v>
      </c>
      <c r="I193" s="12">
        <v>523561139963</v>
      </c>
      <c r="J193" s="11" t="s">
        <v>429</v>
      </c>
      <c r="K193" s="11" t="s">
        <v>430</v>
      </c>
      <c r="L193" s="13" t="s">
        <v>28</v>
      </c>
      <c r="M193" s="13" t="s">
        <v>97</v>
      </c>
      <c r="N193" s="14">
        <v>16</v>
      </c>
      <c r="O193" s="13">
        <v>0</v>
      </c>
      <c r="P193" s="15">
        <v>24308880</v>
      </c>
      <c r="Q193" s="16">
        <v>0</v>
      </c>
      <c r="R193" s="13">
        <v>0</v>
      </c>
      <c r="S193" s="13">
        <v>0</v>
      </c>
      <c r="T193" s="13">
        <v>24308880</v>
      </c>
      <c r="U193" s="17"/>
      <c r="V193" s="18" t="s">
        <v>30</v>
      </c>
      <c r="W193" s="13" t="s">
        <v>31</v>
      </c>
      <c r="X193" s="19" t="s">
        <v>30</v>
      </c>
    </row>
    <row r="194" spans="1:24" x14ac:dyDescent="0.25">
      <c r="A194" s="8">
        <v>1327</v>
      </c>
      <c r="B194" s="10">
        <v>837000444</v>
      </c>
      <c r="C194" s="10" t="s">
        <v>961</v>
      </c>
      <c r="D194" s="9" t="s">
        <v>22</v>
      </c>
      <c r="E194" s="10" t="s">
        <v>23</v>
      </c>
      <c r="F194" s="11" t="s">
        <v>22</v>
      </c>
      <c r="G194" s="12" t="s">
        <v>385</v>
      </c>
      <c r="H194" s="12" t="s">
        <v>142</v>
      </c>
      <c r="I194" s="12">
        <v>523561139964</v>
      </c>
      <c r="J194" s="11" t="s">
        <v>431</v>
      </c>
      <c r="K194" s="11" t="s">
        <v>432</v>
      </c>
      <c r="L194" s="13" t="s">
        <v>28</v>
      </c>
      <c r="M194" s="13" t="s">
        <v>97</v>
      </c>
      <c r="N194" s="14">
        <v>15</v>
      </c>
      <c r="O194" s="13">
        <v>0</v>
      </c>
      <c r="P194" s="15">
        <v>22789575</v>
      </c>
      <c r="Q194" s="16">
        <v>0</v>
      </c>
      <c r="R194" s="13">
        <v>0</v>
      </c>
      <c r="S194" s="13">
        <v>0</v>
      </c>
      <c r="T194" s="13">
        <v>22789575</v>
      </c>
      <c r="U194" s="17"/>
      <c r="V194" s="18" t="s">
        <v>30</v>
      </c>
      <c r="W194" s="13" t="s">
        <v>31</v>
      </c>
      <c r="X194" s="19" t="s">
        <v>30</v>
      </c>
    </row>
    <row r="195" spans="1:24" x14ac:dyDescent="0.25">
      <c r="A195" s="8">
        <v>1327</v>
      </c>
      <c r="B195" s="10">
        <v>837000444</v>
      </c>
      <c r="C195" s="10" t="s">
        <v>961</v>
      </c>
      <c r="D195" s="9" t="s">
        <v>22</v>
      </c>
      <c r="E195" s="10" t="s">
        <v>23</v>
      </c>
      <c r="F195" s="11" t="s">
        <v>22</v>
      </c>
      <c r="G195" s="12" t="s">
        <v>385</v>
      </c>
      <c r="H195" s="12" t="s">
        <v>142</v>
      </c>
      <c r="I195" s="12">
        <v>523561139965</v>
      </c>
      <c r="J195" s="11" t="s">
        <v>433</v>
      </c>
      <c r="K195" s="11" t="s">
        <v>434</v>
      </c>
      <c r="L195" s="13" t="s">
        <v>28</v>
      </c>
      <c r="M195" s="13" t="s">
        <v>97</v>
      </c>
      <c r="N195" s="14">
        <v>17</v>
      </c>
      <c r="O195" s="13">
        <v>0</v>
      </c>
      <c r="P195" s="15">
        <v>25828185</v>
      </c>
      <c r="Q195" s="16">
        <v>0</v>
      </c>
      <c r="R195" s="13">
        <v>0</v>
      </c>
      <c r="S195" s="13">
        <v>0</v>
      </c>
      <c r="T195" s="13">
        <v>25828185</v>
      </c>
      <c r="U195" s="17"/>
      <c r="V195" s="18" t="s">
        <v>30</v>
      </c>
      <c r="W195" s="13" t="s">
        <v>31</v>
      </c>
      <c r="X195" s="19" t="s">
        <v>30</v>
      </c>
    </row>
    <row r="196" spans="1:24" x14ac:dyDescent="0.25">
      <c r="A196" s="8">
        <v>1327</v>
      </c>
      <c r="B196" s="10">
        <v>837000444</v>
      </c>
      <c r="C196" s="10" t="s">
        <v>961</v>
      </c>
      <c r="D196" s="9" t="s">
        <v>22</v>
      </c>
      <c r="E196" s="10" t="s">
        <v>23</v>
      </c>
      <c r="F196" s="11" t="s">
        <v>22</v>
      </c>
      <c r="G196" s="12" t="s">
        <v>385</v>
      </c>
      <c r="H196" s="12" t="s">
        <v>142</v>
      </c>
      <c r="I196" s="12">
        <v>523561139966</v>
      </c>
      <c r="J196" s="11" t="s">
        <v>435</v>
      </c>
      <c r="K196" s="11" t="s">
        <v>436</v>
      </c>
      <c r="L196" s="13" t="s">
        <v>28</v>
      </c>
      <c r="M196" s="13" t="s">
        <v>97</v>
      </c>
      <c r="N196" s="14">
        <v>19</v>
      </c>
      <c r="O196" s="13">
        <v>0</v>
      </c>
      <c r="P196" s="15">
        <v>28866795</v>
      </c>
      <c r="Q196" s="16">
        <v>0</v>
      </c>
      <c r="R196" s="13">
        <v>0</v>
      </c>
      <c r="S196" s="13">
        <v>0</v>
      </c>
      <c r="T196" s="13">
        <v>28866795</v>
      </c>
      <c r="U196" s="17"/>
      <c r="V196" s="18" t="s">
        <v>30</v>
      </c>
      <c r="W196" s="13" t="s">
        <v>31</v>
      </c>
      <c r="X196" s="19" t="s">
        <v>30</v>
      </c>
    </row>
    <row r="197" spans="1:24" x14ac:dyDescent="0.25">
      <c r="A197" s="8">
        <v>1327</v>
      </c>
      <c r="B197" s="10">
        <v>837000444</v>
      </c>
      <c r="C197" s="10" t="s">
        <v>961</v>
      </c>
      <c r="D197" s="9" t="s">
        <v>22</v>
      </c>
      <c r="E197" s="10" t="s">
        <v>23</v>
      </c>
      <c r="F197" s="11" t="s">
        <v>22</v>
      </c>
      <c r="G197" s="12" t="s">
        <v>385</v>
      </c>
      <c r="H197" s="12" t="s">
        <v>142</v>
      </c>
      <c r="I197" s="12">
        <v>523561139967</v>
      </c>
      <c r="J197" s="11" t="s">
        <v>437</v>
      </c>
      <c r="K197" s="11" t="s">
        <v>438</v>
      </c>
      <c r="L197" s="13" t="s">
        <v>28</v>
      </c>
      <c r="M197" s="13" t="s">
        <v>97</v>
      </c>
      <c r="N197" s="14">
        <v>14</v>
      </c>
      <c r="O197" s="13">
        <v>0</v>
      </c>
      <c r="P197" s="15">
        <v>21270270</v>
      </c>
      <c r="Q197" s="16">
        <v>0</v>
      </c>
      <c r="R197" s="13">
        <v>0</v>
      </c>
      <c r="S197" s="13">
        <v>0</v>
      </c>
      <c r="T197" s="13">
        <v>21270270</v>
      </c>
      <c r="U197" s="17"/>
      <c r="V197" s="18" t="s">
        <v>30</v>
      </c>
      <c r="W197" s="13" t="s">
        <v>31</v>
      </c>
      <c r="X197" s="19" t="s">
        <v>30</v>
      </c>
    </row>
    <row r="198" spans="1:24" x14ac:dyDescent="0.25">
      <c r="A198" s="8">
        <v>1327</v>
      </c>
      <c r="B198" s="10">
        <v>837000444</v>
      </c>
      <c r="C198" s="10" t="s">
        <v>961</v>
      </c>
      <c r="D198" s="9" t="s">
        <v>22</v>
      </c>
      <c r="E198" s="10" t="s">
        <v>23</v>
      </c>
      <c r="F198" s="11" t="s">
        <v>22</v>
      </c>
      <c r="G198" s="12" t="s">
        <v>385</v>
      </c>
      <c r="H198" s="12" t="s">
        <v>142</v>
      </c>
      <c r="I198" s="12">
        <v>523561139968</v>
      </c>
      <c r="J198" s="11" t="s">
        <v>439</v>
      </c>
      <c r="K198" s="11" t="s">
        <v>440</v>
      </c>
      <c r="L198" s="13" t="s">
        <v>28</v>
      </c>
      <c r="M198" s="13" t="s">
        <v>97</v>
      </c>
      <c r="N198" s="14">
        <v>10</v>
      </c>
      <c r="O198" s="13">
        <v>0</v>
      </c>
      <c r="P198" s="15">
        <v>15193050</v>
      </c>
      <c r="Q198" s="16">
        <v>0</v>
      </c>
      <c r="R198" s="13">
        <v>0</v>
      </c>
      <c r="S198" s="13">
        <v>0</v>
      </c>
      <c r="T198" s="13">
        <v>15193050</v>
      </c>
      <c r="U198" s="17"/>
      <c r="V198" s="18" t="s">
        <v>30</v>
      </c>
      <c r="W198" s="13" t="s">
        <v>31</v>
      </c>
      <c r="X198" s="19" t="s">
        <v>30</v>
      </c>
    </row>
    <row r="199" spans="1:24" x14ac:dyDescent="0.25">
      <c r="A199" s="8">
        <v>1327</v>
      </c>
      <c r="B199" s="10">
        <v>837000444</v>
      </c>
      <c r="C199" s="10" t="s">
        <v>961</v>
      </c>
      <c r="D199" s="9" t="s">
        <v>22</v>
      </c>
      <c r="E199" s="10" t="s">
        <v>23</v>
      </c>
      <c r="F199" s="11" t="s">
        <v>22</v>
      </c>
      <c r="G199" s="12" t="s">
        <v>385</v>
      </c>
      <c r="H199" s="12" t="s">
        <v>142</v>
      </c>
      <c r="I199" s="12">
        <v>523561139969</v>
      </c>
      <c r="J199" s="11" t="s">
        <v>441</v>
      </c>
      <c r="K199" s="11" t="s">
        <v>442</v>
      </c>
      <c r="L199" s="13" t="s">
        <v>28</v>
      </c>
      <c r="M199" s="13" t="s">
        <v>97</v>
      </c>
      <c r="N199" s="14">
        <v>23</v>
      </c>
      <c r="O199" s="13">
        <v>0</v>
      </c>
      <c r="P199" s="15">
        <v>34944015</v>
      </c>
      <c r="Q199" s="16">
        <v>0</v>
      </c>
      <c r="R199" s="13">
        <v>0</v>
      </c>
      <c r="S199" s="13">
        <v>0</v>
      </c>
      <c r="T199" s="13">
        <v>34944015</v>
      </c>
      <c r="U199" s="17"/>
      <c r="V199" s="18" t="s">
        <v>30</v>
      </c>
      <c r="W199" s="13" t="s">
        <v>31</v>
      </c>
      <c r="X199" s="19" t="s">
        <v>30</v>
      </c>
    </row>
    <row r="200" spans="1:24" x14ac:dyDescent="0.25">
      <c r="A200" s="8">
        <v>1327</v>
      </c>
      <c r="B200" s="10">
        <v>837000444</v>
      </c>
      <c r="C200" s="10" t="s">
        <v>961</v>
      </c>
      <c r="D200" s="9" t="s">
        <v>22</v>
      </c>
      <c r="E200" s="10" t="s">
        <v>23</v>
      </c>
      <c r="F200" s="11" t="s">
        <v>22</v>
      </c>
      <c r="G200" s="12" t="s">
        <v>385</v>
      </c>
      <c r="H200" s="12" t="s">
        <v>142</v>
      </c>
      <c r="I200" s="12">
        <v>523561139985</v>
      </c>
      <c r="J200" s="11" t="s">
        <v>443</v>
      </c>
      <c r="K200" s="11" t="s">
        <v>444</v>
      </c>
      <c r="L200" s="13" t="s">
        <v>28</v>
      </c>
      <c r="M200" s="13" t="s">
        <v>97</v>
      </c>
      <c r="N200" s="14">
        <v>19</v>
      </c>
      <c r="O200" s="13">
        <v>0</v>
      </c>
      <c r="P200" s="15">
        <v>28866795</v>
      </c>
      <c r="Q200" s="16">
        <v>0</v>
      </c>
      <c r="R200" s="13">
        <v>0</v>
      </c>
      <c r="S200" s="13">
        <v>0</v>
      </c>
      <c r="T200" s="13">
        <v>28866795</v>
      </c>
      <c r="U200" s="17"/>
      <c r="V200" s="18" t="s">
        <v>30</v>
      </c>
      <c r="W200" s="13" t="s">
        <v>31</v>
      </c>
      <c r="X200" s="19" t="s">
        <v>30</v>
      </c>
    </row>
    <row r="201" spans="1:24" x14ac:dyDescent="0.25">
      <c r="A201" s="8">
        <v>1327</v>
      </c>
      <c r="B201" s="10">
        <v>837000444</v>
      </c>
      <c r="C201" s="10" t="s">
        <v>961</v>
      </c>
      <c r="D201" s="9" t="s">
        <v>22</v>
      </c>
      <c r="E201" s="10" t="s">
        <v>23</v>
      </c>
      <c r="F201" s="11" t="s">
        <v>22</v>
      </c>
      <c r="G201" s="12" t="s">
        <v>385</v>
      </c>
      <c r="H201" s="12" t="s">
        <v>142</v>
      </c>
      <c r="I201" s="12">
        <v>523561139986</v>
      </c>
      <c r="J201" s="11" t="s">
        <v>445</v>
      </c>
      <c r="K201" s="11" t="s">
        <v>446</v>
      </c>
      <c r="L201" s="13" t="s">
        <v>28</v>
      </c>
      <c r="M201" s="13" t="s">
        <v>97</v>
      </c>
      <c r="N201" s="14">
        <v>17</v>
      </c>
      <c r="O201" s="13">
        <v>0</v>
      </c>
      <c r="P201" s="15">
        <v>25828185</v>
      </c>
      <c r="Q201" s="16">
        <v>0</v>
      </c>
      <c r="R201" s="13">
        <v>0</v>
      </c>
      <c r="S201" s="13">
        <v>0</v>
      </c>
      <c r="T201" s="13">
        <v>25828185</v>
      </c>
      <c r="U201" s="17"/>
      <c r="V201" s="18" t="s">
        <v>30</v>
      </c>
      <c r="W201" s="13" t="s">
        <v>31</v>
      </c>
      <c r="X201" s="19" t="s">
        <v>30</v>
      </c>
    </row>
    <row r="202" spans="1:24" x14ac:dyDescent="0.25">
      <c r="A202" s="8">
        <v>1327</v>
      </c>
      <c r="B202" s="10">
        <v>837000444</v>
      </c>
      <c r="C202" s="10" t="s">
        <v>961</v>
      </c>
      <c r="D202" s="9" t="s">
        <v>22</v>
      </c>
      <c r="E202" s="10" t="s">
        <v>23</v>
      </c>
      <c r="F202" s="11" t="s">
        <v>22</v>
      </c>
      <c r="G202" s="12" t="s">
        <v>385</v>
      </c>
      <c r="H202" s="12" t="s">
        <v>142</v>
      </c>
      <c r="I202" s="12">
        <v>523561139996</v>
      </c>
      <c r="J202" s="11" t="s">
        <v>447</v>
      </c>
      <c r="K202" s="11" t="s">
        <v>448</v>
      </c>
      <c r="L202" s="13" t="s">
        <v>28</v>
      </c>
      <c r="M202" s="13" t="s">
        <v>97</v>
      </c>
      <c r="N202" s="14">
        <v>18</v>
      </c>
      <c r="O202" s="13">
        <v>0</v>
      </c>
      <c r="P202" s="15">
        <v>27347490</v>
      </c>
      <c r="Q202" s="16">
        <v>0</v>
      </c>
      <c r="R202" s="13">
        <v>0</v>
      </c>
      <c r="S202" s="13">
        <v>0</v>
      </c>
      <c r="T202" s="13">
        <v>27347490</v>
      </c>
      <c r="U202" s="17"/>
      <c r="V202" s="18" t="s">
        <v>30</v>
      </c>
      <c r="W202" s="13" t="s">
        <v>31</v>
      </c>
      <c r="X202" s="19" t="s">
        <v>30</v>
      </c>
    </row>
    <row r="203" spans="1:24" x14ac:dyDescent="0.25">
      <c r="A203" s="8">
        <v>1327</v>
      </c>
      <c r="B203" s="10">
        <v>837000444</v>
      </c>
      <c r="C203" s="10" t="s">
        <v>961</v>
      </c>
      <c r="D203" s="9" t="s">
        <v>22</v>
      </c>
      <c r="E203" s="10" t="s">
        <v>23</v>
      </c>
      <c r="F203" s="11" t="s">
        <v>22</v>
      </c>
      <c r="G203" s="12" t="s">
        <v>385</v>
      </c>
      <c r="H203" s="12" t="s">
        <v>142</v>
      </c>
      <c r="I203" s="12">
        <v>523561139997</v>
      </c>
      <c r="J203" s="11" t="s">
        <v>449</v>
      </c>
      <c r="K203" s="11" t="s">
        <v>450</v>
      </c>
      <c r="L203" s="13" t="s">
        <v>28</v>
      </c>
      <c r="M203" s="13" t="s">
        <v>97</v>
      </c>
      <c r="N203" s="14">
        <v>16</v>
      </c>
      <c r="O203" s="13">
        <v>0</v>
      </c>
      <c r="P203" s="15">
        <v>24308880</v>
      </c>
      <c r="Q203" s="16">
        <v>0</v>
      </c>
      <c r="R203" s="13">
        <v>0</v>
      </c>
      <c r="S203" s="13">
        <v>0</v>
      </c>
      <c r="T203" s="13">
        <v>24308880</v>
      </c>
      <c r="U203" s="17"/>
      <c r="V203" s="18" t="s">
        <v>30</v>
      </c>
      <c r="W203" s="13" t="s">
        <v>31</v>
      </c>
      <c r="X203" s="19" t="s">
        <v>30</v>
      </c>
    </row>
    <row r="204" spans="1:24" x14ac:dyDescent="0.25">
      <c r="A204" s="8">
        <v>1327</v>
      </c>
      <c r="B204" s="10">
        <v>837000444</v>
      </c>
      <c r="C204" s="10" t="s">
        <v>961</v>
      </c>
      <c r="D204" s="9" t="s">
        <v>22</v>
      </c>
      <c r="E204" s="10" t="s">
        <v>23</v>
      </c>
      <c r="F204" s="11" t="s">
        <v>22</v>
      </c>
      <c r="G204" s="12" t="s">
        <v>385</v>
      </c>
      <c r="H204" s="12" t="s">
        <v>142</v>
      </c>
      <c r="I204" s="12">
        <v>523561139999</v>
      </c>
      <c r="J204" s="11" t="s">
        <v>451</v>
      </c>
      <c r="K204" s="11" t="s">
        <v>452</v>
      </c>
      <c r="L204" s="13" t="s">
        <v>28</v>
      </c>
      <c r="M204" s="13" t="s">
        <v>97</v>
      </c>
      <c r="N204" s="14">
        <v>18</v>
      </c>
      <c r="O204" s="13">
        <v>0</v>
      </c>
      <c r="P204" s="15">
        <v>27347490</v>
      </c>
      <c r="Q204" s="16">
        <v>0</v>
      </c>
      <c r="R204" s="13">
        <v>0</v>
      </c>
      <c r="S204" s="13">
        <v>0</v>
      </c>
      <c r="T204" s="13">
        <v>27347490</v>
      </c>
      <c r="U204" s="17"/>
      <c r="V204" s="18" t="s">
        <v>30</v>
      </c>
      <c r="W204" s="13" t="s">
        <v>31</v>
      </c>
      <c r="X204" s="19" t="s">
        <v>30</v>
      </c>
    </row>
    <row r="205" spans="1:24" x14ac:dyDescent="0.25">
      <c r="A205" s="8">
        <v>1327</v>
      </c>
      <c r="B205" s="10">
        <v>837000444</v>
      </c>
      <c r="C205" s="10" t="s">
        <v>961</v>
      </c>
      <c r="D205" s="9" t="s">
        <v>22</v>
      </c>
      <c r="E205" s="10" t="s">
        <v>23</v>
      </c>
      <c r="F205" s="11" t="s">
        <v>22</v>
      </c>
      <c r="G205" s="12" t="s">
        <v>385</v>
      </c>
      <c r="H205" s="12" t="s">
        <v>142</v>
      </c>
      <c r="I205" s="12">
        <v>523561140000</v>
      </c>
      <c r="J205" s="11" t="s">
        <v>453</v>
      </c>
      <c r="K205" s="11" t="s">
        <v>452</v>
      </c>
      <c r="L205" s="13" t="s">
        <v>28</v>
      </c>
      <c r="M205" s="13" t="s">
        <v>97</v>
      </c>
      <c r="N205" s="14">
        <v>16</v>
      </c>
      <c r="O205" s="13">
        <v>0</v>
      </c>
      <c r="P205" s="15">
        <v>24308880</v>
      </c>
      <c r="Q205" s="16">
        <v>0</v>
      </c>
      <c r="R205" s="13">
        <v>0</v>
      </c>
      <c r="S205" s="13">
        <v>0</v>
      </c>
      <c r="T205" s="13">
        <v>24308880</v>
      </c>
      <c r="U205" s="17"/>
      <c r="V205" s="18" t="s">
        <v>30</v>
      </c>
      <c r="W205" s="13" t="s">
        <v>31</v>
      </c>
      <c r="X205" s="19" t="s">
        <v>30</v>
      </c>
    </row>
    <row r="206" spans="1:24" x14ac:dyDescent="0.25">
      <c r="A206" s="8">
        <v>1327</v>
      </c>
      <c r="B206" s="10">
        <v>837000444</v>
      </c>
      <c r="C206" s="10" t="s">
        <v>961</v>
      </c>
      <c r="D206" s="9" t="s">
        <v>22</v>
      </c>
      <c r="E206" s="10" t="s">
        <v>23</v>
      </c>
      <c r="F206" s="11" t="s">
        <v>22</v>
      </c>
      <c r="G206" s="12" t="s">
        <v>385</v>
      </c>
      <c r="H206" s="12" t="s">
        <v>142</v>
      </c>
      <c r="I206" s="12">
        <v>523561147179</v>
      </c>
      <c r="J206" s="11" t="s">
        <v>454</v>
      </c>
      <c r="K206" s="11" t="s">
        <v>455</v>
      </c>
      <c r="L206" s="13" t="s">
        <v>28</v>
      </c>
      <c r="M206" s="13" t="s">
        <v>97</v>
      </c>
      <c r="N206" s="14">
        <v>50</v>
      </c>
      <c r="O206" s="13">
        <v>0</v>
      </c>
      <c r="P206" s="15">
        <v>75965250</v>
      </c>
      <c r="Q206" s="16">
        <v>0</v>
      </c>
      <c r="R206" s="13">
        <v>0</v>
      </c>
      <c r="S206" s="13">
        <v>0</v>
      </c>
      <c r="T206" s="13">
        <v>75965250</v>
      </c>
      <c r="U206" s="17"/>
      <c r="V206" s="18" t="s">
        <v>30</v>
      </c>
      <c r="W206" s="13" t="s">
        <v>31</v>
      </c>
      <c r="X206" s="19" t="s">
        <v>30</v>
      </c>
    </row>
    <row r="207" spans="1:24" x14ac:dyDescent="0.25">
      <c r="A207" s="8">
        <v>1327</v>
      </c>
      <c r="B207" s="10">
        <v>837000444</v>
      </c>
      <c r="C207" s="10" t="s">
        <v>961</v>
      </c>
      <c r="D207" s="9" t="s">
        <v>22</v>
      </c>
      <c r="E207" s="10" t="s">
        <v>23</v>
      </c>
      <c r="F207" s="11" t="s">
        <v>22</v>
      </c>
      <c r="G207" s="12" t="s">
        <v>385</v>
      </c>
      <c r="H207" s="12" t="s">
        <v>142</v>
      </c>
      <c r="I207" s="12">
        <v>523561150966</v>
      </c>
      <c r="J207" s="11" t="s">
        <v>456</v>
      </c>
      <c r="K207" s="11" t="s">
        <v>457</v>
      </c>
      <c r="L207" s="13" t="s">
        <v>28</v>
      </c>
      <c r="M207" s="13" t="s">
        <v>97</v>
      </c>
      <c r="N207" s="14">
        <v>17</v>
      </c>
      <c r="O207" s="13">
        <v>0</v>
      </c>
      <c r="P207" s="15">
        <v>25828185</v>
      </c>
      <c r="Q207" s="16">
        <v>0</v>
      </c>
      <c r="R207" s="13">
        <v>0</v>
      </c>
      <c r="S207" s="13">
        <v>0</v>
      </c>
      <c r="T207" s="13">
        <v>25828185</v>
      </c>
      <c r="U207" s="17"/>
      <c r="V207" s="18" t="s">
        <v>30</v>
      </c>
      <c r="W207" s="13" t="s">
        <v>31</v>
      </c>
      <c r="X207" s="19" t="s">
        <v>30</v>
      </c>
    </row>
    <row r="208" spans="1:24" x14ac:dyDescent="0.25">
      <c r="A208" s="8">
        <v>1327</v>
      </c>
      <c r="B208" s="10">
        <v>837000444</v>
      </c>
      <c r="C208" s="10" t="s">
        <v>961</v>
      </c>
      <c r="D208" s="9" t="s">
        <v>22</v>
      </c>
      <c r="E208" s="10" t="s">
        <v>23</v>
      </c>
      <c r="F208" s="11" t="s">
        <v>22</v>
      </c>
      <c r="G208" s="12" t="s">
        <v>385</v>
      </c>
      <c r="H208" s="12" t="s">
        <v>142</v>
      </c>
      <c r="I208" s="12">
        <v>523561150967</v>
      </c>
      <c r="J208" s="11" t="s">
        <v>458</v>
      </c>
      <c r="K208" s="11" t="s">
        <v>459</v>
      </c>
      <c r="L208" s="13" t="s">
        <v>28</v>
      </c>
      <c r="M208" s="13" t="s">
        <v>97</v>
      </c>
      <c r="N208" s="14">
        <v>37</v>
      </c>
      <c r="O208" s="13">
        <v>0</v>
      </c>
      <c r="P208" s="15">
        <v>56214285</v>
      </c>
      <c r="Q208" s="16">
        <v>0</v>
      </c>
      <c r="R208" s="13">
        <v>0</v>
      </c>
      <c r="S208" s="13">
        <v>0</v>
      </c>
      <c r="T208" s="13">
        <v>56214285</v>
      </c>
      <c r="U208" s="17"/>
      <c r="V208" s="18" t="s">
        <v>30</v>
      </c>
      <c r="W208" s="13" t="s">
        <v>31</v>
      </c>
      <c r="X208" s="19" t="s">
        <v>30</v>
      </c>
    </row>
    <row r="209" spans="1:24" x14ac:dyDescent="0.25">
      <c r="A209" s="8">
        <v>1327</v>
      </c>
      <c r="B209" s="10">
        <v>837000444</v>
      </c>
      <c r="C209" s="10" t="s">
        <v>961</v>
      </c>
      <c r="D209" s="9" t="s">
        <v>22</v>
      </c>
      <c r="E209" s="10" t="s">
        <v>23</v>
      </c>
      <c r="F209" s="11" t="s">
        <v>22</v>
      </c>
      <c r="G209" s="12" t="s">
        <v>385</v>
      </c>
      <c r="H209" s="12" t="s">
        <v>142</v>
      </c>
      <c r="I209" s="12">
        <v>5235600030858</v>
      </c>
      <c r="J209" s="11" t="s">
        <v>460</v>
      </c>
      <c r="K209" s="11" t="s">
        <v>436</v>
      </c>
      <c r="L209" s="13" t="s">
        <v>28</v>
      </c>
      <c r="M209" s="13" t="s">
        <v>97</v>
      </c>
      <c r="N209" s="14">
        <v>18</v>
      </c>
      <c r="O209" s="13">
        <v>0</v>
      </c>
      <c r="P209" s="15">
        <v>27347490</v>
      </c>
      <c r="Q209" s="16">
        <v>0</v>
      </c>
      <c r="R209" s="13">
        <v>0</v>
      </c>
      <c r="S209" s="13">
        <v>0</v>
      </c>
      <c r="T209" s="13">
        <v>27347490</v>
      </c>
      <c r="U209" s="17"/>
      <c r="V209" s="18" t="s">
        <v>30</v>
      </c>
      <c r="W209" s="13" t="s">
        <v>31</v>
      </c>
      <c r="X209" s="19" t="s">
        <v>30</v>
      </c>
    </row>
    <row r="210" spans="1:24" x14ac:dyDescent="0.25">
      <c r="A210" s="8">
        <v>1327</v>
      </c>
      <c r="B210" s="10">
        <v>837000444</v>
      </c>
      <c r="C210" s="10" t="s">
        <v>961</v>
      </c>
      <c r="D210" s="9" t="s">
        <v>22</v>
      </c>
      <c r="E210" s="10" t="s">
        <v>23</v>
      </c>
      <c r="F210" s="11" t="s">
        <v>22</v>
      </c>
      <c r="G210" s="12" t="s">
        <v>385</v>
      </c>
      <c r="H210" s="12" t="s">
        <v>142</v>
      </c>
      <c r="I210" s="12">
        <v>5235600030968</v>
      </c>
      <c r="J210" s="11" t="s">
        <v>461</v>
      </c>
      <c r="K210" s="11" t="s">
        <v>462</v>
      </c>
      <c r="L210" s="13" t="s">
        <v>28</v>
      </c>
      <c r="M210" s="13" t="s">
        <v>97</v>
      </c>
      <c r="N210" s="14">
        <v>15</v>
      </c>
      <c r="O210" s="13">
        <v>0</v>
      </c>
      <c r="P210" s="15">
        <v>22789575</v>
      </c>
      <c r="Q210" s="16">
        <v>0</v>
      </c>
      <c r="R210" s="13">
        <v>0</v>
      </c>
      <c r="S210" s="13">
        <v>0</v>
      </c>
      <c r="T210" s="13">
        <v>22789575</v>
      </c>
      <c r="U210" s="17"/>
      <c r="V210" s="18" t="s">
        <v>30</v>
      </c>
      <c r="W210" s="13" t="s">
        <v>31</v>
      </c>
      <c r="X210" s="19" t="s">
        <v>30</v>
      </c>
    </row>
    <row r="211" spans="1:24" x14ac:dyDescent="0.25">
      <c r="A211" s="8">
        <v>1327</v>
      </c>
      <c r="B211" s="10">
        <v>837000444</v>
      </c>
      <c r="C211" s="10" t="s">
        <v>961</v>
      </c>
      <c r="D211" s="9" t="s">
        <v>22</v>
      </c>
      <c r="E211" s="10" t="s">
        <v>23</v>
      </c>
      <c r="F211" s="11" t="s">
        <v>22</v>
      </c>
      <c r="G211" s="12" t="s">
        <v>385</v>
      </c>
      <c r="H211" s="12" t="s">
        <v>142</v>
      </c>
      <c r="I211" s="12">
        <v>5235600031682</v>
      </c>
      <c r="J211" s="11" t="s">
        <v>463</v>
      </c>
      <c r="K211" s="11" t="s">
        <v>464</v>
      </c>
      <c r="L211" s="13" t="s">
        <v>28</v>
      </c>
      <c r="M211" s="13" t="s">
        <v>97</v>
      </c>
      <c r="N211" s="14">
        <v>19</v>
      </c>
      <c r="O211" s="13">
        <v>0</v>
      </c>
      <c r="P211" s="15">
        <v>28866795</v>
      </c>
      <c r="Q211" s="16">
        <v>0</v>
      </c>
      <c r="R211" s="13">
        <v>0</v>
      </c>
      <c r="S211" s="13">
        <v>0</v>
      </c>
      <c r="T211" s="13">
        <v>28866795</v>
      </c>
      <c r="U211" s="17"/>
      <c r="V211" s="18" t="s">
        <v>30</v>
      </c>
      <c r="W211" s="13" t="s">
        <v>31</v>
      </c>
      <c r="X211" s="19" t="s">
        <v>30</v>
      </c>
    </row>
    <row r="212" spans="1:24" x14ac:dyDescent="0.25">
      <c r="A212" s="8">
        <v>1327</v>
      </c>
      <c r="B212" s="10">
        <v>837000444</v>
      </c>
      <c r="C212" s="10" t="s">
        <v>961</v>
      </c>
      <c r="D212" s="9" t="s">
        <v>22</v>
      </c>
      <c r="E212" s="10" t="s">
        <v>23</v>
      </c>
      <c r="F212" s="11" t="s">
        <v>22</v>
      </c>
      <c r="G212" s="12" t="s">
        <v>385</v>
      </c>
      <c r="H212" s="12" t="s">
        <v>142</v>
      </c>
      <c r="I212" s="12">
        <v>5235600031784</v>
      </c>
      <c r="J212" s="11" t="s">
        <v>465</v>
      </c>
      <c r="K212" s="11" t="s">
        <v>434</v>
      </c>
      <c r="L212" s="13" t="s">
        <v>28</v>
      </c>
      <c r="M212" s="13" t="s">
        <v>97</v>
      </c>
      <c r="N212" s="14">
        <v>18</v>
      </c>
      <c r="O212" s="13">
        <v>0</v>
      </c>
      <c r="P212" s="15">
        <v>27347490</v>
      </c>
      <c r="Q212" s="16">
        <v>0</v>
      </c>
      <c r="R212" s="13">
        <v>0</v>
      </c>
      <c r="S212" s="13">
        <v>0</v>
      </c>
      <c r="T212" s="13">
        <v>27347490</v>
      </c>
      <c r="U212" s="17"/>
      <c r="V212" s="18" t="s">
        <v>30</v>
      </c>
      <c r="W212" s="13" t="s">
        <v>31</v>
      </c>
      <c r="X212" s="19" t="s">
        <v>30</v>
      </c>
    </row>
    <row r="213" spans="1:24" x14ac:dyDescent="0.25">
      <c r="A213" s="8">
        <v>1327</v>
      </c>
      <c r="B213" s="10">
        <v>837000444</v>
      </c>
      <c r="C213" s="10" t="s">
        <v>961</v>
      </c>
      <c r="D213" s="9" t="s">
        <v>22</v>
      </c>
      <c r="E213" s="10" t="s">
        <v>23</v>
      </c>
      <c r="F213" s="11" t="s">
        <v>22</v>
      </c>
      <c r="G213" s="12" t="s">
        <v>385</v>
      </c>
      <c r="H213" s="12" t="s">
        <v>142</v>
      </c>
      <c r="I213" s="12">
        <v>5235600031863</v>
      </c>
      <c r="J213" s="11" t="s">
        <v>466</v>
      </c>
      <c r="K213" s="11" t="s">
        <v>467</v>
      </c>
      <c r="L213" s="13" t="s">
        <v>28</v>
      </c>
      <c r="M213" s="13" t="s">
        <v>97</v>
      </c>
      <c r="N213" s="14">
        <v>17</v>
      </c>
      <c r="O213" s="13">
        <v>0</v>
      </c>
      <c r="P213" s="15">
        <v>25828185</v>
      </c>
      <c r="Q213" s="16">
        <v>0</v>
      </c>
      <c r="R213" s="13">
        <v>0</v>
      </c>
      <c r="S213" s="13">
        <v>0</v>
      </c>
      <c r="T213" s="13">
        <v>25828185</v>
      </c>
      <c r="U213" s="17"/>
      <c r="V213" s="18" t="s">
        <v>30</v>
      </c>
      <c r="W213" s="13" t="s">
        <v>31</v>
      </c>
      <c r="X213" s="19" t="s">
        <v>30</v>
      </c>
    </row>
    <row r="214" spans="1:24" x14ac:dyDescent="0.25">
      <c r="A214" s="8">
        <v>1327</v>
      </c>
      <c r="B214" s="10">
        <v>837000444</v>
      </c>
      <c r="C214" s="10" t="s">
        <v>961</v>
      </c>
      <c r="D214" s="9" t="s">
        <v>22</v>
      </c>
      <c r="E214" s="10" t="s">
        <v>23</v>
      </c>
      <c r="F214" s="11" t="s">
        <v>22</v>
      </c>
      <c r="G214" s="12" t="s">
        <v>385</v>
      </c>
      <c r="H214" s="12" t="s">
        <v>142</v>
      </c>
      <c r="I214" s="12">
        <v>5235600127718</v>
      </c>
      <c r="J214" s="11" t="s">
        <v>468</v>
      </c>
      <c r="K214" s="11" t="s">
        <v>469</v>
      </c>
      <c r="L214" s="13" t="s">
        <v>28</v>
      </c>
      <c r="M214" s="13" t="s">
        <v>97</v>
      </c>
      <c r="N214" s="14">
        <v>12</v>
      </c>
      <c r="O214" s="13">
        <v>0</v>
      </c>
      <c r="P214" s="15">
        <v>18231660</v>
      </c>
      <c r="Q214" s="16">
        <v>0</v>
      </c>
      <c r="R214" s="13">
        <v>0</v>
      </c>
      <c r="S214" s="13">
        <v>0</v>
      </c>
      <c r="T214" s="13">
        <v>18231660</v>
      </c>
      <c r="U214" s="17"/>
      <c r="V214" s="18" t="s">
        <v>30</v>
      </c>
      <c r="W214" s="13" t="s">
        <v>31</v>
      </c>
      <c r="X214" s="19" t="s">
        <v>30</v>
      </c>
    </row>
    <row r="215" spans="1:24" x14ac:dyDescent="0.25">
      <c r="A215" s="8">
        <v>1327</v>
      </c>
      <c r="B215" s="10">
        <v>837000444</v>
      </c>
      <c r="C215" s="10" t="s">
        <v>961</v>
      </c>
      <c r="D215" s="9" t="s">
        <v>22</v>
      </c>
      <c r="E215" s="10" t="s">
        <v>23</v>
      </c>
      <c r="F215" s="11" t="s">
        <v>22</v>
      </c>
      <c r="G215" s="12" t="s">
        <v>385</v>
      </c>
      <c r="H215" s="12" t="s">
        <v>142</v>
      </c>
      <c r="I215" s="12">
        <v>5235600127780</v>
      </c>
      <c r="J215" s="11" t="s">
        <v>470</v>
      </c>
      <c r="K215" s="11" t="s">
        <v>471</v>
      </c>
      <c r="L215" s="13" t="s">
        <v>28</v>
      </c>
      <c r="M215" s="13" t="s">
        <v>97</v>
      </c>
      <c r="N215" s="14">
        <v>51</v>
      </c>
      <c r="O215" s="13">
        <v>0</v>
      </c>
      <c r="P215" s="15">
        <v>77484555</v>
      </c>
      <c r="Q215" s="16">
        <v>0</v>
      </c>
      <c r="R215" s="13">
        <v>0</v>
      </c>
      <c r="S215" s="13">
        <v>0</v>
      </c>
      <c r="T215" s="13">
        <v>77484555</v>
      </c>
      <c r="U215" s="17"/>
      <c r="V215" s="18" t="s">
        <v>30</v>
      </c>
      <c r="W215" s="13" t="s">
        <v>31</v>
      </c>
      <c r="X215" s="19" t="s">
        <v>30</v>
      </c>
    </row>
    <row r="216" spans="1:24" x14ac:dyDescent="0.25">
      <c r="A216" s="8">
        <v>1327</v>
      </c>
      <c r="B216" s="10">
        <v>837000444</v>
      </c>
      <c r="C216" s="10" t="s">
        <v>961</v>
      </c>
      <c r="D216" s="9" t="s">
        <v>22</v>
      </c>
      <c r="E216" s="10" t="s">
        <v>23</v>
      </c>
      <c r="F216" s="11" t="s">
        <v>22</v>
      </c>
      <c r="G216" s="12" t="s">
        <v>385</v>
      </c>
      <c r="H216" s="12" t="s">
        <v>142</v>
      </c>
      <c r="I216" s="12">
        <v>5235600127877</v>
      </c>
      <c r="J216" s="11" t="s">
        <v>472</v>
      </c>
      <c r="K216" s="11" t="s">
        <v>473</v>
      </c>
      <c r="L216" s="13" t="s">
        <v>28</v>
      </c>
      <c r="M216" s="13" t="s">
        <v>97</v>
      </c>
      <c r="N216" s="14">
        <v>18</v>
      </c>
      <c r="O216" s="13">
        <v>0</v>
      </c>
      <c r="P216" s="15">
        <v>27347490</v>
      </c>
      <c r="Q216" s="16">
        <v>0</v>
      </c>
      <c r="R216" s="13">
        <v>0</v>
      </c>
      <c r="S216" s="13">
        <v>0</v>
      </c>
      <c r="T216" s="13">
        <v>27347490</v>
      </c>
      <c r="U216" s="17"/>
      <c r="V216" s="18" t="s">
        <v>30</v>
      </c>
      <c r="W216" s="13" t="s">
        <v>31</v>
      </c>
      <c r="X216" s="19" t="s">
        <v>30</v>
      </c>
    </row>
    <row r="217" spans="1:24" x14ac:dyDescent="0.25">
      <c r="A217" s="8">
        <v>1327</v>
      </c>
      <c r="B217" s="10">
        <v>837000444</v>
      </c>
      <c r="C217" s="10" t="s">
        <v>961</v>
      </c>
      <c r="D217" s="9" t="s">
        <v>22</v>
      </c>
      <c r="E217" s="10" t="s">
        <v>23</v>
      </c>
      <c r="F217" s="11" t="s">
        <v>22</v>
      </c>
      <c r="G217" s="12" t="s">
        <v>385</v>
      </c>
      <c r="H217" s="12" t="s">
        <v>142</v>
      </c>
      <c r="I217" s="12">
        <v>5235600128713</v>
      </c>
      <c r="J217" s="11" t="s">
        <v>474</v>
      </c>
      <c r="K217" s="11" t="s">
        <v>452</v>
      </c>
      <c r="L217" s="13" t="s">
        <v>28</v>
      </c>
      <c r="M217" s="13" t="s">
        <v>97</v>
      </c>
      <c r="N217" s="14">
        <v>16</v>
      </c>
      <c r="O217" s="13">
        <v>0</v>
      </c>
      <c r="P217" s="15">
        <v>24308880</v>
      </c>
      <c r="Q217" s="16">
        <v>0</v>
      </c>
      <c r="R217" s="13">
        <v>0</v>
      </c>
      <c r="S217" s="13">
        <v>0</v>
      </c>
      <c r="T217" s="13">
        <v>24308880</v>
      </c>
      <c r="U217" s="17"/>
      <c r="V217" s="18" t="s">
        <v>30</v>
      </c>
      <c r="W217" s="13" t="s">
        <v>31</v>
      </c>
      <c r="X217" s="19" t="s">
        <v>30</v>
      </c>
    </row>
    <row r="218" spans="1:24" x14ac:dyDescent="0.25">
      <c r="A218" s="8">
        <v>1327</v>
      </c>
      <c r="B218" s="10">
        <v>837000444</v>
      </c>
      <c r="C218" s="10" t="s">
        <v>961</v>
      </c>
      <c r="D218" s="9" t="s">
        <v>22</v>
      </c>
      <c r="E218" s="10" t="s">
        <v>23</v>
      </c>
      <c r="F218" s="11" t="s">
        <v>22</v>
      </c>
      <c r="G218" s="12" t="s">
        <v>385</v>
      </c>
      <c r="H218" s="12" t="s">
        <v>142</v>
      </c>
      <c r="I218" s="12">
        <v>5235600129068</v>
      </c>
      <c r="J218" s="11" t="s">
        <v>475</v>
      </c>
      <c r="K218" s="11" t="s">
        <v>476</v>
      </c>
      <c r="L218" s="13" t="s">
        <v>28</v>
      </c>
      <c r="M218" s="13" t="s">
        <v>97</v>
      </c>
      <c r="N218" s="14">
        <v>23</v>
      </c>
      <c r="O218" s="13">
        <v>0</v>
      </c>
      <c r="P218" s="15">
        <v>34944015</v>
      </c>
      <c r="Q218" s="16">
        <v>0</v>
      </c>
      <c r="R218" s="13">
        <v>0</v>
      </c>
      <c r="S218" s="13">
        <v>0</v>
      </c>
      <c r="T218" s="13">
        <v>34944015</v>
      </c>
      <c r="U218" s="17"/>
      <c r="V218" s="18" t="s">
        <v>30</v>
      </c>
      <c r="W218" s="13" t="s">
        <v>31</v>
      </c>
      <c r="X218" s="19" t="s">
        <v>30</v>
      </c>
    </row>
    <row r="219" spans="1:24" x14ac:dyDescent="0.25">
      <c r="A219" s="8">
        <v>1327</v>
      </c>
      <c r="B219" s="10">
        <v>837000444</v>
      </c>
      <c r="C219" s="10" t="s">
        <v>961</v>
      </c>
      <c r="D219" s="9" t="s">
        <v>22</v>
      </c>
      <c r="E219" s="10" t="s">
        <v>23</v>
      </c>
      <c r="F219" s="11" t="s">
        <v>22</v>
      </c>
      <c r="G219" s="12" t="s">
        <v>385</v>
      </c>
      <c r="H219" s="12" t="s">
        <v>142</v>
      </c>
      <c r="I219" s="12">
        <v>5235600129135</v>
      </c>
      <c r="J219" s="11" t="s">
        <v>477</v>
      </c>
      <c r="K219" s="11" t="s">
        <v>478</v>
      </c>
      <c r="L219" s="13" t="s">
        <v>28</v>
      </c>
      <c r="M219" s="13" t="s">
        <v>97</v>
      </c>
      <c r="N219" s="14">
        <v>10</v>
      </c>
      <c r="O219" s="13">
        <v>0</v>
      </c>
      <c r="P219" s="15">
        <v>15193050</v>
      </c>
      <c r="Q219" s="16">
        <v>0</v>
      </c>
      <c r="R219" s="13">
        <v>0</v>
      </c>
      <c r="S219" s="13">
        <v>0</v>
      </c>
      <c r="T219" s="13">
        <v>15193050</v>
      </c>
      <c r="U219" s="17"/>
      <c r="V219" s="18" t="s">
        <v>30</v>
      </c>
      <c r="W219" s="13" t="s">
        <v>31</v>
      </c>
      <c r="X219" s="19" t="s">
        <v>30</v>
      </c>
    </row>
    <row r="220" spans="1:24" x14ac:dyDescent="0.25">
      <c r="A220" s="8">
        <v>1327</v>
      </c>
      <c r="B220" s="10">
        <v>837000444</v>
      </c>
      <c r="C220" s="10" t="s">
        <v>961</v>
      </c>
      <c r="D220" s="9" t="s">
        <v>22</v>
      </c>
      <c r="E220" s="10" t="s">
        <v>23</v>
      </c>
      <c r="F220" s="11" t="s">
        <v>22</v>
      </c>
      <c r="G220" s="12" t="s">
        <v>385</v>
      </c>
      <c r="H220" s="12" t="s">
        <v>142</v>
      </c>
      <c r="I220" s="12">
        <v>5235600129201</v>
      </c>
      <c r="J220" s="11" t="s">
        <v>479</v>
      </c>
      <c r="K220" s="11" t="s">
        <v>480</v>
      </c>
      <c r="L220" s="13" t="s">
        <v>28</v>
      </c>
      <c r="M220" s="13" t="s">
        <v>97</v>
      </c>
      <c r="N220" s="14">
        <v>12</v>
      </c>
      <c r="O220" s="13">
        <v>0</v>
      </c>
      <c r="P220" s="15">
        <v>18231660</v>
      </c>
      <c r="Q220" s="16">
        <v>0</v>
      </c>
      <c r="R220" s="13">
        <v>0</v>
      </c>
      <c r="S220" s="13">
        <v>0</v>
      </c>
      <c r="T220" s="13">
        <v>18231660</v>
      </c>
      <c r="U220" s="17"/>
      <c r="V220" s="18" t="s">
        <v>30</v>
      </c>
      <c r="W220" s="13" t="s">
        <v>31</v>
      </c>
      <c r="X220" s="19" t="s">
        <v>30</v>
      </c>
    </row>
    <row r="221" spans="1:24" x14ac:dyDescent="0.25">
      <c r="A221" s="8">
        <v>1327</v>
      </c>
      <c r="B221" s="10">
        <v>837000444</v>
      </c>
      <c r="C221" s="10" t="s">
        <v>961</v>
      </c>
      <c r="D221" s="9" t="s">
        <v>22</v>
      </c>
      <c r="E221" s="10" t="s">
        <v>23</v>
      </c>
      <c r="F221" s="11" t="s">
        <v>22</v>
      </c>
      <c r="G221" s="12" t="s">
        <v>385</v>
      </c>
      <c r="H221" s="12" t="s">
        <v>142</v>
      </c>
      <c r="I221" s="12">
        <v>5235600129229</v>
      </c>
      <c r="J221" s="11" t="s">
        <v>481</v>
      </c>
      <c r="K221" s="11" t="s">
        <v>482</v>
      </c>
      <c r="L221" s="13" t="s">
        <v>28</v>
      </c>
      <c r="M221" s="13" t="s">
        <v>97</v>
      </c>
      <c r="N221" s="14">
        <v>29</v>
      </c>
      <c r="O221" s="13">
        <v>0</v>
      </c>
      <c r="P221" s="15">
        <v>44059845</v>
      </c>
      <c r="Q221" s="16">
        <v>0</v>
      </c>
      <c r="R221" s="13">
        <v>0</v>
      </c>
      <c r="S221" s="13">
        <v>0</v>
      </c>
      <c r="T221" s="13">
        <v>44059845</v>
      </c>
      <c r="U221" s="17"/>
      <c r="V221" s="18" t="s">
        <v>30</v>
      </c>
      <c r="W221" s="13" t="s">
        <v>31</v>
      </c>
      <c r="X221" s="19" t="s">
        <v>30</v>
      </c>
    </row>
    <row r="222" spans="1:24" x14ac:dyDescent="0.25">
      <c r="A222" s="8">
        <v>1327</v>
      </c>
      <c r="B222" s="10">
        <v>837000444</v>
      </c>
      <c r="C222" s="10" t="s">
        <v>961</v>
      </c>
      <c r="D222" s="9" t="s">
        <v>22</v>
      </c>
      <c r="E222" s="10" t="s">
        <v>23</v>
      </c>
      <c r="F222" s="11" t="s">
        <v>22</v>
      </c>
      <c r="G222" s="12" t="s">
        <v>385</v>
      </c>
      <c r="H222" s="12" t="s">
        <v>142</v>
      </c>
      <c r="I222" s="12">
        <v>5235600129248</v>
      </c>
      <c r="J222" s="11" t="s">
        <v>483</v>
      </c>
      <c r="K222" s="11" t="s">
        <v>484</v>
      </c>
      <c r="L222" s="13" t="s">
        <v>28</v>
      </c>
      <c r="M222" s="13" t="s">
        <v>97</v>
      </c>
      <c r="N222" s="14">
        <v>18</v>
      </c>
      <c r="O222" s="13">
        <v>0</v>
      </c>
      <c r="P222" s="15">
        <v>27347490</v>
      </c>
      <c r="Q222" s="16">
        <v>0</v>
      </c>
      <c r="R222" s="13">
        <v>0</v>
      </c>
      <c r="S222" s="13">
        <v>0</v>
      </c>
      <c r="T222" s="13">
        <v>27347490</v>
      </c>
      <c r="U222" s="17"/>
      <c r="V222" s="18" t="s">
        <v>30</v>
      </c>
      <c r="W222" s="13" t="s">
        <v>31</v>
      </c>
      <c r="X222" s="19" t="s">
        <v>30</v>
      </c>
    </row>
    <row r="223" spans="1:24" x14ac:dyDescent="0.25">
      <c r="A223" s="8">
        <v>1327</v>
      </c>
      <c r="B223" s="10">
        <v>837000444</v>
      </c>
      <c r="C223" s="10" t="s">
        <v>961</v>
      </c>
      <c r="D223" s="9" t="s">
        <v>22</v>
      </c>
      <c r="E223" s="10" t="s">
        <v>23</v>
      </c>
      <c r="F223" s="11" t="s">
        <v>22</v>
      </c>
      <c r="G223" s="12" t="s">
        <v>385</v>
      </c>
      <c r="H223" s="12" t="s">
        <v>142</v>
      </c>
      <c r="I223" s="12">
        <v>5235600129304</v>
      </c>
      <c r="J223" s="11" t="s">
        <v>485</v>
      </c>
      <c r="K223" s="11" t="s">
        <v>486</v>
      </c>
      <c r="L223" s="13" t="s">
        <v>28</v>
      </c>
      <c r="M223" s="13" t="s">
        <v>97</v>
      </c>
      <c r="N223" s="14">
        <v>19</v>
      </c>
      <c r="O223" s="13">
        <v>0</v>
      </c>
      <c r="P223" s="15">
        <v>28866795</v>
      </c>
      <c r="Q223" s="16">
        <v>0</v>
      </c>
      <c r="R223" s="13">
        <v>0</v>
      </c>
      <c r="S223" s="13">
        <v>0</v>
      </c>
      <c r="T223" s="13">
        <v>28866795</v>
      </c>
      <c r="U223" s="17"/>
      <c r="V223" s="18" t="s">
        <v>30</v>
      </c>
      <c r="W223" s="13" t="s">
        <v>31</v>
      </c>
      <c r="X223" s="19" t="s">
        <v>30</v>
      </c>
    </row>
    <row r="224" spans="1:24" x14ac:dyDescent="0.25">
      <c r="A224" s="8">
        <v>1327</v>
      </c>
      <c r="B224" s="10">
        <v>837000444</v>
      </c>
      <c r="C224" s="10" t="s">
        <v>961</v>
      </c>
      <c r="D224" s="9" t="s">
        <v>22</v>
      </c>
      <c r="E224" s="10" t="s">
        <v>23</v>
      </c>
      <c r="F224" s="11" t="s">
        <v>22</v>
      </c>
      <c r="G224" s="12" t="s">
        <v>385</v>
      </c>
      <c r="H224" s="12" t="s">
        <v>142</v>
      </c>
      <c r="I224" s="12">
        <v>5235600137696</v>
      </c>
      <c r="J224" s="11" t="s">
        <v>487</v>
      </c>
      <c r="K224" s="11" t="s">
        <v>450</v>
      </c>
      <c r="L224" s="13" t="s">
        <v>28</v>
      </c>
      <c r="M224" s="13" t="s">
        <v>97</v>
      </c>
      <c r="N224" s="14">
        <v>17</v>
      </c>
      <c r="O224" s="13">
        <v>0</v>
      </c>
      <c r="P224" s="15">
        <v>25828185</v>
      </c>
      <c r="Q224" s="16">
        <v>0</v>
      </c>
      <c r="R224" s="13">
        <v>0</v>
      </c>
      <c r="S224" s="13">
        <v>0</v>
      </c>
      <c r="T224" s="13">
        <v>25828185</v>
      </c>
      <c r="U224" s="17"/>
      <c r="V224" s="18" t="s">
        <v>30</v>
      </c>
      <c r="W224" s="13" t="s">
        <v>31</v>
      </c>
      <c r="X224" s="19" t="s">
        <v>30</v>
      </c>
    </row>
    <row r="225" spans="1:24" x14ac:dyDescent="0.25">
      <c r="A225" s="8">
        <v>1328</v>
      </c>
      <c r="B225" s="10">
        <v>901228117</v>
      </c>
      <c r="C225" s="10" t="s">
        <v>957</v>
      </c>
      <c r="D225" s="9" t="s">
        <v>22</v>
      </c>
      <c r="E225" s="10" t="s">
        <v>23</v>
      </c>
      <c r="F225" s="11" t="s">
        <v>22</v>
      </c>
      <c r="G225" s="12" t="s">
        <v>488</v>
      </c>
      <c r="H225" s="12" t="s">
        <v>158</v>
      </c>
      <c r="I225" s="12">
        <v>523781144953</v>
      </c>
      <c r="J225" s="11" t="s">
        <v>489</v>
      </c>
      <c r="K225" s="11" t="s">
        <v>490</v>
      </c>
      <c r="L225" s="13" t="s">
        <v>28</v>
      </c>
      <c r="M225" s="13" t="s">
        <v>97</v>
      </c>
      <c r="N225" s="14">
        <v>17</v>
      </c>
      <c r="O225" s="13">
        <v>0</v>
      </c>
      <c r="P225" s="15">
        <v>25828185</v>
      </c>
      <c r="Q225" s="16">
        <v>0</v>
      </c>
      <c r="R225" s="13">
        <v>0</v>
      </c>
      <c r="S225" s="13">
        <v>0</v>
      </c>
      <c r="T225" s="13">
        <v>25828185</v>
      </c>
      <c r="U225" s="17"/>
      <c r="V225" s="18" t="s">
        <v>30</v>
      </c>
      <c r="W225" s="13" t="s">
        <v>31</v>
      </c>
      <c r="X225" s="19" t="s">
        <v>30</v>
      </c>
    </row>
    <row r="226" spans="1:24" x14ac:dyDescent="0.25">
      <c r="A226" s="8">
        <v>1328</v>
      </c>
      <c r="B226" s="10">
        <v>901228117</v>
      </c>
      <c r="C226" s="10" t="s">
        <v>957</v>
      </c>
      <c r="D226" s="9" t="s">
        <v>22</v>
      </c>
      <c r="E226" s="10" t="s">
        <v>23</v>
      </c>
      <c r="F226" s="11" t="s">
        <v>22</v>
      </c>
      <c r="G226" s="12" t="s">
        <v>488</v>
      </c>
      <c r="H226" s="12" t="s">
        <v>158</v>
      </c>
      <c r="I226" s="12">
        <v>523781144954</v>
      </c>
      <c r="J226" s="11" t="s">
        <v>491</v>
      </c>
      <c r="K226" s="11" t="s">
        <v>492</v>
      </c>
      <c r="L226" s="13" t="s">
        <v>28</v>
      </c>
      <c r="M226" s="13" t="s">
        <v>97</v>
      </c>
      <c r="N226" s="14">
        <v>13</v>
      </c>
      <c r="O226" s="13">
        <v>0</v>
      </c>
      <c r="P226" s="15">
        <v>19750965</v>
      </c>
      <c r="Q226" s="16">
        <v>0</v>
      </c>
      <c r="R226" s="13">
        <v>0</v>
      </c>
      <c r="S226" s="13">
        <v>0</v>
      </c>
      <c r="T226" s="13">
        <v>19750965</v>
      </c>
      <c r="U226" s="17"/>
      <c r="V226" s="18" t="s">
        <v>30</v>
      </c>
      <c r="W226" s="13" t="s">
        <v>31</v>
      </c>
      <c r="X226" s="19" t="s">
        <v>30</v>
      </c>
    </row>
    <row r="227" spans="1:24" x14ac:dyDescent="0.25">
      <c r="A227" s="8">
        <v>1328</v>
      </c>
      <c r="B227" s="10">
        <v>901228117</v>
      </c>
      <c r="C227" s="10" t="s">
        <v>957</v>
      </c>
      <c r="D227" s="9" t="s">
        <v>22</v>
      </c>
      <c r="E227" s="10" t="s">
        <v>23</v>
      </c>
      <c r="F227" s="11" t="s">
        <v>22</v>
      </c>
      <c r="G227" s="12" t="s">
        <v>488</v>
      </c>
      <c r="H227" s="12" t="s">
        <v>158</v>
      </c>
      <c r="I227" s="12">
        <v>523781144955</v>
      </c>
      <c r="J227" s="11" t="s">
        <v>493</v>
      </c>
      <c r="K227" s="11" t="s">
        <v>494</v>
      </c>
      <c r="L227" s="13" t="s">
        <v>28</v>
      </c>
      <c r="M227" s="13" t="s">
        <v>97</v>
      </c>
      <c r="N227" s="14">
        <v>12</v>
      </c>
      <c r="O227" s="13">
        <v>0</v>
      </c>
      <c r="P227" s="15">
        <v>18231660</v>
      </c>
      <c r="Q227" s="16">
        <v>0</v>
      </c>
      <c r="R227" s="13">
        <v>0</v>
      </c>
      <c r="S227" s="13">
        <v>0</v>
      </c>
      <c r="T227" s="13">
        <v>18231660</v>
      </c>
      <c r="U227" s="17"/>
      <c r="V227" s="18" t="s">
        <v>30</v>
      </c>
      <c r="W227" s="13" t="s">
        <v>31</v>
      </c>
      <c r="X227" s="19" t="s">
        <v>30</v>
      </c>
    </row>
    <row r="228" spans="1:24" x14ac:dyDescent="0.25">
      <c r="A228" s="8">
        <v>1328</v>
      </c>
      <c r="B228" s="10">
        <v>901228117</v>
      </c>
      <c r="C228" s="10" t="s">
        <v>957</v>
      </c>
      <c r="D228" s="9" t="s">
        <v>22</v>
      </c>
      <c r="E228" s="10" t="s">
        <v>23</v>
      </c>
      <c r="F228" s="11" t="s">
        <v>22</v>
      </c>
      <c r="G228" s="12" t="s">
        <v>488</v>
      </c>
      <c r="H228" s="12" t="s">
        <v>158</v>
      </c>
      <c r="I228" s="12">
        <v>523781144957</v>
      </c>
      <c r="J228" s="11" t="s">
        <v>495</v>
      </c>
      <c r="K228" s="11" t="s">
        <v>496</v>
      </c>
      <c r="L228" s="13" t="s">
        <v>28</v>
      </c>
      <c r="M228" s="13" t="s">
        <v>97</v>
      </c>
      <c r="N228" s="14">
        <v>19</v>
      </c>
      <c r="O228" s="13">
        <v>0</v>
      </c>
      <c r="P228" s="15">
        <v>28866795</v>
      </c>
      <c r="Q228" s="16">
        <v>0</v>
      </c>
      <c r="R228" s="13">
        <v>0</v>
      </c>
      <c r="S228" s="13">
        <v>0</v>
      </c>
      <c r="T228" s="13">
        <v>28866795</v>
      </c>
      <c r="U228" s="17"/>
      <c r="V228" s="18" t="s">
        <v>30</v>
      </c>
      <c r="W228" s="13" t="s">
        <v>31</v>
      </c>
      <c r="X228" s="19" t="s">
        <v>30</v>
      </c>
    </row>
    <row r="229" spans="1:24" x14ac:dyDescent="0.25">
      <c r="A229" s="8">
        <v>1328</v>
      </c>
      <c r="B229" s="10">
        <v>901228117</v>
      </c>
      <c r="C229" s="10" t="s">
        <v>957</v>
      </c>
      <c r="D229" s="9" t="s">
        <v>22</v>
      </c>
      <c r="E229" s="10" t="s">
        <v>23</v>
      </c>
      <c r="F229" s="11" t="s">
        <v>22</v>
      </c>
      <c r="G229" s="12" t="s">
        <v>488</v>
      </c>
      <c r="H229" s="12" t="s">
        <v>158</v>
      </c>
      <c r="I229" s="12">
        <v>523781144959</v>
      </c>
      <c r="J229" s="11" t="s">
        <v>497</v>
      </c>
      <c r="K229" s="11" t="s">
        <v>498</v>
      </c>
      <c r="L229" s="13" t="s">
        <v>28</v>
      </c>
      <c r="M229" s="13" t="s">
        <v>97</v>
      </c>
      <c r="N229" s="14">
        <v>14</v>
      </c>
      <c r="O229" s="13">
        <v>0</v>
      </c>
      <c r="P229" s="15">
        <v>21270270</v>
      </c>
      <c r="Q229" s="16">
        <v>0</v>
      </c>
      <c r="R229" s="13">
        <v>0</v>
      </c>
      <c r="S229" s="13">
        <v>0</v>
      </c>
      <c r="T229" s="13">
        <v>21270270</v>
      </c>
      <c r="U229" s="17"/>
      <c r="V229" s="18" t="s">
        <v>30</v>
      </c>
      <c r="W229" s="13" t="s">
        <v>31</v>
      </c>
      <c r="X229" s="19" t="s">
        <v>30</v>
      </c>
    </row>
    <row r="230" spans="1:24" x14ac:dyDescent="0.25">
      <c r="A230" s="8">
        <v>1328</v>
      </c>
      <c r="B230" s="10">
        <v>901228117</v>
      </c>
      <c r="C230" s="10" t="s">
        <v>957</v>
      </c>
      <c r="D230" s="9" t="s">
        <v>22</v>
      </c>
      <c r="E230" s="10" t="s">
        <v>23</v>
      </c>
      <c r="F230" s="11" t="s">
        <v>22</v>
      </c>
      <c r="G230" s="12" t="s">
        <v>488</v>
      </c>
      <c r="H230" s="12" t="s">
        <v>158</v>
      </c>
      <c r="I230" s="12">
        <v>523781144961</v>
      </c>
      <c r="J230" s="11" t="s">
        <v>499</v>
      </c>
      <c r="K230" s="11" t="s">
        <v>500</v>
      </c>
      <c r="L230" s="13" t="s">
        <v>28</v>
      </c>
      <c r="M230" s="13" t="s">
        <v>97</v>
      </c>
      <c r="N230" s="14">
        <v>17</v>
      </c>
      <c r="O230" s="13">
        <v>0</v>
      </c>
      <c r="P230" s="15">
        <v>25828185</v>
      </c>
      <c r="Q230" s="16">
        <v>0</v>
      </c>
      <c r="R230" s="13">
        <v>0</v>
      </c>
      <c r="S230" s="13">
        <v>0</v>
      </c>
      <c r="T230" s="13">
        <v>25828185</v>
      </c>
      <c r="U230" s="17"/>
      <c r="V230" s="18" t="s">
        <v>30</v>
      </c>
      <c r="W230" s="13" t="s">
        <v>31</v>
      </c>
      <c r="X230" s="19" t="s">
        <v>30</v>
      </c>
    </row>
    <row r="231" spans="1:24" x14ac:dyDescent="0.25">
      <c r="A231" s="8">
        <v>1328</v>
      </c>
      <c r="B231" s="10">
        <v>901228117</v>
      </c>
      <c r="C231" s="10" t="s">
        <v>957</v>
      </c>
      <c r="D231" s="9" t="s">
        <v>22</v>
      </c>
      <c r="E231" s="10" t="s">
        <v>23</v>
      </c>
      <c r="F231" s="11" t="s">
        <v>22</v>
      </c>
      <c r="G231" s="12" t="s">
        <v>488</v>
      </c>
      <c r="H231" s="12" t="s">
        <v>158</v>
      </c>
      <c r="I231" s="12">
        <v>5237800125796</v>
      </c>
      <c r="J231" s="11" t="s">
        <v>501</v>
      </c>
      <c r="K231" s="11" t="s">
        <v>502</v>
      </c>
      <c r="L231" s="13" t="s">
        <v>28</v>
      </c>
      <c r="M231" s="13" t="s">
        <v>97</v>
      </c>
      <c r="N231" s="14">
        <v>7</v>
      </c>
      <c r="O231" s="13">
        <v>0</v>
      </c>
      <c r="P231" s="15">
        <v>10635135</v>
      </c>
      <c r="Q231" s="16">
        <v>0</v>
      </c>
      <c r="R231" s="13">
        <v>0</v>
      </c>
      <c r="S231" s="13">
        <v>0</v>
      </c>
      <c r="T231" s="13">
        <v>10635135</v>
      </c>
      <c r="U231" s="17"/>
      <c r="V231" s="18" t="s">
        <v>30</v>
      </c>
      <c r="W231" s="13" t="s">
        <v>31</v>
      </c>
      <c r="X231" s="19" t="s">
        <v>30</v>
      </c>
    </row>
    <row r="232" spans="1:24" x14ac:dyDescent="0.25">
      <c r="A232" s="8">
        <v>1328</v>
      </c>
      <c r="B232" s="10">
        <v>901228117</v>
      </c>
      <c r="C232" s="10" t="s">
        <v>957</v>
      </c>
      <c r="D232" s="9" t="s">
        <v>22</v>
      </c>
      <c r="E232" s="10" t="s">
        <v>23</v>
      </c>
      <c r="F232" s="11" t="s">
        <v>22</v>
      </c>
      <c r="G232" s="12" t="s">
        <v>488</v>
      </c>
      <c r="H232" s="12" t="s">
        <v>158</v>
      </c>
      <c r="I232" s="12">
        <v>5237800125797</v>
      </c>
      <c r="J232" s="11" t="s">
        <v>503</v>
      </c>
      <c r="K232" s="11" t="s">
        <v>496</v>
      </c>
      <c r="L232" s="13" t="s">
        <v>28</v>
      </c>
      <c r="M232" s="13" t="s">
        <v>97</v>
      </c>
      <c r="N232" s="14">
        <v>19</v>
      </c>
      <c r="O232" s="13">
        <v>0</v>
      </c>
      <c r="P232" s="15">
        <v>28866795</v>
      </c>
      <c r="Q232" s="16">
        <v>0</v>
      </c>
      <c r="R232" s="13">
        <v>0</v>
      </c>
      <c r="S232" s="13">
        <v>0</v>
      </c>
      <c r="T232" s="13">
        <v>28866795</v>
      </c>
      <c r="U232" s="17"/>
      <c r="V232" s="18" t="s">
        <v>30</v>
      </c>
      <c r="W232" s="13" t="s">
        <v>31</v>
      </c>
      <c r="X232" s="19" t="s">
        <v>30</v>
      </c>
    </row>
    <row r="233" spans="1:24" x14ac:dyDescent="0.25">
      <c r="A233" s="8">
        <v>1328</v>
      </c>
      <c r="B233" s="10">
        <v>901228117</v>
      </c>
      <c r="C233" s="10" t="s">
        <v>957</v>
      </c>
      <c r="D233" s="9" t="s">
        <v>22</v>
      </c>
      <c r="E233" s="10" t="s">
        <v>23</v>
      </c>
      <c r="F233" s="11" t="s">
        <v>22</v>
      </c>
      <c r="G233" s="12" t="s">
        <v>488</v>
      </c>
      <c r="H233" s="12" t="s">
        <v>158</v>
      </c>
      <c r="I233" s="12">
        <v>5237800127945</v>
      </c>
      <c r="J233" s="11" t="s">
        <v>504</v>
      </c>
      <c r="K233" s="11" t="s">
        <v>505</v>
      </c>
      <c r="L233" s="13" t="s">
        <v>28</v>
      </c>
      <c r="M233" s="13" t="s">
        <v>97</v>
      </c>
      <c r="N233" s="14">
        <v>19</v>
      </c>
      <c r="O233" s="13">
        <v>0</v>
      </c>
      <c r="P233" s="15">
        <v>28866795</v>
      </c>
      <c r="Q233" s="16">
        <v>0</v>
      </c>
      <c r="R233" s="13">
        <v>0</v>
      </c>
      <c r="S233" s="13">
        <v>0</v>
      </c>
      <c r="T233" s="13">
        <v>28866795</v>
      </c>
      <c r="U233" s="17"/>
      <c r="V233" s="18" t="s">
        <v>30</v>
      </c>
      <c r="W233" s="13" t="s">
        <v>31</v>
      </c>
      <c r="X233" s="19" t="s">
        <v>30</v>
      </c>
    </row>
    <row r="234" spans="1:24" x14ac:dyDescent="0.25">
      <c r="A234" s="8">
        <v>1328</v>
      </c>
      <c r="B234" s="10">
        <v>901228117</v>
      </c>
      <c r="C234" s="10" t="s">
        <v>957</v>
      </c>
      <c r="D234" s="9" t="s">
        <v>22</v>
      </c>
      <c r="E234" s="10" t="s">
        <v>23</v>
      </c>
      <c r="F234" s="11" t="s">
        <v>22</v>
      </c>
      <c r="G234" s="12" t="s">
        <v>488</v>
      </c>
      <c r="H234" s="12" t="s">
        <v>158</v>
      </c>
      <c r="I234" s="12">
        <v>5237800130553</v>
      </c>
      <c r="J234" s="11" t="s">
        <v>506</v>
      </c>
      <c r="K234" s="11" t="s">
        <v>507</v>
      </c>
      <c r="L234" s="13" t="s">
        <v>147</v>
      </c>
      <c r="M234" s="13" t="s">
        <v>148</v>
      </c>
      <c r="N234" s="14">
        <v>30</v>
      </c>
      <c r="O234" s="13">
        <v>0</v>
      </c>
      <c r="P234" s="15">
        <v>129882060</v>
      </c>
      <c r="Q234" s="16">
        <v>0</v>
      </c>
      <c r="R234" s="13">
        <v>0</v>
      </c>
      <c r="S234" s="13">
        <v>0</v>
      </c>
      <c r="T234" s="13">
        <v>129882060</v>
      </c>
      <c r="U234" s="17"/>
      <c r="V234" s="18" t="s">
        <v>30</v>
      </c>
      <c r="W234" s="13" t="s">
        <v>30</v>
      </c>
      <c r="X234" s="19" t="s">
        <v>31</v>
      </c>
    </row>
    <row r="235" spans="1:24" x14ac:dyDescent="0.25">
      <c r="A235" s="8">
        <v>1329</v>
      </c>
      <c r="B235" s="10">
        <v>900054260</v>
      </c>
      <c r="C235" s="10" t="s">
        <v>963</v>
      </c>
      <c r="D235" s="9" t="s">
        <v>22</v>
      </c>
      <c r="E235" s="10" t="s">
        <v>23</v>
      </c>
      <c r="F235" s="11" t="s">
        <v>22</v>
      </c>
      <c r="G235" s="12" t="s">
        <v>508</v>
      </c>
      <c r="H235" s="12" t="s">
        <v>509</v>
      </c>
      <c r="I235" s="12">
        <v>5238500129514</v>
      </c>
      <c r="J235" s="11" t="s">
        <v>510</v>
      </c>
      <c r="K235" s="11" t="s">
        <v>511</v>
      </c>
      <c r="L235" s="13" t="s">
        <v>77</v>
      </c>
      <c r="M235" s="13" t="s">
        <v>78</v>
      </c>
      <c r="N235" s="14">
        <v>100</v>
      </c>
      <c r="O235" s="13">
        <v>0</v>
      </c>
      <c r="P235" s="15">
        <v>418885000</v>
      </c>
      <c r="Q235" s="16">
        <v>0</v>
      </c>
      <c r="R235" s="13">
        <v>0</v>
      </c>
      <c r="S235" s="13">
        <v>0</v>
      </c>
      <c r="T235" s="13">
        <v>418885000</v>
      </c>
      <c r="U235" s="17"/>
      <c r="V235" s="18" t="s">
        <v>30</v>
      </c>
      <c r="W235" s="13" t="s">
        <v>30</v>
      </c>
      <c r="X235" s="19" t="s">
        <v>30</v>
      </c>
    </row>
    <row r="236" spans="1:24" x14ac:dyDescent="0.25">
      <c r="A236" s="8">
        <v>1329</v>
      </c>
      <c r="B236" s="10">
        <v>900054260</v>
      </c>
      <c r="C236" s="10" t="s">
        <v>963</v>
      </c>
      <c r="D236" s="9" t="s">
        <v>22</v>
      </c>
      <c r="E236" s="10" t="s">
        <v>23</v>
      </c>
      <c r="F236" s="11" t="s">
        <v>22</v>
      </c>
      <c r="G236" s="12" t="s">
        <v>512</v>
      </c>
      <c r="H236" s="12" t="s">
        <v>509</v>
      </c>
      <c r="I236" s="12">
        <v>525651139886</v>
      </c>
      <c r="J236" s="11" t="s">
        <v>513</v>
      </c>
      <c r="K236" s="11" t="s">
        <v>514</v>
      </c>
      <c r="L236" s="13" t="s">
        <v>77</v>
      </c>
      <c r="M236" s="13" t="s">
        <v>78</v>
      </c>
      <c r="N236" s="14">
        <v>45</v>
      </c>
      <c r="O236" s="13">
        <v>0</v>
      </c>
      <c r="P236" s="15">
        <v>188498250</v>
      </c>
      <c r="Q236" s="16">
        <v>0</v>
      </c>
      <c r="R236" s="13">
        <v>0</v>
      </c>
      <c r="S236" s="13">
        <v>0</v>
      </c>
      <c r="T236" s="13">
        <v>188498250</v>
      </c>
      <c r="U236" s="17"/>
      <c r="V236" s="18" t="s">
        <v>30</v>
      </c>
      <c r="W236" s="13" t="s">
        <v>30</v>
      </c>
      <c r="X236" s="19" t="s">
        <v>30</v>
      </c>
    </row>
    <row r="237" spans="1:24" x14ac:dyDescent="0.25">
      <c r="A237" s="8">
        <v>1329</v>
      </c>
      <c r="B237" s="10">
        <v>900054260</v>
      </c>
      <c r="C237" s="10" t="s">
        <v>963</v>
      </c>
      <c r="D237" s="9" t="s">
        <v>22</v>
      </c>
      <c r="E237" s="10" t="s">
        <v>23</v>
      </c>
      <c r="F237" s="11" t="s">
        <v>22</v>
      </c>
      <c r="G237" s="12" t="s">
        <v>515</v>
      </c>
      <c r="H237" s="12" t="s">
        <v>509</v>
      </c>
      <c r="I237" s="12">
        <v>526781123913</v>
      </c>
      <c r="J237" s="11" t="s">
        <v>516</v>
      </c>
      <c r="K237" s="11" t="s">
        <v>517</v>
      </c>
      <c r="L237" s="13" t="s">
        <v>147</v>
      </c>
      <c r="M237" s="13" t="s">
        <v>148</v>
      </c>
      <c r="N237" s="14">
        <v>124</v>
      </c>
      <c r="O237" s="13">
        <v>0</v>
      </c>
      <c r="P237" s="15">
        <v>536845848</v>
      </c>
      <c r="Q237" s="16">
        <v>0</v>
      </c>
      <c r="R237" s="13">
        <v>0</v>
      </c>
      <c r="S237" s="13">
        <v>0</v>
      </c>
      <c r="T237" s="13">
        <v>536845848</v>
      </c>
      <c r="U237" s="17"/>
      <c r="V237" s="18" t="s">
        <v>30</v>
      </c>
      <c r="W237" s="13" t="s">
        <v>30</v>
      </c>
      <c r="X237" s="19" t="s">
        <v>31</v>
      </c>
    </row>
    <row r="238" spans="1:24" x14ac:dyDescent="0.25">
      <c r="A238" s="8">
        <v>1329</v>
      </c>
      <c r="B238" s="10">
        <v>900054260</v>
      </c>
      <c r="C238" s="10" t="s">
        <v>963</v>
      </c>
      <c r="D238" s="9" t="s">
        <v>22</v>
      </c>
      <c r="E238" s="10" t="s">
        <v>23</v>
      </c>
      <c r="F238" s="11" t="s">
        <v>22</v>
      </c>
      <c r="G238" s="12" t="s">
        <v>515</v>
      </c>
      <c r="H238" s="12" t="s">
        <v>509</v>
      </c>
      <c r="I238" s="12">
        <v>5267800071477</v>
      </c>
      <c r="J238" s="11" t="s">
        <v>518</v>
      </c>
      <c r="K238" s="11" t="s">
        <v>519</v>
      </c>
      <c r="L238" s="13" t="s">
        <v>77</v>
      </c>
      <c r="M238" s="13" t="s">
        <v>78</v>
      </c>
      <c r="N238" s="14">
        <v>123</v>
      </c>
      <c r="O238" s="13">
        <v>0</v>
      </c>
      <c r="P238" s="15">
        <v>515228550</v>
      </c>
      <c r="Q238" s="16">
        <v>0</v>
      </c>
      <c r="R238" s="13">
        <v>0</v>
      </c>
      <c r="S238" s="13">
        <v>0</v>
      </c>
      <c r="T238" s="13">
        <v>515228550</v>
      </c>
      <c r="U238" s="17"/>
      <c r="V238" s="18" t="s">
        <v>30</v>
      </c>
      <c r="W238" s="13" t="s">
        <v>30</v>
      </c>
      <c r="X238" s="19" t="s">
        <v>30</v>
      </c>
    </row>
    <row r="239" spans="1:24" x14ac:dyDescent="0.25">
      <c r="A239" s="8">
        <v>1329</v>
      </c>
      <c r="B239" s="10">
        <v>900054260</v>
      </c>
      <c r="C239" s="10" t="s">
        <v>963</v>
      </c>
      <c r="D239" s="9" t="s">
        <v>22</v>
      </c>
      <c r="E239" s="10" t="s">
        <v>23</v>
      </c>
      <c r="F239" s="11" t="s">
        <v>22</v>
      </c>
      <c r="G239" s="12" t="s">
        <v>515</v>
      </c>
      <c r="H239" s="12" t="s">
        <v>509</v>
      </c>
      <c r="I239" s="12">
        <v>5267800130226</v>
      </c>
      <c r="J239" s="11" t="s">
        <v>520</v>
      </c>
      <c r="K239" s="11" t="s">
        <v>521</v>
      </c>
      <c r="L239" s="13" t="s">
        <v>77</v>
      </c>
      <c r="M239" s="13" t="s">
        <v>78</v>
      </c>
      <c r="N239" s="14">
        <v>17</v>
      </c>
      <c r="O239" s="13">
        <v>0</v>
      </c>
      <c r="P239" s="15">
        <v>71210450</v>
      </c>
      <c r="Q239" s="16">
        <v>0</v>
      </c>
      <c r="R239" s="13">
        <v>0</v>
      </c>
      <c r="S239" s="13">
        <v>0</v>
      </c>
      <c r="T239" s="13">
        <v>71210450</v>
      </c>
      <c r="U239" s="17"/>
      <c r="V239" s="18" t="s">
        <v>30</v>
      </c>
      <c r="W239" s="13" t="s">
        <v>30</v>
      </c>
      <c r="X239" s="19" t="s">
        <v>30</v>
      </c>
    </row>
    <row r="240" spans="1:24" x14ac:dyDescent="0.25">
      <c r="A240" s="8">
        <v>1329</v>
      </c>
      <c r="B240" s="10">
        <v>900054260</v>
      </c>
      <c r="C240" s="10" t="s">
        <v>963</v>
      </c>
      <c r="D240" s="9" t="s">
        <v>22</v>
      </c>
      <c r="E240" s="10" t="s">
        <v>23</v>
      </c>
      <c r="F240" s="11" t="s">
        <v>22</v>
      </c>
      <c r="G240" s="12" t="s">
        <v>515</v>
      </c>
      <c r="H240" s="12" t="s">
        <v>509</v>
      </c>
      <c r="I240" s="12">
        <v>5267800130233</v>
      </c>
      <c r="J240" s="11" t="s">
        <v>522</v>
      </c>
      <c r="K240" s="11" t="s">
        <v>523</v>
      </c>
      <c r="L240" s="13" t="s">
        <v>77</v>
      </c>
      <c r="M240" s="13" t="s">
        <v>78</v>
      </c>
      <c r="N240" s="14">
        <v>17</v>
      </c>
      <c r="O240" s="13">
        <v>0</v>
      </c>
      <c r="P240" s="15">
        <v>71210450</v>
      </c>
      <c r="Q240" s="16">
        <v>0</v>
      </c>
      <c r="R240" s="13">
        <v>0</v>
      </c>
      <c r="S240" s="13">
        <v>0</v>
      </c>
      <c r="T240" s="13">
        <v>71210450</v>
      </c>
      <c r="U240" s="17"/>
      <c r="V240" s="18" t="s">
        <v>30</v>
      </c>
      <c r="W240" s="13" t="s">
        <v>30</v>
      </c>
      <c r="X240" s="19" t="s">
        <v>30</v>
      </c>
    </row>
    <row r="241" spans="1:24" x14ac:dyDescent="0.25">
      <c r="A241" s="8">
        <v>1329</v>
      </c>
      <c r="B241" s="10">
        <v>900054260</v>
      </c>
      <c r="C241" s="10" t="s">
        <v>963</v>
      </c>
      <c r="D241" s="9" t="s">
        <v>22</v>
      </c>
      <c r="E241" s="10" t="s">
        <v>23</v>
      </c>
      <c r="F241" s="11" t="s">
        <v>22</v>
      </c>
      <c r="G241" s="12" t="s">
        <v>515</v>
      </c>
      <c r="H241" s="12" t="s">
        <v>509</v>
      </c>
      <c r="I241" s="12">
        <v>5267800130239</v>
      </c>
      <c r="J241" s="11" t="s">
        <v>524</v>
      </c>
      <c r="K241" s="11" t="s">
        <v>525</v>
      </c>
      <c r="L241" s="13" t="s">
        <v>77</v>
      </c>
      <c r="M241" s="13" t="s">
        <v>78</v>
      </c>
      <c r="N241" s="14">
        <v>16</v>
      </c>
      <c r="O241" s="13">
        <v>0</v>
      </c>
      <c r="P241" s="15">
        <v>67021600</v>
      </c>
      <c r="Q241" s="16">
        <v>0</v>
      </c>
      <c r="R241" s="13">
        <v>0</v>
      </c>
      <c r="S241" s="13">
        <v>0</v>
      </c>
      <c r="T241" s="13">
        <v>67021600</v>
      </c>
      <c r="U241" s="17"/>
      <c r="V241" s="18" t="s">
        <v>30</v>
      </c>
      <c r="W241" s="13" t="s">
        <v>30</v>
      </c>
      <c r="X241" s="19" t="s">
        <v>30</v>
      </c>
    </row>
    <row r="242" spans="1:24" x14ac:dyDescent="0.25">
      <c r="A242" s="8">
        <v>1331</v>
      </c>
      <c r="B242" s="10">
        <v>814005979</v>
      </c>
      <c r="C242" s="10" t="s">
        <v>964</v>
      </c>
      <c r="D242" s="9" t="s">
        <v>22</v>
      </c>
      <c r="E242" s="10" t="s">
        <v>23</v>
      </c>
      <c r="F242" s="11" t="s">
        <v>22</v>
      </c>
      <c r="G242" s="12" t="s">
        <v>526</v>
      </c>
      <c r="H242" s="12" t="s">
        <v>158</v>
      </c>
      <c r="I242" s="12">
        <v>523991144926</v>
      </c>
      <c r="J242" s="11" t="s">
        <v>527</v>
      </c>
      <c r="K242" s="11" t="s">
        <v>528</v>
      </c>
      <c r="L242" s="13" t="s">
        <v>28</v>
      </c>
      <c r="M242" s="13" t="s">
        <v>97</v>
      </c>
      <c r="N242" s="14">
        <v>20</v>
      </c>
      <c r="O242" s="13">
        <v>0</v>
      </c>
      <c r="P242" s="15">
        <v>30386100</v>
      </c>
      <c r="Q242" s="16">
        <v>0</v>
      </c>
      <c r="R242" s="13">
        <v>0</v>
      </c>
      <c r="S242" s="13">
        <v>0</v>
      </c>
      <c r="T242" s="13">
        <v>30386100</v>
      </c>
      <c r="U242" s="17"/>
      <c r="V242" s="18" t="s">
        <v>30</v>
      </c>
      <c r="W242" s="13" t="s">
        <v>31</v>
      </c>
      <c r="X242" s="19" t="s">
        <v>30</v>
      </c>
    </row>
    <row r="243" spans="1:24" x14ac:dyDescent="0.25">
      <c r="A243" s="8">
        <v>1331</v>
      </c>
      <c r="B243" s="10">
        <v>814005979</v>
      </c>
      <c r="C243" s="10" t="s">
        <v>964</v>
      </c>
      <c r="D243" s="9" t="s">
        <v>22</v>
      </c>
      <c r="E243" s="10" t="s">
        <v>23</v>
      </c>
      <c r="F243" s="11" t="s">
        <v>22</v>
      </c>
      <c r="G243" s="12" t="s">
        <v>526</v>
      </c>
      <c r="H243" s="12" t="s">
        <v>158</v>
      </c>
      <c r="I243" s="12">
        <v>523991144929</v>
      </c>
      <c r="J243" s="11" t="s">
        <v>403</v>
      </c>
      <c r="K243" s="11" t="s">
        <v>529</v>
      </c>
      <c r="L243" s="13" t="s">
        <v>28</v>
      </c>
      <c r="M243" s="13" t="s">
        <v>97</v>
      </c>
      <c r="N243" s="14">
        <v>15</v>
      </c>
      <c r="O243" s="13">
        <v>0</v>
      </c>
      <c r="P243" s="15">
        <v>22789575</v>
      </c>
      <c r="Q243" s="16">
        <v>0</v>
      </c>
      <c r="R243" s="13">
        <v>0</v>
      </c>
      <c r="S243" s="13">
        <v>0</v>
      </c>
      <c r="T243" s="13">
        <v>22789575</v>
      </c>
      <c r="U243" s="17"/>
      <c r="V243" s="18" t="s">
        <v>30</v>
      </c>
      <c r="W243" s="13" t="s">
        <v>31</v>
      </c>
      <c r="X243" s="19" t="s">
        <v>30</v>
      </c>
    </row>
    <row r="244" spans="1:24" x14ac:dyDescent="0.25">
      <c r="A244" s="8">
        <v>1331</v>
      </c>
      <c r="B244" s="10">
        <v>814005979</v>
      </c>
      <c r="C244" s="10" t="s">
        <v>964</v>
      </c>
      <c r="D244" s="9" t="s">
        <v>22</v>
      </c>
      <c r="E244" s="10" t="s">
        <v>23</v>
      </c>
      <c r="F244" s="11" t="s">
        <v>22</v>
      </c>
      <c r="G244" s="12" t="s">
        <v>526</v>
      </c>
      <c r="H244" s="12" t="s">
        <v>158</v>
      </c>
      <c r="I244" s="12">
        <v>523991144930</v>
      </c>
      <c r="J244" s="11" t="s">
        <v>530</v>
      </c>
      <c r="K244" s="11" t="s">
        <v>531</v>
      </c>
      <c r="L244" s="13" t="s">
        <v>28</v>
      </c>
      <c r="M244" s="13" t="s">
        <v>97</v>
      </c>
      <c r="N244" s="14">
        <v>20</v>
      </c>
      <c r="O244" s="13">
        <v>0</v>
      </c>
      <c r="P244" s="15">
        <v>30386100</v>
      </c>
      <c r="Q244" s="16">
        <v>0</v>
      </c>
      <c r="R244" s="13">
        <v>0</v>
      </c>
      <c r="S244" s="13">
        <v>0</v>
      </c>
      <c r="T244" s="13">
        <v>30386100</v>
      </c>
      <c r="U244" s="17"/>
      <c r="V244" s="18" t="s">
        <v>30</v>
      </c>
      <c r="W244" s="13" t="s">
        <v>31</v>
      </c>
      <c r="X244" s="19" t="s">
        <v>30</v>
      </c>
    </row>
    <row r="245" spans="1:24" x14ac:dyDescent="0.25">
      <c r="A245" s="8">
        <v>1331</v>
      </c>
      <c r="B245" s="10">
        <v>814005979</v>
      </c>
      <c r="C245" s="10" t="s">
        <v>964</v>
      </c>
      <c r="D245" s="9" t="s">
        <v>22</v>
      </c>
      <c r="E245" s="10" t="s">
        <v>23</v>
      </c>
      <c r="F245" s="11" t="s">
        <v>22</v>
      </c>
      <c r="G245" s="12" t="s">
        <v>526</v>
      </c>
      <c r="H245" s="12" t="s">
        <v>158</v>
      </c>
      <c r="I245" s="12">
        <v>523991144933</v>
      </c>
      <c r="J245" s="11" t="s">
        <v>532</v>
      </c>
      <c r="K245" s="11" t="s">
        <v>533</v>
      </c>
      <c r="L245" s="13" t="s">
        <v>28</v>
      </c>
      <c r="M245" s="13" t="s">
        <v>97</v>
      </c>
      <c r="N245" s="14">
        <v>19</v>
      </c>
      <c r="O245" s="13">
        <v>0</v>
      </c>
      <c r="P245" s="15">
        <v>28866795</v>
      </c>
      <c r="Q245" s="16">
        <v>0</v>
      </c>
      <c r="R245" s="13">
        <v>0</v>
      </c>
      <c r="S245" s="13">
        <v>0</v>
      </c>
      <c r="T245" s="13">
        <v>28866795</v>
      </c>
      <c r="U245" s="17"/>
      <c r="V245" s="18" t="s">
        <v>30</v>
      </c>
      <c r="W245" s="13" t="s">
        <v>31</v>
      </c>
      <c r="X245" s="19" t="s">
        <v>30</v>
      </c>
    </row>
    <row r="246" spans="1:24" x14ac:dyDescent="0.25">
      <c r="A246" s="8">
        <v>1331</v>
      </c>
      <c r="B246" s="10">
        <v>814005979</v>
      </c>
      <c r="C246" s="10" t="s">
        <v>964</v>
      </c>
      <c r="D246" s="9" t="s">
        <v>22</v>
      </c>
      <c r="E246" s="10" t="s">
        <v>23</v>
      </c>
      <c r="F246" s="11" t="s">
        <v>22</v>
      </c>
      <c r="G246" s="12" t="s">
        <v>526</v>
      </c>
      <c r="H246" s="12" t="s">
        <v>158</v>
      </c>
      <c r="I246" s="12">
        <v>523991144936</v>
      </c>
      <c r="J246" s="11" t="s">
        <v>534</v>
      </c>
      <c r="K246" s="11" t="s">
        <v>535</v>
      </c>
      <c r="L246" s="13" t="s">
        <v>28</v>
      </c>
      <c r="M246" s="13" t="s">
        <v>97</v>
      </c>
      <c r="N246" s="14">
        <v>4</v>
      </c>
      <c r="O246" s="13">
        <v>0</v>
      </c>
      <c r="P246" s="15">
        <v>6077220</v>
      </c>
      <c r="Q246" s="16">
        <v>0</v>
      </c>
      <c r="R246" s="13">
        <v>0</v>
      </c>
      <c r="S246" s="13">
        <v>0</v>
      </c>
      <c r="T246" s="13">
        <v>6077220</v>
      </c>
      <c r="U246" s="17"/>
      <c r="V246" s="18" t="s">
        <v>30</v>
      </c>
      <c r="W246" s="13" t="s">
        <v>31</v>
      </c>
      <c r="X246" s="19" t="s">
        <v>30</v>
      </c>
    </row>
    <row r="247" spans="1:24" x14ac:dyDescent="0.25">
      <c r="A247" s="8">
        <v>1331</v>
      </c>
      <c r="B247" s="10">
        <v>814005979</v>
      </c>
      <c r="C247" s="10" t="s">
        <v>964</v>
      </c>
      <c r="D247" s="9" t="s">
        <v>22</v>
      </c>
      <c r="E247" s="10" t="s">
        <v>23</v>
      </c>
      <c r="F247" s="11" t="s">
        <v>22</v>
      </c>
      <c r="G247" s="12" t="s">
        <v>526</v>
      </c>
      <c r="H247" s="12" t="s">
        <v>158</v>
      </c>
      <c r="I247" s="12">
        <v>523991146807</v>
      </c>
      <c r="J247" s="11" t="s">
        <v>536</v>
      </c>
      <c r="K247" s="11" t="s">
        <v>537</v>
      </c>
      <c r="L247" s="13" t="s">
        <v>28</v>
      </c>
      <c r="M247" s="13" t="s">
        <v>97</v>
      </c>
      <c r="N247" s="14">
        <v>21</v>
      </c>
      <c r="O247" s="13">
        <v>0</v>
      </c>
      <c r="P247" s="15">
        <v>31905405</v>
      </c>
      <c r="Q247" s="16">
        <v>0</v>
      </c>
      <c r="R247" s="13">
        <v>0</v>
      </c>
      <c r="S247" s="13">
        <v>0</v>
      </c>
      <c r="T247" s="13">
        <v>31905405</v>
      </c>
      <c r="U247" s="17"/>
      <c r="V247" s="18" t="s">
        <v>30</v>
      </c>
      <c r="W247" s="13" t="s">
        <v>31</v>
      </c>
      <c r="X247" s="19" t="s">
        <v>30</v>
      </c>
    </row>
    <row r="248" spans="1:24" x14ac:dyDescent="0.25">
      <c r="A248" s="8">
        <v>1331</v>
      </c>
      <c r="B248" s="10">
        <v>814005979</v>
      </c>
      <c r="C248" s="10" t="s">
        <v>964</v>
      </c>
      <c r="D248" s="9" t="s">
        <v>22</v>
      </c>
      <c r="E248" s="10" t="s">
        <v>23</v>
      </c>
      <c r="F248" s="11" t="s">
        <v>22</v>
      </c>
      <c r="G248" s="12" t="s">
        <v>526</v>
      </c>
      <c r="H248" s="12" t="s">
        <v>158</v>
      </c>
      <c r="I248" s="12">
        <v>523991146808</v>
      </c>
      <c r="J248" s="11" t="s">
        <v>538</v>
      </c>
      <c r="K248" s="11" t="s">
        <v>539</v>
      </c>
      <c r="L248" s="13" t="s">
        <v>28</v>
      </c>
      <c r="M248" s="13" t="s">
        <v>97</v>
      </c>
      <c r="N248" s="14">
        <v>21</v>
      </c>
      <c r="O248" s="13">
        <v>0</v>
      </c>
      <c r="P248" s="15">
        <v>31905405</v>
      </c>
      <c r="Q248" s="16">
        <v>0</v>
      </c>
      <c r="R248" s="13">
        <v>0</v>
      </c>
      <c r="S248" s="13">
        <v>0</v>
      </c>
      <c r="T248" s="13">
        <v>31905405</v>
      </c>
      <c r="U248" s="17"/>
      <c r="V248" s="18" t="s">
        <v>30</v>
      </c>
      <c r="W248" s="13" t="s">
        <v>31</v>
      </c>
      <c r="X248" s="19" t="s">
        <v>30</v>
      </c>
    </row>
    <row r="249" spans="1:24" x14ac:dyDescent="0.25">
      <c r="A249" s="8">
        <v>1331</v>
      </c>
      <c r="B249" s="10">
        <v>814005979</v>
      </c>
      <c r="C249" s="10" t="s">
        <v>964</v>
      </c>
      <c r="D249" s="9" t="s">
        <v>22</v>
      </c>
      <c r="E249" s="10" t="s">
        <v>23</v>
      </c>
      <c r="F249" s="11" t="s">
        <v>22</v>
      </c>
      <c r="G249" s="12" t="s">
        <v>526</v>
      </c>
      <c r="H249" s="12" t="s">
        <v>158</v>
      </c>
      <c r="I249" s="12">
        <v>523991146809</v>
      </c>
      <c r="J249" s="11" t="s">
        <v>540</v>
      </c>
      <c r="K249" s="11" t="s">
        <v>541</v>
      </c>
      <c r="L249" s="13" t="s">
        <v>28</v>
      </c>
      <c r="M249" s="13" t="s">
        <v>97</v>
      </c>
      <c r="N249" s="14">
        <v>11</v>
      </c>
      <c r="O249" s="13">
        <v>0</v>
      </c>
      <c r="P249" s="15">
        <v>16712355</v>
      </c>
      <c r="Q249" s="16">
        <v>0</v>
      </c>
      <c r="R249" s="13">
        <v>0</v>
      </c>
      <c r="S249" s="13">
        <v>0</v>
      </c>
      <c r="T249" s="13">
        <v>16712355</v>
      </c>
      <c r="U249" s="17"/>
      <c r="V249" s="18" t="s">
        <v>30</v>
      </c>
      <c r="W249" s="13" t="s">
        <v>31</v>
      </c>
      <c r="X249" s="19" t="s">
        <v>30</v>
      </c>
    </row>
    <row r="250" spans="1:24" x14ac:dyDescent="0.25">
      <c r="A250" s="8">
        <v>1331</v>
      </c>
      <c r="B250" s="10">
        <v>814005979</v>
      </c>
      <c r="C250" s="10" t="s">
        <v>964</v>
      </c>
      <c r="D250" s="9" t="s">
        <v>22</v>
      </c>
      <c r="E250" s="10" t="s">
        <v>23</v>
      </c>
      <c r="F250" s="11" t="s">
        <v>22</v>
      </c>
      <c r="G250" s="12" t="s">
        <v>526</v>
      </c>
      <c r="H250" s="12" t="s">
        <v>158</v>
      </c>
      <c r="I250" s="12">
        <v>523991148700</v>
      </c>
      <c r="J250" s="11" t="s">
        <v>542</v>
      </c>
      <c r="K250" s="11" t="s">
        <v>543</v>
      </c>
      <c r="L250" s="13" t="s">
        <v>28</v>
      </c>
      <c r="M250" s="13" t="s">
        <v>97</v>
      </c>
      <c r="N250" s="14">
        <v>18</v>
      </c>
      <c r="O250" s="13">
        <v>0</v>
      </c>
      <c r="P250" s="15">
        <v>27347490</v>
      </c>
      <c r="Q250" s="16">
        <v>0</v>
      </c>
      <c r="R250" s="13">
        <v>0</v>
      </c>
      <c r="S250" s="13">
        <v>0</v>
      </c>
      <c r="T250" s="13">
        <v>27347490</v>
      </c>
      <c r="U250" s="17"/>
      <c r="V250" s="18" t="s">
        <v>30</v>
      </c>
      <c r="W250" s="13" t="s">
        <v>31</v>
      </c>
      <c r="X250" s="19" t="s">
        <v>30</v>
      </c>
    </row>
    <row r="251" spans="1:24" x14ac:dyDescent="0.25">
      <c r="A251" s="8">
        <v>1331</v>
      </c>
      <c r="B251" s="10">
        <v>814005979</v>
      </c>
      <c r="C251" s="10" t="s">
        <v>964</v>
      </c>
      <c r="D251" s="9" t="s">
        <v>22</v>
      </c>
      <c r="E251" s="10" t="s">
        <v>23</v>
      </c>
      <c r="F251" s="11" t="s">
        <v>22</v>
      </c>
      <c r="G251" s="12" t="s">
        <v>526</v>
      </c>
      <c r="H251" s="12" t="s">
        <v>158</v>
      </c>
      <c r="I251" s="12">
        <v>523991155332</v>
      </c>
      <c r="J251" s="11" t="s">
        <v>544</v>
      </c>
      <c r="K251" s="11" t="s">
        <v>545</v>
      </c>
      <c r="L251" s="13" t="s">
        <v>28</v>
      </c>
      <c r="M251" s="13" t="s">
        <v>97</v>
      </c>
      <c r="N251" s="14">
        <v>19</v>
      </c>
      <c r="O251" s="13">
        <v>0</v>
      </c>
      <c r="P251" s="15">
        <v>28866795</v>
      </c>
      <c r="Q251" s="16">
        <v>0</v>
      </c>
      <c r="R251" s="13">
        <v>0</v>
      </c>
      <c r="S251" s="13">
        <v>0</v>
      </c>
      <c r="T251" s="13">
        <v>28866795</v>
      </c>
      <c r="U251" s="17"/>
      <c r="V251" s="18" t="s">
        <v>30</v>
      </c>
      <c r="W251" s="13" t="s">
        <v>31</v>
      </c>
      <c r="X251" s="19" t="s">
        <v>30</v>
      </c>
    </row>
    <row r="252" spans="1:24" x14ac:dyDescent="0.25">
      <c r="A252" s="8">
        <v>1331</v>
      </c>
      <c r="B252" s="10">
        <v>814005979</v>
      </c>
      <c r="C252" s="10" t="s">
        <v>964</v>
      </c>
      <c r="D252" s="9" t="s">
        <v>22</v>
      </c>
      <c r="E252" s="10" t="s">
        <v>23</v>
      </c>
      <c r="F252" s="11" t="s">
        <v>22</v>
      </c>
      <c r="G252" s="12" t="s">
        <v>526</v>
      </c>
      <c r="H252" s="12" t="s">
        <v>158</v>
      </c>
      <c r="I252" s="12">
        <v>5239900055312</v>
      </c>
      <c r="J252" s="11" t="s">
        <v>546</v>
      </c>
      <c r="K252" s="11" t="s">
        <v>547</v>
      </c>
      <c r="L252" s="13" t="s">
        <v>77</v>
      </c>
      <c r="M252" s="13" t="s">
        <v>134</v>
      </c>
      <c r="N252" s="14">
        <v>137</v>
      </c>
      <c r="O252" s="13">
        <v>0</v>
      </c>
      <c r="P252" s="15">
        <v>405068722</v>
      </c>
      <c r="Q252" s="16">
        <v>0</v>
      </c>
      <c r="R252" s="13">
        <v>0</v>
      </c>
      <c r="S252" s="13">
        <v>0</v>
      </c>
      <c r="T252" s="13">
        <v>405068722</v>
      </c>
      <c r="U252" s="17"/>
      <c r="V252" s="18" t="s">
        <v>30</v>
      </c>
      <c r="W252" s="13" t="s">
        <v>31</v>
      </c>
      <c r="X252" s="19" t="s">
        <v>30</v>
      </c>
    </row>
    <row r="253" spans="1:24" x14ac:dyDescent="0.25">
      <c r="A253" s="8">
        <v>1331</v>
      </c>
      <c r="B253" s="10">
        <v>814005979</v>
      </c>
      <c r="C253" s="10" t="s">
        <v>964</v>
      </c>
      <c r="D253" s="9" t="s">
        <v>22</v>
      </c>
      <c r="E253" s="10" t="s">
        <v>23</v>
      </c>
      <c r="F253" s="11" t="s">
        <v>22</v>
      </c>
      <c r="G253" s="12" t="s">
        <v>526</v>
      </c>
      <c r="H253" s="12" t="s">
        <v>158</v>
      </c>
      <c r="I253" s="12">
        <v>5239900114122</v>
      </c>
      <c r="J253" s="11" t="s">
        <v>548</v>
      </c>
      <c r="K253" s="11" t="s">
        <v>549</v>
      </c>
      <c r="L253" s="13" t="s">
        <v>77</v>
      </c>
      <c r="M253" s="13" t="s">
        <v>134</v>
      </c>
      <c r="N253" s="14">
        <v>57</v>
      </c>
      <c r="O253" s="13">
        <v>0</v>
      </c>
      <c r="P253" s="15">
        <v>168532242</v>
      </c>
      <c r="Q253" s="16">
        <v>0</v>
      </c>
      <c r="R253" s="13">
        <v>0</v>
      </c>
      <c r="S253" s="13">
        <v>0</v>
      </c>
      <c r="T253" s="13">
        <v>168532242</v>
      </c>
      <c r="U253" s="17"/>
      <c r="V253" s="18" t="s">
        <v>30</v>
      </c>
      <c r="W253" s="13" t="s">
        <v>31</v>
      </c>
      <c r="X253" s="19" t="s">
        <v>30</v>
      </c>
    </row>
    <row r="254" spans="1:24" x14ac:dyDescent="0.25">
      <c r="A254" s="8">
        <v>1331</v>
      </c>
      <c r="B254" s="10">
        <v>814005979</v>
      </c>
      <c r="C254" s="10" t="s">
        <v>964</v>
      </c>
      <c r="D254" s="9" t="s">
        <v>22</v>
      </c>
      <c r="E254" s="10" t="s">
        <v>23</v>
      </c>
      <c r="F254" s="11" t="s">
        <v>22</v>
      </c>
      <c r="G254" s="12" t="s">
        <v>526</v>
      </c>
      <c r="H254" s="12" t="s">
        <v>158</v>
      </c>
      <c r="I254" s="12">
        <v>5239900114123</v>
      </c>
      <c r="J254" s="11" t="s">
        <v>550</v>
      </c>
      <c r="K254" s="11" t="s">
        <v>551</v>
      </c>
      <c r="L254" s="13" t="s">
        <v>147</v>
      </c>
      <c r="M254" s="13" t="s">
        <v>148</v>
      </c>
      <c r="N254" s="14">
        <v>68</v>
      </c>
      <c r="O254" s="13">
        <v>0</v>
      </c>
      <c r="P254" s="15">
        <v>294399336</v>
      </c>
      <c r="Q254" s="16">
        <v>0</v>
      </c>
      <c r="R254" s="13">
        <v>0</v>
      </c>
      <c r="S254" s="13">
        <v>0</v>
      </c>
      <c r="T254" s="13">
        <v>294399336</v>
      </c>
      <c r="U254" s="17"/>
      <c r="V254" s="18" t="s">
        <v>30</v>
      </c>
      <c r="W254" s="13" t="s">
        <v>30</v>
      </c>
      <c r="X254" s="19" t="s">
        <v>31</v>
      </c>
    </row>
    <row r="255" spans="1:24" x14ac:dyDescent="0.25">
      <c r="A255" s="8">
        <v>1331</v>
      </c>
      <c r="B255" s="10">
        <v>814005979</v>
      </c>
      <c r="C255" s="10" t="s">
        <v>964</v>
      </c>
      <c r="D255" s="9" t="s">
        <v>22</v>
      </c>
      <c r="E255" s="10" t="s">
        <v>23</v>
      </c>
      <c r="F255" s="11" t="s">
        <v>22</v>
      </c>
      <c r="G255" s="12" t="s">
        <v>526</v>
      </c>
      <c r="H255" s="12" t="s">
        <v>158</v>
      </c>
      <c r="I255" s="12">
        <v>5239900114125</v>
      </c>
      <c r="J255" s="11" t="s">
        <v>552</v>
      </c>
      <c r="K255" s="11" t="s">
        <v>553</v>
      </c>
      <c r="L255" s="13" t="s">
        <v>77</v>
      </c>
      <c r="M255" s="13" t="s">
        <v>134</v>
      </c>
      <c r="N255" s="14">
        <v>20</v>
      </c>
      <c r="O255" s="13">
        <v>0</v>
      </c>
      <c r="P255" s="15">
        <v>59134120</v>
      </c>
      <c r="Q255" s="16">
        <v>0</v>
      </c>
      <c r="R255" s="13">
        <v>0</v>
      </c>
      <c r="S255" s="13">
        <v>0</v>
      </c>
      <c r="T255" s="13">
        <v>59134120</v>
      </c>
      <c r="U255" s="17"/>
      <c r="V255" s="18" t="s">
        <v>30</v>
      </c>
      <c r="W255" s="13" t="s">
        <v>31</v>
      </c>
      <c r="X255" s="19" t="s">
        <v>30</v>
      </c>
    </row>
    <row r="256" spans="1:24" x14ac:dyDescent="0.25">
      <c r="A256" s="8">
        <v>1331</v>
      </c>
      <c r="B256" s="10">
        <v>814005979</v>
      </c>
      <c r="C256" s="10" t="s">
        <v>964</v>
      </c>
      <c r="D256" s="9" t="s">
        <v>22</v>
      </c>
      <c r="E256" s="10" t="s">
        <v>23</v>
      </c>
      <c r="F256" s="11" t="s">
        <v>22</v>
      </c>
      <c r="G256" s="12" t="s">
        <v>526</v>
      </c>
      <c r="H256" s="12" t="s">
        <v>158</v>
      </c>
      <c r="I256" s="12">
        <v>5239900114174</v>
      </c>
      <c r="J256" s="11" t="s">
        <v>554</v>
      </c>
      <c r="K256" s="11" t="s">
        <v>555</v>
      </c>
      <c r="L256" s="13" t="s">
        <v>28</v>
      </c>
      <c r="M256" s="13" t="s">
        <v>97</v>
      </c>
      <c r="N256" s="14">
        <v>30</v>
      </c>
      <c r="O256" s="13">
        <v>0</v>
      </c>
      <c r="P256" s="15">
        <v>45579150</v>
      </c>
      <c r="Q256" s="16">
        <v>0</v>
      </c>
      <c r="R256" s="13">
        <v>0</v>
      </c>
      <c r="S256" s="13">
        <v>0</v>
      </c>
      <c r="T256" s="13">
        <v>45579150</v>
      </c>
      <c r="U256" s="17"/>
      <c r="V256" s="18" t="s">
        <v>30</v>
      </c>
      <c r="W256" s="13" t="s">
        <v>31</v>
      </c>
      <c r="X256" s="19" t="s">
        <v>30</v>
      </c>
    </row>
    <row r="257" spans="1:24" x14ac:dyDescent="0.25">
      <c r="A257" s="8">
        <v>1331</v>
      </c>
      <c r="B257" s="10">
        <v>814005979</v>
      </c>
      <c r="C257" s="10" t="s">
        <v>964</v>
      </c>
      <c r="D257" s="9" t="s">
        <v>22</v>
      </c>
      <c r="E257" s="10" t="s">
        <v>23</v>
      </c>
      <c r="F257" s="11" t="s">
        <v>22</v>
      </c>
      <c r="G257" s="12" t="s">
        <v>526</v>
      </c>
      <c r="H257" s="12" t="s">
        <v>158</v>
      </c>
      <c r="I257" s="12">
        <v>5239900126787</v>
      </c>
      <c r="J257" s="11" t="s">
        <v>556</v>
      </c>
      <c r="K257" s="11" t="s">
        <v>557</v>
      </c>
      <c r="L257" s="13" t="s">
        <v>28</v>
      </c>
      <c r="M257" s="13" t="s">
        <v>97</v>
      </c>
      <c r="N257" s="14">
        <v>11</v>
      </c>
      <c r="O257" s="13">
        <v>0</v>
      </c>
      <c r="P257" s="15">
        <v>16712355</v>
      </c>
      <c r="Q257" s="16">
        <v>0</v>
      </c>
      <c r="R257" s="13">
        <v>0</v>
      </c>
      <c r="S257" s="13">
        <v>0</v>
      </c>
      <c r="T257" s="13">
        <v>16712355</v>
      </c>
      <c r="U257" s="17"/>
      <c r="V257" s="18" t="s">
        <v>30</v>
      </c>
      <c r="W257" s="13" t="s">
        <v>31</v>
      </c>
      <c r="X257" s="19" t="s">
        <v>30</v>
      </c>
    </row>
    <row r="258" spans="1:24" x14ac:dyDescent="0.25">
      <c r="A258" s="8">
        <v>1331</v>
      </c>
      <c r="B258" s="10">
        <v>814005979</v>
      </c>
      <c r="C258" s="10" t="s">
        <v>964</v>
      </c>
      <c r="D258" s="9" t="s">
        <v>22</v>
      </c>
      <c r="E258" s="10" t="s">
        <v>23</v>
      </c>
      <c r="F258" s="11" t="s">
        <v>22</v>
      </c>
      <c r="G258" s="12" t="s">
        <v>526</v>
      </c>
      <c r="H258" s="12" t="s">
        <v>158</v>
      </c>
      <c r="I258" s="12">
        <v>5239900126804</v>
      </c>
      <c r="J258" s="11" t="s">
        <v>558</v>
      </c>
      <c r="K258" s="11" t="s">
        <v>559</v>
      </c>
      <c r="L258" s="13" t="s">
        <v>28</v>
      </c>
      <c r="M258" s="13" t="s">
        <v>97</v>
      </c>
      <c r="N258" s="14">
        <v>8</v>
      </c>
      <c r="O258" s="13">
        <v>0</v>
      </c>
      <c r="P258" s="15">
        <v>12154440</v>
      </c>
      <c r="Q258" s="16">
        <v>0</v>
      </c>
      <c r="R258" s="13">
        <v>0</v>
      </c>
      <c r="S258" s="13">
        <v>0</v>
      </c>
      <c r="T258" s="13">
        <v>12154440</v>
      </c>
      <c r="U258" s="17"/>
      <c r="V258" s="18" t="s">
        <v>30</v>
      </c>
      <c r="W258" s="13" t="s">
        <v>31</v>
      </c>
      <c r="X258" s="19" t="s">
        <v>30</v>
      </c>
    </row>
    <row r="259" spans="1:24" x14ac:dyDescent="0.25">
      <c r="A259" s="8">
        <v>1331</v>
      </c>
      <c r="B259" s="10">
        <v>814005979</v>
      </c>
      <c r="C259" s="10" t="s">
        <v>964</v>
      </c>
      <c r="D259" s="9" t="s">
        <v>22</v>
      </c>
      <c r="E259" s="10" t="s">
        <v>23</v>
      </c>
      <c r="F259" s="11" t="s">
        <v>22</v>
      </c>
      <c r="G259" s="12" t="s">
        <v>526</v>
      </c>
      <c r="H259" s="12" t="s">
        <v>158</v>
      </c>
      <c r="I259" s="12">
        <v>5239900126818</v>
      </c>
      <c r="J259" s="11" t="s">
        <v>560</v>
      </c>
      <c r="K259" s="11" t="s">
        <v>561</v>
      </c>
      <c r="L259" s="13" t="s">
        <v>28</v>
      </c>
      <c r="M259" s="13" t="s">
        <v>97</v>
      </c>
      <c r="N259" s="14">
        <v>22</v>
      </c>
      <c r="O259" s="13">
        <v>0</v>
      </c>
      <c r="P259" s="15">
        <v>33424710</v>
      </c>
      <c r="Q259" s="16">
        <v>0</v>
      </c>
      <c r="R259" s="13">
        <v>0</v>
      </c>
      <c r="S259" s="13">
        <v>0</v>
      </c>
      <c r="T259" s="13">
        <v>33424710</v>
      </c>
      <c r="U259" s="17"/>
      <c r="V259" s="18" t="s">
        <v>30</v>
      </c>
      <c r="W259" s="13" t="s">
        <v>31</v>
      </c>
      <c r="X259" s="19" t="s">
        <v>30</v>
      </c>
    </row>
    <row r="260" spans="1:24" x14ac:dyDescent="0.25">
      <c r="A260" s="8">
        <v>1331</v>
      </c>
      <c r="B260" s="10">
        <v>814005979</v>
      </c>
      <c r="C260" s="10" t="s">
        <v>964</v>
      </c>
      <c r="D260" s="9" t="s">
        <v>22</v>
      </c>
      <c r="E260" s="10" t="s">
        <v>23</v>
      </c>
      <c r="F260" s="11" t="s">
        <v>22</v>
      </c>
      <c r="G260" s="12" t="s">
        <v>526</v>
      </c>
      <c r="H260" s="12" t="s">
        <v>158</v>
      </c>
      <c r="I260" s="12">
        <v>5239900130621</v>
      </c>
      <c r="J260" s="11" t="s">
        <v>562</v>
      </c>
      <c r="K260" s="11" t="s">
        <v>563</v>
      </c>
      <c r="L260" s="13" t="s">
        <v>147</v>
      </c>
      <c r="M260" s="13" t="s">
        <v>148</v>
      </c>
      <c r="N260" s="14">
        <v>50</v>
      </c>
      <c r="O260" s="13">
        <v>0</v>
      </c>
      <c r="P260" s="15">
        <v>216470100</v>
      </c>
      <c r="Q260" s="16">
        <v>0</v>
      </c>
      <c r="R260" s="13">
        <v>0</v>
      </c>
      <c r="S260" s="13">
        <v>0</v>
      </c>
      <c r="T260" s="13">
        <v>216470100</v>
      </c>
      <c r="U260" s="17"/>
      <c r="V260" s="18" t="s">
        <v>30</v>
      </c>
      <c r="W260" s="13" t="s">
        <v>30</v>
      </c>
      <c r="X260" s="19" t="s">
        <v>31</v>
      </c>
    </row>
    <row r="261" spans="1:24" x14ac:dyDescent="0.25">
      <c r="A261" s="8">
        <v>1332</v>
      </c>
      <c r="B261" s="10" t="s">
        <v>965</v>
      </c>
      <c r="C261" s="10" t="s">
        <v>966</v>
      </c>
      <c r="D261" s="9" t="s">
        <v>22</v>
      </c>
      <c r="E261" s="10" t="s">
        <v>23</v>
      </c>
      <c r="F261" s="11" t="s">
        <v>22</v>
      </c>
      <c r="G261" s="12" t="s">
        <v>564</v>
      </c>
      <c r="H261" s="12" t="s">
        <v>247</v>
      </c>
      <c r="I261" s="12">
        <v>524181151049</v>
      </c>
      <c r="J261" s="11" t="s">
        <v>565</v>
      </c>
      <c r="K261" s="11" t="s">
        <v>566</v>
      </c>
      <c r="L261" s="13" t="s">
        <v>28</v>
      </c>
      <c r="M261" s="13" t="s">
        <v>29</v>
      </c>
      <c r="N261" s="14">
        <v>17</v>
      </c>
      <c r="O261" s="13">
        <v>0</v>
      </c>
      <c r="P261" s="15">
        <v>37063281</v>
      </c>
      <c r="Q261" s="16">
        <v>0</v>
      </c>
      <c r="R261" s="13">
        <v>0</v>
      </c>
      <c r="S261" s="13">
        <v>0</v>
      </c>
      <c r="T261" s="13">
        <v>37063281</v>
      </c>
      <c r="U261" s="17"/>
      <c r="V261" s="18" t="s">
        <v>30</v>
      </c>
      <c r="W261" s="13" t="s">
        <v>31</v>
      </c>
      <c r="X261" s="19" t="s">
        <v>30</v>
      </c>
    </row>
    <row r="262" spans="1:24" x14ac:dyDescent="0.25">
      <c r="A262" s="8">
        <v>1332</v>
      </c>
      <c r="B262" s="10" t="s">
        <v>965</v>
      </c>
      <c r="C262" s="10" t="s">
        <v>966</v>
      </c>
      <c r="D262" s="9" t="s">
        <v>22</v>
      </c>
      <c r="E262" s="10" t="s">
        <v>23</v>
      </c>
      <c r="F262" s="11" t="s">
        <v>22</v>
      </c>
      <c r="G262" s="12" t="s">
        <v>564</v>
      </c>
      <c r="H262" s="12" t="s">
        <v>247</v>
      </c>
      <c r="I262" s="12">
        <v>524181151050</v>
      </c>
      <c r="J262" s="11" t="s">
        <v>567</v>
      </c>
      <c r="K262" s="11" t="s">
        <v>568</v>
      </c>
      <c r="L262" s="13" t="s">
        <v>28</v>
      </c>
      <c r="M262" s="13" t="s">
        <v>29</v>
      </c>
      <c r="N262" s="14">
        <v>8</v>
      </c>
      <c r="O262" s="13">
        <v>0</v>
      </c>
      <c r="P262" s="15">
        <v>17441544</v>
      </c>
      <c r="Q262" s="16">
        <v>0</v>
      </c>
      <c r="R262" s="13">
        <v>0</v>
      </c>
      <c r="S262" s="13">
        <v>0</v>
      </c>
      <c r="T262" s="13">
        <v>17441544</v>
      </c>
      <c r="U262" s="17"/>
      <c r="V262" s="18" t="s">
        <v>30</v>
      </c>
      <c r="W262" s="13" t="s">
        <v>31</v>
      </c>
      <c r="X262" s="19" t="s">
        <v>30</v>
      </c>
    </row>
    <row r="263" spans="1:24" x14ac:dyDescent="0.25">
      <c r="A263" s="8">
        <v>1332</v>
      </c>
      <c r="B263" s="10" t="s">
        <v>965</v>
      </c>
      <c r="C263" s="10" t="s">
        <v>966</v>
      </c>
      <c r="D263" s="9" t="s">
        <v>22</v>
      </c>
      <c r="E263" s="10" t="s">
        <v>23</v>
      </c>
      <c r="F263" s="11" t="s">
        <v>22</v>
      </c>
      <c r="G263" s="12" t="s">
        <v>564</v>
      </c>
      <c r="H263" s="12" t="s">
        <v>247</v>
      </c>
      <c r="I263" s="12">
        <v>524181151051</v>
      </c>
      <c r="J263" s="11" t="s">
        <v>569</v>
      </c>
      <c r="K263" s="11" t="s">
        <v>570</v>
      </c>
      <c r="L263" s="13" t="s">
        <v>28</v>
      </c>
      <c r="M263" s="13" t="s">
        <v>370</v>
      </c>
      <c r="N263" s="14">
        <v>18</v>
      </c>
      <c r="O263" s="13">
        <v>0</v>
      </c>
      <c r="P263" s="15">
        <v>40520718</v>
      </c>
      <c r="Q263" s="16">
        <v>0</v>
      </c>
      <c r="R263" s="13">
        <v>0</v>
      </c>
      <c r="S263" s="13">
        <v>0</v>
      </c>
      <c r="T263" s="13">
        <v>40520718</v>
      </c>
      <c r="U263" s="17"/>
      <c r="V263" s="18" t="s">
        <v>30</v>
      </c>
      <c r="W263" s="13" t="s">
        <v>31</v>
      </c>
      <c r="X263" s="19" t="s">
        <v>30</v>
      </c>
    </row>
    <row r="264" spans="1:24" x14ac:dyDescent="0.25">
      <c r="A264" s="8">
        <v>1332</v>
      </c>
      <c r="B264" s="10" t="s">
        <v>965</v>
      </c>
      <c r="C264" s="10" t="s">
        <v>966</v>
      </c>
      <c r="D264" s="9" t="s">
        <v>22</v>
      </c>
      <c r="E264" s="10" t="s">
        <v>23</v>
      </c>
      <c r="F264" s="11" t="s">
        <v>22</v>
      </c>
      <c r="G264" s="12" t="s">
        <v>564</v>
      </c>
      <c r="H264" s="12" t="s">
        <v>247</v>
      </c>
      <c r="I264" s="12">
        <v>524181151053</v>
      </c>
      <c r="J264" s="11" t="s">
        <v>571</v>
      </c>
      <c r="K264" s="11" t="s">
        <v>572</v>
      </c>
      <c r="L264" s="13" t="s">
        <v>28</v>
      </c>
      <c r="M264" s="13" t="s">
        <v>29</v>
      </c>
      <c r="N264" s="14">
        <v>19</v>
      </c>
      <c r="O264" s="13">
        <v>0</v>
      </c>
      <c r="P264" s="15">
        <v>41423667</v>
      </c>
      <c r="Q264" s="16">
        <v>0</v>
      </c>
      <c r="R264" s="13">
        <v>0</v>
      </c>
      <c r="S264" s="13">
        <v>0</v>
      </c>
      <c r="T264" s="13">
        <v>41423667</v>
      </c>
      <c r="U264" s="17"/>
      <c r="V264" s="18" t="s">
        <v>30</v>
      </c>
      <c r="W264" s="13" t="s">
        <v>31</v>
      </c>
      <c r="X264" s="19" t="s">
        <v>30</v>
      </c>
    </row>
    <row r="265" spans="1:24" x14ac:dyDescent="0.25">
      <c r="A265" s="8">
        <v>1332</v>
      </c>
      <c r="B265" s="10" t="s">
        <v>965</v>
      </c>
      <c r="C265" s="10" t="s">
        <v>966</v>
      </c>
      <c r="D265" s="9" t="s">
        <v>22</v>
      </c>
      <c r="E265" s="10" t="s">
        <v>23</v>
      </c>
      <c r="F265" s="11" t="s">
        <v>22</v>
      </c>
      <c r="G265" s="12" t="s">
        <v>564</v>
      </c>
      <c r="H265" s="12" t="s">
        <v>247</v>
      </c>
      <c r="I265" s="12">
        <v>524181151054</v>
      </c>
      <c r="J265" s="11" t="s">
        <v>573</v>
      </c>
      <c r="K265" s="11" t="s">
        <v>570</v>
      </c>
      <c r="L265" s="13" t="s">
        <v>28</v>
      </c>
      <c r="M265" s="13" t="s">
        <v>370</v>
      </c>
      <c r="N265" s="14">
        <v>17</v>
      </c>
      <c r="O265" s="13">
        <v>0</v>
      </c>
      <c r="P265" s="15">
        <v>38269567</v>
      </c>
      <c r="Q265" s="16">
        <v>0</v>
      </c>
      <c r="R265" s="13">
        <v>0</v>
      </c>
      <c r="S265" s="13">
        <v>0</v>
      </c>
      <c r="T265" s="13">
        <v>38269567</v>
      </c>
      <c r="U265" s="17"/>
      <c r="V265" s="18" t="s">
        <v>30</v>
      </c>
      <c r="W265" s="13" t="s">
        <v>31</v>
      </c>
      <c r="X265" s="19" t="s">
        <v>30</v>
      </c>
    </row>
    <row r="266" spans="1:24" x14ac:dyDescent="0.25">
      <c r="A266" s="8">
        <v>1332</v>
      </c>
      <c r="B266" s="10" t="s">
        <v>965</v>
      </c>
      <c r="C266" s="10" t="s">
        <v>966</v>
      </c>
      <c r="D266" s="9" t="s">
        <v>22</v>
      </c>
      <c r="E266" s="10" t="s">
        <v>23</v>
      </c>
      <c r="F266" s="11" t="s">
        <v>22</v>
      </c>
      <c r="G266" s="12" t="s">
        <v>564</v>
      </c>
      <c r="H266" s="12" t="s">
        <v>247</v>
      </c>
      <c r="I266" s="12">
        <v>524181151055</v>
      </c>
      <c r="J266" s="11" t="s">
        <v>574</v>
      </c>
      <c r="K266" s="11" t="s">
        <v>575</v>
      </c>
      <c r="L266" s="13" t="s">
        <v>28</v>
      </c>
      <c r="M266" s="13" t="s">
        <v>370</v>
      </c>
      <c r="N266" s="14">
        <v>14</v>
      </c>
      <c r="O266" s="13">
        <v>0</v>
      </c>
      <c r="P266" s="15">
        <v>31516114</v>
      </c>
      <c r="Q266" s="16">
        <v>0</v>
      </c>
      <c r="R266" s="13">
        <v>0</v>
      </c>
      <c r="S266" s="13">
        <v>0</v>
      </c>
      <c r="T266" s="13">
        <v>31516114</v>
      </c>
      <c r="U266" s="17"/>
      <c r="V266" s="18" t="s">
        <v>30</v>
      </c>
      <c r="W266" s="13" t="s">
        <v>31</v>
      </c>
      <c r="X266" s="19" t="s">
        <v>30</v>
      </c>
    </row>
    <row r="267" spans="1:24" x14ac:dyDescent="0.25">
      <c r="A267" s="8">
        <v>1332</v>
      </c>
      <c r="B267" s="10" t="s">
        <v>965</v>
      </c>
      <c r="C267" s="10" t="s">
        <v>966</v>
      </c>
      <c r="D267" s="9" t="s">
        <v>22</v>
      </c>
      <c r="E267" s="10" t="s">
        <v>23</v>
      </c>
      <c r="F267" s="11" t="s">
        <v>22</v>
      </c>
      <c r="G267" s="12" t="s">
        <v>564</v>
      </c>
      <c r="H267" s="12" t="s">
        <v>247</v>
      </c>
      <c r="I267" s="12">
        <v>524181151056</v>
      </c>
      <c r="J267" s="11" t="s">
        <v>576</v>
      </c>
      <c r="K267" s="11" t="s">
        <v>568</v>
      </c>
      <c r="L267" s="13" t="s">
        <v>28</v>
      </c>
      <c r="M267" s="13" t="s">
        <v>29</v>
      </c>
      <c r="N267" s="14">
        <v>7</v>
      </c>
      <c r="O267" s="13">
        <v>0</v>
      </c>
      <c r="P267" s="15">
        <v>15261351</v>
      </c>
      <c r="Q267" s="16">
        <v>0</v>
      </c>
      <c r="R267" s="13">
        <v>0</v>
      </c>
      <c r="S267" s="13">
        <v>0</v>
      </c>
      <c r="T267" s="13">
        <v>15261351</v>
      </c>
      <c r="U267" s="17"/>
      <c r="V267" s="18" t="s">
        <v>30</v>
      </c>
      <c r="W267" s="13" t="s">
        <v>31</v>
      </c>
      <c r="X267" s="19" t="s">
        <v>30</v>
      </c>
    </row>
    <row r="268" spans="1:24" x14ac:dyDescent="0.25">
      <c r="A268" s="8">
        <v>1332</v>
      </c>
      <c r="B268" s="10" t="s">
        <v>965</v>
      </c>
      <c r="C268" s="10" t="s">
        <v>966</v>
      </c>
      <c r="D268" s="9" t="s">
        <v>22</v>
      </c>
      <c r="E268" s="10" t="s">
        <v>23</v>
      </c>
      <c r="F268" s="11" t="s">
        <v>22</v>
      </c>
      <c r="G268" s="12" t="s">
        <v>564</v>
      </c>
      <c r="H268" s="12" t="s">
        <v>247</v>
      </c>
      <c r="I268" s="12">
        <v>524181151057</v>
      </c>
      <c r="J268" s="11" t="s">
        <v>577</v>
      </c>
      <c r="K268" s="11" t="s">
        <v>578</v>
      </c>
      <c r="L268" s="13" t="s">
        <v>28</v>
      </c>
      <c r="M268" s="13" t="s">
        <v>29</v>
      </c>
      <c r="N268" s="14">
        <v>18</v>
      </c>
      <c r="O268" s="13">
        <v>0</v>
      </c>
      <c r="P268" s="15">
        <v>39243474</v>
      </c>
      <c r="Q268" s="16">
        <v>0</v>
      </c>
      <c r="R268" s="13">
        <v>0</v>
      </c>
      <c r="S268" s="13">
        <v>0</v>
      </c>
      <c r="T268" s="13">
        <v>39243474</v>
      </c>
      <c r="U268" s="17"/>
      <c r="V268" s="18" t="s">
        <v>30</v>
      </c>
      <c r="W268" s="13" t="s">
        <v>31</v>
      </c>
      <c r="X268" s="19" t="s">
        <v>30</v>
      </c>
    </row>
    <row r="269" spans="1:24" x14ac:dyDescent="0.25">
      <c r="A269" s="8">
        <v>1332</v>
      </c>
      <c r="B269" s="10" t="s">
        <v>965</v>
      </c>
      <c r="C269" s="10" t="s">
        <v>966</v>
      </c>
      <c r="D269" s="9" t="s">
        <v>22</v>
      </c>
      <c r="E269" s="10" t="s">
        <v>23</v>
      </c>
      <c r="F269" s="11" t="s">
        <v>22</v>
      </c>
      <c r="G269" s="12" t="s">
        <v>564</v>
      </c>
      <c r="H269" s="12" t="s">
        <v>247</v>
      </c>
      <c r="I269" s="12">
        <v>524181153630</v>
      </c>
      <c r="J269" s="11" t="s">
        <v>579</v>
      </c>
      <c r="K269" s="11" t="s">
        <v>570</v>
      </c>
      <c r="L269" s="13" t="s">
        <v>28</v>
      </c>
      <c r="M269" s="13" t="s">
        <v>370</v>
      </c>
      <c r="N269" s="14">
        <v>15</v>
      </c>
      <c r="O269" s="13">
        <v>0</v>
      </c>
      <c r="P269" s="15">
        <v>33767265</v>
      </c>
      <c r="Q269" s="16">
        <v>0</v>
      </c>
      <c r="R269" s="13">
        <v>0</v>
      </c>
      <c r="S269" s="13">
        <v>0</v>
      </c>
      <c r="T269" s="13">
        <v>33767265</v>
      </c>
      <c r="U269" s="17"/>
      <c r="V269" s="18" t="s">
        <v>30</v>
      </c>
      <c r="W269" s="13" t="s">
        <v>31</v>
      </c>
      <c r="X269" s="19" t="s">
        <v>30</v>
      </c>
    </row>
    <row r="270" spans="1:24" x14ac:dyDescent="0.25">
      <c r="A270" s="8">
        <v>1332</v>
      </c>
      <c r="B270" s="10" t="s">
        <v>965</v>
      </c>
      <c r="C270" s="10" t="s">
        <v>966</v>
      </c>
      <c r="D270" s="9" t="s">
        <v>22</v>
      </c>
      <c r="E270" s="10" t="s">
        <v>23</v>
      </c>
      <c r="F270" s="11" t="s">
        <v>22</v>
      </c>
      <c r="G270" s="12" t="s">
        <v>564</v>
      </c>
      <c r="H270" s="12" t="s">
        <v>247</v>
      </c>
      <c r="I270" s="12">
        <v>524181153631</v>
      </c>
      <c r="J270" s="11" t="s">
        <v>580</v>
      </c>
      <c r="K270" s="11" t="s">
        <v>570</v>
      </c>
      <c r="L270" s="13" t="s">
        <v>28</v>
      </c>
      <c r="M270" s="13" t="s">
        <v>370</v>
      </c>
      <c r="N270" s="14">
        <v>17</v>
      </c>
      <c r="O270" s="13">
        <v>0</v>
      </c>
      <c r="P270" s="15">
        <v>38269567</v>
      </c>
      <c r="Q270" s="16">
        <v>0</v>
      </c>
      <c r="R270" s="13">
        <v>0</v>
      </c>
      <c r="S270" s="13">
        <v>0</v>
      </c>
      <c r="T270" s="13">
        <v>38269567</v>
      </c>
      <c r="U270" s="17"/>
      <c r="V270" s="18" t="s">
        <v>30</v>
      </c>
      <c r="W270" s="13" t="s">
        <v>31</v>
      </c>
      <c r="X270" s="19" t="s">
        <v>30</v>
      </c>
    </row>
    <row r="271" spans="1:24" x14ac:dyDescent="0.25">
      <c r="A271" s="8">
        <v>1332</v>
      </c>
      <c r="B271" s="10" t="s">
        <v>965</v>
      </c>
      <c r="C271" s="10" t="s">
        <v>966</v>
      </c>
      <c r="D271" s="9" t="s">
        <v>22</v>
      </c>
      <c r="E271" s="10" t="s">
        <v>23</v>
      </c>
      <c r="F271" s="11" t="s">
        <v>22</v>
      </c>
      <c r="G271" s="12" t="s">
        <v>564</v>
      </c>
      <c r="H271" s="12" t="s">
        <v>247</v>
      </c>
      <c r="I271" s="12">
        <v>5241800039904</v>
      </c>
      <c r="J271" s="11" t="s">
        <v>581</v>
      </c>
      <c r="K271" s="11" t="s">
        <v>582</v>
      </c>
      <c r="L271" s="13" t="s">
        <v>77</v>
      </c>
      <c r="M271" s="13" t="s">
        <v>78</v>
      </c>
      <c r="N271" s="14">
        <v>86</v>
      </c>
      <c r="O271" s="13">
        <v>0</v>
      </c>
      <c r="P271" s="15">
        <v>360241100</v>
      </c>
      <c r="Q271" s="16">
        <v>0</v>
      </c>
      <c r="R271" s="13">
        <v>0</v>
      </c>
      <c r="S271" s="13">
        <v>0</v>
      </c>
      <c r="T271" s="13">
        <v>360241100</v>
      </c>
      <c r="U271" s="17"/>
      <c r="V271" s="18" t="s">
        <v>30</v>
      </c>
      <c r="W271" s="13" t="s">
        <v>30</v>
      </c>
      <c r="X271" s="19" t="s">
        <v>30</v>
      </c>
    </row>
    <row r="272" spans="1:24" x14ac:dyDescent="0.25">
      <c r="A272" s="8">
        <v>1332</v>
      </c>
      <c r="B272" s="10" t="s">
        <v>965</v>
      </c>
      <c r="C272" s="10" t="s">
        <v>966</v>
      </c>
      <c r="D272" s="9" t="s">
        <v>22</v>
      </c>
      <c r="E272" s="10" t="s">
        <v>23</v>
      </c>
      <c r="F272" s="11" t="s">
        <v>22</v>
      </c>
      <c r="G272" s="12" t="s">
        <v>564</v>
      </c>
      <c r="H272" s="12" t="s">
        <v>247</v>
      </c>
      <c r="I272" s="12">
        <v>5241800114113</v>
      </c>
      <c r="J272" s="11" t="s">
        <v>583</v>
      </c>
      <c r="K272" s="11" t="s">
        <v>584</v>
      </c>
      <c r="L272" s="13" t="s">
        <v>77</v>
      </c>
      <c r="M272" s="13" t="s">
        <v>78</v>
      </c>
      <c r="N272" s="14">
        <v>66</v>
      </c>
      <c r="O272" s="13">
        <v>0</v>
      </c>
      <c r="P272" s="15">
        <v>276464100</v>
      </c>
      <c r="Q272" s="16">
        <v>0</v>
      </c>
      <c r="R272" s="13">
        <v>0</v>
      </c>
      <c r="S272" s="13">
        <v>0</v>
      </c>
      <c r="T272" s="13">
        <v>276464100</v>
      </c>
      <c r="U272" s="17"/>
      <c r="V272" s="18" t="s">
        <v>30</v>
      </c>
      <c r="W272" s="13" t="s">
        <v>30</v>
      </c>
      <c r="X272" s="19" t="s">
        <v>30</v>
      </c>
    </row>
    <row r="273" spans="1:24" x14ac:dyDescent="0.25">
      <c r="A273" s="8">
        <v>1335</v>
      </c>
      <c r="B273" s="10">
        <v>901249645</v>
      </c>
      <c r="C273" s="10" t="s">
        <v>967</v>
      </c>
      <c r="D273" s="9" t="s">
        <v>22</v>
      </c>
      <c r="E273" s="10" t="s">
        <v>23</v>
      </c>
      <c r="F273" s="11" t="s">
        <v>22</v>
      </c>
      <c r="G273" s="12" t="s">
        <v>588</v>
      </c>
      <c r="H273" s="12" t="s">
        <v>338</v>
      </c>
      <c r="I273" s="12">
        <v>524901152391</v>
      </c>
      <c r="J273" s="11" t="s">
        <v>265</v>
      </c>
      <c r="K273" s="11" t="s">
        <v>589</v>
      </c>
      <c r="L273" s="13" t="s">
        <v>586</v>
      </c>
      <c r="M273" s="13" t="s">
        <v>29</v>
      </c>
      <c r="N273" s="14">
        <v>8</v>
      </c>
      <c r="O273" s="13">
        <v>0</v>
      </c>
      <c r="P273" s="15">
        <v>17441544</v>
      </c>
      <c r="Q273" s="16">
        <v>0</v>
      </c>
      <c r="R273" s="13">
        <v>0</v>
      </c>
      <c r="S273" s="13">
        <v>0</v>
      </c>
      <c r="T273" s="13">
        <v>17441544</v>
      </c>
      <c r="U273" s="17"/>
      <c r="V273" s="18" t="s">
        <v>30</v>
      </c>
      <c r="W273" s="13" t="s">
        <v>31</v>
      </c>
      <c r="X273" s="19" t="s">
        <v>30</v>
      </c>
    </row>
    <row r="274" spans="1:24" x14ac:dyDescent="0.25">
      <c r="A274" s="8">
        <v>1335</v>
      </c>
      <c r="B274" s="10">
        <v>901249645</v>
      </c>
      <c r="C274" s="10" t="s">
        <v>967</v>
      </c>
      <c r="D274" s="9" t="s">
        <v>22</v>
      </c>
      <c r="E274" s="10" t="s">
        <v>23</v>
      </c>
      <c r="F274" s="11" t="s">
        <v>22</v>
      </c>
      <c r="G274" s="12" t="s">
        <v>588</v>
      </c>
      <c r="H274" s="12" t="s">
        <v>338</v>
      </c>
      <c r="I274" s="12">
        <v>524901152393</v>
      </c>
      <c r="J274" s="11" t="s">
        <v>590</v>
      </c>
      <c r="K274" s="11" t="s">
        <v>591</v>
      </c>
      <c r="L274" s="13" t="s">
        <v>586</v>
      </c>
      <c r="M274" s="13" t="s">
        <v>29</v>
      </c>
      <c r="N274" s="14">
        <v>16</v>
      </c>
      <c r="O274" s="13">
        <v>0</v>
      </c>
      <c r="P274" s="15">
        <v>34883088</v>
      </c>
      <c r="Q274" s="16">
        <v>0</v>
      </c>
      <c r="R274" s="13">
        <v>0</v>
      </c>
      <c r="S274" s="13">
        <v>0</v>
      </c>
      <c r="T274" s="13">
        <v>34883088</v>
      </c>
      <c r="U274" s="17"/>
      <c r="V274" s="18" t="s">
        <v>30</v>
      </c>
      <c r="W274" s="13" t="s">
        <v>31</v>
      </c>
      <c r="X274" s="19" t="s">
        <v>30</v>
      </c>
    </row>
    <row r="275" spans="1:24" x14ac:dyDescent="0.25">
      <c r="A275" s="8">
        <v>1335</v>
      </c>
      <c r="B275" s="10">
        <v>901249645</v>
      </c>
      <c r="C275" s="10" t="s">
        <v>967</v>
      </c>
      <c r="D275" s="9" t="s">
        <v>22</v>
      </c>
      <c r="E275" s="10" t="s">
        <v>23</v>
      </c>
      <c r="F275" s="11" t="s">
        <v>22</v>
      </c>
      <c r="G275" s="12" t="s">
        <v>588</v>
      </c>
      <c r="H275" s="12" t="s">
        <v>338</v>
      </c>
      <c r="I275" s="12">
        <v>524901152394</v>
      </c>
      <c r="J275" s="11" t="s">
        <v>592</v>
      </c>
      <c r="K275" s="11" t="s">
        <v>593</v>
      </c>
      <c r="L275" s="13" t="s">
        <v>586</v>
      </c>
      <c r="M275" s="13" t="s">
        <v>29</v>
      </c>
      <c r="N275" s="14">
        <v>16</v>
      </c>
      <c r="O275" s="13">
        <v>0</v>
      </c>
      <c r="P275" s="15">
        <v>34883088</v>
      </c>
      <c r="Q275" s="16">
        <v>0</v>
      </c>
      <c r="R275" s="13">
        <v>0</v>
      </c>
      <c r="S275" s="13">
        <v>0</v>
      </c>
      <c r="T275" s="13">
        <v>34883088</v>
      </c>
      <c r="U275" s="17"/>
      <c r="V275" s="18" t="s">
        <v>30</v>
      </c>
      <c r="W275" s="13" t="s">
        <v>31</v>
      </c>
      <c r="X275" s="19" t="s">
        <v>30</v>
      </c>
    </row>
    <row r="276" spans="1:24" x14ac:dyDescent="0.25">
      <c r="A276" s="8">
        <v>1335</v>
      </c>
      <c r="B276" s="10">
        <v>901249645</v>
      </c>
      <c r="C276" s="10" t="s">
        <v>967</v>
      </c>
      <c r="D276" s="9" t="s">
        <v>22</v>
      </c>
      <c r="E276" s="10" t="s">
        <v>23</v>
      </c>
      <c r="F276" s="11" t="s">
        <v>22</v>
      </c>
      <c r="G276" s="12" t="s">
        <v>588</v>
      </c>
      <c r="H276" s="12" t="s">
        <v>338</v>
      </c>
      <c r="I276" s="12">
        <v>5249000040873</v>
      </c>
      <c r="J276" s="11" t="s">
        <v>594</v>
      </c>
      <c r="K276" s="11" t="s">
        <v>595</v>
      </c>
      <c r="L276" s="13" t="s">
        <v>77</v>
      </c>
      <c r="M276" s="13" t="s">
        <v>134</v>
      </c>
      <c r="N276" s="14">
        <v>59</v>
      </c>
      <c r="O276" s="13">
        <v>0</v>
      </c>
      <c r="P276" s="15">
        <v>174445654</v>
      </c>
      <c r="Q276" s="16">
        <v>0</v>
      </c>
      <c r="R276" s="13">
        <v>0</v>
      </c>
      <c r="S276" s="13">
        <v>0</v>
      </c>
      <c r="T276" s="13">
        <v>174445654</v>
      </c>
      <c r="U276" s="17"/>
      <c r="V276" s="18" t="s">
        <v>30</v>
      </c>
      <c r="W276" s="13" t="s">
        <v>31</v>
      </c>
      <c r="X276" s="19" t="s">
        <v>30</v>
      </c>
    </row>
    <row r="277" spans="1:24" x14ac:dyDescent="0.25">
      <c r="A277" s="8">
        <v>1335</v>
      </c>
      <c r="B277" s="10">
        <v>901249645</v>
      </c>
      <c r="C277" s="10" t="s">
        <v>967</v>
      </c>
      <c r="D277" s="9" t="s">
        <v>22</v>
      </c>
      <c r="E277" s="10" t="s">
        <v>23</v>
      </c>
      <c r="F277" s="11" t="s">
        <v>22</v>
      </c>
      <c r="G277" s="12" t="s">
        <v>588</v>
      </c>
      <c r="H277" s="12" t="s">
        <v>338</v>
      </c>
      <c r="I277" s="12">
        <v>5249000040907</v>
      </c>
      <c r="J277" s="11" t="s">
        <v>596</v>
      </c>
      <c r="K277" s="11" t="s">
        <v>597</v>
      </c>
      <c r="L277" s="13" t="s">
        <v>77</v>
      </c>
      <c r="M277" s="13" t="s">
        <v>134</v>
      </c>
      <c r="N277" s="14">
        <v>19</v>
      </c>
      <c r="O277" s="13">
        <v>0</v>
      </c>
      <c r="P277" s="15">
        <v>56177414</v>
      </c>
      <c r="Q277" s="16">
        <v>0</v>
      </c>
      <c r="R277" s="13">
        <v>0</v>
      </c>
      <c r="S277" s="13">
        <v>0</v>
      </c>
      <c r="T277" s="13">
        <v>56177414</v>
      </c>
      <c r="U277" s="17"/>
      <c r="V277" s="18" t="s">
        <v>30</v>
      </c>
      <c r="W277" s="13" t="s">
        <v>31</v>
      </c>
      <c r="X277" s="19" t="s">
        <v>30</v>
      </c>
    </row>
    <row r="278" spans="1:24" x14ac:dyDescent="0.25">
      <c r="A278" s="8">
        <v>1335</v>
      </c>
      <c r="B278" s="10">
        <v>901249645</v>
      </c>
      <c r="C278" s="10" t="s">
        <v>967</v>
      </c>
      <c r="D278" s="9" t="s">
        <v>22</v>
      </c>
      <c r="E278" s="10" t="s">
        <v>23</v>
      </c>
      <c r="F278" s="11" t="s">
        <v>22</v>
      </c>
      <c r="G278" s="12" t="s">
        <v>588</v>
      </c>
      <c r="H278" s="12" t="s">
        <v>338</v>
      </c>
      <c r="I278" s="12">
        <v>5249000040943</v>
      </c>
      <c r="J278" s="11" t="s">
        <v>598</v>
      </c>
      <c r="K278" s="11" t="s">
        <v>599</v>
      </c>
      <c r="L278" s="13" t="s">
        <v>77</v>
      </c>
      <c r="M278" s="13" t="s">
        <v>134</v>
      </c>
      <c r="N278" s="14">
        <v>22</v>
      </c>
      <c r="O278" s="13">
        <v>0</v>
      </c>
      <c r="P278" s="15">
        <v>65047532</v>
      </c>
      <c r="Q278" s="16">
        <v>0</v>
      </c>
      <c r="R278" s="13">
        <v>0</v>
      </c>
      <c r="S278" s="13">
        <v>0</v>
      </c>
      <c r="T278" s="13">
        <v>65047532</v>
      </c>
      <c r="U278" s="17"/>
      <c r="V278" s="18" t="s">
        <v>30</v>
      </c>
      <c r="W278" s="13" t="s">
        <v>31</v>
      </c>
      <c r="X278" s="19" t="s">
        <v>30</v>
      </c>
    </row>
    <row r="279" spans="1:24" x14ac:dyDescent="0.25">
      <c r="A279" s="8">
        <v>1335</v>
      </c>
      <c r="B279" s="10">
        <v>901249645</v>
      </c>
      <c r="C279" s="10" t="s">
        <v>967</v>
      </c>
      <c r="D279" s="9" t="s">
        <v>22</v>
      </c>
      <c r="E279" s="10" t="s">
        <v>23</v>
      </c>
      <c r="F279" s="11" t="s">
        <v>22</v>
      </c>
      <c r="G279" s="12" t="s">
        <v>588</v>
      </c>
      <c r="H279" s="12" t="s">
        <v>338</v>
      </c>
      <c r="I279" s="12">
        <v>5249000044100</v>
      </c>
      <c r="J279" s="11" t="s">
        <v>600</v>
      </c>
      <c r="K279" s="11" t="s">
        <v>601</v>
      </c>
      <c r="L279" s="13" t="s">
        <v>77</v>
      </c>
      <c r="M279" s="13" t="s">
        <v>134</v>
      </c>
      <c r="N279" s="14">
        <v>180</v>
      </c>
      <c r="O279" s="13">
        <v>0</v>
      </c>
      <c r="P279" s="15">
        <v>532207080</v>
      </c>
      <c r="Q279" s="16">
        <v>0</v>
      </c>
      <c r="R279" s="13">
        <v>0</v>
      </c>
      <c r="S279" s="13">
        <v>0</v>
      </c>
      <c r="T279" s="13">
        <v>532207080</v>
      </c>
      <c r="U279" s="17"/>
      <c r="V279" s="18" t="s">
        <v>30</v>
      </c>
      <c r="W279" s="13" t="s">
        <v>31</v>
      </c>
      <c r="X279" s="19" t="s">
        <v>30</v>
      </c>
    </row>
    <row r="280" spans="1:24" x14ac:dyDescent="0.25">
      <c r="A280" s="8">
        <v>1335</v>
      </c>
      <c r="B280" s="10">
        <v>901249645</v>
      </c>
      <c r="C280" s="10" t="s">
        <v>967</v>
      </c>
      <c r="D280" s="9" t="s">
        <v>22</v>
      </c>
      <c r="E280" s="10" t="s">
        <v>23</v>
      </c>
      <c r="F280" s="11" t="s">
        <v>22</v>
      </c>
      <c r="G280" s="12" t="s">
        <v>588</v>
      </c>
      <c r="H280" s="12" t="s">
        <v>338</v>
      </c>
      <c r="I280" s="12">
        <v>5249000049533</v>
      </c>
      <c r="J280" s="11" t="s">
        <v>602</v>
      </c>
      <c r="K280" s="11" t="s">
        <v>603</v>
      </c>
      <c r="L280" s="13" t="s">
        <v>77</v>
      </c>
      <c r="M280" s="13" t="s">
        <v>134</v>
      </c>
      <c r="N280" s="14">
        <v>44</v>
      </c>
      <c r="O280" s="13">
        <v>0</v>
      </c>
      <c r="P280" s="15">
        <v>130095064</v>
      </c>
      <c r="Q280" s="16">
        <v>0</v>
      </c>
      <c r="R280" s="13">
        <v>0</v>
      </c>
      <c r="S280" s="13">
        <v>0</v>
      </c>
      <c r="T280" s="13">
        <v>130095064</v>
      </c>
      <c r="U280" s="17"/>
      <c r="V280" s="18" t="s">
        <v>30</v>
      </c>
      <c r="W280" s="13" t="s">
        <v>31</v>
      </c>
      <c r="X280" s="19" t="s">
        <v>30</v>
      </c>
    </row>
    <row r="281" spans="1:24" x14ac:dyDescent="0.25">
      <c r="A281" s="8">
        <v>1335</v>
      </c>
      <c r="B281" s="10">
        <v>901249645</v>
      </c>
      <c r="C281" s="10" t="s">
        <v>967</v>
      </c>
      <c r="D281" s="9" t="s">
        <v>22</v>
      </c>
      <c r="E281" s="10" t="s">
        <v>23</v>
      </c>
      <c r="F281" s="11" t="s">
        <v>22</v>
      </c>
      <c r="G281" s="12" t="s">
        <v>588</v>
      </c>
      <c r="H281" s="12" t="s">
        <v>338</v>
      </c>
      <c r="I281" s="12">
        <v>5249000049596</v>
      </c>
      <c r="J281" s="11" t="s">
        <v>369</v>
      </c>
      <c r="K281" s="11" t="s">
        <v>604</v>
      </c>
      <c r="L281" s="13" t="s">
        <v>77</v>
      </c>
      <c r="M281" s="13" t="s">
        <v>134</v>
      </c>
      <c r="N281" s="14">
        <v>21</v>
      </c>
      <c r="O281" s="13">
        <v>0</v>
      </c>
      <c r="P281" s="15">
        <v>62090826</v>
      </c>
      <c r="Q281" s="16">
        <v>0</v>
      </c>
      <c r="R281" s="13">
        <v>0</v>
      </c>
      <c r="S281" s="13">
        <v>0</v>
      </c>
      <c r="T281" s="13">
        <v>62090826</v>
      </c>
      <c r="U281" s="17"/>
      <c r="V281" s="18" t="s">
        <v>30</v>
      </c>
      <c r="W281" s="13" t="s">
        <v>31</v>
      </c>
      <c r="X281" s="19" t="s">
        <v>30</v>
      </c>
    </row>
    <row r="282" spans="1:24" x14ac:dyDescent="0.25">
      <c r="A282" s="8">
        <v>1335</v>
      </c>
      <c r="B282" s="10">
        <v>901249645</v>
      </c>
      <c r="C282" s="10" t="s">
        <v>967</v>
      </c>
      <c r="D282" s="9" t="s">
        <v>22</v>
      </c>
      <c r="E282" s="10" t="s">
        <v>23</v>
      </c>
      <c r="F282" s="11" t="s">
        <v>22</v>
      </c>
      <c r="G282" s="12" t="s">
        <v>588</v>
      </c>
      <c r="H282" s="12" t="s">
        <v>338</v>
      </c>
      <c r="I282" s="12">
        <v>5249000054669</v>
      </c>
      <c r="J282" s="11" t="s">
        <v>605</v>
      </c>
      <c r="K282" s="11" t="s">
        <v>606</v>
      </c>
      <c r="L282" s="13" t="s">
        <v>77</v>
      </c>
      <c r="M282" s="13" t="s">
        <v>134</v>
      </c>
      <c r="N282" s="14">
        <v>29</v>
      </c>
      <c r="O282" s="13">
        <v>0</v>
      </c>
      <c r="P282" s="15">
        <v>85744474</v>
      </c>
      <c r="Q282" s="16">
        <v>0</v>
      </c>
      <c r="R282" s="13">
        <v>0</v>
      </c>
      <c r="S282" s="13">
        <v>0</v>
      </c>
      <c r="T282" s="13">
        <v>85744474</v>
      </c>
      <c r="U282" s="17"/>
      <c r="V282" s="18" t="s">
        <v>30</v>
      </c>
      <c r="W282" s="13" t="s">
        <v>31</v>
      </c>
      <c r="X282" s="19" t="s">
        <v>30</v>
      </c>
    </row>
    <row r="283" spans="1:24" x14ac:dyDescent="0.25">
      <c r="A283" s="8">
        <v>1335</v>
      </c>
      <c r="B283" s="10">
        <v>901249645</v>
      </c>
      <c r="C283" s="10" t="s">
        <v>967</v>
      </c>
      <c r="D283" s="9" t="s">
        <v>22</v>
      </c>
      <c r="E283" s="10" t="s">
        <v>23</v>
      </c>
      <c r="F283" s="11" t="s">
        <v>22</v>
      </c>
      <c r="G283" s="12" t="s">
        <v>588</v>
      </c>
      <c r="H283" s="12" t="s">
        <v>338</v>
      </c>
      <c r="I283" s="12">
        <v>5249000099765</v>
      </c>
      <c r="J283" s="11" t="s">
        <v>587</v>
      </c>
      <c r="K283" s="11" t="s">
        <v>607</v>
      </c>
      <c r="L283" s="13" t="s">
        <v>77</v>
      </c>
      <c r="M283" s="13" t="s">
        <v>134</v>
      </c>
      <c r="N283" s="14">
        <v>66</v>
      </c>
      <c r="O283" s="13">
        <v>0</v>
      </c>
      <c r="P283" s="15">
        <v>195142596</v>
      </c>
      <c r="Q283" s="16">
        <v>0</v>
      </c>
      <c r="R283" s="13">
        <v>0</v>
      </c>
      <c r="S283" s="13">
        <v>0</v>
      </c>
      <c r="T283" s="13">
        <v>195142596</v>
      </c>
      <c r="U283" s="17"/>
      <c r="V283" s="18" t="s">
        <v>30</v>
      </c>
      <c r="W283" s="13" t="s">
        <v>31</v>
      </c>
      <c r="X283" s="19" t="s">
        <v>30</v>
      </c>
    </row>
    <row r="284" spans="1:24" x14ac:dyDescent="0.25">
      <c r="A284" s="8">
        <v>1335</v>
      </c>
      <c r="B284" s="10">
        <v>901249645</v>
      </c>
      <c r="C284" s="10" t="s">
        <v>967</v>
      </c>
      <c r="D284" s="9" t="s">
        <v>22</v>
      </c>
      <c r="E284" s="10" t="s">
        <v>23</v>
      </c>
      <c r="F284" s="11" t="s">
        <v>22</v>
      </c>
      <c r="G284" s="12" t="s">
        <v>588</v>
      </c>
      <c r="H284" s="12" t="s">
        <v>338</v>
      </c>
      <c r="I284" s="12">
        <v>5249000104464</v>
      </c>
      <c r="J284" s="11" t="s">
        <v>608</v>
      </c>
      <c r="K284" s="11" t="s">
        <v>609</v>
      </c>
      <c r="L284" s="13" t="s">
        <v>77</v>
      </c>
      <c r="M284" s="13" t="s">
        <v>134</v>
      </c>
      <c r="N284" s="14">
        <v>28</v>
      </c>
      <c r="O284" s="13">
        <v>0</v>
      </c>
      <c r="P284" s="15">
        <v>82787768</v>
      </c>
      <c r="Q284" s="16">
        <v>0</v>
      </c>
      <c r="R284" s="13">
        <v>0</v>
      </c>
      <c r="S284" s="13">
        <v>0</v>
      </c>
      <c r="T284" s="13">
        <v>82787768</v>
      </c>
      <c r="U284" s="17"/>
      <c r="V284" s="18" t="s">
        <v>30</v>
      </c>
      <c r="W284" s="13" t="s">
        <v>31</v>
      </c>
      <c r="X284" s="19" t="s">
        <v>30</v>
      </c>
    </row>
    <row r="285" spans="1:24" x14ac:dyDescent="0.25">
      <c r="A285" s="8">
        <v>1336</v>
      </c>
      <c r="B285" s="10">
        <v>900511039</v>
      </c>
      <c r="C285" s="10" t="s">
        <v>968</v>
      </c>
      <c r="D285" s="9" t="s">
        <v>22</v>
      </c>
      <c r="E285" s="10" t="s">
        <v>23</v>
      </c>
      <c r="F285" s="11" t="s">
        <v>22</v>
      </c>
      <c r="G285" s="12" t="s">
        <v>610</v>
      </c>
      <c r="H285" s="12" t="s">
        <v>247</v>
      </c>
      <c r="I285" s="12">
        <v>5200100048749</v>
      </c>
      <c r="J285" s="11" t="s">
        <v>611</v>
      </c>
      <c r="K285" s="11" t="s">
        <v>612</v>
      </c>
      <c r="L285" s="13" t="s">
        <v>77</v>
      </c>
      <c r="M285" s="13" t="s">
        <v>78</v>
      </c>
      <c r="N285" s="14">
        <v>250</v>
      </c>
      <c r="O285" s="13">
        <v>0</v>
      </c>
      <c r="P285" s="15">
        <v>1047212500</v>
      </c>
      <c r="Q285" s="16">
        <v>0</v>
      </c>
      <c r="R285" s="13">
        <v>0</v>
      </c>
      <c r="S285" s="13">
        <v>0</v>
      </c>
      <c r="T285" s="13">
        <v>1047212500</v>
      </c>
      <c r="U285" s="17"/>
      <c r="V285" s="18" t="s">
        <v>30</v>
      </c>
      <c r="W285" s="13" t="s">
        <v>30</v>
      </c>
      <c r="X285" s="19" t="s">
        <v>30</v>
      </c>
    </row>
    <row r="286" spans="1:24" x14ac:dyDescent="0.25">
      <c r="A286" s="8">
        <v>1336</v>
      </c>
      <c r="B286" s="10">
        <v>900511039</v>
      </c>
      <c r="C286" s="10" t="s">
        <v>968</v>
      </c>
      <c r="D286" s="9" t="s">
        <v>22</v>
      </c>
      <c r="E286" s="10" t="s">
        <v>23</v>
      </c>
      <c r="F286" s="11" t="s">
        <v>22</v>
      </c>
      <c r="G286" s="12" t="s">
        <v>610</v>
      </c>
      <c r="H286" s="12" t="s">
        <v>247</v>
      </c>
      <c r="I286" s="12">
        <v>5200100124512</v>
      </c>
      <c r="J286" s="11" t="s">
        <v>613</v>
      </c>
      <c r="K286" s="11" t="s">
        <v>614</v>
      </c>
      <c r="L286" s="13" t="s">
        <v>147</v>
      </c>
      <c r="M286" s="13" t="s">
        <v>148</v>
      </c>
      <c r="N286" s="14">
        <v>184</v>
      </c>
      <c r="O286" s="13">
        <v>0</v>
      </c>
      <c r="P286" s="15">
        <v>796609968</v>
      </c>
      <c r="Q286" s="16">
        <v>0</v>
      </c>
      <c r="R286" s="13">
        <v>0</v>
      </c>
      <c r="S286" s="13">
        <v>0</v>
      </c>
      <c r="T286" s="13">
        <v>796609968</v>
      </c>
      <c r="U286" s="17"/>
      <c r="V286" s="18" t="s">
        <v>30</v>
      </c>
      <c r="W286" s="13" t="s">
        <v>30</v>
      </c>
      <c r="X286" s="19" t="s">
        <v>31</v>
      </c>
    </row>
    <row r="287" spans="1:24" x14ac:dyDescent="0.25">
      <c r="A287" s="8">
        <v>1337</v>
      </c>
      <c r="B287" s="10">
        <v>891200304</v>
      </c>
      <c r="C287" s="10" t="s">
        <v>617</v>
      </c>
      <c r="D287" s="9" t="s">
        <v>22</v>
      </c>
      <c r="E287" s="10" t="s">
        <v>23</v>
      </c>
      <c r="F287" s="11" t="s">
        <v>22</v>
      </c>
      <c r="G287" s="12" t="s">
        <v>610</v>
      </c>
      <c r="H287" s="12" t="s">
        <v>94</v>
      </c>
      <c r="I287" s="12">
        <v>520011147194</v>
      </c>
      <c r="J287" s="11" t="s">
        <v>615</v>
      </c>
      <c r="K287" s="11" t="s">
        <v>616</v>
      </c>
      <c r="L287" s="13" t="s">
        <v>147</v>
      </c>
      <c r="M287" s="13" t="s">
        <v>148</v>
      </c>
      <c r="N287" s="14">
        <v>138</v>
      </c>
      <c r="O287" s="13">
        <v>0</v>
      </c>
      <c r="P287" s="15">
        <v>597457476</v>
      </c>
      <c r="Q287" s="16">
        <v>0</v>
      </c>
      <c r="R287" s="13">
        <v>0</v>
      </c>
      <c r="S287" s="13">
        <v>0</v>
      </c>
      <c r="T287" s="13">
        <v>597457476</v>
      </c>
      <c r="U287" s="17"/>
      <c r="V287" s="18" t="s">
        <v>30</v>
      </c>
      <c r="W287" s="13" t="s">
        <v>30</v>
      </c>
      <c r="X287" s="19" t="s">
        <v>31</v>
      </c>
    </row>
    <row r="288" spans="1:24" x14ac:dyDescent="0.25">
      <c r="A288" s="8">
        <v>1337</v>
      </c>
      <c r="B288" s="10">
        <v>891200304</v>
      </c>
      <c r="C288" s="10" t="s">
        <v>617</v>
      </c>
      <c r="D288" s="9" t="s">
        <v>22</v>
      </c>
      <c r="E288" s="10" t="s">
        <v>23</v>
      </c>
      <c r="F288" s="11" t="s">
        <v>22</v>
      </c>
      <c r="G288" s="12" t="s">
        <v>610</v>
      </c>
      <c r="H288" s="12" t="s">
        <v>94</v>
      </c>
      <c r="I288" s="12">
        <v>5200100043276</v>
      </c>
      <c r="J288" s="11" t="s">
        <v>617</v>
      </c>
      <c r="K288" s="11" t="s">
        <v>618</v>
      </c>
      <c r="L288" s="13" t="s">
        <v>147</v>
      </c>
      <c r="M288" s="13" t="s">
        <v>148</v>
      </c>
      <c r="N288" s="14">
        <v>220</v>
      </c>
      <c r="O288" s="13">
        <v>0</v>
      </c>
      <c r="P288" s="15">
        <v>952468440</v>
      </c>
      <c r="Q288" s="16">
        <v>0</v>
      </c>
      <c r="R288" s="13">
        <v>0</v>
      </c>
      <c r="S288" s="13">
        <v>0</v>
      </c>
      <c r="T288" s="13">
        <v>952468440</v>
      </c>
      <c r="U288" s="17"/>
      <c r="V288" s="18" t="s">
        <v>30</v>
      </c>
      <c r="W288" s="13" t="s">
        <v>30</v>
      </c>
      <c r="X288" s="19" t="s">
        <v>31</v>
      </c>
    </row>
    <row r="289" spans="1:24" x14ac:dyDescent="0.25">
      <c r="A289" s="8">
        <v>1337</v>
      </c>
      <c r="B289" s="10">
        <v>891200304</v>
      </c>
      <c r="C289" s="10" t="s">
        <v>617</v>
      </c>
      <c r="D289" s="9" t="s">
        <v>22</v>
      </c>
      <c r="E289" s="10" t="s">
        <v>23</v>
      </c>
      <c r="F289" s="11" t="s">
        <v>22</v>
      </c>
      <c r="G289" s="12" t="s">
        <v>610</v>
      </c>
      <c r="H289" s="12" t="s">
        <v>94</v>
      </c>
      <c r="I289" s="12">
        <v>5200100048760</v>
      </c>
      <c r="J289" s="11" t="s">
        <v>619</v>
      </c>
      <c r="K289" s="11" t="s">
        <v>620</v>
      </c>
      <c r="L289" s="13" t="s">
        <v>147</v>
      </c>
      <c r="M289" s="13" t="s">
        <v>148</v>
      </c>
      <c r="N289" s="14">
        <v>250</v>
      </c>
      <c r="O289" s="13">
        <v>0</v>
      </c>
      <c r="P289" s="15">
        <v>1082350500</v>
      </c>
      <c r="Q289" s="16">
        <v>0</v>
      </c>
      <c r="R289" s="13">
        <v>0</v>
      </c>
      <c r="S289" s="13">
        <v>0</v>
      </c>
      <c r="T289" s="13">
        <v>1082350500</v>
      </c>
      <c r="U289" s="17"/>
      <c r="V289" s="18" t="s">
        <v>30</v>
      </c>
      <c r="W289" s="13" t="s">
        <v>30</v>
      </c>
      <c r="X289" s="19" t="s">
        <v>31</v>
      </c>
    </row>
    <row r="290" spans="1:24" x14ac:dyDescent="0.25">
      <c r="A290" s="8">
        <v>1338</v>
      </c>
      <c r="B290" s="10">
        <v>900511039</v>
      </c>
      <c r="C290" s="10" t="s">
        <v>968</v>
      </c>
      <c r="D290" s="9" t="s">
        <v>22</v>
      </c>
      <c r="E290" s="10" t="s">
        <v>23</v>
      </c>
      <c r="F290" s="11" t="s">
        <v>22</v>
      </c>
      <c r="G290" s="12" t="s">
        <v>610</v>
      </c>
      <c r="H290" s="12" t="s">
        <v>247</v>
      </c>
      <c r="I290" s="12">
        <v>5200100042983</v>
      </c>
      <c r="J290" s="11" t="s">
        <v>621</v>
      </c>
      <c r="K290" s="11" t="s">
        <v>622</v>
      </c>
      <c r="L290" s="13" t="s">
        <v>77</v>
      </c>
      <c r="M290" s="13" t="s">
        <v>78</v>
      </c>
      <c r="N290" s="14">
        <v>85</v>
      </c>
      <c r="O290" s="13">
        <v>0</v>
      </c>
      <c r="P290" s="15">
        <v>356052250</v>
      </c>
      <c r="Q290" s="16">
        <v>0</v>
      </c>
      <c r="R290" s="13">
        <v>0</v>
      </c>
      <c r="S290" s="13">
        <v>0</v>
      </c>
      <c r="T290" s="13">
        <v>356052250</v>
      </c>
      <c r="U290" s="17"/>
      <c r="V290" s="18" t="s">
        <v>30</v>
      </c>
      <c r="W290" s="13" t="s">
        <v>30</v>
      </c>
      <c r="X290" s="19" t="s">
        <v>30</v>
      </c>
    </row>
    <row r="291" spans="1:24" x14ac:dyDescent="0.25">
      <c r="A291" s="8">
        <v>1338</v>
      </c>
      <c r="B291" s="10">
        <v>900511039</v>
      </c>
      <c r="C291" s="10" t="s">
        <v>968</v>
      </c>
      <c r="D291" s="9" t="s">
        <v>22</v>
      </c>
      <c r="E291" s="10" t="s">
        <v>23</v>
      </c>
      <c r="F291" s="11" t="s">
        <v>22</v>
      </c>
      <c r="G291" s="12" t="s">
        <v>610</v>
      </c>
      <c r="H291" s="12" t="s">
        <v>247</v>
      </c>
      <c r="I291" s="12">
        <v>5200100100992</v>
      </c>
      <c r="J291" s="11" t="s">
        <v>623</v>
      </c>
      <c r="K291" s="11" t="s">
        <v>624</v>
      </c>
      <c r="L291" s="13" t="s">
        <v>147</v>
      </c>
      <c r="M291" s="13" t="s">
        <v>148</v>
      </c>
      <c r="N291" s="14">
        <v>89</v>
      </c>
      <c r="O291" s="13">
        <v>0</v>
      </c>
      <c r="P291" s="15">
        <v>385316778</v>
      </c>
      <c r="Q291" s="16">
        <v>0</v>
      </c>
      <c r="R291" s="13">
        <v>0</v>
      </c>
      <c r="S291" s="13">
        <v>0</v>
      </c>
      <c r="T291" s="13">
        <v>385316778</v>
      </c>
      <c r="U291" s="17"/>
      <c r="V291" s="18" t="s">
        <v>30</v>
      </c>
      <c r="W291" s="13" t="s">
        <v>30</v>
      </c>
      <c r="X291" s="19" t="s">
        <v>31</v>
      </c>
    </row>
    <row r="292" spans="1:24" x14ac:dyDescent="0.25">
      <c r="A292" s="8">
        <v>1338</v>
      </c>
      <c r="B292" s="10">
        <v>900511039</v>
      </c>
      <c r="C292" s="10" t="s">
        <v>968</v>
      </c>
      <c r="D292" s="9" t="s">
        <v>22</v>
      </c>
      <c r="E292" s="10" t="s">
        <v>23</v>
      </c>
      <c r="F292" s="11" t="s">
        <v>22</v>
      </c>
      <c r="G292" s="12" t="s">
        <v>610</v>
      </c>
      <c r="H292" s="12" t="s">
        <v>247</v>
      </c>
      <c r="I292" s="12">
        <v>5200100124514</v>
      </c>
      <c r="J292" s="11" t="s">
        <v>625</v>
      </c>
      <c r="K292" s="11" t="s">
        <v>626</v>
      </c>
      <c r="L292" s="13" t="s">
        <v>147</v>
      </c>
      <c r="M292" s="13" t="s">
        <v>148</v>
      </c>
      <c r="N292" s="14">
        <v>176</v>
      </c>
      <c r="O292" s="13">
        <v>0</v>
      </c>
      <c r="P292" s="15">
        <v>761974752</v>
      </c>
      <c r="Q292" s="16">
        <v>0</v>
      </c>
      <c r="R292" s="13">
        <v>0</v>
      </c>
      <c r="S292" s="13">
        <v>0</v>
      </c>
      <c r="T292" s="13">
        <v>761974752</v>
      </c>
      <c r="U292" s="17"/>
      <c r="V292" s="18" t="s">
        <v>30</v>
      </c>
      <c r="W292" s="13" t="s">
        <v>30</v>
      </c>
      <c r="X292" s="19" t="s">
        <v>31</v>
      </c>
    </row>
    <row r="293" spans="1:24" x14ac:dyDescent="0.25">
      <c r="A293" s="8">
        <v>1338</v>
      </c>
      <c r="B293" s="10">
        <v>900511039</v>
      </c>
      <c r="C293" s="10" t="s">
        <v>968</v>
      </c>
      <c r="D293" s="9" t="s">
        <v>22</v>
      </c>
      <c r="E293" s="10" t="s">
        <v>23</v>
      </c>
      <c r="F293" s="11" t="s">
        <v>22</v>
      </c>
      <c r="G293" s="12" t="s">
        <v>610</v>
      </c>
      <c r="H293" s="12" t="s">
        <v>247</v>
      </c>
      <c r="I293" s="12">
        <v>5200100125764</v>
      </c>
      <c r="J293" s="11" t="s">
        <v>627</v>
      </c>
      <c r="K293" s="11" t="s">
        <v>628</v>
      </c>
      <c r="L293" s="13" t="s">
        <v>77</v>
      </c>
      <c r="M293" s="13" t="s">
        <v>78</v>
      </c>
      <c r="N293" s="14">
        <v>103</v>
      </c>
      <c r="O293" s="13">
        <v>0</v>
      </c>
      <c r="P293" s="15">
        <v>431451550</v>
      </c>
      <c r="Q293" s="16">
        <v>0</v>
      </c>
      <c r="R293" s="13">
        <v>0</v>
      </c>
      <c r="S293" s="13">
        <v>0</v>
      </c>
      <c r="T293" s="13">
        <v>431451550</v>
      </c>
      <c r="U293" s="17"/>
      <c r="V293" s="18" t="s">
        <v>30</v>
      </c>
      <c r="W293" s="13" t="s">
        <v>30</v>
      </c>
      <c r="X293" s="19" t="s">
        <v>30</v>
      </c>
    </row>
    <row r="294" spans="1:24" x14ac:dyDescent="0.25">
      <c r="A294" s="8">
        <v>1338</v>
      </c>
      <c r="B294" s="10">
        <v>900511039</v>
      </c>
      <c r="C294" s="10" t="s">
        <v>968</v>
      </c>
      <c r="D294" s="9" t="s">
        <v>22</v>
      </c>
      <c r="E294" s="10" t="s">
        <v>23</v>
      </c>
      <c r="F294" s="11" t="s">
        <v>22</v>
      </c>
      <c r="G294" s="12" t="s">
        <v>610</v>
      </c>
      <c r="H294" s="12" t="s">
        <v>247</v>
      </c>
      <c r="I294" s="12">
        <v>5200100126229</v>
      </c>
      <c r="J294" s="11" t="s">
        <v>629</v>
      </c>
      <c r="K294" s="11" t="s">
        <v>630</v>
      </c>
      <c r="L294" s="13" t="s">
        <v>147</v>
      </c>
      <c r="M294" s="13" t="s">
        <v>148</v>
      </c>
      <c r="N294" s="14">
        <v>58</v>
      </c>
      <c r="O294" s="13">
        <v>0</v>
      </c>
      <c r="P294" s="15">
        <v>251105316</v>
      </c>
      <c r="Q294" s="16">
        <v>0</v>
      </c>
      <c r="R294" s="13">
        <v>0</v>
      </c>
      <c r="S294" s="13">
        <v>0</v>
      </c>
      <c r="T294" s="13">
        <v>251105316</v>
      </c>
      <c r="U294" s="17"/>
      <c r="V294" s="18" t="s">
        <v>30</v>
      </c>
      <c r="W294" s="13" t="s">
        <v>30</v>
      </c>
      <c r="X294" s="19" t="s">
        <v>31</v>
      </c>
    </row>
    <row r="295" spans="1:24" x14ac:dyDescent="0.25">
      <c r="A295" s="8">
        <v>1339</v>
      </c>
      <c r="B295" s="10">
        <v>901086483</v>
      </c>
      <c r="C295" s="10" t="s">
        <v>969</v>
      </c>
      <c r="D295" s="9" t="s">
        <v>22</v>
      </c>
      <c r="E295" s="10" t="s">
        <v>23</v>
      </c>
      <c r="F295" s="11" t="s">
        <v>22</v>
      </c>
      <c r="G295" s="12" t="s">
        <v>610</v>
      </c>
      <c r="H295" s="12" t="s">
        <v>94</v>
      </c>
      <c r="I295" s="12">
        <v>520011125290</v>
      </c>
      <c r="J295" s="11" t="s">
        <v>631</v>
      </c>
      <c r="K295" s="11" t="s">
        <v>632</v>
      </c>
      <c r="L295" s="13" t="s">
        <v>147</v>
      </c>
      <c r="M295" s="13" t="s">
        <v>148</v>
      </c>
      <c r="N295" s="14">
        <v>84</v>
      </c>
      <c r="O295" s="13">
        <v>0</v>
      </c>
      <c r="P295" s="15">
        <v>363669768</v>
      </c>
      <c r="Q295" s="16">
        <v>0</v>
      </c>
      <c r="R295" s="13">
        <v>0</v>
      </c>
      <c r="S295" s="13">
        <v>0</v>
      </c>
      <c r="T295" s="13">
        <v>363669768</v>
      </c>
      <c r="U295" s="17"/>
      <c r="V295" s="18" t="s">
        <v>30</v>
      </c>
      <c r="W295" s="13" t="s">
        <v>30</v>
      </c>
      <c r="X295" s="19" t="s">
        <v>31</v>
      </c>
    </row>
    <row r="296" spans="1:24" x14ac:dyDescent="0.25">
      <c r="A296" s="8">
        <v>1339</v>
      </c>
      <c r="B296" s="10">
        <v>901086483</v>
      </c>
      <c r="C296" s="10" t="s">
        <v>969</v>
      </c>
      <c r="D296" s="9" t="s">
        <v>22</v>
      </c>
      <c r="E296" s="10" t="s">
        <v>23</v>
      </c>
      <c r="F296" s="11" t="s">
        <v>22</v>
      </c>
      <c r="G296" s="12" t="s">
        <v>610</v>
      </c>
      <c r="H296" s="12" t="s">
        <v>94</v>
      </c>
      <c r="I296" s="12">
        <v>5200100037088</v>
      </c>
      <c r="J296" s="11" t="s">
        <v>633</v>
      </c>
      <c r="K296" s="11" t="s">
        <v>634</v>
      </c>
      <c r="L296" s="13" t="s">
        <v>147</v>
      </c>
      <c r="M296" s="13" t="s">
        <v>148</v>
      </c>
      <c r="N296" s="14">
        <v>98</v>
      </c>
      <c r="O296" s="13">
        <v>0</v>
      </c>
      <c r="P296" s="15">
        <v>424281396</v>
      </c>
      <c r="Q296" s="16">
        <v>0</v>
      </c>
      <c r="R296" s="13">
        <v>0</v>
      </c>
      <c r="S296" s="13">
        <v>0</v>
      </c>
      <c r="T296" s="13">
        <v>424281396</v>
      </c>
      <c r="U296" s="17"/>
      <c r="V296" s="18" t="s">
        <v>30</v>
      </c>
      <c r="W296" s="13" t="s">
        <v>30</v>
      </c>
      <c r="X296" s="19" t="s">
        <v>31</v>
      </c>
    </row>
    <row r="297" spans="1:24" x14ac:dyDescent="0.25">
      <c r="A297" s="8">
        <v>1339</v>
      </c>
      <c r="B297" s="10">
        <v>901086483</v>
      </c>
      <c r="C297" s="10" t="s">
        <v>969</v>
      </c>
      <c r="D297" s="9" t="s">
        <v>22</v>
      </c>
      <c r="E297" s="10" t="s">
        <v>23</v>
      </c>
      <c r="F297" s="11" t="s">
        <v>22</v>
      </c>
      <c r="G297" s="12" t="s">
        <v>610</v>
      </c>
      <c r="H297" s="12" t="s">
        <v>94</v>
      </c>
      <c r="I297" s="12">
        <v>5200100037908</v>
      </c>
      <c r="J297" s="11" t="s">
        <v>635</v>
      </c>
      <c r="K297" s="11" t="s">
        <v>636</v>
      </c>
      <c r="L297" s="13" t="s">
        <v>147</v>
      </c>
      <c r="M297" s="13" t="s">
        <v>148</v>
      </c>
      <c r="N297" s="14">
        <v>60</v>
      </c>
      <c r="O297" s="13">
        <v>0</v>
      </c>
      <c r="P297" s="15">
        <v>259764120</v>
      </c>
      <c r="Q297" s="16">
        <v>0</v>
      </c>
      <c r="R297" s="13">
        <v>0</v>
      </c>
      <c r="S297" s="13">
        <v>0</v>
      </c>
      <c r="T297" s="13">
        <v>259764120</v>
      </c>
      <c r="U297" s="17"/>
      <c r="V297" s="18" t="s">
        <v>30</v>
      </c>
      <c r="W297" s="13" t="s">
        <v>30</v>
      </c>
      <c r="X297" s="19" t="s">
        <v>31</v>
      </c>
    </row>
    <row r="298" spans="1:24" x14ac:dyDescent="0.25">
      <c r="A298" s="8">
        <v>1339</v>
      </c>
      <c r="B298" s="10">
        <v>901086483</v>
      </c>
      <c r="C298" s="10" t="s">
        <v>969</v>
      </c>
      <c r="D298" s="9" t="s">
        <v>22</v>
      </c>
      <c r="E298" s="10" t="s">
        <v>23</v>
      </c>
      <c r="F298" s="11" t="s">
        <v>22</v>
      </c>
      <c r="G298" s="12" t="s">
        <v>610</v>
      </c>
      <c r="H298" s="12" t="s">
        <v>94</v>
      </c>
      <c r="I298" s="12">
        <v>5200100040584</v>
      </c>
      <c r="J298" s="11" t="s">
        <v>637</v>
      </c>
      <c r="K298" s="11" t="s">
        <v>638</v>
      </c>
      <c r="L298" s="13" t="s">
        <v>77</v>
      </c>
      <c r="M298" s="13" t="s">
        <v>78</v>
      </c>
      <c r="N298" s="14">
        <v>85</v>
      </c>
      <c r="O298" s="13">
        <v>0</v>
      </c>
      <c r="P298" s="15">
        <v>356052250</v>
      </c>
      <c r="Q298" s="16">
        <v>0</v>
      </c>
      <c r="R298" s="13">
        <v>0</v>
      </c>
      <c r="S298" s="13">
        <v>0</v>
      </c>
      <c r="T298" s="13">
        <v>356052250</v>
      </c>
      <c r="U298" s="17"/>
      <c r="V298" s="18" t="s">
        <v>30</v>
      </c>
      <c r="W298" s="13" t="s">
        <v>30</v>
      </c>
      <c r="X298" s="19" t="s">
        <v>30</v>
      </c>
    </row>
    <row r="299" spans="1:24" x14ac:dyDescent="0.25">
      <c r="A299" s="8">
        <v>1339</v>
      </c>
      <c r="B299" s="10">
        <v>901086483</v>
      </c>
      <c r="C299" s="10" t="s">
        <v>969</v>
      </c>
      <c r="D299" s="9" t="s">
        <v>22</v>
      </c>
      <c r="E299" s="10" t="s">
        <v>23</v>
      </c>
      <c r="F299" s="11" t="s">
        <v>22</v>
      </c>
      <c r="G299" s="12" t="s">
        <v>610</v>
      </c>
      <c r="H299" s="12" t="s">
        <v>94</v>
      </c>
      <c r="I299" s="12">
        <v>5200100124583</v>
      </c>
      <c r="J299" s="11" t="s">
        <v>639</v>
      </c>
      <c r="K299" s="11" t="s">
        <v>640</v>
      </c>
      <c r="L299" s="13" t="s">
        <v>147</v>
      </c>
      <c r="M299" s="13" t="s">
        <v>148</v>
      </c>
      <c r="N299" s="14">
        <v>63</v>
      </c>
      <c r="O299" s="13">
        <v>0</v>
      </c>
      <c r="P299" s="15">
        <v>272752326</v>
      </c>
      <c r="Q299" s="16">
        <v>0</v>
      </c>
      <c r="R299" s="13">
        <v>0</v>
      </c>
      <c r="S299" s="13">
        <v>0</v>
      </c>
      <c r="T299" s="13">
        <v>272752326</v>
      </c>
      <c r="U299" s="17"/>
      <c r="V299" s="18" t="s">
        <v>30</v>
      </c>
      <c r="W299" s="13" t="s">
        <v>30</v>
      </c>
      <c r="X299" s="19" t="s">
        <v>31</v>
      </c>
    </row>
    <row r="300" spans="1:24" x14ac:dyDescent="0.25">
      <c r="A300" s="8">
        <v>1339</v>
      </c>
      <c r="B300" s="10">
        <v>901086483</v>
      </c>
      <c r="C300" s="10" t="s">
        <v>969</v>
      </c>
      <c r="D300" s="9" t="s">
        <v>22</v>
      </c>
      <c r="E300" s="10" t="s">
        <v>23</v>
      </c>
      <c r="F300" s="11" t="s">
        <v>22</v>
      </c>
      <c r="G300" s="12" t="s">
        <v>610</v>
      </c>
      <c r="H300" s="12" t="s">
        <v>94</v>
      </c>
      <c r="I300" s="12">
        <v>5200100125452</v>
      </c>
      <c r="J300" s="11" t="s">
        <v>641</v>
      </c>
      <c r="K300" s="11" t="s">
        <v>642</v>
      </c>
      <c r="L300" s="13" t="s">
        <v>147</v>
      </c>
      <c r="M300" s="13" t="s">
        <v>148</v>
      </c>
      <c r="N300" s="14">
        <v>110</v>
      </c>
      <c r="O300" s="13">
        <v>0</v>
      </c>
      <c r="P300" s="15">
        <v>476234220</v>
      </c>
      <c r="Q300" s="16">
        <v>0</v>
      </c>
      <c r="R300" s="13">
        <v>0</v>
      </c>
      <c r="S300" s="13">
        <v>0</v>
      </c>
      <c r="T300" s="13">
        <v>476234220</v>
      </c>
      <c r="U300" s="17"/>
      <c r="V300" s="18" t="s">
        <v>30</v>
      </c>
      <c r="W300" s="13" t="s">
        <v>30</v>
      </c>
      <c r="X300" s="19" t="s">
        <v>31</v>
      </c>
    </row>
    <row r="301" spans="1:24" x14ac:dyDescent="0.25">
      <c r="A301" s="8">
        <v>1339</v>
      </c>
      <c r="B301" s="10">
        <v>901086483</v>
      </c>
      <c r="C301" s="10" t="s">
        <v>969</v>
      </c>
      <c r="D301" s="9" t="s">
        <v>22</v>
      </c>
      <c r="E301" s="10" t="s">
        <v>23</v>
      </c>
      <c r="F301" s="11" t="s">
        <v>22</v>
      </c>
      <c r="G301" s="12" t="s">
        <v>610</v>
      </c>
      <c r="H301" s="12" t="s">
        <v>94</v>
      </c>
      <c r="I301" s="12">
        <v>5200100125463</v>
      </c>
      <c r="J301" s="11" t="s">
        <v>643</v>
      </c>
      <c r="K301" s="11" t="s">
        <v>644</v>
      </c>
      <c r="L301" s="13" t="s">
        <v>147</v>
      </c>
      <c r="M301" s="13" t="s">
        <v>148</v>
      </c>
      <c r="N301" s="14">
        <v>97</v>
      </c>
      <c r="O301" s="13">
        <v>0</v>
      </c>
      <c r="P301" s="15">
        <v>419951994</v>
      </c>
      <c r="Q301" s="16">
        <v>0</v>
      </c>
      <c r="R301" s="13">
        <v>0</v>
      </c>
      <c r="S301" s="13">
        <v>0</v>
      </c>
      <c r="T301" s="13">
        <v>419951994</v>
      </c>
      <c r="U301" s="17"/>
      <c r="V301" s="18" t="s">
        <v>30</v>
      </c>
      <c r="W301" s="13" t="s">
        <v>30</v>
      </c>
      <c r="X301" s="19" t="s">
        <v>31</v>
      </c>
    </row>
    <row r="302" spans="1:24" x14ac:dyDescent="0.25">
      <c r="A302" s="8">
        <v>1340</v>
      </c>
      <c r="B302" s="10">
        <v>814005633</v>
      </c>
      <c r="C302" s="10" t="s">
        <v>960</v>
      </c>
      <c r="D302" s="9" t="s">
        <v>22</v>
      </c>
      <c r="E302" s="10" t="s">
        <v>23</v>
      </c>
      <c r="F302" s="11" t="s">
        <v>22</v>
      </c>
      <c r="G302" s="12" t="s">
        <v>610</v>
      </c>
      <c r="H302" s="12" t="s">
        <v>94</v>
      </c>
      <c r="I302" s="12">
        <v>520011130179</v>
      </c>
      <c r="J302" s="11" t="s">
        <v>645</v>
      </c>
      <c r="K302" s="11" t="s">
        <v>646</v>
      </c>
      <c r="L302" s="13" t="s">
        <v>28</v>
      </c>
      <c r="M302" s="13" t="s">
        <v>97</v>
      </c>
      <c r="N302" s="14">
        <v>21</v>
      </c>
      <c r="O302" s="13">
        <v>0</v>
      </c>
      <c r="P302" s="15">
        <v>31905405</v>
      </c>
      <c r="Q302" s="16">
        <v>0</v>
      </c>
      <c r="R302" s="13">
        <v>0</v>
      </c>
      <c r="S302" s="13">
        <v>0</v>
      </c>
      <c r="T302" s="13">
        <v>31905405</v>
      </c>
      <c r="U302" s="17"/>
      <c r="V302" s="18" t="s">
        <v>30</v>
      </c>
      <c r="W302" s="13" t="s">
        <v>31</v>
      </c>
      <c r="X302" s="19" t="s">
        <v>30</v>
      </c>
    </row>
    <row r="303" spans="1:24" x14ac:dyDescent="0.25">
      <c r="A303" s="8">
        <v>1340</v>
      </c>
      <c r="B303" s="10">
        <v>814005633</v>
      </c>
      <c r="C303" s="10" t="s">
        <v>960</v>
      </c>
      <c r="D303" s="9" t="s">
        <v>22</v>
      </c>
      <c r="E303" s="10" t="s">
        <v>23</v>
      </c>
      <c r="F303" s="11" t="s">
        <v>22</v>
      </c>
      <c r="G303" s="12" t="s">
        <v>610</v>
      </c>
      <c r="H303" s="12" t="s">
        <v>94</v>
      </c>
      <c r="I303" s="12">
        <v>520011130183</v>
      </c>
      <c r="J303" s="11" t="s">
        <v>647</v>
      </c>
      <c r="K303" s="11" t="s">
        <v>648</v>
      </c>
      <c r="L303" s="13" t="s">
        <v>28</v>
      </c>
      <c r="M303" s="13" t="s">
        <v>97</v>
      </c>
      <c r="N303" s="14">
        <v>12</v>
      </c>
      <c r="O303" s="13">
        <v>0</v>
      </c>
      <c r="P303" s="15">
        <v>18231660</v>
      </c>
      <c r="Q303" s="16">
        <v>0</v>
      </c>
      <c r="R303" s="13">
        <v>0</v>
      </c>
      <c r="S303" s="13">
        <v>0</v>
      </c>
      <c r="T303" s="13">
        <v>18231660</v>
      </c>
      <c r="U303" s="17"/>
      <c r="V303" s="18" t="s">
        <v>30</v>
      </c>
      <c r="W303" s="13" t="s">
        <v>31</v>
      </c>
      <c r="X303" s="19" t="s">
        <v>30</v>
      </c>
    </row>
    <row r="304" spans="1:24" x14ac:dyDescent="0.25">
      <c r="A304" s="8">
        <v>1340</v>
      </c>
      <c r="B304" s="10">
        <v>814005633</v>
      </c>
      <c r="C304" s="10" t="s">
        <v>960</v>
      </c>
      <c r="D304" s="9" t="s">
        <v>22</v>
      </c>
      <c r="E304" s="10" t="s">
        <v>23</v>
      </c>
      <c r="F304" s="11" t="s">
        <v>22</v>
      </c>
      <c r="G304" s="12" t="s">
        <v>610</v>
      </c>
      <c r="H304" s="12" t="s">
        <v>94</v>
      </c>
      <c r="I304" s="12">
        <v>520011130293</v>
      </c>
      <c r="J304" s="11" t="s">
        <v>649</v>
      </c>
      <c r="K304" s="11" t="s">
        <v>650</v>
      </c>
      <c r="L304" s="13" t="s">
        <v>28</v>
      </c>
      <c r="M304" s="13" t="s">
        <v>97</v>
      </c>
      <c r="N304" s="14">
        <v>18</v>
      </c>
      <c r="O304" s="13">
        <v>0</v>
      </c>
      <c r="P304" s="15">
        <v>27347490</v>
      </c>
      <c r="Q304" s="16">
        <v>0</v>
      </c>
      <c r="R304" s="13">
        <v>0</v>
      </c>
      <c r="S304" s="13">
        <v>0</v>
      </c>
      <c r="T304" s="13">
        <v>27347490</v>
      </c>
      <c r="U304" s="17"/>
      <c r="V304" s="18" t="s">
        <v>30</v>
      </c>
      <c r="W304" s="13" t="s">
        <v>31</v>
      </c>
      <c r="X304" s="19" t="s">
        <v>30</v>
      </c>
    </row>
    <row r="305" spans="1:24" x14ac:dyDescent="0.25">
      <c r="A305" s="8">
        <v>1340</v>
      </c>
      <c r="B305" s="10">
        <v>814005633</v>
      </c>
      <c r="C305" s="10" t="s">
        <v>960</v>
      </c>
      <c r="D305" s="9" t="s">
        <v>22</v>
      </c>
      <c r="E305" s="10" t="s">
        <v>23</v>
      </c>
      <c r="F305" s="11" t="s">
        <v>22</v>
      </c>
      <c r="G305" s="12" t="s">
        <v>610</v>
      </c>
      <c r="H305" s="12" t="s">
        <v>94</v>
      </c>
      <c r="I305" s="12">
        <v>520011130304</v>
      </c>
      <c r="J305" s="11" t="s">
        <v>651</v>
      </c>
      <c r="K305" s="11" t="s">
        <v>652</v>
      </c>
      <c r="L305" s="13" t="s">
        <v>28</v>
      </c>
      <c r="M305" s="13" t="s">
        <v>97</v>
      </c>
      <c r="N305" s="14">
        <v>15</v>
      </c>
      <c r="O305" s="13">
        <v>0</v>
      </c>
      <c r="P305" s="15">
        <v>22789575</v>
      </c>
      <c r="Q305" s="16">
        <v>0</v>
      </c>
      <c r="R305" s="13">
        <v>0</v>
      </c>
      <c r="S305" s="13">
        <v>0</v>
      </c>
      <c r="T305" s="13">
        <v>22789575</v>
      </c>
      <c r="U305" s="17"/>
      <c r="V305" s="18" t="s">
        <v>30</v>
      </c>
      <c r="W305" s="13" t="s">
        <v>31</v>
      </c>
      <c r="X305" s="19" t="s">
        <v>30</v>
      </c>
    </row>
    <row r="306" spans="1:24" x14ac:dyDescent="0.25">
      <c r="A306" s="8">
        <v>1340</v>
      </c>
      <c r="B306" s="10">
        <v>814005633</v>
      </c>
      <c r="C306" s="10" t="s">
        <v>960</v>
      </c>
      <c r="D306" s="9" t="s">
        <v>22</v>
      </c>
      <c r="E306" s="10" t="s">
        <v>23</v>
      </c>
      <c r="F306" s="11" t="s">
        <v>22</v>
      </c>
      <c r="G306" s="12" t="s">
        <v>610</v>
      </c>
      <c r="H306" s="12" t="s">
        <v>94</v>
      </c>
      <c r="I306" s="12">
        <v>520011130326</v>
      </c>
      <c r="J306" s="11" t="s">
        <v>653</v>
      </c>
      <c r="K306" s="11" t="s">
        <v>654</v>
      </c>
      <c r="L306" s="13" t="s">
        <v>28</v>
      </c>
      <c r="M306" s="13" t="s">
        <v>97</v>
      </c>
      <c r="N306" s="14">
        <v>18</v>
      </c>
      <c r="O306" s="13">
        <v>0</v>
      </c>
      <c r="P306" s="15">
        <v>27347490</v>
      </c>
      <c r="Q306" s="16">
        <v>0</v>
      </c>
      <c r="R306" s="13">
        <v>0</v>
      </c>
      <c r="S306" s="13">
        <v>0</v>
      </c>
      <c r="T306" s="13">
        <v>27347490</v>
      </c>
      <c r="U306" s="17"/>
      <c r="V306" s="18" t="s">
        <v>30</v>
      </c>
      <c r="W306" s="13" t="s">
        <v>31</v>
      </c>
      <c r="X306" s="19" t="s">
        <v>30</v>
      </c>
    </row>
    <row r="307" spans="1:24" x14ac:dyDescent="0.25">
      <c r="A307" s="8">
        <v>1340</v>
      </c>
      <c r="B307" s="10">
        <v>814005633</v>
      </c>
      <c r="C307" s="10" t="s">
        <v>960</v>
      </c>
      <c r="D307" s="9" t="s">
        <v>22</v>
      </c>
      <c r="E307" s="10" t="s">
        <v>23</v>
      </c>
      <c r="F307" s="11" t="s">
        <v>22</v>
      </c>
      <c r="G307" s="12" t="s">
        <v>610</v>
      </c>
      <c r="H307" s="12" t="s">
        <v>94</v>
      </c>
      <c r="I307" s="12">
        <v>520011130329</v>
      </c>
      <c r="J307" s="11" t="s">
        <v>655</v>
      </c>
      <c r="K307" s="11" t="s">
        <v>656</v>
      </c>
      <c r="L307" s="13" t="s">
        <v>28</v>
      </c>
      <c r="M307" s="13" t="s">
        <v>97</v>
      </c>
      <c r="N307" s="14">
        <v>11</v>
      </c>
      <c r="O307" s="13">
        <v>0</v>
      </c>
      <c r="P307" s="15">
        <v>16712355</v>
      </c>
      <c r="Q307" s="16">
        <v>0</v>
      </c>
      <c r="R307" s="13">
        <v>0</v>
      </c>
      <c r="S307" s="13">
        <v>0</v>
      </c>
      <c r="T307" s="13">
        <v>16712355</v>
      </c>
      <c r="U307" s="17"/>
      <c r="V307" s="18" t="s">
        <v>30</v>
      </c>
      <c r="W307" s="13" t="s">
        <v>31</v>
      </c>
      <c r="X307" s="19" t="s">
        <v>30</v>
      </c>
    </row>
    <row r="308" spans="1:24" x14ac:dyDescent="0.25">
      <c r="A308" s="8">
        <v>1340</v>
      </c>
      <c r="B308" s="10">
        <v>814005633</v>
      </c>
      <c r="C308" s="10" t="s">
        <v>960</v>
      </c>
      <c r="D308" s="9" t="s">
        <v>22</v>
      </c>
      <c r="E308" s="10" t="s">
        <v>23</v>
      </c>
      <c r="F308" s="11" t="s">
        <v>22</v>
      </c>
      <c r="G308" s="12" t="s">
        <v>610</v>
      </c>
      <c r="H308" s="12" t="s">
        <v>94</v>
      </c>
      <c r="I308" s="12">
        <v>520011130343</v>
      </c>
      <c r="J308" s="11" t="s">
        <v>657</v>
      </c>
      <c r="K308" s="11" t="s">
        <v>658</v>
      </c>
      <c r="L308" s="13" t="s">
        <v>28</v>
      </c>
      <c r="M308" s="13" t="s">
        <v>97</v>
      </c>
      <c r="N308" s="14">
        <v>15</v>
      </c>
      <c r="O308" s="13">
        <v>0</v>
      </c>
      <c r="P308" s="15">
        <v>22789575</v>
      </c>
      <c r="Q308" s="16">
        <v>0</v>
      </c>
      <c r="R308" s="13">
        <v>0</v>
      </c>
      <c r="S308" s="13">
        <v>0</v>
      </c>
      <c r="T308" s="13">
        <v>22789575</v>
      </c>
      <c r="U308" s="17"/>
      <c r="V308" s="18" t="s">
        <v>30</v>
      </c>
      <c r="W308" s="13" t="s">
        <v>31</v>
      </c>
      <c r="X308" s="19" t="s">
        <v>30</v>
      </c>
    </row>
    <row r="309" spans="1:24" x14ac:dyDescent="0.25">
      <c r="A309" s="8">
        <v>1340</v>
      </c>
      <c r="B309" s="10">
        <v>814005633</v>
      </c>
      <c r="C309" s="10" t="s">
        <v>960</v>
      </c>
      <c r="D309" s="9" t="s">
        <v>22</v>
      </c>
      <c r="E309" s="10" t="s">
        <v>23</v>
      </c>
      <c r="F309" s="11" t="s">
        <v>22</v>
      </c>
      <c r="G309" s="12" t="s">
        <v>610</v>
      </c>
      <c r="H309" s="12" t="s">
        <v>94</v>
      </c>
      <c r="I309" s="12">
        <v>520011130351</v>
      </c>
      <c r="J309" s="11" t="s">
        <v>659</v>
      </c>
      <c r="K309" s="11" t="s">
        <v>660</v>
      </c>
      <c r="L309" s="13" t="s">
        <v>28</v>
      </c>
      <c r="M309" s="13" t="s">
        <v>97</v>
      </c>
      <c r="N309" s="14">
        <v>15</v>
      </c>
      <c r="O309" s="13">
        <v>0</v>
      </c>
      <c r="P309" s="15">
        <v>22789575</v>
      </c>
      <c r="Q309" s="16">
        <v>0</v>
      </c>
      <c r="R309" s="13">
        <v>0</v>
      </c>
      <c r="S309" s="13">
        <v>0</v>
      </c>
      <c r="T309" s="13">
        <v>22789575</v>
      </c>
      <c r="U309" s="17"/>
      <c r="V309" s="18" t="s">
        <v>30</v>
      </c>
      <c r="W309" s="13" t="s">
        <v>31</v>
      </c>
      <c r="X309" s="19" t="s">
        <v>30</v>
      </c>
    </row>
    <row r="310" spans="1:24" x14ac:dyDescent="0.25">
      <c r="A310" s="8">
        <v>1340</v>
      </c>
      <c r="B310" s="10">
        <v>814005633</v>
      </c>
      <c r="C310" s="10" t="s">
        <v>960</v>
      </c>
      <c r="D310" s="9" t="s">
        <v>22</v>
      </c>
      <c r="E310" s="10" t="s">
        <v>23</v>
      </c>
      <c r="F310" s="11" t="s">
        <v>22</v>
      </c>
      <c r="G310" s="12" t="s">
        <v>610</v>
      </c>
      <c r="H310" s="12" t="s">
        <v>94</v>
      </c>
      <c r="I310" s="12">
        <v>520011143790</v>
      </c>
      <c r="J310" s="11" t="s">
        <v>661</v>
      </c>
      <c r="K310" s="11" t="s">
        <v>662</v>
      </c>
      <c r="L310" s="13" t="s">
        <v>28</v>
      </c>
      <c r="M310" s="13" t="s">
        <v>97</v>
      </c>
      <c r="N310" s="14">
        <v>33</v>
      </c>
      <c r="O310" s="13">
        <v>0</v>
      </c>
      <c r="P310" s="15">
        <v>50137065</v>
      </c>
      <c r="Q310" s="16">
        <v>0</v>
      </c>
      <c r="R310" s="13">
        <v>0</v>
      </c>
      <c r="S310" s="13">
        <v>0</v>
      </c>
      <c r="T310" s="13">
        <v>50137065</v>
      </c>
      <c r="U310" s="17"/>
      <c r="V310" s="18" t="s">
        <v>30</v>
      </c>
      <c r="W310" s="13" t="s">
        <v>31</v>
      </c>
      <c r="X310" s="19" t="s">
        <v>30</v>
      </c>
    </row>
    <row r="311" spans="1:24" x14ac:dyDescent="0.25">
      <c r="A311" s="8">
        <v>1340</v>
      </c>
      <c r="B311" s="10">
        <v>814005633</v>
      </c>
      <c r="C311" s="10" t="s">
        <v>960</v>
      </c>
      <c r="D311" s="9" t="s">
        <v>22</v>
      </c>
      <c r="E311" s="10" t="s">
        <v>23</v>
      </c>
      <c r="F311" s="11" t="s">
        <v>22</v>
      </c>
      <c r="G311" s="12" t="s">
        <v>610</v>
      </c>
      <c r="H311" s="12" t="s">
        <v>94</v>
      </c>
      <c r="I311" s="12">
        <v>520011143792</v>
      </c>
      <c r="J311" s="11" t="s">
        <v>663</v>
      </c>
      <c r="K311" s="11" t="s">
        <v>664</v>
      </c>
      <c r="L311" s="13" t="s">
        <v>28</v>
      </c>
      <c r="M311" s="13" t="s">
        <v>97</v>
      </c>
      <c r="N311" s="14">
        <v>18</v>
      </c>
      <c r="O311" s="13">
        <v>0</v>
      </c>
      <c r="P311" s="15">
        <v>27347490</v>
      </c>
      <c r="Q311" s="16">
        <v>0</v>
      </c>
      <c r="R311" s="13">
        <v>0</v>
      </c>
      <c r="S311" s="13">
        <v>0</v>
      </c>
      <c r="T311" s="13">
        <v>27347490</v>
      </c>
      <c r="U311" s="17"/>
      <c r="V311" s="18" t="s">
        <v>30</v>
      </c>
      <c r="W311" s="13" t="s">
        <v>31</v>
      </c>
      <c r="X311" s="19" t="s">
        <v>30</v>
      </c>
    </row>
    <row r="312" spans="1:24" x14ac:dyDescent="0.25">
      <c r="A312" s="8">
        <v>1340</v>
      </c>
      <c r="B312" s="10">
        <v>814005633</v>
      </c>
      <c r="C312" s="10" t="s">
        <v>960</v>
      </c>
      <c r="D312" s="9" t="s">
        <v>22</v>
      </c>
      <c r="E312" s="10" t="s">
        <v>23</v>
      </c>
      <c r="F312" s="11" t="s">
        <v>22</v>
      </c>
      <c r="G312" s="12" t="s">
        <v>610</v>
      </c>
      <c r="H312" s="12" t="s">
        <v>94</v>
      </c>
      <c r="I312" s="12">
        <v>520011143793</v>
      </c>
      <c r="J312" s="11" t="s">
        <v>665</v>
      </c>
      <c r="K312" s="11" t="s">
        <v>666</v>
      </c>
      <c r="L312" s="13" t="s">
        <v>28</v>
      </c>
      <c r="M312" s="13" t="s">
        <v>97</v>
      </c>
      <c r="N312" s="14">
        <v>24</v>
      </c>
      <c r="O312" s="13">
        <v>0</v>
      </c>
      <c r="P312" s="15">
        <v>36463320</v>
      </c>
      <c r="Q312" s="16">
        <v>0</v>
      </c>
      <c r="R312" s="13">
        <v>0</v>
      </c>
      <c r="S312" s="13">
        <v>0</v>
      </c>
      <c r="T312" s="13">
        <v>36463320</v>
      </c>
      <c r="U312" s="17"/>
      <c r="V312" s="18" t="s">
        <v>30</v>
      </c>
      <c r="W312" s="13" t="s">
        <v>31</v>
      </c>
      <c r="X312" s="19" t="s">
        <v>30</v>
      </c>
    </row>
    <row r="313" spans="1:24" x14ac:dyDescent="0.25">
      <c r="A313" s="8">
        <v>1340</v>
      </c>
      <c r="B313" s="10">
        <v>814005633</v>
      </c>
      <c r="C313" s="10" t="s">
        <v>960</v>
      </c>
      <c r="D313" s="9" t="s">
        <v>22</v>
      </c>
      <c r="E313" s="10" t="s">
        <v>23</v>
      </c>
      <c r="F313" s="11" t="s">
        <v>22</v>
      </c>
      <c r="G313" s="12" t="s">
        <v>610</v>
      </c>
      <c r="H313" s="12" t="s">
        <v>94</v>
      </c>
      <c r="I313" s="12">
        <v>520011144411</v>
      </c>
      <c r="J313" s="11" t="s">
        <v>667</v>
      </c>
      <c r="K313" s="11" t="s">
        <v>668</v>
      </c>
      <c r="L313" s="13" t="s">
        <v>28</v>
      </c>
      <c r="M313" s="13" t="s">
        <v>97</v>
      </c>
      <c r="N313" s="14">
        <v>12</v>
      </c>
      <c r="O313" s="13">
        <v>0</v>
      </c>
      <c r="P313" s="15">
        <v>18231660</v>
      </c>
      <c r="Q313" s="16">
        <v>0</v>
      </c>
      <c r="R313" s="13">
        <v>0</v>
      </c>
      <c r="S313" s="13">
        <v>0</v>
      </c>
      <c r="T313" s="13">
        <v>18231660</v>
      </c>
      <c r="U313" s="17"/>
      <c r="V313" s="18" t="s">
        <v>30</v>
      </c>
      <c r="W313" s="13" t="s">
        <v>31</v>
      </c>
      <c r="X313" s="19" t="s">
        <v>30</v>
      </c>
    </row>
    <row r="314" spans="1:24" x14ac:dyDescent="0.25">
      <c r="A314" s="8">
        <v>1340</v>
      </c>
      <c r="B314" s="10">
        <v>814005633</v>
      </c>
      <c r="C314" s="10" t="s">
        <v>960</v>
      </c>
      <c r="D314" s="9" t="s">
        <v>22</v>
      </c>
      <c r="E314" s="10" t="s">
        <v>23</v>
      </c>
      <c r="F314" s="11" t="s">
        <v>22</v>
      </c>
      <c r="G314" s="12" t="s">
        <v>610</v>
      </c>
      <c r="H314" s="12" t="s">
        <v>94</v>
      </c>
      <c r="I314" s="12">
        <v>520011148421</v>
      </c>
      <c r="J314" s="11" t="s">
        <v>669</v>
      </c>
      <c r="K314" s="11" t="s">
        <v>658</v>
      </c>
      <c r="L314" s="13" t="s">
        <v>28</v>
      </c>
      <c r="M314" s="13" t="s">
        <v>97</v>
      </c>
      <c r="N314" s="14">
        <v>20</v>
      </c>
      <c r="O314" s="13">
        <v>0</v>
      </c>
      <c r="P314" s="15">
        <v>30386100</v>
      </c>
      <c r="Q314" s="16">
        <v>0</v>
      </c>
      <c r="R314" s="13">
        <v>0</v>
      </c>
      <c r="S314" s="13">
        <v>0</v>
      </c>
      <c r="T314" s="13">
        <v>30386100</v>
      </c>
      <c r="U314" s="17"/>
      <c r="V314" s="18" t="s">
        <v>30</v>
      </c>
      <c r="W314" s="13" t="s">
        <v>31</v>
      </c>
      <c r="X314" s="19" t="s">
        <v>30</v>
      </c>
    </row>
    <row r="315" spans="1:24" x14ac:dyDescent="0.25">
      <c r="A315" s="8">
        <v>1340</v>
      </c>
      <c r="B315" s="10">
        <v>814005633</v>
      </c>
      <c r="C315" s="10" t="s">
        <v>960</v>
      </c>
      <c r="D315" s="9" t="s">
        <v>22</v>
      </c>
      <c r="E315" s="10" t="s">
        <v>23</v>
      </c>
      <c r="F315" s="11" t="s">
        <v>22</v>
      </c>
      <c r="G315" s="12" t="s">
        <v>610</v>
      </c>
      <c r="H315" s="12" t="s">
        <v>94</v>
      </c>
      <c r="I315" s="12">
        <v>520011148577</v>
      </c>
      <c r="J315" s="11" t="s">
        <v>670</v>
      </c>
      <c r="K315" s="11" t="s">
        <v>671</v>
      </c>
      <c r="L315" s="13" t="s">
        <v>28</v>
      </c>
      <c r="M315" s="13" t="s">
        <v>97</v>
      </c>
      <c r="N315" s="14">
        <v>17</v>
      </c>
      <c r="O315" s="13">
        <v>0</v>
      </c>
      <c r="P315" s="15">
        <v>25828185</v>
      </c>
      <c r="Q315" s="16">
        <v>0</v>
      </c>
      <c r="R315" s="13">
        <v>0</v>
      </c>
      <c r="S315" s="13">
        <v>0</v>
      </c>
      <c r="T315" s="13">
        <v>25828185</v>
      </c>
      <c r="U315" s="17"/>
      <c r="V315" s="18" t="s">
        <v>30</v>
      </c>
      <c r="W315" s="13" t="s">
        <v>31</v>
      </c>
      <c r="X315" s="19" t="s">
        <v>30</v>
      </c>
    </row>
    <row r="316" spans="1:24" x14ac:dyDescent="0.25">
      <c r="A316" s="8">
        <v>1340</v>
      </c>
      <c r="B316" s="10">
        <v>814005633</v>
      </c>
      <c r="C316" s="10" t="s">
        <v>960</v>
      </c>
      <c r="D316" s="9" t="s">
        <v>22</v>
      </c>
      <c r="E316" s="10" t="s">
        <v>23</v>
      </c>
      <c r="F316" s="11" t="s">
        <v>22</v>
      </c>
      <c r="G316" s="12" t="s">
        <v>610</v>
      </c>
      <c r="H316" s="12" t="s">
        <v>94</v>
      </c>
      <c r="I316" s="12">
        <v>5200100124957</v>
      </c>
      <c r="J316" s="11" t="s">
        <v>672</v>
      </c>
      <c r="K316" s="11" t="s">
        <v>671</v>
      </c>
      <c r="L316" s="13" t="s">
        <v>28</v>
      </c>
      <c r="M316" s="13" t="s">
        <v>97</v>
      </c>
      <c r="N316" s="14">
        <v>16</v>
      </c>
      <c r="O316" s="13">
        <v>0</v>
      </c>
      <c r="P316" s="15">
        <v>24308880</v>
      </c>
      <c r="Q316" s="16">
        <v>0</v>
      </c>
      <c r="R316" s="13">
        <v>0</v>
      </c>
      <c r="S316" s="13">
        <v>0</v>
      </c>
      <c r="T316" s="13">
        <v>24308880</v>
      </c>
      <c r="U316" s="17"/>
      <c r="V316" s="18" t="s">
        <v>30</v>
      </c>
      <c r="W316" s="13" t="s">
        <v>31</v>
      </c>
      <c r="X316" s="19" t="s">
        <v>30</v>
      </c>
    </row>
    <row r="317" spans="1:24" x14ac:dyDescent="0.25">
      <c r="A317" s="8">
        <v>1340</v>
      </c>
      <c r="B317" s="10">
        <v>814005633</v>
      </c>
      <c r="C317" s="10" t="s">
        <v>960</v>
      </c>
      <c r="D317" s="9" t="s">
        <v>22</v>
      </c>
      <c r="E317" s="10" t="s">
        <v>23</v>
      </c>
      <c r="F317" s="11" t="s">
        <v>22</v>
      </c>
      <c r="G317" s="12" t="s">
        <v>610</v>
      </c>
      <c r="H317" s="12" t="s">
        <v>94</v>
      </c>
      <c r="I317" s="12">
        <v>5200100124959</v>
      </c>
      <c r="J317" s="11" t="s">
        <v>673</v>
      </c>
      <c r="K317" s="11" t="s">
        <v>674</v>
      </c>
      <c r="L317" s="13" t="s">
        <v>28</v>
      </c>
      <c r="M317" s="13" t="s">
        <v>97</v>
      </c>
      <c r="N317" s="14">
        <v>35</v>
      </c>
      <c r="O317" s="13">
        <v>0</v>
      </c>
      <c r="P317" s="15">
        <v>53175675</v>
      </c>
      <c r="Q317" s="16">
        <v>0</v>
      </c>
      <c r="R317" s="13">
        <v>0</v>
      </c>
      <c r="S317" s="13">
        <v>0</v>
      </c>
      <c r="T317" s="13">
        <v>53175675</v>
      </c>
      <c r="U317" s="17"/>
      <c r="V317" s="18" t="s">
        <v>30</v>
      </c>
      <c r="W317" s="13" t="s">
        <v>31</v>
      </c>
      <c r="X317" s="19" t="s">
        <v>30</v>
      </c>
    </row>
    <row r="318" spans="1:24" x14ac:dyDescent="0.25">
      <c r="A318" s="8">
        <v>1340</v>
      </c>
      <c r="B318" s="10">
        <v>814005633</v>
      </c>
      <c r="C318" s="10" t="s">
        <v>960</v>
      </c>
      <c r="D318" s="9" t="s">
        <v>22</v>
      </c>
      <c r="E318" s="10" t="s">
        <v>23</v>
      </c>
      <c r="F318" s="11" t="s">
        <v>22</v>
      </c>
      <c r="G318" s="12" t="s">
        <v>610</v>
      </c>
      <c r="H318" s="12" t="s">
        <v>94</v>
      </c>
      <c r="I318" s="12">
        <v>5200100124962</v>
      </c>
      <c r="J318" s="11" t="s">
        <v>675</v>
      </c>
      <c r="K318" s="11" t="s">
        <v>676</v>
      </c>
      <c r="L318" s="13" t="s">
        <v>28</v>
      </c>
      <c r="M318" s="13" t="s">
        <v>97</v>
      </c>
      <c r="N318" s="14">
        <v>15</v>
      </c>
      <c r="O318" s="13">
        <v>0</v>
      </c>
      <c r="P318" s="15">
        <v>22789575</v>
      </c>
      <c r="Q318" s="16">
        <v>0</v>
      </c>
      <c r="R318" s="13">
        <v>0</v>
      </c>
      <c r="S318" s="13">
        <v>0</v>
      </c>
      <c r="T318" s="13">
        <v>22789575</v>
      </c>
      <c r="U318" s="17"/>
      <c r="V318" s="18" t="s">
        <v>30</v>
      </c>
      <c r="W318" s="13" t="s">
        <v>31</v>
      </c>
      <c r="X318" s="19" t="s">
        <v>30</v>
      </c>
    </row>
    <row r="319" spans="1:24" x14ac:dyDescent="0.25">
      <c r="A319" s="8">
        <v>1340</v>
      </c>
      <c r="B319" s="10">
        <v>814005633</v>
      </c>
      <c r="C319" s="10" t="s">
        <v>960</v>
      </c>
      <c r="D319" s="9" t="s">
        <v>22</v>
      </c>
      <c r="E319" s="10" t="s">
        <v>23</v>
      </c>
      <c r="F319" s="11" t="s">
        <v>22</v>
      </c>
      <c r="G319" s="12" t="s">
        <v>610</v>
      </c>
      <c r="H319" s="12" t="s">
        <v>94</v>
      </c>
      <c r="I319" s="12">
        <v>5200100124965</v>
      </c>
      <c r="J319" s="11" t="s">
        <v>677</v>
      </c>
      <c r="K319" s="11" t="s">
        <v>678</v>
      </c>
      <c r="L319" s="13" t="s">
        <v>28</v>
      </c>
      <c r="M319" s="13" t="s">
        <v>97</v>
      </c>
      <c r="N319" s="14">
        <v>14</v>
      </c>
      <c r="O319" s="13">
        <v>0</v>
      </c>
      <c r="P319" s="15">
        <v>21270270</v>
      </c>
      <c r="Q319" s="16">
        <v>0</v>
      </c>
      <c r="R319" s="13">
        <v>0</v>
      </c>
      <c r="S319" s="13">
        <v>0</v>
      </c>
      <c r="T319" s="13">
        <v>21270270</v>
      </c>
      <c r="U319" s="17"/>
      <c r="V319" s="18" t="s">
        <v>30</v>
      </c>
      <c r="W319" s="13" t="s">
        <v>31</v>
      </c>
      <c r="X319" s="19" t="s">
        <v>30</v>
      </c>
    </row>
    <row r="320" spans="1:24" x14ac:dyDescent="0.25">
      <c r="A320" s="8">
        <v>1340</v>
      </c>
      <c r="B320" s="10">
        <v>814005633</v>
      </c>
      <c r="C320" s="10" t="s">
        <v>960</v>
      </c>
      <c r="D320" s="9" t="s">
        <v>22</v>
      </c>
      <c r="E320" s="10" t="s">
        <v>23</v>
      </c>
      <c r="F320" s="11" t="s">
        <v>22</v>
      </c>
      <c r="G320" s="12" t="s">
        <v>610</v>
      </c>
      <c r="H320" s="12" t="s">
        <v>94</v>
      </c>
      <c r="I320" s="12">
        <v>5200100124997</v>
      </c>
      <c r="J320" s="11" t="s">
        <v>679</v>
      </c>
      <c r="K320" s="11" t="s">
        <v>680</v>
      </c>
      <c r="L320" s="13" t="s">
        <v>28</v>
      </c>
      <c r="M320" s="13" t="s">
        <v>97</v>
      </c>
      <c r="N320" s="14">
        <v>50</v>
      </c>
      <c r="O320" s="13">
        <v>0</v>
      </c>
      <c r="P320" s="15">
        <v>75965250</v>
      </c>
      <c r="Q320" s="16">
        <v>0</v>
      </c>
      <c r="R320" s="13">
        <v>0</v>
      </c>
      <c r="S320" s="13">
        <v>0</v>
      </c>
      <c r="T320" s="13">
        <v>75965250</v>
      </c>
      <c r="U320" s="17"/>
      <c r="V320" s="18" t="s">
        <v>30</v>
      </c>
      <c r="W320" s="13" t="s">
        <v>31</v>
      </c>
      <c r="X320" s="19" t="s">
        <v>30</v>
      </c>
    </row>
    <row r="321" spans="1:24" x14ac:dyDescent="0.25">
      <c r="A321" s="8">
        <v>1340</v>
      </c>
      <c r="B321" s="10">
        <v>814005633</v>
      </c>
      <c r="C321" s="10" t="s">
        <v>960</v>
      </c>
      <c r="D321" s="9" t="s">
        <v>22</v>
      </c>
      <c r="E321" s="10" t="s">
        <v>23</v>
      </c>
      <c r="F321" s="11" t="s">
        <v>22</v>
      </c>
      <c r="G321" s="12" t="s">
        <v>610</v>
      </c>
      <c r="H321" s="12" t="s">
        <v>94</v>
      </c>
      <c r="I321" s="12">
        <v>5200100125007</v>
      </c>
      <c r="J321" s="11" t="s">
        <v>681</v>
      </c>
      <c r="K321" s="11" t="s">
        <v>682</v>
      </c>
      <c r="L321" s="13" t="s">
        <v>28</v>
      </c>
      <c r="M321" s="13" t="s">
        <v>97</v>
      </c>
      <c r="N321" s="14">
        <v>21</v>
      </c>
      <c r="O321" s="13">
        <v>0</v>
      </c>
      <c r="P321" s="15">
        <v>31905405</v>
      </c>
      <c r="Q321" s="16">
        <v>0</v>
      </c>
      <c r="R321" s="13">
        <v>0</v>
      </c>
      <c r="S321" s="13">
        <v>0</v>
      </c>
      <c r="T321" s="13">
        <v>31905405</v>
      </c>
      <c r="U321" s="17"/>
      <c r="V321" s="18" t="s">
        <v>30</v>
      </c>
      <c r="W321" s="13" t="s">
        <v>31</v>
      </c>
      <c r="X321" s="19" t="s">
        <v>30</v>
      </c>
    </row>
    <row r="322" spans="1:24" x14ac:dyDescent="0.25">
      <c r="A322" s="8">
        <v>1340</v>
      </c>
      <c r="B322" s="10">
        <v>814005633</v>
      </c>
      <c r="C322" s="10" t="s">
        <v>960</v>
      </c>
      <c r="D322" s="9" t="s">
        <v>22</v>
      </c>
      <c r="E322" s="10" t="s">
        <v>23</v>
      </c>
      <c r="F322" s="11" t="s">
        <v>22</v>
      </c>
      <c r="G322" s="12" t="s">
        <v>610</v>
      </c>
      <c r="H322" s="12" t="s">
        <v>94</v>
      </c>
      <c r="I322" s="12">
        <v>5200100125029</v>
      </c>
      <c r="J322" s="11" t="s">
        <v>683</v>
      </c>
      <c r="K322" s="11" t="s">
        <v>684</v>
      </c>
      <c r="L322" s="13" t="s">
        <v>28</v>
      </c>
      <c r="M322" s="13" t="s">
        <v>97</v>
      </c>
      <c r="N322" s="14">
        <v>35</v>
      </c>
      <c r="O322" s="13">
        <v>0</v>
      </c>
      <c r="P322" s="15">
        <v>53175675</v>
      </c>
      <c r="Q322" s="16">
        <v>0</v>
      </c>
      <c r="R322" s="13">
        <v>0</v>
      </c>
      <c r="S322" s="13">
        <v>0</v>
      </c>
      <c r="T322" s="13">
        <v>53175675</v>
      </c>
      <c r="U322" s="17"/>
      <c r="V322" s="18" t="s">
        <v>30</v>
      </c>
      <c r="W322" s="13" t="s">
        <v>31</v>
      </c>
      <c r="X322" s="19" t="s">
        <v>30</v>
      </c>
    </row>
    <row r="323" spans="1:24" x14ac:dyDescent="0.25">
      <c r="A323" s="8">
        <v>1340</v>
      </c>
      <c r="B323" s="10">
        <v>814005633</v>
      </c>
      <c r="C323" s="10" t="s">
        <v>960</v>
      </c>
      <c r="D323" s="9" t="s">
        <v>22</v>
      </c>
      <c r="E323" s="10" t="s">
        <v>23</v>
      </c>
      <c r="F323" s="11" t="s">
        <v>22</v>
      </c>
      <c r="G323" s="12" t="s">
        <v>610</v>
      </c>
      <c r="H323" s="12" t="s">
        <v>94</v>
      </c>
      <c r="I323" s="12">
        <v>5200100125038</v>
      </c>
      <c r="J323" s="11" t="s">
        <v>685</v>
      </c>
      <c r="K323" s="11" t="s">
        <v>686</v>
      </c>
      <c r="L323" s="13" t="s">
        <v>28</v>
      </c>
      <c r="M323" s="13" t="s">
        <v>97</v>
      </c>
      <c r="N323" s="14">
        <v>17</v>
      </c>
      <c r="O323" s="13">
        <v>0</v>
      </c>
      <c r="P323" s="15">
        <v>25828185</v>
      </c>
      <c r="Q323" s="16">
        <v>0</v>
      </c>
      <c r="R323" s="13">
        <v>0</v>
      </c>
      <c r="S323" s="13">
        <v>0</v>
      </c>
      <c r="T323" s="13">
        <v>25828185</v>
      </c>
      <c r="U323" s="17"/>
      <c r="V323" s="18" t="s">
        <v>30</v>
      </c>
      <c r="W323" s="13" t="s">
        <v>31</v>
      </c>
      <c r="X323" s="19" t="s">
        <v>30</v>
      </c>
    </row>
    <row r="324" spans="1:24" x14ac:dyDescent="0.25">
      <c r="A324" s="8">
        <v>1341</v>
      </c>
      <c r="B324" s="10">
        <v>814005633</v>
      </c>
      <c r="C324" s="10" t="s">
        <v>960</v>
      </c>
      <c r="D324" s="9" t="s">
        <v>22</v>
      </c>
      <c r="E324" s="10" t="s">
        <v>23</v>
      </c>
      <c r="F324" s="11" t="s">
        <v>22</v>
      </c>
      <c r="G324" s="12" t="s">
        <v>610</v>
      </c>
      <c r="H324" s="12" t="s">
        <v>247</v>
      </c>
      <c r="I324" s="12">
        <v>520011130472</v>
      </c>
      <c r="J324" s="11" t="s">
        <v>173</v>
      </c>
      <c r="K324" s="11" t="s">
        <v>687</v>
      </c>
      <c r="L324" s="13" t="s">
        <v>28</v>
      </c>
      <c r="M324" s="13" t="s">
        <v>97</v>
      </c>
      <c r="N324" s="14">
        <v>10</v>
      </c>
      <c r="O324" s="13">
        <v>0</v>
      </c>
      <c r="P324" s="15">
        <v>15193050</v>
      </c>
      <c r="Q324" s="16">
        <v>0</v>
      </c>
      <c r="R324" s="13">
        <v>0</v>
      </c>
      <c r="S324" s="13">
        <v>0</v>
      </c>
      <c r="T324" s="13">
        <v>15193050</v>
      </c>
      <c r="U324" s="17"/>
      <c r="V324" s="18" t="s">
        <v>30</v>
      </c>
      <c r="W324" s="13" t="s">
        <v>31</v>
      </c>
      <c r="X324" s="19" t="s">
        <v>30</v>
      </c>
    </row>
    <row r="325" spans="1:24" x14ac:dyDescent="0.25">
      <c r="A325" s="8">
        <v>1341</v>
      </c>
      <c r="B325" s="10">
        <v>814005633</v>
      </c>
      <c r="C325" s="10" t="s">
        <v>960</v>
      </c>
      <c r="D325" s="9" t="s">
        <v>22</v>
      </c>
      <c r="E325" s="10" t="s">
        <v>23</v>
      </c>
      <c r="F325" s="11" t="s">
        <v>22</v>
      </c>
      <c r="G325" s="12" t="s">
        <v>610</v>
      </c>
      <c r="H325" s="12" t="s">
        <v>247</v>
      </c>
      <c r="I325" s="12">
        <v>520011130478</v>
      </c>
      <c r="J325" s="11" t="s">
        <v>688</v>
      </c>
      <c r="K325" s="11" t="s">
        <v>687</v>
      </c>
      <c r="L325" s="13" t="s">
        <v>28</v>
      </c>
      <c r="M325" s="13" t="s">
        <v>97</v>
      </c>
      <c r="N325" s="14">
        <v>20</v>
      </c>
      <c r="O325" s="13">
        <v>0</v>
      </c>
      <c r="P325" s="15">
        <v>30386100</v>
      </c>
      <c r="Q325" s="16">
        <v>0</v>
      </c>
      <c r="R325" s="13">
        <v>0</v>
      </c>
      <c r="S325" s="13">
        <v>0</v>
      </c>
      <c r="T325" s="13">
        <v>30386100</v>
      </c>
      <c r="U325" s="17"/>
      <c r="V325" s="18" t="s">
        <v>30</v>
      </c>
      <c r="W325" s="13" t="s">
        <v>31</v>
      </c>
      <c r="X325" s="19" t="s">
        <v>30</v>
      </c>
    </row>
    <row r="326" spans="1:24" x14ac:dyDescent="0.25">
      <c r="A326" s="8">
        <v>1341</v>
      </c>
      <c r="B326" s="10">
        <v>814005633</v>
      </c>
      <c r="C326" s="10" t="s">
        <v>960</v>
      </c>
      <c r="D326" s="9" t="s">
        <v>22</v>
      </c>
      <c r="E326" s="10" t="s">
        <v>23</v>
      </c>
      <c r="F326" s="11" t="s">
        <v>22</v>
      </c>
      <c r="G326" s="12" t="s">
        <v>610</v>
      </c>
      <c r="H326" s="12" t="s">
        <v>247</v>
      </c>
      <c r="I326" s="12">
        <v>520011130488</v>
      </c>
      <c r="J326" s="11" t="s">
        <v>689</v>
      </c>
      <c r="K326" s="11" t="s">
        <v>690</v>
      </c>
      <c r="L326" s="13" t="s">
        <v>28</v>
      </c>
      <c r="M326" s="13" t="s">
        <v>97</v>
      </c>
      <c r="N326" s="14">
        <v>19</v>
      </c>
      <c r="O326" s="13">
        <v>0</v>
      </c>
      <c r="P326" s="15">
        <v>28866795</v>
      </c>
      <c r="Q326" s="16">
        <v>0</v>
      </c>
      <c r="R326" s="13">
        <v>0</v>
      </c>
      <c r="S326" s="13">
        <v>0</v>
      </c>
      <c r="T326" s="13">
        <v>28866795</v>
      </c>
      <c r="U326" s="17"/>
      <c r="V326" s="18" t="s">
        <v>30</v>
      </c>
      <c r="W326" s="13" t="s">
        <v>31</v>
      </c>
      <c r="X326" s="19" t="s">
        <v>30</v>
      </c>
    </row>
    <row r="327" spans="1:24" x14ac:dyDescent="0.25">
      <c r="A327" s="8">
        <v>1341</v>
      </c>
      <c r="B327" s="10">
        <v>814005633</v>
      </c>
      <c r="C327" s="10" t="s">
        <v>960</v>
      </c>
      <c r="D327" s="9" t="s">
        <v>22</v>
      </c>
      <c r="E327" s="10" t="s">
        <v>23</v>
      </c>
      <c r="F327" s="11" t="s">
        <v>22</v>
      </c>
      <c r="G327" s="12" t="s">
        <v>610</v>
      </c>
      <c r="H327" s="12" t="s">
        <v>247</v>
      </c>
      <c r="I327" s="12">
        <v>520011130491</v>
      </c>
      <c r="J327" s="11" t="s">
        <v>691</v>
      </c>
      <c r="K327" s="11" t="s">
        <v>356</v>
      </c>
      <c r="L327" s="13" t="s">
        <v>28</v>
      </c>
      <c r="M327" s="13" t="s">
        <v>97</v>
      </c>
      <c r="N327" s="14">
        <v>12</v>
      </c>
      <c r="O327" s="13">
        <v>0</v>
      </c>
      <c r="P327" s="15">
        <v>18231660</v>
      </c>
      <c r="Q327" s="16">
        <v>0</v>
      </c>
      <c r="R327" s="13">
        <v>0</v>
      </c>
      <c r="S327" s="13">
        <v>0</v>
      </c>
      <c r="T327" s="13">
        <v>18231660</v>
      </c>
      <c r="U327" s="17"/>
      <c r="V327" s="18" t="s">
        <v>30</v>
      </c>
      <c r="W327" s="13" t="s">
        <v>31</v>
      </c>
      <c r="X327" s="19" t="s">
        <v>30</v>
      </c>
    </row>
    <row r="328" spans="1:24" x14ac:dyDescent="0.25">
      <c r="A328" s="8">
        <v>1341</v>
      </c>
      <c r="B328" s="10">
        <v>814005633</v>
      </c>
      <c r="C328" s="10" t="s">
        <v>960</v>
      </c>
      <c r="D328" s="9" t="s">
        <v>22</v>
      </c>
      <c r="E328" s="10" t="s">
        <v>23</v>
      </c>
      <c r="F328" s="11" t="s">
        <v>22</v>
      </c>
      <c r="G328" s="12" t="s">
        <v>610</v>
      </c>
      <c r="H328" s="12" t="s">
        <v>247</v>
      </c>
      <c r="I328" s="12">
        <v>520011130492</v>
      </c>
      <c r="J328" s="11" t="s">
        <v>692</v>
      </c>
      <c r="K328" s="11" t="s">
        <v>693</v>
      </c>
      <c r="L328" s="13" t="s">
        <v>28</v>
      </c>
      <c r="M328" s="13" t="s">
        <v>97</v>
      </c>
      <c r="N328" s="14">
        <v>14</v>
      </c>
      <c r="O328" s="13">
        <v>0</v>
      </c>
      <c r="P328" s="15">
        <v>21270270</v>
      </c>
      <c r="Q328" s="16">
        <v>0</v>
      </c>
      <c r="R328" s="13">
        <v>0</v>
      </c>
      <c r="S328" s="13">
        <v>0</v>
      </c>
      <c r="T328" s="13">
        <v>21270270</v>
      </c>
      <c r="U328" s="17"/>
      <c r="V328" s="18" t="s">
        <v>30</v>
      </c>
      <c r="W328" s="13" t="s">
        <v>31</v>
      </c>
      <c r="X328" s="19" t="s">
        <v>30</v>
      </c>
    </row>
    <row r="329" spans="1:24" x14ac:dyDescent="0.25">
      <c r="A329" s="8">
        <v>1341</v>
      </c>
      <c r="B329" s="10">
        <v>814005633</v>
      </c>
      <c r="C329" s="10" t="s">
        <v>960</v>
      </c>
      <c r="D329" s="9" t="s">
        <v>22</v>
      </c>
      <c r="E329" s="10" t="s">
        <v>23</v>
      </c>
      <c r="F329" s="11" t="s">
        <v>22</v>
      </c>
      <c r="G329" s="12" t="s">
        <v>610</v>
      </c>
      <c r="H329" s="12" t="s">
        <v>247</v>
      </c>
      <c r="I329" s="12">
        <v>520011130493</v>
      </c>
      <c r="J329" s="11" t="s">
        <v>694</v>
      </c>
      <c r="K329" s="11" t="s">
        <v>695</v>
      </c>
      <c r="L329" s="13" t="s">
        <v>28</v>
      </c>
      <c r="M329" s="13" t="s">
        <v>97</v>
      </c>
      <c r="N329" s="14">
        <v>12</v>
      </c>
      <c r="O329" s="13">
        <v>0</v>
      </c>
      <c r="P329" s="15">
        <v>18231660</v>
      </c>
      <c r="Q329" s="16">
        <v>0</v>
      </c>
      <c r="R329" s="13">
        <v>0</v>
      </c>
      <c r="S329" s="13">
        <v>0</v>
      </c>
      <c r="T329" s="13">
        <v>18231660</v>
      </c>
      <c r="U329" s="17"/>
      <c r="V329" s="18" t="s">
        <v>30</v>
      </c>
      <c r="W329" s="13" t="s">
        <v>31</v>
      </c>
      <c r="X329" s="19" t="s">
        <v>30</v>
      </c>
    </row>
    <row r="330" spans="1:24" x14ac:dyDescent="0.25">
      <c r="A330" s="8">
        <v>1341</v>
      </c>
      <c r="B330" s="10">
        <v>814005633</v>
      </c>
      <c r="C330" s="10" t="s">
        <v>960</v>
      </c>
      <c r="D330" s="9" t="s">
        <v>22</v>
      </c>
      <c r="E330" s="10" t="s">
        <v>23</v>
      </c>
      <c r="F330" s="11" t="s">
        <v>22</v>
      </c>
      <c r="G330" s="12" t="s">
        <v>610</v>
      </c>
      <c r="H330" s="12" t="s">
        <v>247</v>
      </c>
      <c r="I330" s="12">
        <v>520011143924</v>
      </c>
      <c r="J330" s="11" t="s">
        <v>696</v>
      </c>
      <c r="K330" s="11" t="s">
        <v>697</v>
      </c>
      <c r="L330" s="13" t="s">
        <v>28</v>
      </c>
      <c r="M330" s="13" t="s">
        <v>97</v>
      </c>
      <c r="N330" s="14">
        <v>18</v>
      </c>
      <c r="O330" s="13">
        <v>0</v>
      </c>
      <c r="P330" s="15">
        <v>27347490</v>
      </c>
      <c r="Q330" s="16">
        <v>0</v>
      </c>
      <c r="R330" s="13">
        <v>0</v>
      </c>
      <c r="S330" s="13">
        <v>0</v>
      </c>
      <c r="T330" s="13">
        <v>27347490</v>
      </c>
      <c r="U330" s="17"/>
      <c r="V330" s="18" t="s">
        <v>30</v>
      </c>
      <c r="W330" s="13" t="s">
        <v>31</v>
      </c>
      <c r="X330" s="19" t="s">
        <v>30</v>
      </c>
    </row>
    <row r="331" spans="1:24" x14ac:dyDescent="0.25">
      <c r="A331" s="8">
        <v>1341</v>
      </c>
      <c r="B331" s="10">
        <v>814005633</v>
      </c>
      <c r="C331" s="10" t="s">
        <v>960</v>
      </c>
      <c r="D331" s="9" t="s">
        <v>22</v>
      </c>
      <c r="E331" s="10" t="s">
        <v>23</v>
      </c>
      <c r="F331" s="11" t="s">
        <v>22</v>
      </c>
      <c r="G331" s="12" t="s">
        <v>610</v>
      </c>
      <c r="H331" s="12" t="s">
        <v>247</v>
      </c>
      <c r="I331" s="12">
        <v>520011143926</v>
      </c>
      <c r="J331" s="11" t="s">
        <v>698</v>
      </c>
      <c r="K331" s="11" t="s">
        <v>699</v>
      </c>
      <c r="L331" s="13" t="s">
        <v>28</v>
      </c>
      <c r="M331" s="13" t="s">
        <v>97</v>
      </c>
      <c r="N331" s="14">
        <v>11</v>
      </c>
      <c r="O331" s="13">
        <v>0</v>
      </c>
      <c r="P331" s="15">
        <v>16712355</v>
      </c>
      <c r="Q331" s="16">
        <v>0</v>
      </c>
      <c r="R331" s="13">
        <v>0</v>
      </c>
      <c r="S331" s="13">
        <v>0</v>
      </c>
      <c r="T331" s="13">
        <v>16712355</v>
      </c>
      <c r="U331" s="17"/>
      <c r="V331" s="18" t="s">
        <v>30</v>
      </c>
      <c r="W331" s="13" t="s">
        <v>31</v>
      </c>
      <c r="X331" s="19" t="s">
        <v>30</v>
      </c>
    </row>
    <row r="332" spans="1:24" x14ac:dyDescent="0.25">
      <c r="A332" s="8">
        <v>1341</v>
      </c>
      <c r="B332" s="10">
        <v>814005633</v>
      </c>
      <c r="C332" s="10" t="s">
        <v>960</v>
      </c>
      <c r="D332" s="9" t="s">
        <v>22</v>
      </c>
      <c r="E332" s="10" t="s">
        <v>23</v>
      </c>
      <c r="F332" s="11" t="s">
        <v>22</v>
      </c>
      <c r="G332" s="12" t="s">
        <v>610</v>
      </c>
      <c r="H332" s="12" t="s">
        <v>247</v>
      </c>
      <c r="I332" s="12">
        <v>520011143927</v>
      </c>
      <c r="J332" s="11" t="s">
        <v>700</v>
      </c>
      <c r="K332" s="11" t="s">
        <v>690</v>
      </c>
      <c r="L332" s="13" t="s">
        <v>28</v>
      </c>
      <c r="M332" s="13" t="s">
        <v>97</v>
      </c>
      <c r="N332" s="14">
        <v>15</v>
      </c>
      <c r="O332" s="13">
        <v>0</v>
      </c>
      <c r="P332" s="15">
        <v>22789575</v>
      </c>
      <c r="Q332" s="16">
        <v>0</v>
      </c>
      <c r="R332" s="13">
        <v>0</v>
      </c>
      <c r="S332" s="13">
        <v>0</v>
      </c>
      <c r="T332" s="13">
        <v>22789575</v>
      </c>
      <c r="U332" s="17"/>
      <c r="V332" s="18" t="s">
        <v>30</v>
      </c>
      <c r="W332" s="13" t="s">
        <v>31</v>
      </c>
      <c r="X332" s="19" t="s">
        <v>30</v>
      </c>
    </row>
    <row r="333" spans="1:24" x14ac:dyDescent="0.25">
      <c r="A333" s="8">
        <v>1341</v>
      </c>
      <c r="B333" s="10">
        <v>814005633</v>
      </c>
      <c r="C333" s="10" t="s">
        <v>960</v>
      </c>
      <c r="D333" s="9" t="s">
        <v>22</v>
      </c>
      <c r="E333" s="10" t="s">
        <v>23</v>
      </c>
      <c r="F333" s="11" t="s">
        <v>22</v>
      </c>
      <c r="G333" s="12" t="s">
        <v>610</v>
      </c>
      <c r="H333" s="12" t="s">
        <v>247</v>
      </c>
      <c r="I333" s="12">
        <v>520011143928</v>
      </c>
      <c r="J333" s="11" t="s">
        <v>701</v>
      </c>
      <c r="K333" s="11" t="s">
        <v>356</v>
      </c>
      <c r="L333" s="13" t="s">
        <v>28</v>
      </c>
      <c r="M333" s="13" t="s">
        <v>97</v>
      </c>
      <c r="N333" s="14">
        <v>12</v>
      </c>
      <c r="O333" s="13">
        <v>0</v>
      </c>
      <c r="P333" s="15">
        <v>18231660</v>
      </c>
      <c r="Q333" s="16">
        <v>0</v>
      </c>
      <c r="R333" s="13">
        <v>0</v>
      </c>
      <c r="S333" s="13">
        <v>0</v>
      </c>
      <c r="T333" s="13">
        <v>18231660</v>
      </c>
      <c r="U333" s="17"/>
      <c r="V333" s="18" t="s">
        <v>30</v>
      </c>
      <c r="W333" s="13" t="s">
        <v>31</v>
      </c>
      <c r="X333" s="19" t="s">
        <v>30</v>
      </c>
    </row>
    <row r="334" spans="1:24" x14ac:dyDescent="0.25">
      <c r="A334" s="8">
        <v>1341</v>
      </c>
      <c r="B334" s="10">
        <v>814005633</v>
      </c>
      <c r="C334" s="10" t="s">
        <v>960</v>
      </c>
      <c r="D334" s="9" t="s">
        <v>22</v>
      </c>
      <c r="E334" s="10" t="s">
        <v>23</v>
      </c>
      <c r="F334" s="11" t="s">
        <v>22</v>
      </c>
      <c r="G334" s="12" t="s">
        <v>610</v>
      </c>
      <c r="H334" s="12" t="s">
        <v>247</v>
      </c>
      <c r="I334" s="12">
        <v>520011143932</v>
      </c>
      <c r="J334" s="11" t="s">
        <v>702</v>
      </c>
      <c r="K334" s="11" t="s">
        <v>703</v>
      </c>
      <c r="L334" s="13" t="s">
        <v>28</v>
      </c>
      <c r="M334" s="13" t="s">
        <v>97</v>
      </c>
      <c r="N334" s="14">
        <v>16</v>
      </c>
      <c r="O334" s="13">
        <v>0</v>
      </c>
      <c r="P334" s="15">
        <v>24308880</v>
      </c>
      <c r="Q334" s="16">
        <v>0</v>
      </c>
      <c r="R334" s="13">
        <v>0</v>
      </c>
      <c r="S334" s="13">
        <v>0</v>
      </c>
      <c r="T334" s="13">
        <v>24308880</v>
      </c>
      <c r="U334" s="17"/>
      <c r="V334" s="18" t="s">
        <v>30</v>
      </c>
      <c r="W334" s="13" t="s">
        <v>31</v>
      </c>
      <c r="X334" s="19" t="s">
        <v>30</v>
      </c>
    </row>
    <row r="335" spans="1:24" x14ac:dyDescent="0.25">
      <c r="A335" s="8">
        <v>1341</v>
      </c>
      <c r="B335" s="10">
        <v>814005633</v>
      </c>
      <c r="C335" s="10" t="s">
        <v>960</v>
      </c>
      <c r="D335" s="9" t="s">
        <v>22</v>
      </c>
      <c r="E335" s="10" t="s">
        <v>23</v>
      </c>
      <c r="F335" s="11" t="s">
        <v>22</v>
      </c>
      <c r="G335" s="12" t="s">
        <v>610</v>
      </c>
      <c r="H335" s="12" t="s">
        <v>247</v>
      </c>
      <c r="I335" s="12">
        <v>520011147418</v>
      </c>
      <c r="J335" s="11" t="s">
        <v>704</v>
      </c>
      <c r="K335" s="11" t="s">
        <v>690</v>
      </c>
      <c r="L335" s="13" t="s">
        <v>28</v>
      </c>
      <c r="M335" s="13" t="s">
        <v>97</v>
      </c>
      <c r="N335" s="14">
        <v>16</v>
      </c>
      <c r="O335" s="13">
        <v>0</v>
      </c>
      <c r="P335" s="15">
        <v>24308880</v>
      </c>
      <c r="Q335" s="16">
        <v>0</v>
      </c>
      <c r="R335" s="13">
        <v>0</v>
      </c>
      <c r="S335" s="13">
        <v>0</v>
      </c>
      <c r="T335" s="13">
        <v>24308880</v>
      </c>
      <c r="U335" s="17"/>
      <c r="V335" s="18" t="s">
        <v>30</v>
      </c>
      <c r="W335" s="13" t="s">
        <v>31</v>
      </c>
      <c r="X335" s="19" t="s">
        <v>30</v>
      </c>
    </row>
    <row r="336" spans="1:24" x14ac:dyDescent="0.25">
      <c r="A336" s="8">
        <v>1341</v>
      </c>
      <c r="B336" s="10">
        <v>814005633</v>
      </c>
      <c r="C336" s="10" t="s">
        <v>960</v>
      </c>
      <c r="D336" s="9" t="s">
        <v>22</v>
      </c>
      <c r="E336" s="10" t="s">
        <v>23</v>
      </c>
      <c r="F336" s="11" t="s">
        <v>22</v>
      </c>
      <c r="G336" s="12" t="s">
        <v>610</v>
      </c>
      <c r="H336" s="12" t="s">
        <v>247</v>
      </c>
      <c r="I336" s="12">
        <v>520011147419</v>
      </c>
      <c r="J336" s="11" t="s">
        <v>705</v>
      </c>
      <c r="K336" s="11" t="s">
        <v>693</v>
      </c>
      <c r="L336" s="13" t="s">
        <v>28</v>
      </c>
      <c r="M336" s="13" t="s">
        <v>97</v>
      </c>
      <c r="N336" s="14">
        <v>13</v>
      </c>
      <c r="O336" s="13">
        <v>0</v>
      </c>
      <c r="P336" s="15">
        <v>19750965</v>
      </c>
      <c r="Q336" s="16">
        <v>0</v>
      </c>
      <c r="R336" s="13">
        <v>0</v>
      </c>
      <c r="S336" s="13">
        <v>0</v>
      </c>
      <c r="T336" s="13">
        <v>19750965</v>
      </c>
      <c r="U336" s="17"/>
      <c r="V336" s="18" t="s">
        <v>30</v>
      </c>
      <c r="W336" s="13" t="s">
        <v>31</v>
      </c>
      <c r="X336" s="19" t="s">
        <v>30</v>
      </c>
    </row>
    <row r="337" spans="1:24" x14ac:dyDescent="0.25">
      <c r="A337" s="8">
        <v>1341</v>
      </c>
      <c r="B337" s="10">
        <v>814005633</v>
      </c>
      <c r="C337" s="10" t="s">
        <v>960</v>
      </c>
      <c r="D337" s="9" t="s">
        <v>22</v>
      </c>
      <c r="E337" s="10" t="s">
        <v>23</v>
      </c>
      <c r="F337" s="11" t="s">
        <v>22</v>
      </c>
      <c r="G337" s="12" t="s">
        <v>610</v>
      </c>
      <c r="H337" s="12" t="s">
        <v>247</v>
      </c>
      <c r="I337" s="12">
        <v>520011147421</v>
      </c>
      <c r="J337" s="11" t="s">
        <v>706</v>
      </c>
      <c r="K337" s="11" t="s">
        <v>707</v>
      </c>
      <c r="L337" s="13" t="s">
        <v>28</v>
      </c>
      <c r="M337" s="13" t="s">
        <v>97</v>
      </c>
      <c r="N337" s="14">
        <v>19</v>
      </c>
      <c r="O337" s="13">
        <v>0</v>
      </c>
      <c r="P337" s="15">
        <v>28866795</v>
      </c>
      <c r="Q337" s="16">
        <v>0</v>
      </c>
      <c r="R337" s="13">
        <v>0</v>
      </c>
      <c r="S337" s="13">
        <v>0</v>
      </c>
      <c r="T337" s="13">
        <v>28866795</v>
      </c>
      <c r="U337" s="17"/>
      <c r="V337" s="18" t="s">
        <v>30</v>
      </c>
      <c r="W337" s="13" t="s">
        <v>31</v>
      </c>
      <c r="X337" s="19" t="s">
        <v>30</v>
      </c>
    </row>
    <row r="338" spans="1:24" x14ac:dyDescent="0.25">
      <c r="A338" s="8">
        <v>1341</v>
      </c>
      <c r="B338" s="10">
        <v>814005633</v>
      </c>
      <c r="C338" s="10" t="s">
        <v>960</v>
      </c>
      <c r="D338" s="9" t="s">
        <v>22</v>
      </c>
      <c r="E338" s="10" t="s">
        <v>23</v>
      </c>
      <c r="F338" s="11" t="s">
        <v>22</v>
      </c>
      <c r="G338" s="12" t="s">
        <v>610</v>
      </c>
      <c r="H338" s="12" t="s">
        <v>247</v>
      </c>
      <c r="I338" s="12">
        <v>520011147422</v>
      </c>
      <c r="J338" s="11" t="s">
        <v>152</v>
      </c>
      <c r="K338" s="11" t="s">
        <v>356</v>
      </c>
      <c r="L338" s="13" t="s">
        <v>28</v>
      </c>
      <c r="M338" s="13" t="s">
        <v>97</v>
      </c>
      <c r="N338" s="14">
        <v>12</v>
      </c>
      <c r="O338" s="13">
        <v>0</v>
      </c>
      <c r="P338" s="15">
        <v>18231660</v>
      </c>
      <c r="Q338" s="16">
        <v>0</v>
      </c>
      <c r="R338" s="13">
        <v>0</v>
      </c>
      <c r="S338" s="13">
        <v>0</v>
      </c>
      <c r="T338" s="13">
        <v>18231660</v>
      </c>
      <c r="U338" s="17"/>
      <c r="V338" s="18" t="s">
        <v>30</v>
      </c>
      <c r="W338" s="13" t="s">
        <v>31</v>
      </c>
      <c r="X338" s="19" t="s">
        <v>30</v>
      </c>
    </row>
    <row r="339" spans="1:24" x14ac:dyDescent="0.25">
      <c r="A339" s="8">
        <v>1341</v>
      </c>
      <c r="B339" s="10">
        <v>814005633</v>
      </c>
      <c r="C339" s="10" t="s">
        <v>960</v>
      </c>
      <c r="D339" s="9" t="s">
        <v>22</v>
      </c>
      <c r="E339" s="10" t="s">
        <v>23</v>
      </c>
      <c r="F339" s="11" t="s">
        <v>22</v>
      </c>
      <c r="G339" s="12" t="s">
        <v>610</v>
      </c>
      <c r="H339" s="12" t="s">
        <v>247</v>
      </c>
      <c r="I339" s="12">
        <v>523811147417</v>
      </c>
      <c r="J339" s="11" t="s">
        <v>708</v>
      </c>
      <c r="K339" s="11" t="s">
        <v>690</v>
      </c>
      <c r="L339" s="13" t="s">
        <v>28</v>
      </c>
      <c r="M339" s="13" t="s">
        <v>97</v>
      </c>
      <c r="N339" s="14">
        <v>20</v>
      </c>
      <c r="O339" s="13">
        <v>0</v>
      </c>
      <c r="P339" s="15">
        <v>30386100</v>
      </c>
      <c r="Q339" s="16">
        <v>0</v>
      </c>
      <c r="R339" s="13">
        <v>0</v>
      </c>
      <c r="S339" s="13">
        <v>0</v>
      </c>
      <c r="T339" s="13">
        <v>30386100</v>
      </c>
      <c r="U339" s="17"/>
      <c r="V339" s="18" t="s">
        <v>30</v>
      </c>
      <c r="W339" s="13" t="s">
        <v>31</v>
      </c>
      <c r="X339" s="19" t="s">
        <v>30</v>
      </c>
    </row>
    <row r="340" spans="1:24" x14ac:dyDescent="0.25">
      <c r="A340" s="8">
        <v>1341</v>
      </c>
      <c r="B340" s="10">
        <v>814005633</v>
      </c>
      <c r="C340" s="10" t="s">
        <v>960</v>
      </c>
      <c r="D340" s="9" t="s">
        <v>22</v>
      </c>
      <c r="E340" s="10" t="s">
        <v>23</v>
      </c>
      <c r="F340" s="11" t="s">
        <v>22</v>
      </c>
      <c r="G340" s="12" t="s">
        <v>610</v>
      </c>
      <c r="H340" s="12" t="s">
        <v>247</v>
      </c>
      <c r="I340" s="12">
        <v>523811147420</v>
      </c>
      <c r="J340" s="11" t="s">
        <v>709</v>
      </c>
      <c r="K340" s="11" t="s">
        <v>710</v>
      </c>
      <c r="L340" s="13" t="s">
        <v>28</v>
      </c>
      <c r="M340" s="13" t="s">
        <v>97</v>
      </c>
      <c r="N340" s="14">
        <v>14</v>
      </c>
      <c r="O340" s="13">
        <v>0</v>
      </c>
      <c r="P340" s="15">
        <v>21270270</v>
      </c>
      <c r="Q340" s="16">
        <v>0</v>
      </c>
      <c r="R340" s="13">
        <v>0</v>
      </c>
      <c r="S340" s="13">
        <v>0</v>
      </c>
      <c r="T340" s="13">
        <v>21270270</v>
      </c>
      <c r="U340" s="17"/>
      <c r="V340" s="18" t="s">
        <v>30</v>
      </c>
      <c r="W340" s="13" t="s">
        <v>31</v>
      </c>
      <c r="X340" s="19" t="s">
        <v>30</v>
      </c>
    </row>
    <row r="341" spans="1:24" x14ac:dyDescent="0.25">
      <c r="A341" s="8">
        <v>1341</v>
      </c>
      <c r="B341" s="10">
        <v>814005633</v>
      </c>
      <c r="C341" s="10" t="s">
        <v>960</v>
      </c>
      <c r="D341" s="9" t="s">
        <v>22</v>
      </c>
      <c r="E341" s="10" t="s">
        <v>23</v>
      </c>
      <c r="F341" s="11" t="s">
        <v>22</v>
      </c>
      <c r="G341" s="12" t="s">
        <v>610</v>
      </c>
      <c r="H341" s="12" t="s">
        <v>247</v>
      </c>
      <c r="I341" s="12">
        <v>5200100130450</v>
      </c>
      <c r="J341" s="11" t="s">
        <v>711</v>
      </c>
      <c r="K341" s="11" t="s">
        <v>703</v>
      </c>
      <c r="L341" s="13" t="s">
        <v>28</v>
      </c>
      <c r="M341" s="13" t="s">
        <v>97</v>
      </c>
      <c r="N341" s="14">
        <v>16</v>
      </c>
      <c r="O341" s="13">
        <v>0</v>
      </c>
      <c r="P341" s="15">
        <v>24308880</v>
      </c>
      <c r="Q341" s="16">
        <v>0</v>
      </c>
      <c r="R341" s="13">
        <v>0</v>
      </c>
      <c r="S341" s="13">
        <v>0</v>
      </c>
      <c r="T341" s="13">
        <v>24308880</v>
      </c>
      <c r="U341" s="17"/>
      <c r="V341" s="18" t="s">
        <v>30</v>
      </c>
      <c r="W341" s="13" t="s">
        <v>31</v>
      </c>
      <c r="X341" s="19" t="s">
        <v>30</v>
      </c>
    </row>
    <row r="342" spans="1:24" x14ac:dyDescent="0.25">
      <c r="A342" s="8">
        <v>1341</v>
      </c>
      <c r="B342" s="10">
        <v>814005633</v>
      </c>
      <c r="C342" s="10" t="s">
        <v>960</v>
      </c>
      <c r="D342" s="9" t="s">
        <v>22</v>
      </c>
      <c r="E342" s="10" t="s">
        <v>23</v>
      </c>
      <c r="F342" s="11" t="s">
        <v>22</v>
      </c>
      <c r="G342" s="12" t="s">
        <v>610</v>
      </c>
      <c r="H342" s="12" t="s">
        <v>247</v>
      </c>
      <c r="I342" s="12">
        <v>5200100130482</v>
      </c>
      <c r="J342" s="11" t="s">
        <v>712</v>
      </c>
      <c r="K342" s="11" t="s">
        <v>356</v>
      </c>
      <c r="L342" s="13" t="s">
        <v>28</v>
      </c>
      <c r="M342" s="13" t="s">
        <v>97</v>
      </c>
      <c r="N342" s="14">
        <v>20</v>
      </c>
      <c r="O342" s="13">
        <v>0</v>
      </c>
      <c r="P342" s="15">
        <v>30386100</v>
      </c>
      <c r="Q342" s="16">
        <v>0</v>
      </c>
      <c r="R342" s="13">
        <v>0</v>
      </c>
      <c r="S342" s="13">
        <v>0</v>
      </c>
      <c r="T342" s="13">
        <v>30386100</v>
      </c>
      <c r="U342" s="17"/>
      <c r="V342" s="18" t="s">
        <v>30</v>
      </c>
      <c r="W342" s="13" t="s">
        <v>31</v>
      </c>
      <c r="X342" s="19" t="s">
        <v>30</v>
      </c>
    </row>
    <row r="343" spans="1:24" x14ac:dyDescent="0.25">
      <c r="A343" s="8">
        <v>1341</v>
      </c>
      <c r="B343" s="10">
        <v>814005633</v>
      </c>
      <c r="C343" s="10" t="s">
        <v>960</v>
      </c>
      <c r="D343" s="9" t="s">
        <v>22</v>
      </c>
      <c r="E343" s="10" t="s">
        <v>23</v>
      </c>
      <c r="F343" s="11" t="s">
        <v>22</v>
      </c>
      <c r="G343" s="12" t="s">
        <v>610</v>
      </c>
      <c r="H343" s="12" t="s">
        <v>247</v>
      </c>
      <c r="I343" s="12">
        <v>5200100130494</v>
      </c>
      <c r="J343" s="11" t="s">
        <v>713</v>
      </c>
      <c r="K343" s="11" t="s">
        <v>356</v>
      </c>
      <c r="L343" s="13" t="s">
        <v>28</v>
      </c>
      <c r="M343" s="13" t="s">
        <v>97</v>
      </c>
      <c r="N343" s="14">
        <v>11</v>
      </c>
      <c r="O343" s="13">
        <v>0</v>
      </c>
      <c r="P343" s="15">
        <v>16712355</v>
      </c>
      <c r="Q343" s="16">
        <v>0</v>
      </c>
      <c r="R343" s="13">
        <v>0</v>
      </c>
      <c r="S343" s="13">
        <v>0</v>
      </c>
      <c r="T343" s="13">
        <v>16712355</v>
      </c>
      <c r="U343" s="17"/>
      <c r="V343" s="18" t="s">
        <v>30</v>
      </c>
      <c r="W343" s="13" t="s">
        <v>31</v>
      </c>
      <c r="X343" s="19" t="s">
        <v>30</v>
      </c>
    </row>
    <row r="344" spans="1:24" x14ac:dyDescent="0.25">
      <c r="A344" s="8">
        <v>1342</v>
      </c>
      <c r="B344" s="10">
        <v>900448092</v>
      </c>
      <c r="C344" s="10" t="s">
        <v>970</v>
      </c>
      <c r="D344" s="9" t="s">
        <v>22</v>
      </c>
      <c r="E344" s="10" t="s">
        <v>23</v>
      </c>
      <c r="F344" s="11" t="s">
        <v>22</v>
      </c>
      <c r="G344" s="12" t="s">
        <v>610</v>
      </c>
      <c r="H344" s="12" t="s">
        <v>94</v>
      </c>
      <c r="I344" s="12">
        <v>5200100020318</v>
      </c>
      <c r="J344" s="11" t="s">
        <v>714</v>
      </c>
      <c r="K344" s="11" t="s">
        <v>715</v>
      </c>
      <c r="L344" s="13" t="s">
        <v>716</v>
      </c>
      <c r="M344" s="13" t="s">
        <v>717</v>
      </c>
      <c r="N344" s="14">
        <v>240</v>
      </c>
      <c r="O344" s="13">
        <v>0</v>
      </c>
      <c r="P344" s="15">
        <v>1005324000</v>
      </c>
      <c r="Q344" s="16">
        <v>0</v>
      </c>
      <c r="R344" s="13">
        <v>0</v>
      </c>
      <c r="S344" s="13">
        <v>0</v>
      </c>
      <c r="T344" s="13">
        <v>1005324000</v>
      </c>
      <c r="U344" s="17"/>
      <c r="V344" s="18" t="s">
        <v>30</v>
      </c>
      <c r="W344" s="13" t="s">
        <v>30</v>
      </c>
      <c r="X344" s="19" t="s">
        <v>30</v>
      </c>
    </row>
    <row r="345" spans="1:24" x14ac:dyDescent="0.25">
      <c r="A345" s="8">
        <v>1342</v>
      </c>
      <c r="B345" s="10">
        <v>900448092</v>
      </c>
      <c r="C345" s="10" t="s">
        <v>970</v>
      </c>
      <c r="D345" s="9" t="s">
        <v>22</v>
      </c>
      <c r="E345" s="10" t="s">
        <v>23</v>
      </c>
      <c r="F345" s="11" t="s">
        <v>22</v>
      </c>
      <c r="G345" s="12" t="s">
        <v>610</v>
      </c>
      <c r="H345" s="12" t="s">
        <v>94</v>
      </c>
      <c r="I345" s="12">
        <v>5200100043837</v>
      </c>
      <c r="J345" s="11" t="s">
        <v>718</v>
      </c>
      <c r="K345" s="11" t="s">
        <v>719</v>
      </c>
      <c r="L345" s="13" t="s">
        <v>716</v>
      </c>
      <c r="M345" s="13" t="s">
        <v>717</v>
      </c>
      <c r="N345" s="14">
        <v>37</v>
      </c>
      <c r="O345" s="13">
        <v>0</v>
      </c>
      <c r="P345" s="15">
        <v>154987450</v>
      </c>
      <c r="Q345" s="16">
        <v>0</v>
      </c>
      <c r="R345" s="13">
        <v>0</v>
      </c>
      <c r="S345" s="13">
        <v>0</v>
      </c>
      <c r="T345" s="13">
        <v>154987450</v>
      </c>
      <c r="U345" s="17"/>
      <c r="V345" s="18" t="s">
        <v>30</v>
      </c>
      <c r="W345" s="13" t="s">
        <v>30</v>
      </c>
      <c r="X345" s="19" t="s">
        <v>30</v>
      </c>
    </row>
    <row r="346" spans="1:24" x14ac:dyDescent="0.25">
      <c r="A346" s="8">
        <v>1342</v>
      </c>
      <c r="B346" s="10">
        <v>900448092</v>
      </c>
      <c r="C346" s="10" t="s">
        <v>970</v>
      </c>
      <c r="D346" s="9" t="s">
        <v>22</v>
      </c>
      <c r="E346" s="10" t="s">
        <v>23</v>
      </c>
      <c r="F346" s="11" t="s">
        <v>22</v>
      </c>
      <c r="G346" s="12" t="s">
        <v>610</v>
      </c>
      <c r="H346" s="12" t="s">
        <v>94</v>
      </c>
      <c r="I346" s="12">
        <v>5200100043999</v>
      </c>
      <c r="J346" s="11" t="s">
        <v>720</v>
      </c>
      <c r="K346" s="11" t="s">
        <v>721</v>
      </c>
      <c r="L346" s="13" t="s">
        <v>716</v>
      </c>
      <c r="M346" s="13" t="s">
        <v>717</v>
      </c>
      <c r="N346" s="14">
        <v>41</v>
      </c>
      <c r="O346" s="13">
        <v>0</v>
      </c>
      <c r="P346" s="15">
        <v>171742850</v>
      </c>
      <c r="Q346" s="16">
        <v>0</v>
      </c>
      <c r="R346" s="13">
        <v>0</v>
      </c>
      <c r="S346" s="13">
        <v>0</v>
      </c>
      <c r="T346" s="13">
        <v>171742850</v>
      </c>
      <c r="U346" s="17"/>
      <c r="V346" s="18" t="s">
        <v>30</v>
      </c>
      <c r="W346" s="13" t="s">
        <v>30</v>
      </c>
      <c r="X346" s="19" t="s">
        <v>30</v>
      </c>
    </row>
    <row r="347" spans="1:24" x14ac:dyDescent="0.25">
      <c r="A347" s="8">
        <v>1346</v>
      </c>
      <c r="B347" s="10">
        <v>837000444</v>
      </c>
      <c r="C347" s="10" t="s">
        <v>961</v>
      </c>
      <c r="D347" s="9" t="s">
        <v>22</v>
      </c>
      <c r="E347" s="10" t="s">
        <v>23</v>
      </c>
      <c r="F347" s="11" t="s">
        <v>22</v>
      </c>
      <c r="G347" s="12" t="s">
        <v>722</v>
      </c>
      <c r="H347" s="12" t="s">
        <v>142</v>
      </c>
      <c r="I347" s="12">
        <v>525851131401</v>
      </c>
      <c r="J347" s="11" t="s">
        <v>723</v>
      </c>
      <c r="K347" s="11" t="s">
        <v>724</v>
      </c>
      <c r="L347" s="13" t="s">
        <v>28</v>
      </c>
      <c r="M347" s="13" t="s">
        <v>97</v>
      </c>
      <c r="N347" s="14">
        <v>22</v>
      </c>
      <c r="O347" s="13">
        <v>0</v>
      </c>
      <c r="P347" s="15">
        <v>33424710</v>
      </c>
      <c r="Q347" s="16">
        <v>0</v>
      </c>
      <c r="R347" s="13">
        <v>0</v>
      </c>
      <c r="S347" s="13">
        <v>0</v>
      </c>
      <c r="T347" s="13">
        <v>33424710</v>
      </c>
      <c r="U347" s="17"/>
      <c r="V347" s="18" t="s">
        <v>30</v>
      </c>
      <c r="W347" s="13" t="s">
        <v>31</v>
      </c>
      <c r="X347" s="19" t="s">
        <v>30</v>
      </c>
    </row>
    <row r="348" spans="1:24" x14ac:dyDescent="0.25">
      <c r="A348" s="8">
        <v>1346</v>
      </c>
      <c r="B348" s="10">
        <v>837000444</v>
      </c>
      <c r="C348" s="10" t="s">
        <v>961</v>
      </c>
      <c r="D348" s="9" t="s">
        <v>22</v>
      </c>
      <c r="E348" s="10" t="s">
        <v>23</v>
      </c>
      <c r="F348" s="11" t="s">
        <v>22</v>
      </c>
      <c r="G348" s="12" t="s">
        <v>722</v>
      </c>
      <c r="H348" s="12" t="s">
        <v>142</v>
      </c>
      <c r="I348" s="12">
        <v>525851131403</v>
      </c>
      <c r="J348" s="11" t="s">
        <v>725</v>
      </c>
      <c r="K348" s="11" t="s">
        <v>726</v>
      </c>
      <c r="L348" s="13" t="s">
        <v>28</v>
      </c>
      <c r="M348" s="13" t="s">
        <v>97</v>
      </c>
      <c r="N348" s="14">
        <v>31</v>
      </c>
      <c r="O348" s="13">
        <v>0</v>
      </c>
      <c r="P348" s="15">
        <v>47098455</v>
      </c>
      <c r="Q348" s="16">
        <v>0</v>
      </c>
      <c r="R348" s="13">
        <v>0</v>
      </c>
      <c r="S348" s="13">
        <v>0</v>
      </c>
      <c r="T348" s="13">
        <v>47098455</v>
      </c>
      <c r="U348" s="17"/>
      <c r="V348" s="18" t="s">
        <v>30</v>
      </c>
      <c r="W348" s="13" t="s">
        <v>31</v>
      </c>
      <c r="X348" s="19" t="s">
        <v>30</v>
      </c>
    </row>
    <row r="349" spans="1:24" x14ac:dyDescent="0.25">
      <c r="A349" s="8">
        <v>1346</v>
      </c>
      <c r="B349" s="10">
        <v>837000444</v>
      </c>
      <c r="C349" s="10" t="s">
        <v>961</v>
      </c>
      <c r="D349" s="9" t="s">
        <v>22</v>
      </c>
      <c r="E349" s="10" t="s">
        <v>23</v>
      </c>
      <c r="F349" s="11" t="s">
        <v>22</v>
      </c>
      <c r="G349" s="12" t="s">
        <v>722</v>
      </c>
      <c r="H349" s="12" t="s">
        <v>142</v>
      </c>
      <c r="I349" s="12">
        <v>525851131404</v>
      </c>
      <c r="J349" s="11" t="s">
        <v>727</v>
      </c>
      <c r="K349" s="11" t="s">
        <v>728</v>
      </c>
      <c r="L349" s="13" t="s">
        <v>28</v>
      </c>
      <c r="M349" s="13" t="s">
        <v>97</v>
      </c>
      <c r="N349" s="14">
        <v>20</v>
      </c>
      <c r="O349" s="13">
        <v>0</v>
      </c>
      <c r="P349" s="15">
        <v>30386100</v>
      </c>
      <c r="Q349" s="16">
        <v>0</v>
      </c>
      <c r="R349" s="13">
        <v>0</v>
      </c>
      <c r="S349" s="13">
        <v>0</v>
      </c>
      <c r="T349" s="13">
        <v>30386100</v>
      </c>
      <c r="U349" s="17"/>
      <c r="V349" s="18" t="s">
        <v>30</v>
      </c>
      <c r="W349" s="13" t="s">
        <v>31</v>
      </c>
      <c r="X349" s="19" t="s">
        <v>30</v>
      </c>
    </row>
    <row r="350" spans="1:24" x14ac:dyDescent="0.25">
      <c r="A350" s="8">
        <v>1346</v>
      </c>
      <c r="B350" s="10">
        <v>837000444</v>
      </c>
      <c r="C350" s="10" t="s">
        <v>961</v>
      </c>
      <c r="D350" s="9" t="s">
        <v>22</v>
      </c>
      <c r="E350" s="10" t="s">
        <v>23</v>
      </c>
      <c r="F350" s="11" t="s">
        <v>22</v>
      </c>
      <c r="G350" s="12" t="s">
        <v>722</v>
      </c>
      <c r="H350" s="12" t="s">
        <v>142</v>
      </c>
      <c r="I350" s="12">
        <v>525851131405</v>
      </c>
      <c r="J350" s="11" t="s">
        <v>729</v>
      </c>
      <c r="K350" s="11" t="s">
        <v>730</v>
      </c>
      <c r="L350" s="13" t="s">
        <v>28</v>
      </c>
      <c r="M350" s="13" t="s">
        <v>97</v>
      </c>
      <c r="N350" s="14">
        <v>12</v>
      </c>
      <c r="O350" s="13">
        <v>0</v>
      </c>
      <c r="P350" s="15">
        <v>18231660</v>
      </c>
      <c r="Q350" s="16">
        <v>0</v>
      </c>
      <c r="R350" s="13">
        <v>0</v>
      </c>
      <c r="S350" s="13">
        <v>0</v>
      </c>
      <c r="T350" s="13">
        <v>18231660</v>
      </c>
      <c r="U350" s="17"/>
      <c r="V350" s="18" t="s">
        <v>30</v>
      </c>
      <c r="W350" s="13" t="s">
        <v>31</v>
      </c>
      <c r="X350" s="19" t="s">
        <v>30</v>
      </c>
    </row>
    <row r="351" spans="1:24" x14ac:dyDescent="0.25">
      <c r="A351" s="8">
        <v>1346</v>
      </c>
      <c r="B351" s="10">
        <v>837000444</v>
      </c>
      <c r="C351" s="10" t="s">
        <v>961</v>
      </c>
      <c r="D351" s="9" t="s">
        <v>22</v>
      </c>
      <c r="E351" s="10" t="s">
        <v>23</v>
      </c>
      <c r="F351" s="11" t="s">
        <v>22</v>
      </c>
      <c r="G351" s="12" t="s">
        <v>722</v>
      </c>
      <c r="H351" s="12" t="s">
        <v>142</v>
      </c>
      <c r="I351" s="12">
        <v>525851131406</v>
      </c>
      <c r="J351" s="11" t="s">
        <v>731</v>
      </c>
      <c r="K351" s="11" t="s">
        <v>732</v>
      </c>
      <c r="L351" s="13" t="s">
        <v>28</v>
      </c>
      <c r="M351" s="13" t="s">
        <v>97</v>
      </c>
      <c r="N351" s="14">
        <v>17</v>
      </c>
      <c r="O351" s="13">
        <v>0</v>
      </c>
      <c r="P351" s="15">
        <v>25828185</v>
      </c>
      <c r="Q351" s="16">
        <v>0</v>
      </c>
      <c r="R351" s="13">
        <v>0</v>
      </c>
      <c r="S351" s="13">
        <v>0</v>
      </c>
      <c r="T351" s="13">
        <v>25828185</v>
      </c>
      <c r="U351" s="17"/>
      <c r="V351" s="18" t="s">
        <v>30</v>
      </c>
      <c r="W351" s="13" t="s">
        <v>31</v>
      </c>
      <c r="X351" s="19" t="s">
        <v>30</v>
      </c>
    </row>
    <row r="352" spans="1:24" x14ac:dyDescent="0.25">
      <c r="A352" s="8">
        <v>1346</v>
      </c>
      <c r="B352" s="10">
        <v>837000444</v>
      </c>
      <c r="C352" s="10" t="s">
        <v>961</v>
      </c>
      <c r="D352" s="9" t="s">
        <v>22</v>
      </c>
      <c r="E352" s="10" t="s">
        <v>23</v>
      </c>
      <c r="F352" s="11" t="s">
        <v>22</v>
      </c>
      <c r="G352" s="12" t="s">
        <v>722</v>
      </c>
      <c r="H352" s="12" t="s">
        <v>142</v>
      </c>
      <c r="I352" s="12">
        <v>5258500032885</v>
      </c>
      <c r="J352" s="11" t="s">
        <v>733</v>
      </c>
      <c r="K352" s="11" t="s">
        <v>734</v>
      </c>
      <c r="L352" s="13" t="s">
        <v>77</v>
      </c>
      <c r="M352" s="13" t="s">
        <v>78</v>
      </c>
      <c r="N352" s="14">
        <v>82</v>
      </c>
      <c r="O352" s="13">
        <v>0</v>
      </c>
      <c r="P352" s="15">
        <v>343485700</v>
      </c>
      <c r="Q352" s="16">
        <v>0</v>
      </c>
      <c r="R352" s="13">
        <v>0</v>
      </c>
      <c r="S352" s="13">
        <v>0</v>
      </c>
      <c r="T352" s="13">
        <v>343485700</v>
      </c>
      <c r="U352" s="17"/>
      <c r="V352" s="18" t="s">
        <v>30</v>
      </c>
      <c r="W352" s="13" t="s">
        <v>30</v>
      </c>
      <c r="X352" s="19" t="s">
        <v>30</v>
      </c>
    </row>
    <row r="353" spans="1:24" x14ac:dyDescent="0.25">
      <c r="A353" s="8">
        <v>1346</v>
      </c>
      <c r="B353" s="10">
        <v>837000444</v>
      </c>
      <c r="C353" s="10" t="s">
        <v>961</v>
      </c>
      <c r="D353" s="9" t="s">
        <v>22</v>
      </c>
      <c r="E353" s="10" t="s">
        <v>23</v>
      </c>
      <c r="F353" s="11" t="s">
        <v>22</v>
      </c>
      <c r="G353" s="12" t="s">
        <v>722</v>
      </c>
      <c r="H353" s="12" t="s">
        <v>142</v>
      </c>
      <c r="I353" s="12">
        <v>5258500032977</v>
      </c>
      <c r="J353" s="11" t="s">
        <v>735</v>
      </c>
      <c r="K353" s="11" t="s">
        <v>736</v>
      </c>
      <c r="L353" s="13" t="s">
        <v>147</v>
      </c>
      <c r="M353" s="13" t="s">
        <v>148</v>
      </c>
      <c r="N353" s="14">
        <v>34</v>
      </c>
      <c r="O353" s="13">
        <v>0</v>
      </c>
      <c r="P353" s="15">
        <v>147199668</v>
      </c>
      <c r="Q353" s="16">
        <v>0</v>
      </c>
      <c r="R353" s="13">
        <v>0</v>
      </c>
      <c r="S353" s="13">
        <v>0</v>
      </c>
      <c r="T353" s="13">
        <v>147199668</v>
      </c>
      <c r="U353" s="17"/>
      <c r="V353" s="18" t="s">
        <v>30</v>
      </c>
      <c r="W353" s="13" t="s">
        <v>30</v>
      </c>
      <c r="X353" s="19" t="s">
        <v>31</v>
      </c>
    </row>
    <row r="354" spans="1:24" x14ac:dyDescent="0.25">
      <c r="A354" s="8">
        <v>1346</v>
      </c>
      <c r="B354" s="10">
        <v>837000444</v>
      </c>
      <c r="C354" s="10" t="s">
        <v>961</v>
      </c>
      <c r="D354" s="9" t="s">
        <v>22</v>
      </c>
      <c r="E354" s="10" t="s">
        <v>23</v>
      </c>
      <c r="F354" s="11" t="s">
        <v>22</v>
      </c>
      <c r="G354" s="12" t="s">
        <v>722</v>
      </c>
      <c r="H354" s="12" t="s">
        <v>142</v>
      </c>
      <c r="I354" s="12">
        <v>5258500033048</v>
      </c>
      <c r="J354" s="11" t="s">
        <v>737</v>
      </c>
      <c r="K354" s="11" t="s">
        <v>738</v>
      </c>
      <c r="L354" s="13" t="s">
        <v>77</v>
      </c>
      <c r="M354" s="13" t="s">
        <v>78</v>
      </c>
      <c r="N354" s="14">
        <v>44</v>
      </c>
      <c r="O354" s="13">
        <v>0</v>
      </c>
      <c r="P354" s="15">
        <v>184309400</v>
      </c>
      <c r="Q354" s="16">
        <v>0</v>
      </c>
      <c r="R354" s="13">
        <v>0</v>
      </c>
      <c r="S354" s="13">
        <v>0</v>
      </c>
      <c r="T354" s="13">
        <v>184309400</v>
      </c>
      <c r="U354" s="17"/>
      <c r="V354" s="18" t="s">
        <v>30</v>
      </c>
      <c r="W354" s="13" t="s">
        <v>30</v>
      </c>
      <c r="X354" s="19" t="s">
        <v>30</v>
      </c>
    </row>
    <row r="355" spans="1:24" x14ac:dyDescent="0.25">
      <c r="A355" s="8">
        <v>1346</v>
      </c>
      <c r="B355" s="10">
        <v>837000444</v>
      </c>
      <c r="C355" s="10" t="s">
        <v>961</v>
      </c>
      <c r="D355" s="9" t="s">
        <v>22</v>
      </c>
      <c r="E355" s="10" t="s">
        <v>23</v>
      </c>
      <c r="F355" s="11" t="s">
        <v>22</v>
      </c>
      <c r="G355" s="12" t="s">
        <v>722</v>
      </c>
      <c r="H355" s="12" t="s">
        <v>142</v>
      </c>
      <c r="I355" s="12">
        <v>5258500099196</v>
      </c>
      <c r="J355" s="11" t="s">
        <v>739</v>
      </c>
      <c r="K355" s="11" t="s">
        <v>736</v>
      </c>
      <c r="L355" s="13" t="s">
        <v>147</v>
      </c>
      <c r="M355" s="13" t="s">
        <v>148</v>
      </c>
      <c r="N355" s="14">
        <v>29</v>
      </c>
      <c r="O355" s="13">
        <v>0</v>
      </c>
      <c r="P355" s="15">
        <v>125552658</v>
      </c>
      <c r="Q355" s="16">
        <v>0</v>
      </c>
      <c r="R355" s="13">
        <v>0</v>
      </c>
      <c r="S355" s="13">
        <v>0</v>
      </c>
      <c r="T355" s="13">
        <v>125552658</v>
      </c>
      <c r="U355" s="17"/>
      <c r="V355" s="18" t="s">
        <v>30</v>
      </c>
      <c r="W355" s="13" t="s">
        <v>30</v>
      </c>
      <c r="X355" s="19" t="s">
        <v>31</v>
      </c>
    </row>
    <row r="356" spans="1:24" x14ac:dyDescent="0.25">
      <c r="A356" s="8">
        <v>1346</v>
      </c>
      <c r="B356" s="10">
        <v>837000444</v>
      </c>
      <c r="C356" s="10" t="s">
        <v>961</v>
      </c>
      <c r="D356" s="9" t="s">
        <v>22</v>
      </c>
      <c r="E356" s="10" t="s">
        <v>23</v>
      </c>
      <c r="F356" s="11" t="s">
        <v>22</v>
      </c>
      <c r="G356" s="12" t="s">
        <v>722</v>
      </c>
      <c r="H356" s="12" t="s">
        <v>142</v>
      </c>
      <c r="I356" s="12">
        <v>5258500124895</v>
      </c>
      <c r="J356" s="11" t="s">
        <v>740</v>
      </c>
      <c r="K356" s="11" t="s">
        <v>741</v>
      </c>
      <c r="L356" s="13" t="s">
        <v>28</v>
      </c>
      <c r="M356" s="13" t="s">
        <v>97</v>
      </c>
      <c r="N356" s="14">
        <v>19</v>
      </c>
      <c r="O356" s="13">
        <v>0</v>
      </c>
      <c r="P356" s="15">
        <v>28866795</v>
      </c>
      <c r="Q356" s="16">
        <v>0</v>
      </c>
      <c r="R356" s="13">
        <v>0</v>
      </c>
      <c r="S356" s="13">
        <v>0</v>
      </c>
      <c r="T356" s="13">
        <v>28866795</v>
      </c>
      <c r="U356" s="17"/>
      <c r="V356" s="18" t="s">
        <v>30</v>
      </c>
      <c r="W356" s="13" t="s">
        <v>31</v>
      </c>
      <c r="X356" s="19" t="s">
        <v>30</v>
      </c>
    </row>
    <row r="357" spans="1:24" x14ac:dyDescent="0.25">
      <c r="A357" s="8">
        <v>1346</v>
      </c>
      <c r="B357" s="10">
        <v>837000444</v>
      </c>
      <c r="C357" s="10" t="s">
        <v>961</v>
      </c>
      <c r="D357" s="9" t="s">
        <v>22</v>
      </c>
      <c r="E357" s="10" t="s">
        <v>23</v>
      </c>
      <c r="F357" s="11" t="s">
        <v>22</v>
      </c>
      <c r="G357" s="12" t="s">
        <v>722</v>
      </c>
      <c r="H357" s="12" t="s">
        <v>142</v>
      </c>
      <c r="I357" s="12">
        <v>5258500124902</v>
      </c>
      <c r="J357" s="11" t="s">
        <v>742</v>
      </c>
      <c r="K357" s="11" t="s">
        <v>743</v>
      </c>
      <c r="L357" s="13" t="s">
        <v>28</v>
      </c>
      <c r="M357" s="13" t="s">
        <v>97</v>
      </c>
      <c r="N357" s="14">
        <v>30</v>
      </c>
      <c r="O357" s="13">
        <v>0</v>
      </c>
      <c r="P357" s="15">
        <v>45579150</v>
      </c>
      <c r="Q357" s="16">
        <v>0</v>
      </c>
      <c r="R357" s="13">
        <v>0</v>
      </c>
      <c r="S357" s="13">
        <v>0</v>
      </c>
      <c r="T357" s="13">
        <v>45579150</v>
      </c>
      <c r="U357" s="17"/>
      <c r="V357" s="18" t="s">
        <v>30</v>
      </c>
      <c r="W357" s="13" t="s">
        <v>31</v>
      </c>
      <c r="X357" s="19" t="s">
        <v>30</v>
      </c>
    </row>
    <row r="358" spans="1:24" x14ac:dyDescent="0.25">
      <c r="A358" s="8">
        <v>1346</v>
      </c>
      <c r="B358" s="10">
        <v>837000444</v>
      </c>
      <c r="C358" s="10" t="s">
        <v>961</v>
      </c>
      <c r="D358" s="9" t="s">
        <v>22</v>
      </c>
      <c r="E358" s="10" t="s">
        <v>23</v>
      </c>
      <c r="F358" s="11" t="s">
        <v>22</v>
      </c>
      <c r="G358" s="12" t="s">
        <v>722</v>
      </c>
      <c r="H358" s="12" t="s">
        <v>142</v>
      </c>
      <c r="I358" s="12">
        <v>5258500124906</v>
      </c>
      <c r="J358" s="11" t="s">
        <v>744</v>
      </c>
      <c r="K358" s="11" t="s">
        <v>745</v>
      </c>
      <c r="L358" s="13" t="s">
        <v>28</v>
      </c>
      <c r="M358" s="13" t="s">
        <v>97</v>
      </c>
      <c r="N358" s="14">
        <v>32</v>
      </c>
      <c r="O358" s="13">
        <v>0</v>
      </c>
      <c r="P358" s="15">
        <v>48617760</v>
      </c>
      <c r="Q358" s="16">
        <v>0</v>
      </c>
      <c r="R358" s="13">
        <v>0</v>
      </c>
      <c r="S358" s="13">
        <v>0</v>
      </c>
      <c r="T358" s="13">
        <v>48617760</v>
      </c>
      <c r="U358" s="17"/>
      <c r="V358" s="18" t="s">
        <v>30</v>
      </c>
      <c r="W358" s="13" t="s">
        <v>31</v>
      </c>
      <c r="X358" s="19" t="s">
        <v>30</v>
      </c>
    </row>
    <row r="359" spans="1:24" x14ac:dyDescent="0.25">
      <c r="A359" s="8">
        <v>1346</v>
      </c>
      <c r="B359" s="10">
        <v>837000444</v>
      </c>
      <c r="C359" s="10" t="s">
        <v>961</v>
      </c>
      <c r="D359" s="9" t="s">
        <v>22</v>
      </c>
      <c r="E359" s="10" t="s">
        <v>23</v>
      </c>
      <c r="F359" s="11" t="s">
        <v>22</v>
      </c>
      <c r="G359" s="12" t="s">
        <v>722</v>
      </c>
      <c r="H359" s="12" t="s">
        <v>142</v>
      </c>
      <c r="I359" s="12">
        <v>5258500124910</v>
      </c>
      <c r="J359" s="11" t="s">
        <v>746</v>
      </c>
      <c r="K359" s="11" t="s">
        <v>747</v>
      </c>
      <c r="L359" s="13" t="s">
        <v>28</v>
      </c>
      <c r="M359" s="13" t="s">
        <v>97</v>
      </c>
      <c r="N359" s="14">
        <v>36</v>
      </c>
      <c r="O359" s="13">
        <v>0</v>
      </c>
      <c r="P359" s="15">
        <v>54694980</v>
      </c>
      <c r="Q359" s="16">
        <v>0</v>
      </c>
      <c r="R359" s="13">
        <v>0</v>
      </c>
      <c r="S359" s="13">
        <v>0</v>
      </c>
      <c r="T359" s="13">
        <v>54694980</v>
      </c>
      <c r="U359" s="17"/>
      <c r="V359" s="18" t="s">
        <v>30</v>
      </c>
      <c r="W359" s="13" t="s">
        <v>31</v>
      </c>
      <c r="X359" s="19" t="s">
        <v>30</v>
      </c>
    </row>
    <row r="360" spans="1:24" x14ac:dyDescent="0.25">
      <c r="A360" s="8">
        <v>1346</v>
      </c>
      <c r="B360" s="10">
        <v>837000444</v>
      </c>
      <c r="C360" s="10" t="s">
        <v>961</v>
      </c>
      <c r="D360" s="9" t="s">
        <v>22</v>
      </c>
      <c r="E360" s="10" t="s">
        <v>23</v>
      </c>
      <c r="F360" s="11" t="s">
        <v>22</v>
      </c>
      <c r="G360" s="12" t="s">
        <v>722</v>
      </c>
      <c r="H360" s="12" t="s">
        <v>142</v>
      </c>
      <c r="I360" s="12">
        <v>5258500124947</v>
      </c>
      <c r="J360" s="11" t="s">
        <v>748</v>
      </c>
      <c r="K360" s="11" t="s">
        <v>749</v>
      </c>
      <c r="L360" s="13" t="s">
        <v>28</v>
      </c>
      <c r="M360" s="13" t="s">
        <v>97</v>
      </c>
      <c r="N360" s="14">
        <v>26</v>
      </c>
      <c r="O360" s="13">
        <v>0</v>
      </c>
      <c r="P360" s="15">
        <v>39501930</v>
      </c>
      <c r="Q360" s="16">
        <v>0</v>
      </c>
      <c r="R360" s="13">
        <v>0</v>
      </c>
      <c r="S360" s="13">
        <v>0</v>
      </c>
      <c r="T360" s="13">
        <v>39501930</v>
      </c>
      <c r="U360" s="17"/>
      <c r="V360" s="18" t="s">
        <v>30</v>
      </c>
      <c r="W360" s="13" t="s">
        <v>31</v>
      </c>
      <c r="X360" s="19" t="s">
        <v>30</v>
      </c>
    </row>
    <row r="361" spans="1:24" x14ac:dyDescent="0.25">
      <c r="A361" s="8">
        <v>1347</v>
      </c>
      <c r="B361" s="10">
        <v>805029466</v>
      </c>
      <c r="C361" s="10" t="s">
        <v>971</v>
      </c>
      <c r="D361" s="9" t="s">
        <v>22</v>
      </c>
      <c r="E361" s="10" t="s">
        <v>23</v>
      </c>
      <c r="F361" s="11" t="s">
        <v>22</v>
      </c>
      <c r="G361" s="12" t="s">
        <v>750</v>
      </c>
      <c r="H361" s="12" t="s">
        <v>160</v>
      </c>
      <c r="I361" s="12">
        <v>526211115243</v>
      </c>
      <c r="J361" s="11" t="s">
        <v>751</v>
      </c>
      <c r="K361" s="11" t="s">
        <v>752</v>
      </c>
      <c r="L361" s="13" t="s">
        <v>77</v>
      </c>
      <c r="M361" s="13" t="s">
        <v>134</v>
      </c>
      <c r="N361" s="14">
        <v>18</v>
      </c>
      <c r="O361" s="13">
        <v>0</v>
      </c>
      <c r="P361" s="15">
        <v>53220708</v>
      </c>
      <c r="Q361" s="16">
        <v>0</v>
      </c>
      <c r="R361" s="13">
        <v>0</v>
      </c>
      <c r="S361" s="13">
        <v>0</v>
      </c>
      <c r="T361" s="13">
        <v>53220708</v>
      </c>
      <c r="U361" s="17"/>
      <c r="V361" s="18" t="s">
        <v>30</v>
      </c>
      <c r="W361" s="13" t="s">
        <v>31</v>
      </c>
      <c r="X361" s="19" t="s">
        <v>30</v>
      </c>
    </row>
    <row r="362" spans="1:24" x14ac:dyDescent="0.25">
      <c r="A362" s="8">
        <v>1347</v>
      </c>
      <c r="B362" s="10">
        <v>805029466</v>
      </c>
      <c r="C362" s="10" t="s">
        <v>971</v>
      </c>
      <c r="D362" s="9" t="s">
        <v>22</v>
      </c>
      <c r="E362" s="10" t="s">
        <v>23</v>
      </c>
      <c r="F362" s="11" t="s">
        <v>22</v>
      </c>
      <c r="G362" s="12" t="s">
        <v>750</v>
      </c>
      <c r="H362" s="12" t="s">
        <v>160</v>
      </c>
      <c r="I362" s="12">
        <v>526211115249</v>
      </c>
      <c r="J362" s="11" t="s">
        <v>753</v>
      </c>
      <c r="K362" s="11" t="s">
        <v>754</v>
      </c>
      <c r="L362" s="13" t="s">
        <v>77</v>
      </c>
      <c r="M362" s="13" t="s">
        <v>134</v>
      </c>
      <c r="N362" s="14">
        <v>20</v>
      </c>
      <c r="O362" s="13">
        <v>0</v>
      </c>
      <c r="P362" s="15">
        <v>59134120</v>
      </c>
      <c r="Q362" s="16">
        <v>0</v>
      </c>
      <c r="R362" s="13">
        <v>0</v>
      </c>
      <c r="S362" s="13">
        <v>0</v>
      </c>
      <c r="T362" s="13">
        <v>59134120</v>
      </c>
      <c r="U362" s="17"/>
      <c r="V362" s="18" t="s">
        <v>30</v>
      </c>
      <c r="W362" s="13" t="s">
        <v>31</v>
      </c>
      <c r="X362" s="19" t="s">
        <v>30</v>
      </c>
    </row>
    <row r="363" spans="1:24" x14ac:dyDescent="0.25">
      <c r="A363" s="8">
        <v>1347</v>
      </c>
      <c r="B363" s="10">
        <v>805029466</v>
      </c>
      <c r="C363" s="10" t="s">
        <v>971</v>
      </c>
      <c r="D363" s="9" t="s">
        <v>22</v>
      </c>
      <c r="E363" s="10" t="s">
        <v>23</v>
      </c>
      <c r="F363" s="11" t="s">
        <v>22</v>
      </c>
      <c r="G363" s="12" t="s">
        <v>750</v>
      </c>
      <c r="H363" s="12" t="s">
        <v>160</v>
      </c>
      <c r="I363" s="12">
        <v>526211154772</v>
      </c>
      <c r="J363" s="11" t="s">
        <v>755</v>
      </c>
      <c r="K363" s="11" t="s">
        <v>585</v>
      </c>
      <c r="L363" s="13" t="s">
        <v>28</v>
      </c>
      <c r="M363" s="13" t="s">
        <v>29</v>
      </c>
      <c r="N363" s="14">
        <v>50</v>
      </c>
      <c r="O363" s="13">
        <v>0</v>
      </c>
      <c r="P363" s="15">
        <v>109009650</v>
      </c>
      <c r="Q363" s="16">
        <v>0</v>
      </c>
      <c r="R363" s="13">
        <v>0</v>
      </c>
      <c r="S363" s="13">
        <v>0</v>
      </c>
      <c r="T363" s="13">
        <v>109009650</v>
      </c>
      <c r="U363" s="17"/>
      <c r="V363" s="18" t="s">
        <v>30</v>
      </c>
      <c r="W363" s="13" t="s">
        <v>31</v>
      </c>
      <c r="X363" s="19" t="s">
        <v>30</v>
      </c>
    </row>
    <row r="364" spans="1:24" x14ac:dyDescent="0.25">
      <c r="A364" s="8">
        <v>1347</v>
      </c>
      <c r="B364" s="10">
        <v>805029466</v>
      </c>
      <c r="C364" s="10" t="s">
        <v>971</v>
      </c>
      <c r="D364" s="9" t="s">
        <v>22</v>
      </c>
      <c r="E364" s="10" t="s">
        <v>23</v>
      </c>
      <c r="F364" s="11" t="s">
        <v>22</v>
      </c>
      <c r="G364" s="12" t="s">
        <v>750</v>
      </c>
      <c r="H364" s="12" t="s">
        <v>160</v>
      </c>
      <c r="I364" s="12">
        <v>5262100060237</v>
      </c>
      <c r="J364" s="11" t="s">
        <v>756</v>
      </c>
      <c r="K364" s="11" t="s">
        <v>757</v>
      </c>
      <c r="L364" s="13" t="s">
        <v>77</v>
      </c>
      <c r="M364" s="13" t="s">
        <v>134</v>
      </c>
      <c r="N364" s="14">
        <v>18</v>
      </c>
      <c r="O364" s="13">
        <v>0</v>
      </c>
      <c r="P364" s="15">
        <v>53220708</v>
      </c>
      <c r="Q364" s="16">
        <v>0</v>
      </c>
      <c r="R364" s="13">
        <v>0</v>
      </c>
      <c r="S364" s="13">
        <v>0</v>
      </c>
      <c r="T364" s="13">
        <v>53220708</v>
      </c>
      <c r="U364" s="17"/>
      <c r="V364" s="18" t="s">
        <v>30</v>
      </c>
      <c r="W364" s="13" t="s">
        <v>31</v>
      </c>
      <c r="X364" s="19" t="s">
        <v>30</v>
      </c>
    </row>
    <row r="365" spans="1:24" x14ac:dyDescent="0.25">
      <c r="A365" s="8">
        <v>1347</v>
      </c>
      <c r="B365" s="10">
        <v>805029466</v>
      </c>
      <c r="C365" s="10" t="s">
        <v>971</v>
      </c>
      <c r="D365" s="9" t="s">
        <v>22</v>
      </c>
      <c r="E365" s="10" t="s">
        <v>23</v>
      </c>
      <c r="F365" s="11" t="s">
        <v>22</v>
      </c>
      <c r="G365" s="12" t="s">
        <v>750</v>
      </c>
      <c r="H365" s="12" t="s">
        <v>160</v>
      </c>
      <c r="I365" s="12">
        <v>5262100060256</v>
      </c>
      <c r="J365" s="11" t="s">
        <v>758</v>
      </c>
      <c r="K365" s="11" t="s">
        <v>759</v>
      </c>
      <c r="L365" s="13" t="s">
        <v>77</v>
      </c>
      <c r="M365" s="13" t="s">
        <v>134</v>
      </c>
      <c r="N365" s="14">
        <v>60</v>
      </c>
      <c r="O365" s="13">
        <v>0</v>
      </c>
      <c r="P365" s="15">
        <v>177402360</v>
      </c>
      <c r="Q365" s="16">
        <v>0</v>
      </c>
      <c r="R365" s="13">
        <v>0</v>
      </c>
      <c r="S365" s="13">
        <v>0</v>
      </c>
      <c r="T365" s="13">
        <v>177402360</v>
      </c>
      <c r="U365" s="17"/>
      <c r="V365" s="18" t="s">
        <v>30</v>
      </c>
      <c r="W365" s="13" t="s">
        <v>31</v>
      </c>
      <c r="X365" s="19" t="s">
        <v>30</v>
      </c>
    </row>
    <row r="366" spans="1:24" x14ac:dyDescent="0.25">
      <c r="A366" s="8">
        <v>1347</v>
      </c>
      <c r="B366" s="10">
        <v>805029466</v>
      </c>
      <c r="C366" s="10" t="s">
        <v>971</v>
      </c>
      <c r="D366" s="9" t="s">
        <v>22</v>
      </c>
      <c r="E366" s="10" t="s">
        <v>23</v>
      </c>
      <c r="F366" s="11" t="s">
        <v>22</v>
      </c>
      <c r="G366" s="12" t="s">
        <v>750</v>
      </c>
      <c r="H366" s="12" t="s">
        <v>160</v>
      </c>
      <c r="I366" s="12">
        <v>5262100099421</v>
      </c>
      <c r="J366" s="11" t="s">
        <v>760</v>
      </c>
      <c r="K366" s="11" t="s">
        <v>761</v>
      </c>
      <c r="L366" s="13" t="s">
        <v>77</v>
      </c>
      <c r="M366" s="13" t="s">
        <v>134</v>
      </c>
      <c r="N366" s="14">
        <v>18</v>
      </c>
      <c r="O366" s="13">
        <v>0</v>
      </c>
      <c r="P366" s="15">
        <v>53220708</v>
      </c>
      <c r="Q366" s="16">
        <v>0</v>
      </c>
      <c r="R366" s="13">
        <v>0</v>
      </c>
      <c r="S366" s="13">
        <v>0</v>
      </c>
      <c r="T366" s="13">
        <v>53220708</v>
      </c>
      <c r="U366" s="17"/>
      <c r="V366" s="18" t="s">
        <v>30</v>
      </c>
      <c r="W366" s="13" t="s">
        <v>31</v>
      </c>
      <c r="X366" s="19" t="s">
        <v>30</v>
      </c>
    </row>
    <row r="367" spans="1:24" x14ac:dyDescent="0.25">
      <c r="A367" s="8">
        <v>1347</v>
      </c>
      <c r="B367" s="10">
        <v>805029466</v>
      </c>
      <c r="C367" s="10" t="s">
        <v>971</v>
      </c>
      <c r="D367" s="9" t="s">
        <v>22</v>
      </c>
      <c r="E367" s="10" t="s">
        <v>23</v>
      </c>
      <c r="F367" s="11" t="s">
        <v>22</v>
      </c>
      <c r="G367" s="12" t="s">
        <v>750</v>
      </c>
      <c r="H367" s="12" t="s">
        <v>160</v>
      </c>
      <c r="I367" s="12">
        <v>5262100132258</v>
      </c>
      <c r="J367" s="11" t="s">
        <v>762</v>
      </c>
      <c r="K367" s="11" t="s">
        <v>763</v>
      </c>
      <c r="L367" s="13" t="s">
        <v>28</v>
      </c>
      <c r="M367" s="13" t="s">
        <v>29</v>
      </c>
      <c r="N367" s="14">
        <v>50</v>
      </c>
      <c r="O367" s="13">
        <v>0</v>
      </c>
      <c r="P367" s="15">
        <v>109009650</v>
      </c>
      <c r="Q367" s="16">
        <v>0</v>
      </c>
      <c r="R367" s="13">
        <v>0</v>
      </c>
      <c r="S367" s="13">
        <v>0</v>
      </c>
      <c r="T367" s="13">
        <v>109009650</v>
      </c>
      <c r="U367" s="17"/>
      <c r="V367" s="18" t="s">
        <v>30</v>
      </c>
      <c r="W367" s="13" t="s">
        <v>31</v>
      </c>
      <c r="X367" s="19" t="s">
        <v>30</v>
      </c>
    </row>
    <row r="368" spans="1:24" x14ac:dyDescent="0.25">
      <c r="A368" s="8">
        <v>1347</v>
      </c>
      <c r="B368" s="10">
        <v>805029466</v>
      </c>
      <c r="C368" s="10" t="s">
        <v>971</v>
      </c>
      <c r="D368" s="9" t="s">
        <v>22</v>
      </c>
      <c r="E368" s="10" t="s">
        <v>23</v>
      </c>
      <c r="F368" s="11" t="s">
        <v>22</v>
      </c>
      <c r="G368" s="12" t="s">
        <v>750</v>
      </c>
      <c r="H368" s="12" t="s">
        <v>160</v>
      </c>
      <c r="I368" s="12">
        <v>5262100132286</v>
      </c>
      <c r="J368" s="11" t="s">
        <v>764</v>
      </c>
      <c r="K368" s="11" t="s">
        <v>765</v>
      </c>
      <c r="L368" s="13" t="s">
        <v>28</v>
      </c>
      <c r="M368" s="13" t="s">
        <v>29</v>
      </c>
      <c r="N368" s="14">
        <v>50</v>
      </c>
      <c r="O368" s="13">
        <v>0</v>
      </c>
      <c r="P368" s="15">
        <v>109009650</v>
      </c>
      <c r="Q368" s="16">
        <v>0</v>
      </c>
      <c r="R368" s="13">
        <v>0</v>
      </c>
      <c r="S368" s="13">
        <v>0</v>
      </c>
      <c r="T368" s="13">
        <v>109009650</v>
      </c>
      <c r="U368" s="17"/>
      <c r="V368" s="18" t="s">
        <v>30</v>
      </c>
      <c r="W368" s="13" t="s">
        <v>31</v>
      </c>
      <c r="X368" s="19" t="s">
        <v>30</v>
      </c>
    </row>
    <row r="369" spans="1:24" x14ac:dyDescent="0.25">
      <c r="A369" s="8">
        <v>1347</v>
      </c>
      <c r="B369" s="10">
        <v>805029466</v>
      </c>
      <c r="C369" s="10" t="s">
        <v>971</v>
      </c>
      <c r="D369" s="9" t="s">
        <v>22</v>
      </c>
      <c r="E369" s="10" t="s">
        <v>23</v>
      </c>
      <c r="F369" s="11" t="s">
        <v>22</v>
      </c>
      <c r="G369" s="12" t="s">
        <v>750</v>
      </c>
      <c r="H369" s="12" t="s">
        <v>160</v>
      </c>
      <c r="I369" s="12">
        <v>5262100132313</v>
      </c>
      <c r="J369" s="11" t="s">
        <v>766</v>
      </c>
      <c r="K369" s="11" t="s">
        <v>763</v>
      </c>
      <c r="L369" s="13" t="s">
        <v>28</v>
      </c>
      <c r="M369" s="13" t="s">
        <v>29</v>
      </c>
      <c r="N369" s="14">
        <v>50</v>
      </c>
      <c r="O369" s="13">
        <v>0</v>
      </c>
      <c r="P369" s="15">
        <v>109009650</v>
      </c>
      <c r="Q369" s="16">
        <v>0</v>
      </c>
      <c r="R369" s="13">
        <v>0</v>
      </c>
      <c r="S369" s="13">
        <v>0</v>
      </c>
      <c r="T369" s="13">
        <v>109009650</v>
      </c>
      <c r="U369" s="17"/>
      <c r="V369" s="18" t="s">
        <v>30</v>
      </c>
      <c r="W369" s="13" t="s">
        <v>31</v>
      </c>
      <c r="X369" s="19" t="s">
        <v>30</v>
      </c>
    </row>
    <row r="370" spans="1:24" x14ac:dyDescent="0.25">
      <c r="A370" s="8">
        <v>1347</v>
      </c>
      <c r="B370" s="10">
        <v>805029466</v>
      </c>
      <c r="C370" s="10" t="s">
        <v>971</v>
      </c>
      <c r="D370" s="9" t="s">
        <v>22</v>
      </c>
      <c r="E370" s="10" t="s">
        <v>23</v>
      </c>
      <c r="F370" s="11" t="s">
        <v>22</v>
      </c>
      <c r="G370" s="12" t="s">
        <v>750</v>
      </c>
      <c r="H370" s="12" t="s">
        <v>160</v>
      </c>
      <c r="I370" s="12">
        <v>5262100132347</v>
      </c>
      <c r="J370" s="11" t="s">
        <v>760</v>
      </c>
      <c r="K370" s="11" t="s">
        <v>767</v>
      </c>
      <c r="L370" s="13" t="s">
        <v>28</v>
      </c>
      <c r="M370" s="13" t="s">
        <v>29</v>
      </c>
      <c r="N370" s="14">
        <v>50</v>
      </c>
      <c r="O370" s="13">
        <v>0</v>
      </c>
      <c r="P370" s="15">
        <v>109009650</v>
      </c>
      <c r="Q370" s="16">
        <v>0</v>
      </c>
      <c r="R370" s="13">
        <v>0</v>
      </c>
      <c r="S370" s="13">
        <v>0</v>
      </c>
      <c r="T370" s="13">
        <v>109009650</v>
      </c>
      <c r="U370" s="17"/>
      <c r="V370" s="18" t="s">
        <v>30</v>
      </c>
      <c r="W370" s="13" t="s">
        <v>31</v>
      </c>
      <c r="X370" s="19" t="s">
        <v>30</v>
      </c>
    </row>
    <row r="371" spans="1:24" x14ac:dyDescent="0.25">
      <c r="A371" s="8">
        <v>1348</v>
      </c>
      <c r="B371" s="10">
        <v>901637967</v>
      </c>
      <c r="C371" s="10" t="s">
        <v>972</v>
      </c>
      <c r="D371" s="9" t="s">
        <v>22</v>
      </c>
      <c r="E371" s="10" t="s">
        <v>23</v>
      </c>
      <c r="F371" s="11" t="s">
        <v>22</v>
      </c>
      <c r="G371" s="12" t="s">
        <v>768</v>
      </c>
      <c r="H371" s="12" t="s">
        <v>338</v>
      </c>
      <c r="I371" s="12">
        <v>5283500031665</v>
      </c>
      <c r="J371" s="11" t="s">
        <v>769</v>
      </c>
      <c r="K371" s="11" t="s">
        <v>770</v>
      </c>
      <c r="L371" s="13" t="s">
        <v>77</v>
      </c>
      <c r="M371" s="13" t="s">
        <v>134</v>
      </c>
      <c r="N371" s="14">
        <v>120</v>
      </c>
      <c r="O371" s="13">
        <v>0</v>
      </c>
      <c r="P371" s="15">
        <v>354804720</v>
      </c>
      <c r="Q371" s="16">
        <v>0</v>
      </c>
      <c r="R371" s="13">
        <v>0</v>
      </c>
      <c r="S371" s="13">
        <v>0</v>
      </c>
      <c r="T371" s="13">
        <v>354804720</v>
      </c>
      <c r="U371" s="17"/>
      <c r="V371" s="18" t="s">
        <v>30</v>
      </c>
      <c r="W371" s="13" t="s">
        <v>31</v>
      </c>
      <c r="X371" s="19" t="s">
        <v>30</v>
      </c>
    </row>
    <row r="372" spans="1:24" x14ac:dyDescent="0.25">
      <c r="A372" s="8">
        <v>1348</v>
      </c>
      <c r="B372" s="10">
        <v>901637967</v>
      </c>
      <c r="C372" s="10" t="s">
        <v>972</v>
      </c>
      <c r="D372" s="9" t="s">
        <v>22</v>
      </c>
      <c r="E372" s="10" t="s">
        <v>23</v>
      </c>
      <c r="F372" s="11" t="s">
        <v>22</v>
      </c>
      <c r="G372" s="12" t="s">
        <v>768</v>
      </c>
      <c r="H372" s="12" t="s">
        <v>338</v>
      </c>
      <c r="I372" s="12">
        <v>5283500042173</v>
      </c>
      <c r="J372" s="11" t="s">
        <v>771</v>
      </c>
      <c r="K372" s="11" t="s">
        <v>772</v>
      </c>
      <c r="L372" s="13" t="s">
        <v>77</v>
      </c>
      <c r="M372" s="13" t="s">
        <v>134</v>
      </c>
      <c r="N372" s="14">
        <v>141</v>
      </c>
      <c r="O372" s="13">
        <v>0</v>
      </c>
      <c r="P372" s="15">
        <v>416895546</v>
      </c>
      <c r="Q372" s="16">
        <v>0</v>
      </c>
      <c r="R372" s="13">
        <v>0</v>
      </c>
      <c r="S372" s="13">
        <v>0</v>
      </c>
      <c r="T372" s="13">
        <v>416895546</v>
      </c>
      <c r="U372" s="17"/>
      <c r="V372" s="18" t="s">
        <v>30</v>
      </c>
      <c r="W372" s="13" t="s">
        <v>31</v>
      </c>
      <c r="X372" s="19" t="s">
        <v>30</v>
      </c>
    </row>
    <row r="373" spans="1:24" x14ac:dyDescent="0.25">
      <c r="A373" s="8">
        <v>1348</v>
      </c>
      <c r="B373" s="10">
        <v>901637967</v>
      </c>
      <c r="C373" s="10" t="s">
        <v>972</v>
      </c>
      <c r="D373" s="9" t="s">
        <v>22</v>
      </c>
      <c r="E373" s="10" t="s">
        <v>23</v>
      </c>
      <c r="F373" s="11" t="s">
        <v>22</v>
      </c>
      <c r="G373" s="12" t="s">
        <v>768</v>
      </c>
      <c r="H373" s="12" t="s">
        <v>338</v>
      </c>
      <c r="I373" s="12">
        <v>5283500047589</v>
      </c>
      <c r="J373" s="11" t="s">
        <v>773</v>
      </c>
      <c r="K373" s="11" t="s">
        <v>774</v>
      </c>
      <c r="L373" s="13" t="s">
        <v>77</v>
      </c>
      <c r="M373" s="13" t="s">
        <v>134</v>
      </c>
      <c r="N373" s="14">
        <v>297</v>
      </c>
      <c r="O373" s="13">
        <v>0</v>
      </c>
      <c r="P373" s="15">
        <v>878141682</v>
      </c>
      <c r="Q373" s="16">
        <v>0</v>
      </c>
      <c r="R373" s="13">
        <v>0</v>
      </c>
      <c r="S373" s="13">
        <v>0</v>
      </c>
      <c r="T373" s="13">
        <v>878141682</v>
      </c>
      <c r="U373" s="17"/>
      <c r="V373" s="18" t="s">
        <v>30</v>
      </c>
      <c r="W373" s="13" t="s">
        <v>31</v>
      </c>
      <c r="X373" s="19" t="s">
        <v>30</v>
      </c>
    </row>
    <row r="374" spans="1:24" x14ac:dyDescent="0.25">
      <c r="A374" s="8">
        <v>1348</v>
      </c>
      <c r="B374" s="10">
        <v>901637967</v>
      </c>
      <c r="C374" s="10" t="s">
        <v>972</v>
      </c>
      <c r="D374" s="9" t="s">
        <v>22</v>
      </c>
      <c r="E374" s="10" t="s">
        <v>23</v>
      </c>
      <c r="F374" s="11" t="s">
        <v>22</v>
      </c>
      <c r="G374" s="12" t="s">
        <v>768</v>
      </c>
      <c r="H374" s="12" t="s">
        <v>338</v>
      </c>
      <c r="I374" s="12">
        <v>5283500047643</v>
      </c>
      <c r="J374" s="11" t="s">
        <v>775</v>
      </c>
      <c r="K374" s="11" t="s">
        <v>776</v>
      </c>
      <c r="L374" s="13" t="s">
        <v>77</v>
      </c>
      <c r="M374" s="13" t="s">
        <v>134</v>
      </c>
      <c r="N374" s="14">
        <v>128</v>
      </c>
      <c r="O374" s="13">
        <v>0</v>
      </c>
      <c r="P374" s="15">
        <v>378458368</v>
      </c>
      <c r="Q374" s="16">
        <v>0</v>
      </c>
      <c r="R374" s="13">
        <v>0</v>
      </c>
      <c r="S374" s="13">
        <v>0</v>
      </c>
      <c r="T374" s="13">
        <v>378458368</v>
      </c>
      <c r="U374" s="17"/>
      <c r="V374" s="18" t="s">
        <v>30</v>
      </c>
      <c r="W374" s="13" t="s">
        <v>31</v>
      </c>
      <c r="X374" s="19" t="s">
        <v>30</v>
      </c>
    </row>
    <row r="375" spans="1:24" x14ac:dyDescent="0.25">
      <c r="A375" s="8">
        <v>1348</v>
      </c>
      <c r="B375" s="10">
        <v>901637967</v>
      </c>
      <c r="C375" s="10" t="s">
        <v>972</v>
      </c>
      <c r="D375" s="9" t="s">
        <v>22</v>
      </c>
      <c r="E375" s="10" t="s">
        <v>23</v>
      </c>
      <c r="F375" s="11" t="s">
        <v>22</v>
      </c>
      <c r="G375" s="12" t="s">
        <v>768</v>
      </c>
      <c r="H375" s="12" t="s">
        <v>338</v>
      </c>
      <c r="I375" s="12">
        <v>5283500103336</v>
      </c>
      <c r="J375" s="11" t="s">
        <v>777</v>
      </c>
      <c r="K375" s="11" t="s">
        <v>778</v>
      </c>
      <c r="L375" s="13" t="s">
        <v>147</v>
      </c>
      <c r="M375" s="13" t="s">
        <v>148</v>
      </c>
      <c r="N375" s="14">
        <v>120</v>
      </c>
      <c r="O375" s="13">
        <v>0</v>
      </c>
      <c r="P375" s="15">
        <v>519528240</v>
      </c>
      <c r="Q375" s="16">
        <v>0</v>
      </c>
      <c r="R375" s="13">
        <v>0</v>
      </c>
      <c r="S375" s="13">
        <v>0</v>
      </c>
      <c r="T375" s="13">
        <v>519528240</v>
      </c>
      <c r="U375" s="17"/>
      <c r="V375" s="18" t="s">
        <v>30</v>
      </c>
      <c r="W375" s="13" t="s">
        <v>30</v>
      </c>
      <c r="X375" s="19" t="s">
        <v>31</v>
      </c>
    </row>
    <row r="376" spans="1:24" x14ac:dyDescent="0.25">
      <c r="A376" s="8">
        <v>1348</v>
      </c>
      <c r="B376" s="10">
        <v>901637967</v>
      </c>
      <c r="C376" s="10" t="s">
        <v>972</v>
      </c>
      <c r="D376" s="9" t="s">
        <v>22</v>
      </c>
      <c r="E376" s="10" t="s">
        <v>23</v>
      </c>
      <c r="F376" s="11" t="s">
        <v>22</v>
      </c>
      <c r="G376" s="12" t="s">
        <v>768</v>
      </c>
      <c r="H376" s="12" t="s">
        <v>338</v>
      </c>
      <c r="I376" s="12">
        <v>5283500103359</v>
      </c>
      <c r="J376" s="11" t="s">
        <v>779</v>
      </c>
      <c r="K376" s="11" t="s">
        <v>780</v>
      </c>
      <c r="L376" s="13" t="s">
        <v>147</v>
      </c>
      <c r="M376" s="13" t="s">
        <v>148</v>
      </c>
      <c r="N376" s="14">
        <v>130</v>
      </c>
      <c r="O376" s="13">
        <v>0</v>
      </c>
      <c r="P376" s="15">
        <v>562822260</v>
      </c>
      <c r="Q376" s="16">
        <v>0</v>
      </c>
      <c r="R376" s="13">
        <v>0</v>
      </c>
      <c r="S376" s="13">
        <v>0</v>
      </c>
      <c r="T376" s="13">
        <v>562822260</v>
      </c>
      <c r="U376" s="17"/>
      <c r="V376" s="18" t="s">
        <v>30</v>
      </c>
      <c r="W376" s="13" t="s">
        <v>30</v>
      </c>
      <c r="X376" s="19" t="s">
        <v>31</v>
      </c>
    </row>
    <row r="377" spans="1:24" x14ac:dyDescent="0.25">
      <c r="A377" s="8">
        <v>1349</v>
      </c>
      <c r="B377" s="10">
        <v>901012656</v>
      </c>
      <c r="C377" s="10" t="s">
        <v>973</v>
      </c>
      <c r="D377" s="9" t="s">
        <v>22</v>
      </c>
      <c r="E377" s="10" t="s">
        <v>23</v>
      </c>
      <c r="F377" s="11" t="s">
        <v>22</v>
      </c>
      <c r="G377" s="12" t="s">
        <v>768</v>
      </c>
      <c r="H377" s="12" t="s">
        <v>338</v>
      </c>
      <c r="I377" s="12">
        <v>5283500031976</v>
      </c>
      <c r="J377" s="11" t="s">
        <v>781</v>
      </c>
      <c r="K377" s="11" t="s">
        <v>782</v>
      </c>
      <c r="L377" s="13" t="s">
        <v>147</v>
      </c>
      <c r="M377" s="13" t="s">
        <v>148</v>
      </c>
      <c r="N377" s="14">
        <v>85</v>
      </c>
      <c r="O377" s="13">
        <v>0</v>
      </c>
      <c r="P377" s="15">
        <v>367999170</v>
      </c>
      <c r="Q377" s="16">
        <v>0</v>
      </c>
      <c r="R377" s="13">
        <v>0</v>
      </c>
      <c r="S377" s="13">
        <v>0</v>
      </c>
      <c r="T377" s="13">
        <v>367999170</v>
      </c>
      <c r="U377" s="17"/>
      <c r="V377" s="18" t="s">
        <v>30</v>
      </c>
      <c r="W377" s="13" t="s">
        <v>30</v>
      </c>
      <c r="X377" s="19" t="s">
        <v>31</v>
      </c>
    </row>
    <row r="378" spans="1:24" x14ac:dyDescent="0.25">
      <c r="A378" s="8">
        <v>1349</v>
      </c>
      <c r="B378" s="10">
        <v>901012656</v>
      </c>
      <c r="C378" s="10" t="s">
        <v>973</v>
      </c>
      <c r="D378" s="9" t="s">
        <v>22</v>
      </c>
      <c r="E378" s="10" t="s">
        <v>23</v>
      </c>
      <c r="F378" s="11" t="s">
        <v>22</v>
      </c>
      <c r="G378" s="12" t="s">
        <v>768</v>
      </c>
      <c r="H378" s="12" t="s">
        <v>338</v>
      </c>
      <c r="I378" s="12">
        <v>5283500102429</v>
      </c>
      <c r="J378" s="11" t="s">
        <v>783</v>
      </c>
      <c r="K378" s="11" t="s">
        <v>784</v>
      </c>
      <c r="L378" s="13" t="s">
        <v>147</v>
      </c>
      <c r="M378" s="13" t="s">
        <v>148</v>
      </c>
      <c r="N378" s="14">
        <v>110</v>
      </c>
      <c r="O378" s="13">
        <v>0</v>
      </c>
      <c r="P378" s="15">
        <v>476234220</v>
      </c>
      <c r="Q378" s="16">
        <v>0</v>
      </c>
      <c r="R378" s="13">
        <v>0</v>
      </c>
      <c r="S378" s="13">
        <v>0</v>
      </c>
      <c r="T378" s="13">
        <v>476234220</v>
      </c>
      <c r="U378" s="17"/>
      <c r="V378" s="18" t="s">
        <v>30</v>
      </c>
      <c r="W378" s="13" t="s">
        <v>30</v>
      </c>
      <c r="X378" s="19" t="s">
        <v>31</v>
      </c>
    </row>
    <row r="379" spans="1:24" x14ac:dyDescent="0.25">
      <c r="A379" s="8">
        <v>1349</v>
      </c>
      <c r="B379" s="10">
        <v>901012656</v>
      </c>
      <c r="C379" s="10" t="s">
        <v>973</v>
      </c>
      <c r="D379" s="9" t="s">
        <v>22</v>
      </c>
      <c r="E379" s="10" t="s">
        <v>23</v>
      </c>
      <c r="F379" s="11" t="s">
        <v>22</v>
      </c>
      <c r="G379" s="12" t="s">
        <v>768</v>
      </c>
      <c r="H379" s="12" t="s">
        <v>338</v>
      </c>
      <c r="I379" s="12">
        <v>5283500102430</v>
      </c>
      <c r="J379" s="11" t="s">
        <v>785</v>
      </c>
      <c r="K379" s="11" t="s">
        <v>786</v>
      </c>
      <c r="L379" s="13" t="s">
        <v>147</v>
      </c>
      <c r="M379" s="13" t="s">
        <v>148</v>
      </c>
      <c r="N379" s="14">
        <v>95</v>
      </c>
      <c r="O379" s="13">
        <v>0</v>
      </c>
      <c r="P379" s="15">
        <v>411293190</v>
      </c>
      <c r="Q379" s="16">
        <v>0</v>
      </c>
      <c r="R379" s="13">
        <v>0</v>
      </c>
      <c r="S379" s="13">
        <v>0</v>
      </c>
      <c r="T379" s="13">
        <v>411293190</v>
      </c>
      <c r="U379" s="17"/>
      <c r="V379" s="18" t="s">
        <v>30</v>
      </c>
      <c r="W379" s="13" t="s">
        <v>30</v>
      </c>
      <c r="X379" s="19" t="s">
        <v>31</v>
      </c>
    </row>
    <row r="380" spans="1:24" x14ac:dyDescent="0.25">
      <c r="A380" s="8">
        <v>1349</v>
      </c>
      <c r="B380" s="10">
        <v>901012656</v>
      </c>
      <c r="C380" s="10" t="s">
        <v>973</v>
      </c>
      <c r="D380" s="9" t="s">
        <v>22</v>
      </c>
      <c r="E380" s="10" t="s">
        <v>23</v>
      </c>
      <c r="F380" s="11" t="s">
        <v>22</v>
      </c>
      <c r="G380" s="12" t="s">
        <v>768</v>
      </c>
      <c r="H380" s="12" t="s">
        <v>338</v>
      </c>
      <c r="I380" s="12">
        <v>5283500102792</v>
      </c>
      <c r="J380" s="11" t="s">
        <v>787</v>
      </c>
      <c r="K380" s="11" t="s">
        <v>788</v>
      </c>
      <c r="L380" s="13" t="s">
        <v>147</v>
      </c>
      <c r="M380" s="13" t="s">
        <v>148</v>
      </c>
      <c r="N380" s="14">
        <v>99</v>
      </c>
      <c r="O380" s="13">
        <v>0</v>
      </c>
      <c r="P380" s="15">
        <v>428610798</v>
      </c>
      <c r="Q380" s="16">
        <v>0</v>
      </c>
      <c r="R380" s="13">
        <v>0</v>
      </c>
      <c r="S380" s="13">
        <v>0</v>
      </c>
      <c r="T380" s="13">
        <v>428610798</v>
      </c>
      <c r="U380" s="17"/>
      <c r="V380" s="18" t="s">
        <v>30</v>
      </c>
      <c r="W380" s="13" t="s">
        <v>30</v>
      </c>
      <c r="X380" s="19" t="s">
        <v>31</v>
      </c>
    </row>
    <row r="381" spans="1:24" x14ac:dyDescent="0.25">
      <c r="A381" s="8">
        <v>1349</v>
      </c>
      <c r="B381" s="10">
        <v>901012656</v>
      </c>
      <c r="C381" s="10" t="s">
        <v>973</v>
      </c>
      <c r="D381" s="9" t="s">
        <v>22</v>
      </c>
      <c r="E381" s="10" t="s">
        <v>23</v>
      </c>
      <c r="F381" s="11" t="s">
        <v>22</v>
      </c>
      <c r="G381" s="12" t="s">
        <v>768</v>
      </c>
      <c r="H381" s="12" t="s">
        <v>338</v>
      </c>
      <c r="I381" s="12">
        <v>5283500102799</v>
      </c>
      <c r="J381" s="11" t="s">
        <v>789</v>
      </c>
      <c r="K381" s="11" t="s">
        <v>790</v>
      </c>
      <c r="L381" s="13" t="s">
        <v>147</v>
      </c>
      <c r="M381" s="13" t="s">
        <v>148</v>
      </c>
      <c r="N381" s="14">
        <v>100</v>
      </c>
      <c r="O381" s="13">
        <v>0</v>
      </c>
      <c r="P381" s="15">
        <v>432940200</v>
      </c>
      <c r="Q381" s="16">
        <v>0</v>
      </c>
      <c r="R381" s="13">
        <v>0</v>
      </c>
      <c r="S381" s="13">
        <v>0</v>
      </c>
      <c r="T381" s="13">
        <v>432940200</v>
      </c>
      <c r="U381" s="17"/>
      <c r="V381" s="18" t="s">
        <v>30</v>
      </c>
      <c r="W381" s="13" t="s">
        <v>30</v>
      </c>
      <c r="X381" s="19" t="s">
        <v>31</v>
      </c>
    </row>
    <row r="382" spans="1:24" x14ac:dyDescent="0.25">
      <c r="A382" s="8">
        <v>1350</v>
      </c>
      <c r="B382" s="10">
        <v>901049995</v>
      </c>
      <c r="C382" s="10" t="s">
        <v>974</v>
      </c>
      <c r="D382" s="9" t="s">
        <v>22</v>
      </c>
      <c r="E382" s="10" t="s">
        <v>23</v>
      </c>
      <c r="F382" s="11" t="s">
        <v>22</v>
      </c>
      <c r="G382" s="12" t="s">
        <v>768</v>
      </c>
      <c r="H382" s="12" t="s">
        <v>338</v>
      </c>
      <c r="I382" s="12">
        <v>5283500031929</v>
      </c>
      <c r="J382" s="11" t="s">
        <v>791</v>
      </c>
      <c r="K382" s="11" t="s">
        <v>792</v>
      </c>
      <c r="L382" s="13" t="s">
        <v>147</v>
      </c>
      <c r="M382" s="13" t="s">
        <v>148</v>
      </c>
      <c r="N382" s="14">
        <v>56</v>
      </c>
      <c r="O382" s="13">
        <v>0</v>
      </c>
      <c r="P382" s="15">
        <v>242446512</v>
      </c>
      <c r="Q382" s="16">
        <v>0</v>
      </c>
      <c r="R382" s="13">
        <v>0</v>
      </c>
      <c r="S382" s="13">
        <v>0</v>
      </c>
      <c r="T382" s="13">
        <v>242446512</v>
      </c>
      <c r="U382" s="17"/>
      <c r="V382" s="18" t="s">
        <v>30</v>
      </c>
      <c r="W382" s="13" t="s">
        <v>30</v>
      </c>
      <c r="X382" s="19" t="s">
        <v>31</v>
      </c>
    </row>
    <row r="383" spans="1:24" x14ac:dyDescent="0.25">
      <c r="A383" s="8">
        <v>1350</v>
      </c>
      <c r="B383" s="10">
        <v>901049995</v>
      </c>
      <c r="C383" s="10" t="s">
        <v>974</v>
      </c>
      <c r="D383" s="9" t="s">
        <v>22</v>
      </c>
      <c r="E383" s="10" t="s">
        <v>23</v>
      </c>
      <c r="F383" s="11" t="s">
        <v>22</v>
      </c>
      <c r="G383" s="12" t="s">
        <v>768</v>
      </c>
      <c r="H383" s="12" t="s">
        <v>338</v>
      </c>
      <c r="I383" s="12">
        <v>5283500032009</v>
      </c>
      <c r="J383" s="11" t="s">
        <v>793</v>
      </c>
      <c r="K383" s="11" t="s">
        <v>782</v>
      </c>
      <c r="L383" s="13" t="s">
        <v>147</v>
      </c>
      <c r="M383" s="13" t="s">
        <v>148</v>
      </c>
      <c r="N383" s="14">
        <v>60</v>
      </c>
      <c r="O383" s="13">
        <v>0</v>
      </c>
      <c r="P383" s="15">
        <v>259764120</v>
      </c>
      <c r="Q383" s="16">
        <v>0</v>
      </c>
      <c r="R383" s="13">
        <v>0</v>
      </c>
      <c r="S383" s="13">
        <v>0</v>
      </c>
      <c r="T383" s="13">
        <v>259764120</v>
      </c>
      <c r="U383" s="17"/>
      <c r="V383" s="18" t="s">
        <v>30</v>
      </c>
      <c r="W383" s="13" t="s">
        <v>30</v>
      </c>
      <c r="X383" s="19" t="s">
        <v>31</v>
      </c>
    </row>
    <row r="384" spans="1:24" x14ac:dyDescent="0.25">
      <c r="A384" s="8">
        <v>1350</v>
      </c>
      <c r="B384" s="10">
        <v>901049995</v>
      </c>
      <c r="C384" s="10" t="s">
        <v>974</v>
      </c>
      <c r="D384" s="9" t="s">
        <v>22</v>
      </c>
      <c r="E384" s="10" t="s">
        <v>23</v>
      </c>
      <c r="F384" s="11" t="s">
        <v>22</v>
      </c>
      <c r="G384" s="12" t="s">
        <v>768</v>
      </c>
      <c r="H384" s="12" t="s">
        <v>338</v>
      </c>
      <c r="I384" s="12">
        <v>5283500032072</v>
      </c>
      <c r="J384" s="11" t="s">
        <v>794</v>
      </c>
      <c r="K384" s="11" t="s">
        <v>795</v>
      </c>
      <c r="L384" s="13" t="s">
        <v>147</v>
      </c>
      <c r="M384" s="13" t="s">
        <v>148</v>
      </c>
      <c r="N384" s="14">
        <v>60</v>
      </c>
      <c r="O384" s="13">
        <v>0</v>
      </c>
      <c r="P384" s="15">
        <v>259764120</v>
      </c>
      <c r="Q384" s="16">
        <v>0</v>
      </c>
      <c r="R384" s="13">
        <v>0</v>
      </c>
      <c r="S384" s="13">
        <v>0</v>
      </c>
      <c r="T384" s="13">
        <v>259764120</v>
      </c>
      <c r="U384" s="17"/>
      <c r="V384" s="18" t="s">
        <v>30</v>
      </c>
      <c r="W384" s="13" t="s">
        <v>30</v>
      </c>
      <c r="X384" s="19" t="s">
        <v>31</v>
      </c>
    </row>
    <row r="385" spans="1:24" x14ac:dyDescent="0.25">
      <c r="A385" s="8">
        <v>1350</v>
      </c>
      <c r="B385" s="10">
        <v>901049995</v>
      </c>
      <c r="C385" s="10" t="s">
        <v>974</v>
      </c>
      <c r="D385" s="9" t="s">
        <v>22</v>
      </c>
      <c r="E385" s="10" t="s">
        <v>23</v>
      </c>
      <c r="F385" s="11" t="s">
        <v>22</v>
      </c>
      <c r="G385" s="12" t="s">
        <v>768</v>
      </c>
      <c r="H385" s="12" t="s">
        <v>338</v>
      </c>
      <c r="I385" s="12">
        <v>5283500041710</v>
      </c>
      <c r="J385" s="11" t="s">
        <v>796</v>
      </c>
      <c r="K385" s="11" t="s">
        <v>797</v>
      </c>
      <c r="L385" s="13" t="s">
        <v>77</v>
      </c>
      <c r="M385" s="13" t="s">
        <v>134</v>
      </c>
      <c r="N385" s="14">
        <v>34</v>
      </c>
      <c r="O385" s="13">
        <v>0</v>
      </c>
      <c r="P385" s="15">
        <v>100528004</v>
      </c>
      <c r="Q385" s="16">
        <v>0</v>
      </c>
      <c r="R385" s="13">
        <v>0</v>
      </c>
      <c r="S385" s="13">
        <v>0</v>
      </c>
      <c r="T385" s="13">
        <v>100528004</v>
      </c>
      <c r="U385" s="17"/>
      <c r="V385" s="18" t="s">
        <v>30</v>
      </c>
      <c r="W385" s="13" t="s">
        <v>31</v>
      </c>
      <c r="X385" s="19" t="s">
        <v>30</v>
      </c>
    </row>
    <row r="386" spans="1:24" x14ac:dyDescent="0.25">
      <c r="A386" s="8">
        <v>1350</v>
      </c>
      <c r="B386" s="10">
        <v>901049995</v>
      </c>
      <c r="C386" s="10" t="s">
        <v>974</v>
      </c>
      <c r="D386" s="9" t="s">
        <v>22</v>
      </c>
      <c r="E386" s="10" t="s">
        <v>23</v>
      </c>
      <c r="F386" s="11" t="s">
        <v>22</v>
      </c>
      <c r="G386" s="12" t="s">
        <v>768</v>
      </c>
      <c r="H386" s="12" t="s">
        <v>338</v>
      </c>
      <c r="I386" s="12">
        <v>5283500041793</v>
      </c>
      <c r="J386" s="11" t="s">
        <v>798</v>
      </c>
      <c r="K386" s="11" t="s">
        <v>799</v>
      </c>
      <c r="L386" s="13" t="s">
        <v>77</v>
      </c>
      <c r="M386" s="13" t="s">
        <v>134</v>
      </c>
      <c r="N386" s="14">
        <v>48</v>
      </c>
      <c r="O386" s="13">
        <v>0</v>
      </c>
      <c r="P386" s="15">
        <v>141921888</v>
      </c>
      <c r="Q386" s="16">
        <v>0</v>
      </c>
      <c r="R386" s="13">
        <v>0</v>
      </c>
      <c r="S386" s="13">
        <v>0</v>
      </c>
      <c r="T386" s="13">
        <v>141921888</v>
      </c>
      <c r="U386" s="17"/>
      <c r="V386" s="18" t="s">
        <v>30</v>
      </c>
      <c r="W386" s="13" t="s">
        <v>31</v>
      </c>
      <c r="X386" s="19" t="s">
        <v>30</v>
      </c>
    </row>
    <row r="387" spans="1:24" x14ac:dyDescent="0.25">
      <c r="A387" s="8">
        <v>1350</v>
      </c>
      <c r="B387" s="10">
        <v>901049995</v>
      </c>
      <c r="C387" s="10" t="s">
        <v>974</v>
      </c>
      <c r="D387" s="9" t="s">
        <v>22</v>
      </c>
      <c r="E387" s="10" t="s">
        <v>23</v>
      </c>
      <c r="F387" s="11" t="s">
        <v>22</v>
      </c>
      <c r="G387" s="12" t="s">
        <v>768</v>
      </c>
      <c r="H387" s="12" t="s">
        <v>338</v>
      </c>
      <c r="I387" s="12">
        <v>5283500041851</v>
      </c>
      <c r="J387" s="11" t="s">
        <v>800</v>
      </c>
      <c r="K387" s="11" t="s">
        <v>801</v>
      </c>
      <c r="L387" s="13" t="s">
        <v>77</v>
      </c>
      <c r="M387" s="13" t="s">
        <v>134</v>
      </c>
      <c r="N387" s="14">
        <v>75</v>
      </c>
      <c r="O387" s="13">
        <v>0</v>
      </c>
      <c r="P387" s="15">
        <v>221752950</v>
      </c>
      <c r="Q387" s="16">
        <v>0</v>
      </c>
      <c r="R387" s="13">
        <v>0</v>
      </c>
      <c r="S387" s="13">
        <v>0</v>
      </c>
      <c r="T387" s="13">
        <v>221752950</v>
      </c>
      <c r="U387" s="17"/>
      <c r="V387" s="18" t="s">
        <v>30</v>
      </c>
      <c r="W387" s="13" t="s">
        <v>31</v>
      </c>
      <c r="X387" s="19" t="s">
        <v>30</v>
      </c>
    </row>
    <row r="388" spans="1:24" x14ac:dyDescent="0.25">
      <c r="A388" s="8">
        <v>1350</v>
      </c>
      <c r="B388" s="10">
        <v>901049995</v>
      </c>
      <c r="C388" s="10" t="s">
        <v>974</v>
      </c>
      <c r="D388" s="9" t="s">
        <v>22</v>
      </c>
      <c r="E388" s="10" t="s">
        <v>23</v>
      </c>
      <c r="F388" s="11" t="s">
        <v>22</v>
      </c>
      <c r="G388" s="12" t="s">
        <v>768</v>
      </c>
      <c r="H388" s="12" t="s">
        <v>338</v>
      </c>
      <c r="I388" s="12">
        <v>5283500042053</v>
      </c>
      <c r="J388" s="11" t="s">
        <v>802</v>
      </c>
      <c r="K388" s="11" t="s">
        <v>803</v>
      </c>
      <c r="L388" s="13" t="s">
        <v>77</v>
      </c>
      <c r="M388" s="13" t="s">
        <v>134</v>
      </c>
      <c r="N388" s="14">
        <v>39</v>
      </c>
      <c r="O388" s="13">
        <v>0</v>
      </c>
      <c r="P388" s="15">
        <v>115311534</v>
      </c>
      <c r="Q388" s="16">
        <v>0</v>
      </c>
      <c r="R388" s="13">
        <v>0</v>
      </c>
      <c r="S388" s="13">
        <v>0</v>
      </c>
      <c r="T388" s="13">
        <v>115311534</v>
      </c>
      <c r="U388" s="17"/>
      <c r="V388" s="18" t="s">
        <v>30</v>
      </c>
      <c r="W388" s="13" t="s">
        <v>31</v>
      </c>
      <c r="X388" s="19" t="s">
        <v>30</v>
      </c>
    </row>
    <row r="389" spans="1:24" x14ac:dyDescent="0.25">
      <c r="A389" s="8">
        <v>1350</v>
      </c>
      <c r="B389" s="10">
        <v>901049995</v>
      </c>
      <c r="C389" s="10" t="s">
        <v>974</v>
      </c>
      <c r="D389" s="9" t="s">
        <v>22</v>
      </c>
      <c r="E389" s="10" t="s">
        <v>23</v>
      </c>
      <c r="F389" s="11" t="s">
        <v>22</v>
      </c>
      <c r="G389" s="12" t="s">
        <v>768</v>
      </c>
      <c r="H389" s="12" t="s">
        <v>338</v>
      </c>
      <c r="I389" s="12">
        <v>5283500042129</v>
      </c>
      <c r="J389" s="11" t="s">
        <v>804</v>
      </c>
      <c r="K389" s="11" t="s">
        <v>805</v>
      </c>
      <c r="L389" s="13" t="s">
        <v>77</v>
      </c>
      <c r="M389" s="13" t="s">
        <v>134</v>
      </c>
      <c r="N389" s="14">
        <v>60</v>
      </c>
      <c r="O389" s="13">
        <v>0</v>
      </c>
      <c r="P389" s="15">
        <v>177402360</v>
      </c>
      <c r="Q389" s="16">
        <v>0</v>
      </c>
      <c r="R389" s="13">
        <v>0</v>
      </c>
      <c r="S389" s="13">
        <v>0</v>
      </c>
      <c r="T389" s="13">
        <v>177402360</v>
      </c>
      <c r="U389" s="17"/>
      <c r="V389" s="18" t="s">
        <v>30</v>
      </c>
      <c r="W389" s="13" t="s">
        <v>31</v>
      </c>
      <c r="X389" s="19" t="s">
        <v>30</v>
      </c>
    </row>
    <row r="390" spans="1:24" x14ac:dyDescent="0.25">
      <c r="A390" s="8">
        <v>1350</v>
      </c>
      <c r="B390" s="10">
        <v>901049995</v>
      </c>
      <c r="C390" s="10" t="s">
        <v>974</v>
      </c>
      <c r="D390" s="9" t="s">
        <v>22</v>
      </c>
      <c r="E390" s="10" t="s">
        <v>23</v>
      </c>
      <c r="F390" s="11" t="s">
        <v>22</v>
      </c>
      <c r="G390" s="12" t="s">
        <v>768</v>
      </c>
      <c r="H390" s="12" t="s">
        <v>338</v>
      </c>
      <c r="I390" s="12">
        <v>5283500042152</v>
      </c>
      <c r="J390" s="11" t="s">
        <v>806</v>
      </c>
      <c r="K390" s="11" t="s">
        <v>807</v>
      </c>
      <c r="L390" s="13" t="s">
        <v>77</v>
      </c>
      <c r="M390" s="13" t="s">
        <v>134</v>
      </c>
      <c r="N390" s="14">
        <v>75</v>
      </c>
      <c r="O390" s="13">
        <v>0</v>
      </c>
      <c r="P390" s="15">
        <v>221752950</v>
      </c>
      <c r="Q390" s="16">
        <v>0</v>
      </c>
      <c r="R390" s="13">
        <v>0</v>
      </c>
      <c r="S390" s="13">
        <v>0</v>
      </c>
      <c r="T390" s="13">
        <v>221752950</v>
      </c>
      <c r="U390" s="17"/>
      <c r="V390" s="18" t="s">
        <v>30</v>
      </c>
      <c r="W390" s="13" t="s">
        <v>31</v>
      </c>
      <c r="X390" s="19" t="s">
        <v>30</v>
      </c>
    </row>
    <row r="391" spans="1:24" x14ac:dyDescent="0.25">
      <c r="A391" s="8">
        <v>1350</v>
      </c>
      <c r="B391" s="10">
        <v>901049995</v>
      </c>
      <c r="C391" s="10" t="s">
        <v>974</v>
      </c>
      <c r="D391" s="9" t="s">
        <v>22</v>
      </c>
      <c r="E391" s="10" t="s">
        <v>23</v>
      </c>
      <c r="F391" s="11" t="s">
        <v>22</v>
      </c>
      <c r="G391" s="12" t="s">
        <v>768</v>
      </c>
      <c r="H391" s="12" t="s">
        <v>338</v>
      </c>
      <c r="I391" s="12">
        <v>5283500047625</v>
      </c>
      <c r="J391" s="11" t="s">
        <v>808</v>
      </c>
      <c r="K391" s="11" t="s">
        <v>809</v>
      </c>
      <c r="L391" s="13" t="s">
        <v>77</v>
      </c>
      <c r="M391" s="13" t="s">
        <v>134</v>
      </c>
      <c r="N391" s="14">
        <v>43</v>
      </c>
      <c r="O391" s="13">
        <v>0</v>
      </c>
      <c r="P391" s="15">
        <v>127138358</v>
      </c>
      <c r="Q391" s="16">
        <v>0</v>
      </c>
      <c r="R391" s="13">
        <v>0</v>
      </c>
      <c r="S391" s="13">
        <v>0</v>
      </c>
      <c r="T391" s="13">
        <v>127138358</v>
      </c>
      <c r="U391" s="17"/>
      <c r="V391" s="18" t="s">
        <v>30</v>
      </c>
      <c r="W391" s="13" t="s">
        <v>31</v>
      </c>
      <c r="X391" s="19" t="s">
        <v>30</v>
      </c>
    </row>
    <row r="392" spans="1:24" x14ac:dyDescent="0.25">
      <c r="A392" s="8">
        <v>1350</v>
      </c>
      <c r="B392" s="10">
        <v>901049995</v>
      </c>
      <c r="C392" s="10" t="s">
        <v>974</v>
      </c>
      <c r="D392" s="9" t="s">
        <v>22</v>
      </c>
      <c r="E392" s="10" t="s">
        <v>23</v>
      </c>
      <c r="F392" s="11" t="s">
        <v>22</v>
      </c>
      <c r="G392" s="12" t="s">
        <v>768</v>
      </c>
      <c r="H392" s="12" t="s">
        <v>338</v>
      </c>
      <c r="I392" s="12">
        <v>5283500047659</v>
      </c>
      <c r="J392" s="11" t="s">
        <v>810</v>
      </c>
      <c r="K392" s="11" t="s">
        <v>811</v>
      </c>
      <c r="L392" s="13" t="s">
        <v>77</v>
      </c>
      <c r="M392" s="13" t="s">
        <v>134</v>
      </c>
      <c r="N392" s="14">
        <v>45</v>
      </c>
      <c r="O392" s="13">
        <v>0</v>
      </c>
      <c r="P392" s="15">
        <v>133051770</v>
      </c>
      <c r="Q392" s="16">
        <v>0</v>
      </c>
      <c r="R392" s="13">
        <v>0</v>
      </c>
      <c r="S392" s="13">
        <v>0</v>
      </c>
      <c r="T392" s="13">
        <v>133051770</v>
      </c>
      <c r="U392" s="17"/>
      <c r="V392" s="18" t="s">
        <v>30</v>
      </c>
      <c r="W392" s="13" t="s">
        <v>31</v>
      </c>
      <c r="X392" s="19" t="s">
        <v>30</v>
      </c>
    </row>
    <row r="393" spans="1:24" x14ac:dyDescent="0.25">
      <c r="A393" s="8">
        <v>1350</v>
      </c>
      <c r="B393" s="10">
        <v>901049995</v>
      </c>
      <c r="C393" s="10" t="s">
        <v>974</v>
      </c>
      <c r="D393" s="9" t="s">
        <v>22</v>
      </c>
      <c r="E393" s="10" t="s">
        <v>23</v>
      </c>
      <c r="F393" s="11" t="s">
        <v>22</v>
      </c>
      <c r="G393" s="12" t="s">
        <v>768</v>
      </c>
      <c r="H393" s="12" t="s">
        <v>338</v>
      </c>
      <c r="I393" s="12">
        <v>5283500049451</v>
      </c>
      <c r="J393" s="11" t="s">
        <v>812</v>
      </c>
      <c r="K393" s="11" t="s">
        <v>813</v>
      </c>
      <c r="L393" s="13" t="s">
        <v>77</v>
      </c>
      <c r="M393" s="13" t="s">
        <v>134</v>
      </c>
      <c r="N393" s="14">
        <v>40</v>
      </c>
      <c r="O393" s="13">
        <v>0</v>
      </c>
      <c r="P393" s="15">
        <v>118268240</v>
      </c>
      <c r="Q393" s="16">
        <v>0</v>
      </c>
      <c r="R393" s="13">
        <v>0</v>
      </c>
      <c r="S393" s="13">
        <v>0</v>
      </c>
      <c r="T393" s="13">
        <v>118268240</v>
      </c>
      <c r="U393" s="17"/>
      <c r="V393" s="18" t="s">
        <v>30</v>
      </c>
      <c r="W393" s="13" t="s">
        <v>31</v>
      </c>
      <c r="X393" s="19" t="s">
        <v>30</v>
      </c>
    </row>
    <row r="394" spans="1:24" x14ac:dyDescent="0.25">
      <c r="A394" s="8">
        <v>1350</v>
      </c>
      <c r="B394" s="10">
        <v>901049995</v>
      </c>
      <c r="C394" s="10" t="s">
        <v>974</v>
      </c>
      <c r="D394" s="9" t="s">
        <v>22</v>
      </c>
      <c r="E394" s="10" t="s">
        <v>23</v>
      </c>
      <c r="F394" s="11" t="s">
        <v>22</v>
      </c>
      <c r="G394" s="12" t="s">
        <v>768</v>
      </c>
      <c r="H394" s="12" t="s">
        <v>338</v>
      </c>
      <c r="I394" s="12">
        <v>5283500102428</v>
      </c>
      <c r="J394" s="11" t="s">
        <v>814</v>
      </c>
      <c r="K394" s="11" t="s">
        <v>815</v>
      </c>
      <c r="L394" s="13" t="s">
        <v>147</v>
      </c>
      <c r="M394" s="13" t="s">
        <v>148</v>
      </c>
      <c r="N394" s="14">
        <v>69</v>
      </c>
      <c r="O394" s="13">
        <v>0</v>
      </c>
      <c r="P394" s="15">
        <v>298728738</v>
      </c>
      <c r="Q394" s="16">
        <v>0</v>
      </c>
      <c r="R394" s="13">
        <v>0</v>
      </c>
      <c r="S394" s="13">
        <v>0</v>
      </c>
      <c r="T394" s="13">
        <v>298728738</v>
      </c>
      <c r="U394" s="17"/>
      <c r="V394" s="18" t="s">
        <v>30</v>
      </c>
      <c r="W394" s="13" t="s">
        <v>30</v>
      </c>
      <c r="X394" s="19" t="s">
        <v>31</v>
      </c>
    </row>
    <row r="395" spans="1:24" x14ac:dyDescent="0.25">
      <c r="A395" s="8">
        <v>1350</v>
      </c>
      <c r="B395" s="10">
        <v>901049995</v>
      </c>
      <c r="C395" s="10" t="s">
        <v>974</v>
      </c>
      <c r="D395" s="9" t="s">
        <v>22</v>
      </c>
      <c r="E395" s="10" t="s">
        <v>23</v>
      </c>
      <c r="F395" s="11" t="s">
        <v>22</v>
      </c>
      <c r="G395" s="12" t="s">
        <v>768</v>
      </c>
      <c r="H395" s="12" t="s">
        <v>338</v>
      </c>
      <c r="I395" s="12">
        <v>5283500102862</v>
      </c>
      <c r="J395" s="11" t="s">
        <v>816</v>
      </c>
      <c r="K395" s="11" t="s">
        <v>817</v>
      </c>
      <c r="L395" s="13" t="s">
        <v>147</v>
      </c>
      <c r="M395" s="13" t="s">
        <v>148</v>
      </c>
      <c r="N395" s="14">
        <v>50</v>
      </c>
      <c r="O395" s="13">
        <v>0</v>
      </c>
      <c r="P395" s="15">
        <v>216470100</v>
      </c>
      <c r="Q395" s="16">
        <v>0</v>
      </c>
      <c r="R395" s="13">
        <v>0</v>
      </c>
      <c r="S395" s="13">
        <v>0</v>
      </c>
      <c r="T395" s="13">
        <v>216470100</v>
      </c>
      <c r="U395" s="17"/>
      <c r="V395" s="18" t="s">
        <v>30</v>
      </c>
      <c r="W395" s="13" t="s">
        <v>30</v>
      </c>
      <c r="X395" s="19" t="s">
        <v>31</v>
      </c>
    </row>
    <row r="396" spans="1:24" x14ac:dyDescent="0.25">
      <c r="A396" s="8">
        <v>1350</v>
      </c>
      <c r="B396" s="10">
        <v>901049995</v>
      </c>
      <c r="C396" s="10" t="s">
        <v>974</v>
      </c>
      <c r="D396" s="9" t="s">
        <v>22</v>
      </c>
      <c r="E396" s="10" t="s">
        <v>23</v>
      </c>
      <c r="F396" s="11" t="s">
        <v>22</v>
      </c>
      <c r="G396" s="12" t="s">
        <v>768</v>
      </c>
      <c r="H396" s="12" t="s">
        <v>338</v>
      </c>
      <c r="I396" s="12">
        <v>5283500102864</v>
      </c>
      <c r="J396" s="11" t="s">
        <v>818</v>
      </c>
      <c r="K396" s="11" t="s">
        <v>817</v>
      </c>
      <c r="L396" s="13" t="s">
        <v>147</v>
      </c>
      <c r="M396" s="13" t="s">
        <v>148</v>
      </c>
      <c r="N396" s="14">
        <v>47</v>
      </c>
      <c r="O396" s="13">
        <v>0</v>
      </c>
      <c r="P396" s="15">
        <v>203481894</v>
      </c>
      <c r="Q396" s="16">
        <v>0</v>
      </c>
      <c r="R396" s="13">
        <v>0</v>
      </c>
      <c r="S396" s="13">
        <v>0</v>
      </c>
      <c r="T396" s="13">
        <v>203481894</v>
      </c>
      <c r="U396" s="17"/>
      <c r="V396" s="18" t="s">
        <v>30</v>
      </c>
      <c r="W396" s="13" t="s">
        <v>30</v>
      </c>
      <c r="X396" s="19" t="s">
        <v>31</v>
      </c>
    </row>
    <row r="397" spans="1:24" x14ac:dyDescent="0.25">
      <c r="A397" s="8">
        <v>1350</v>
      </c>
      <c r="B397" s="10">
        <v>901049995</v>
      </c>
      <c r="C397" s="10" t="s">
        <v>974</v>
      </c>
      <c r="D397" s="9" t="s">
        <v>22</v>
      </c>
      <c r="E397" s="10" t="s">
        <v>23</v>
      </c>
      <c r="F397" s="11" t="s">
        <v>22</v>
      </c>
      <c r="G397" s="12" t="s">
        <v>768</v>
      </c>
      <c r="H397" s="12" t="s">
        <v>338</v>
      </c>
      <c r="I397" s="12">
        <v>5283500102867</v>
      </c>
      <c r="J397" s="11" t="s">
        <v>819</v>
      </c>
      <c r="K397" s="11" t="s">
        <v>820</v>
      </c>
      <c r="L397" s="13" t="s">
        <v>147</v>
      </c>
      <c r="M397" s="13" t="s">
        <v>148</v>
      </c>
      <c r="N397" s="14">
        <v>35</v>
      </c>
      <c r="O397" s="13">
        <v>0</v>
      </c>
      <c r="P397" s="15">
        <v>151529070</v>
      </c>
      <c r="Q397" s="16">
        <v>0</v>
      </c>
      <c r="R397" s="13">
        <v>0</v>
      </c>
      <c r="S397" s="13">
        <v>0</v>
      </c>
      <c r="T397" s="13">
        <v>151529070</v>
      </c>
      <c r="U397" s="17"/>
      <c r="V397" s="18" t="s">
        <v>30</v>
      </c>
      <c r="W397" s="13" t="s">
        <v>30</v>
      </c>
      <c r="X397" s="19" t="s">
        <v>31</v>
      </c>
    </row>
    <row r="398" spans="1:24" x14ac:dyDescent="0.25">
      <c r="A398" s="8">
        <v>1350</v>
      </c>
      <c r="B398" s="10">
        <v>901049995</v>
      </c>
      <c r="C398" s="10" t="s">
        <v>974</v>
      </c>
      <c r="D398" s="9" t="s">
        <v>22</v>
      </c>
      <c r="E398" s="10" t="s">
        <v>23</v>
      </c>
      <c r="F398" s="11" t="s">
        <v>22</v>
      </c>
      <c r="G398" s="12" t="s">
        <v>768</v>
      </c>
      <c r="H398" s="12" t="s">
        <v>338</v>
      </c>
      <c r="I398" s="12">
        <v>5283500103333</v>
      </c>
      <c r="J398" s="11" t="s">
        <v>821</v>
      </c>
      <c r="K398" s="11" t="s">
        <v>822</v>
      </c>
      <c r="L398" s="13" t="s">
        <v>147</v>
      </c>
      <c r="M398" s="13" t="s">
        <v>148</v>
      </c>
      <c r="N398" s="14">
        <v>37</v>
      </c>
      <c r="O398" s="13">
        <v>0</v>
      </c>
      <c r="P398" s="15">
        <v>160187874</v>
      </c>
      <c r="Q398" s="16">
        <v>0</v>
      </c>
      <c r="R398" s="13">
        <v>0</v>
      </c>
      <c r="S398" s="13">
        <v>0</v>
      </c>
      <c r="T398" s="13">
        <v>160187874</v>
      </c>
      <c r="U398" s="17"/>
      <c r="V398" s="18" t="s">
        <v>30</v>
      </c>
      <c r="W398" s="13" t="s">
        <v>30</v>
      </c>
      <c r="X398" s="19" t="s">
        <v>31</v>
      </c>
    </row>
    <row r="399" spans="1:24" x14ac:dyDescent="0.25">
      <c r="A399" s="8">
        <v>1357</v>
      </c>
      <c r="B399" s="10">
        <v>814000792</v>
      </c>
      <c r="C399" s="10" t="s">
        <v>959</v>
      </c>
      <c r="D399" s="9" t="s">
        <v>22</v>
      </c>
      <c r="E399" s="10" t="s">
        <v>23</v>
      </c>
      <c r="F399" s="11" t="s">
        <v>22</v>
      </c>
      <c r="G399" s="12" t="s">
        <v>824</v>
      </c>
      <c r="H399" s="12" t="s">
        <v>158</v>
      </c>
      <c r="I399" s="12">
        <v>526871144887</v>
      </c>
      <c r="J399" s="11" t="s">
        <v>825</v>
      </c>
      <c r="K399" s="11" t="s">
        <v>826</v>
      </c>
      <c r="L399" s="13" t="s">
        <v>28</v>
      </c>
      <c r="M399" s="13" t="s">
        <v>97</v>
      </c>
      <c r="N399" s="14">
        <v>19</v>
      </c>
      <c r="O399" s="13">
        <v>0</v>
      </c>
      <c r="P399" s="15">
        <v>28866795</v>
      </c>
      <c r="Q399" s="16">
        <v>0</v>
      </c>
      <c r="R399" s="13">
        <v>0</v>
      </c>
      <c r="S399" s="13">
        <v>0</v>
      </c>
      <c r="T399" s="13">
        <v>28866795</v>
      </c>
      <c r="U399" s="17"/>
      <c r="V399" s="18" t="s">
        <v>30</v>
      </c>
      <c r="W399" s="13" t="s">
        <v>31</v>
      </c>
      <c r="X399" s="19" t="s">
        <v>30</v>
      </c>
    </row>
    <row r="400" spans="1:24" x14ac:dyDescent="0.25">
      <c r="A400" s="8">
        <v>1357</v>
      </c>
      <c r="B400" s="10">
        <v>814000792</v>
      </c>
      <c r="C400" s="10" t="s">
        <v>959</v>
      </c>
      <c r="D400" s="9" t="s">
        <v>22</v>
      </c>
      <c r="E400" s="10" t="s">
        <v>23</v>
      </c>
      <c r="F400" s="11" t="s">
        <v>22</v>
      </c>
      <c r="G400" s="12" t="s">
        <v>824</v>
      </c>
      <c r="H400" s="12" t="s">
        <v>158</v>
      </c>
      <c r="I400" s="12">
        <v>526871144888</v>
      </c>
      <c r="J400" s="11" t="s">
        <v>827</v>
      </c>
      <c r="K400" s="11" t="s">
        <v>828</v>
      </c>
      <c r="L400" s="13" t="s">
        <v>28</v>
      </c>
      <c r="M400" s="13" t="s">
        <v>97</v>
      </c>
      <c r="N400" s="14">
        <v>14</v>
      </c>
      <c r="O400" s="13">
        <v>0</v>
      </c>
      <c r="P400" s="15">
        <v>21270270</v>
      </c>
      <c r="Q400" s="16">
        <v>0</v>
      </c>
      <c r="R400" s="13">
        <v>0</v>
      </c>
      <c r="S400" s="13">
        <v>0</v>
      </c>
      <c r="T400" s="13">
        <v>21270270</v>
      </c>
      <c r="U400" s="17"/>
      <c r="V400" s="18" t="s">
        <v>30</v>
      </c>
      <c r="W400" s="13" t="s">
        <v>31</v>
      </c>
      <c r="X400" s="19" t="s">
        <v>30</v>
      </c>
    </row>
    <row r="401" spans="1:24" x14ac:dyDescent="0.25">
      <c r="A401" s="8">
        <v>1357</v>
      </c>
      <c r="B401" s="10">
        <v>814000792</v>
      </c>
      <c r="C401" s="10" t="s">
        <v>959</v>
      </c>
      <c r="D401" s="9" t="s">
        <v>22</v>
      </c>
      <c r="E401" s="10" t="s">
        <v>23</v>
      </c>
      <c r="F401" s="11" t="s">
        <v>22</v>
      </c>
      <c r="G401" s="12" t="s">
        <v>824</v>
      </c>
      <c r="H401" s="12" t="s">
        <v>158</v>
      </c>
      <c r="I401" s="12">
        <v>526871144889</v>
      </c>
      <c r="J401" s="11" t="s">
        <v>829</v>
      </c>
      <c r="K401" s="11" t="s">
        <v>535</v>
      </c>
      <c r="L401" s="13" t="s">
        <v>28</v>
      </c>
      <c r="M401" s="13" t="s">
        <v>97</v>
      </c>
      <c r="N401" s="14">
        <v>9</v>
      </c>
      <c r="O401" s="13">
        <v>0</v>
      </c>
      <c r="P401" s="15">
        <v>13673745</v>
      </c>
      <c r="Q401" s="16">
        <v>0</v>
      </c>
      <c r="R401" s="13">
        <v>0</v>
      </c>
      <c r="S401" s="13">
        <v>0</v>
      </c>
      <c r="T401" s="13">
        <v>13673745</v>
      </c>
      <c r="U401" s="17"/>
      <c r="V401" s="18" t="s">
        <v>30</v>
      </c>
      <c r="W401" s="13" t="s">
        <v>31</v>
      </c>
      <c r="X401" s="19" t="s">
        <v>30</v>
      </c>
    </row>
    <row r="402" spans="1:24" x14ac:dyDescent="0.25">
      <c r="A402" s="8">
        <v>1357</v>
      </c>
      <c r="B402" s="10">
        <v>814000792</v>
      </c>
      <c r="C402" s="10" t="s">
        <v>959</v>
      </c>
      <c r="D402" s="9" t="s">
        <v>22</v>
      </c>
      <c r="E402" s="10" t="s">
        <v>23</v>
      </c>
      <c r="F402" s="11" t="s">
        <v>22</v>
      </c>
      <c r="G402" s="12" t="s">
        <v>824</v>
      </c>
      <c r="H402" s="12" t="s">
        <v>158</v>
      </c>
      <c r="I402" s="12">
        <v>526871144891</v>
      </c>
      <c r="J402" s="11" t="s">
        <v>830</v>
      </c>
      <c r="K402" s="11" t="s">
        <v>831</v>
      </c>
      <c r="L402" s="13" t="s">
        <v>28</v>
      </c>
      <c r="M402" s="13" t="s">
        <v>97</v>
      </c>
      <c r="N402" s="14">
        <v>16</v>
      </c>
      <c r="O402" s="13">
        <v>0</v>
      </c>
      <c r="P402" s="15">
        <v>24308880</v>
      </c>
      <c r="Q402" s="16">
        <v>0</v>
      </c>
      <c r="R402" s="13">
        <v>0</v>
      </c>
      <c r="S402" s="13">
        <v>0</v>
      </c>
      <c r="T402" s="13">
        <v>24308880</v>
      </c>
      <c r="U402" s="17"/>
      <c r="V402" s="18" t="s">
        <v>30</v>
      </c>
      <c r="W402" s="13" t="s">
        <v>31</v>
      </c>
      <c r="X402" s="19" t="s">
        <v>30</v>
      </c>
    </row>
    <row r="403" spans="1:24" x14ac:dyDescent="0.25">
      <c r="A403" s="8">
        <v>1357</v>
      </c>
      <c r="B403" s="10">
        <v>814000792</v>
      </c>
      <c r="C403" s="10" t="s">
        <v>959</v>
      </c>
      <c r="D403" s="9" t="s">
        <v>22</v>
      </c>
      <c r="E403" s="10" t="s">
        <v>23</v>
      </c>
      <c r="F403" s="11" t="s">
        <v>22</v>
      </c>
      <c r="G403" s="12" t="s">
        <v>824</v>
      </c>
      <c r="H403" s="12" t="s">
        <v>158</v>
      </c>
      <c r="I403" s="12">
        <v>526871144892</v>
      </c>
      <c r="J403" s="11" t="s">
        <v>832</v>
      </c>
      <c r="K403" s="11" t="s">
        <v>833</v>
      </c>
      <c r="L403" s="13" t="s">
        <v>28</v>
      </c>
      <c r="M403" s="13" t="s">
        <v>97</v>
      </c>
      <c r="N403" s="14">
        <v>9</v>
      </c>
      <c r="O403" s="13">
        <v>0</v>
      </c>
      <c r="P403" s="15">
        <v>13673745</v>
      </c>
      <c r="Q403" s="16">
        <v>0</v>
      </c>
      <c r="R403" s="13">
        <v>0</v>
      </c>
      <c r="S403" s="13">
        <v>0</v>
      </c>
      <c r="T403" s="13">
        <v>13673745</v>
      </c>
      <c r="U403" s="17"/>
      <c r="V403" s="18" t="s">
        <v>30</v>
      </c>
      <c r="W403" s="13" t="s">
        <v>31</v>
      </c>
      <c r="X403" s="19" t="s">
        <v>30</v>
      </c>
    </row>
    <row r="404" spans="1:24" x14ac:dyDescent="0.25">
      <c r="A404" s="8">
        <v>1357</v>
      </c>
      <c r="B404" s="10">
        <v>814000792</v>
      </c>
      <c r="C404" s="10" t="s">
        <v>959</v>
      </c>
      <c r="D404" s="9" t="s">
        <v>22</v>
      </c>
      <c r="E404" s="10" t="s">
        <v>23</v>
      </c>
      <c r="F404" s="11" t="s">
        <v>22</v>
      </c>
      <c r="G404" s="12" t="s">
        <v>824</v>
      </c>
      <c r="H404" s="12" t="s">
        <v>158</v>
      </c>
      <c r="I404" s="12">
        <v>526871144893</v>
      </c>
      <c r="J404" s="11" t="s">
        <v>834</v>
      </c>
      <c r="K404" s="11" t="s">
        <v>835</v>
      </c>
      <c r="L404" s="13" t="s">
        <v>28</v>
      </c>
      <c r="M404" s="13" t="s">
        <v>97</v>
      </c>
      <c r="N404" s="14">
        <v>9</v>
      </c>
      <c r="O404" s="13">
        <v>0</v>
      </c>
      <c r="P404" s="15">
        <v>13673745</v>
      </c>
      <c r="Q404" s="16">
        <v>0</v>
      </c>
      <c r="R404" s="13">
        <v>0</v>
      </c>
      <c r="S404" s="13">
        <v>0</v>
      </c>
      <c r="T404" s="13">
        <v>13673745</v>
      </c>
      <c r="U404" s="17"/>
      <c r="V404" s="18" t="s">
        <v>30</v>
      </c>
      <c r="W404" s="13" t="s">
        <v>31</v>
      </c>
      <c r="X404" s="19" t="s">
        <v>30</v>
      </c>
    </row>
    <row r="405" spans="1:24" x14ac:dyDescent="0.25">
      <c r="A405" s="8">
        <v>1357</v>
      </c>
      <c r="B405" s="10">
        <v>814000792</v>
      </c>
      <c r="C405" s="10" t="s">
        <v>959</v>
      </c>
      <c r="D405" s="9" t="s">
        <v>22</v>
      </c>
      <c r="E405" s="10" t="s">
        <v>23</v>
      </c>
      <c r="F405" s="11" t="s">
        <v>22</v>
      </c>
      <c r="G405" s="12" t="s">
        <v>824</v>
      </c>
      <c r="H405" s="12" t="s">
        <v>158</v>
      </c>
      <c r="I405" s="12">
        <v>526871144894</v>
      </c>
      <c r="J405" s="11" t="s">
        <v>836</v>
      </c>
      <c r="K405" s="11" t="s">
        <v>837</v>
      </c>
      <c r="L405" s="13" t="s">
        <v>28</v>
      </c>
      <c r="M405" s="13" t="s">
        <v>97</v>
      </c>
      <c r="N405" s="14">
        <v>22</v>
      </c>
      <c r="O405" s="13">
        <v>0</v>
      </c>
      <c r="P405" s="15">
        <v>33424710</v>
      </c>
      <c r="Q405" s="16">
        <v>0</v>
      </c>
      <c r="R405" s="13">
        <v>0</v>
      </c>
      <c r="S405" s="13">
        <v>0</v>
      </c>
      <c r="T405" s="13">
        <v>33424710</v>
      </c>
      <c r="U405" s="17"/>
      <c r="V405" s="18" t="s">
        <v>30</v>
      </c>
      <c r="W405" s="13" t="s">
        <v>31</v>
      </c>
      <c r="X405" s="19" t="s">
        <v>30</v>
      </c>
    </row>
    <row r="406" spans="1:24" x14ac:dyDescent="0.25">
      <c r="A406" s="8">
        <v>1357</v>
      </c>
      <c r="B406" s="10">
        <v>814000792</v>
      </c>
      <c r="C406" s="10" t="s">
        <v>959</v>
      </c>
      <c r="D406" s="9" t="s">
        <v>22</v>
      </c>
      <c r="E406" s="10" t="s">
        <v>23</v>
      </c>
      <c r="F406" s="11" t="s">
        <v>22</v>
      </c>
      <c r="G406" s="12" t="s">
        <v>824</v>
      </c>
      <c r="H406" s="12" t="s">
        <v>158</v>
      </c>
      <c r="I406" s="12">
        <v>526871144896</v>
      </c>
      <c r="J406" s="11" t="s">
        <v>838</v>
      </c>
      <c r="K406" s="11" t="s">
        <v>839</v>
      </c>
      <c r="L406" s="13" t="s">
        <v>28</v>
      </c>
      <c r="M406" s="13" t="s">
        <v>97</v>
      </c>
      <c r="N406" s="14">
        <v>20</v>
      </c>
      <c r="O406" s="13">
        <v>0</v>
      </c>
      <c r="P406" s="15">
        <v>30386100</v>
      </c>
      <c r="Q406" s="16">
        <v>0</v>
      </c>
      <c r="R406" s="13">
        <v>0</v>
      </c>
      <c r="S406" s="13">
        <v>0</v>
      </c>
      <c r="T406" s="13">
        <v>30386100</v>
      </c>
      <c r="U406" s="17"/>
      <c r="V406" s="18" t="s">
        <v>30</v>
      </c>
      <c r="W406" s="13" t="s">
        <v>31</v>
      </c>
      <c r="X406" s="19" t="s">
        <v>30</v>
      </c>
    </row>
    <row r="407" spans="1:24" x14ac:dyDescent="0.25">
      <c r="A407" s="8">
        <v>1357</v>
      </c>
      <c r="B407" s="10">
        <v>814000792</v>
      </c>
      <c r="C407" s="10" t="s">
        <v>959</v>
      </c>
      <c r="D407" s="9" t="s">
        <v>22</v>
      </c>
      <c r="E407" s="10" t="s">
        <v>23</v>
      </c>
      <c r="F407" s="11" t="s">
        <v>22</v>
      </c>
      <c r="G407" s="12" t="s">
        <v>824</v>
      </c>
      <c r="H407" s="12" t="s">
        <v>158</v>
      </c>
      <c r="I407" s="12">
        <v>526871144897</v>
      </c>
      <c r="J407" s="11" t="s">
        <v>840</v>
      </c>
      <c r="K407" s="11" t="s">
        <v>841</v>
      </c>
      <c r="L407" s="13" t="s">
        <v>28</v>
      </c>
      <c r="M407" s="13" t="s">
        <v>97</v>
      </c>
      <c r="N407" s="14">
        <v>12</v>
      </c>
      <c r="O407" s="13">
        <v>0</v>
      </c>
      <c r="P407" s="15">
        <v>18231660</v>
      </c>
      <c r="Q407" s="16">
        <v>0</v>
      </c>
      <c r="R407" s="13">
        <v>0</v>
      </c>
      <c r="S407" s="13">
        <v>0</v>
      </c>
      <c r="T407" s="13">
        <v>18231660</v>
      </c>
      <c r="U407" s="17"/>
      <c r="V407" s="18" t="s">
        <v>30</v>
      </c>
      <c r="W407" s="13" t="s">
        <v>31</v>
      </c>
      <c r="X407" s="19" t="s">
        <v>30</v>
      </c>
    </row>
    <row r="408" spans="1:24" x14ac:dyDescent="0.25">
      <c r="A408" s="8">
        <v>1357</v>
      </c>
      <c r="B408" s="10">
        <v>814000792</v>
      </c>
      <c r="C408" s="10" t="s">
        <v>959</v>
      </c>
      <c r="D408" s="9" t="s">
        <v>22</v>
      </c>
      <c r="E408" s="10" t="s">
        <v>23</v>
      </c>
      <c r="F408" s="11" t="s">
        <v>22</v>
      </c>
      <c r="G408" s="12" t="s">
        <v>824</v>
      </c>
      <c r="H408" s="12" t="s">
        <v>158</v>
      </c>
      <c r="I408" s="12">
        <v>526871144898</v>
      </c>
      <c r="J408" s="11" t="s">
        <v>842</v>
      </c>
      <c r="K408" s="11" t="s">
        <v>843</v>
      </c>
      <c r="L408" s="13" t="s">
        <v>28</v>
      </c>
      <c r="M408" s="13" t="s">
        <v>97</v>
      </c>
      <c r="N408" s="14">
        <v>16</v>
      </c>
      <c r="O408" s="13">
        <v>0</v>
      </c>
      <c r="P408" s="15">
        <v>24308880</v>
      </c>
      <c r="Q408" s="16">
        <v>0</v>
      </c>
      <c r="R408" s="13">
        <v>0</v>
      </c>
      <c r="S408" s="13">
        <v>0</v>
      </c>
      <c r="T408" s="13">
        <v>24308880</v>
      </c>
      <c r="U408" s="17"/>
      <c r="V408" s="18" t="s">
        <v>30</v>
      </c>
      <c r="W408" s="13" t="s">
        <v>31</v>
      </c>
      <c r="X408" s="19" t="s">
        <v>30</v>
      </c>
    </row>
    <row r="409" spans="1:24" x14ac:dyDescent="0.25">
      <c r="A409" s="8">
        <v>1357</v>
      </c>
      <c r="B409" s="10">
        <v>814000792</v>
      </c>
      <c r="C409" s="10" t="s">
        <v>959</v>
      </c>
      <c r="D409" s="9" t="s">
        <v>22</v>
      </c>
      <c r="E409" s="10" t="s">
        <v>23</v>
      </c>
      <c r="F409" s="11" t="s">
        <v>22</v>
      </c>
      <c r="G409" s="12" t="s">
        <v>824</v>
      </c>
      <c r="H409" s="12" t="s">
        <v>158</v>
      </c>
      <c r="I409" s="12">
        <v>526871144899</v>
      </c>
      <c r="J409" s="11" t="s">
        <v>844</v>
      </c>
      <c r="K409" s="11" t="s">
        <v>845</v>
      </c>
      <c r="L409" s="13" t="s">
        <v>28</v>
      </c>
      <c r="M409" s="13" t="s">
        <v>97</v>
      </c>
      <c r="N409" s="14">
        <v>14</v>
      </c>
      <c r="O409" s="13">
        <v>0</v>
      </c>
      <c r="P409" s="15">
        <v>21270270</v>
      </c>
      <c r="Q409" s="16">
        <v>0</v>
      </c>
      <c r="R409" s="13">
        <v>0</v>
      </c>
      <c r="S409" s="13">
        <v>0</v>
      </c>
      <c r="T409" s="13">
        <v>21270270</v>
      </c>
      <c r="U409" s="17"/>
      <c r="V409" s="18" t="s">
        <v>30</v>
      </c>
      <c r="W409" s="13" t="s">
        <v>31</v>
      </c>
      <c r="X409" s="19" t="s">
        <v>30</v>
      </c>
    </row>
    <row r="410" spans="1:24" x14ac:dyDescent="0.25">
      <c r="A410" s="8">
        <v>1357</v>
      </c>
      <c r="B410" s="10">
        <v>814000792</v>
      </c>
      <c r="C410" s="10" t="s">
        <v>959</v>
      </c>
      <c r="D410" s="9" t="s">
        <v>22</v>
      </c>
      <c r="E410" s="10" t="s">
        <v>23</v>
      </c>
      <c r="F410" s="11" t="s">
        <v>22</v>
      </c>
      <c r="G410" s="12" t="s">
        <v>824</v>
      </c>
      <c r="H410" s="12" t="s">
        <v>158</v>
      </c>
      <c r="I410" s="12">
        <v>526871144900</v>
      </c>
      <c r="J410" s="11" t="s">
        <v>846</v>
      </c>
      <c r="K410" s="11" t="s">
        <v>847</v>
      </c>
      <c r="L410" s="13" t="s">
        <v>28</v>
      </c>
      <c r="M410" s="13" t="s">
        <v>97</v>
      </c>
      <c r="N410" s="14">
        <v>12</v>
      </c>
      <c r="O410" s="13">
        <v>0</v>
      </c>
      <c r="P410" s="15">
        <v>18231660</v>
      </c>
      <c r="Q410" s="16">
        <v>0</v>
      </c>
      <c r="R410" s="13">
        <v>0</v>
      </c>
      <c r="S410" s="13">
        <v>0</v>
      </c>
      <c r="T410" s="13">
        <v>18231660</v>
      </c>
      <c r="U410" s="17"/>
      <c r="V410" s="18" t="s">
        <v>30</v>
      </c>
      <c r="W410" s="13" t="s">
        <v>31</v>
      </c>
      <c r="X410" s="19" t="s">
        <v>30</v>
      </c>
    </row>
    <row r="411" spans="1:24" x14ac:dyDescent="0.25">
      <c r="A411" s="8">
        <v>1357</v>
      </c>
      <c r="B411" s="10">
        <v>814000792</v>
      </c>
      <c r="C411" s="10" t="s">
        <v>959</v>
      </c>
      <c r="D411" s="9" t="s">
        <v>22</v>
      </c>
      <c r="E411" s="10" t="s">
        <v>23</v>
      </c>
      <c r="F411" s="11" t="s">
        <v>22</v>
      </c>
      <c r="G411" s="12" t="s">
        <v>824</v>
      </c>
      <c r="H411" s="12" t="s">
        <v>158</v>
      </c>
      <c r="I411" s="12">
        <v>526871144902</v>
      </c>
      <c r="J411" s="11" t="s">
        <v>848</v>
      </c>
      <c r="K411" s="11" t="s">
        <v>849</v>
      </c>
      <c r="L411" s="13" t="s">
        <v>28</v>
      </c>
      <c r="M411" s="13" t="s">
        <v>97</v>
      </c>
      <c r="N411" s="14">
        <v>17</v>
      </c>
      <c r="O411" s="13">
        <v>0</v>
      </c>
      <c r="P411" s="15">
        <v>25828185</v>
      </c>
      <c r="Q411" s="16">
        <v>0</v>
      </c>
      <c r="R411" s="13">
        <v>0</v>
      </c>
      <c r="S411" s="13">
        <v>0</v>
      </c>
      <c r="T411" s="13">
        <v>25828185</v>
      </c>
      <c r="U411" s="17"/>
      <c r="V411" s="18" t="s">
        <v>30</v>
      </c>
      <c r="W411" s="13" t="s">
        <v>31</v>
      </c>
      <c r="X411" s="19" t="s">
        <v>30</v>
      </c>
    </row>
    <row r="412" spans="1:24" x14ac:dyDescent="0.25">
      <c r="A412" s="8">
        <v>1357</v>
      </c>
      <c r="B412" s="10">
        <v>814000792</v>
      </c>
      <c r="C412" s="10" t="s">
        <v>959</v>
      </c>
      <c r="D412" s="9" t="s">
        <v>22</v>
      </c>
      <c r="E412" s="10" t="s">
        <v>23</v>
      </c>
      <c r="F412" s="11" t="s">
        <v>22</v>
      </c>
      <c r="G412" s="12" t="s">
        <v>824</v>
      </c>
      <c r="H412" s="12" t="s">
        <v>158</v>
      </c>
      <c r="I412" s="12">
        <v>5268700041916</v>
      </c>
      <c r="J412" s="11" t="s">
        <v>850</v>
      </c>
      <c r="K412" s="11" t="s">
        <v>851</v>
      </c>
      <c r="L412" s="13" t="s">
        <v>77</v>
      </c>
      <c r="M412" s="13" t="s">
        <v>134</v>
      </c>
      <c r="N412" s="14">
        <v>56</v>
      </c>
      <c r="O412" s="13">
        <v>0</v>
      </c>
      <c r="P412" s="15">
        <v>165575536</v>
      </c>
      <c r="Q412" s="16">
        <v>0</v>
      </c>
      <c r="R412" s="13">
        <v>0</v>
      </c>
      <c r="S412" s="13">
        <v>0</v>
      </c>
      <c r="T412" s="13">
        <v>165575536</v>
      </c>
      <c r="U412" s="17"/>
      <c r="V412" s="18" t="s">
        <v>30</v>
      </c>
      <c r="W412" s="13" t="s">
        <v>31</v>
      </c>
      <c r="X412" s="19" t="s">
        <v>30</v>
      </c>
    </row>
    <row r="413" spans="1:24" x14ac:dyDescent="0.25">
      <c r="A413" s="8">
        <v>1357</v>
      </c>
      <c r="B413" s="10">
        <v>814000792</v>
      </c>
      <c r="C413" s="10" t="s">
        <v>959</v>
      </c>
      <c r="D413" s="9" t="s">
        <v>22</v>
      </c>
      <c r="E413" s="10" t="s">
        <v>23</v>
      </c>
      <c r="F413" s="11" t="s">
        <v>22</v>
      </c>
      <c r="G413" s="12" t="s">
        <v>824</v>
      </c>
      <c r="H413" s="12" t="s">
        <v>158</v>
      </c>
      <c r="I413" s="12">
        <v>5268700099333</v>
      </c>
      <c r="J413" s="11" t="s">
        <v>852</v>
      </c>
      <c r="K413" s="11" t="s">
        <v>853</v>
      </c>
      <c r="L413" s="13" t="s">
        <v>77</v>
      </c>
      <c r="M413" s="13" t="s">
        <v>134</v>
      </c>
      <c r="N413" s="14">
        <v>31</v>
      </c>
      <c r="O413" s="13">
        <v>0</v>
      </c>
      <c r="P413" s="15">
        <v>91657886</v>
      </c>
      <c r="Q413" s="16">
        <v>0</v>
      </c>
      <c r="R413" s="13">
        <v>0</v>
      </c>
      <c r="S413" s="13">
        <v>0</v>
      </c>
      <c r="T413" s="13">
        <v>91657886</v>
      </c>
      <c r="U413" s="17"/>
      <c r="V413" s="18" t="s">
        <v>30</v>
      </c>
      <c r="W413" s="13" t="s">
        <v>31</v>
      </c>
      <c r="X413" s="19" t="s">
        <v>30</v>
      </c>
    </row>
    <row r="414" spans="1:24" x14ac:dyDescent="0.25">
      <c r="A414" s="8">
        <v>1357</v>
      </c>
      <c r="B414" s="10">
        <v>814000792</v>
      </c>
      <c r="C414" s="10" t="s">
        <v>959</v>
      </c>
      <c r="D414" s="9" t="s">
        <v>22</v>
      </c>
      <c r="E414" s="10" t="s">
        <v>23</v>
      </c>
      <c r="F414" s="11" t="s">
        <v>22</v>
      </c>
      <c r="G414" s="12" t="s">
        <v>824</v>
      </c>
      <c r="H414" s="12" t="s">
        <v>158</v>
      </c>
      <c r="I414" s="12">
        <v>5268700099334</v>
      </c>
      <c r="J414" s="11" t="s">
        <v>854</v>
      </c>
      <c r="K414" s="11" t="s">
        <v>855</v>
      </c>
      <c r="L414" s="13" t="s">
        <v>77</v>
      </c>
      <c r="M414" s="13" t="s">
        <v>134</v>
      </c>
      <c r="N414" s="14">
        <v>25</v>
      </c>
      <c r="O414" s="13">
        <v>0</v>
      </c>
      <c r="P414" s="15">
        <v>73917650</v>
      </c>
      <c r="Q414" s="16">
        <v>0</v>
      </c>
      <c r="R414" s="13">
        <v>0</v>
      </c>
      <c r="S414" s="13">
        <v>0</v>
      </c>
      <c r="T414" s="13">
        <v>73917650</v>
      </c>
      <c r="U414" s="17"/>
      <c r="V414" s="18" t="s">
        <v>30</v>
      </c>
      <c r="W414" s="13" t="s">
        <v>31</v>
      </c>
      <c r="X414" s="19" t="s">
        <v>30</v>
      </c>
    </row>
    <row r="415" spans="1:24" x14ac:dyDescent="0.25">
      <c r="A415" s="8">
        <v>1357</v>
      </c>
      <c r="B415" s="10">
        <v>814000792</v>
      </c>
      <c r="C415" s="10" t="s">
        <v>959</v>
      </c>
      <c r="D415" s="9" t="s">
        <v>22</v>
      </c>
      <c r="E415" s="10" t="s">
        <v>23</v>
      </c>
      <c r="F415" s="11" t="s">
        <v>22</v>
      </c>
      <c r="G415" s="12" t="s">
        <v>824</v>
      </c>
      <c r="H415" s="12" t="s">
        <v>158</v>
      </c>
      <c r="I415" s="12">
        <v>5268700099335</v>
      </c>
      <c r="J415" s="11" t="s">
        <v>856</v>
      </c>
      <c r="K415" s="11" t="s">
        <v>857</v>
      </c>
      <c r="L415" s="13" t="s">
        <v>77</v>
      </c>
      <c r="M415" s="13" t="s">
        <v>134</v>
      </c>
      <c r="N415" s="14">
        <v>23</v>
      </c>
      <c r="O415" s="13">
        <v>0</v>
      </c>
      <c r="P415" s="15">
        <v>68004238</v>
      </c>
      <c r="Q415" s="16">
        <v>0</v>
      </c>
      <c r="R415" s="13">
        <v>0</v>
      </c>
      <c r="S415" s="13">
        <v>0</v>
      </c>
      <c r="T415" s="13">
        <v>68004238</v>
      </c>
      <c r="U415" s="17"/>
      <c r="V415" s="18" t="s">
        <v>30</v>
      </c>
      <c r="W415" s="13" t="s">
        <v>31</v>
      </c>
      <c r="X415" s="19" t="s">
        <v>30</v>
      </c>
    </row>
    <row r="416" spans="1:24" x14ac:dyDescent="0.25">
      <c r="A416" s="8">
        <v>1357</v>
      </c>
      <c r="B416" s="10">
        <v>814000792</v>
      </c>
      <c r="C416" s="10" t="s">
        <v>959</v>
      </c>
      <c r="D416" s="9" t="s">
        <v>22</v>
      </c>
      <c r="E416" s="10" t="s">
        <v>23</v>
      </c>
      <c r="F416" s="11" t="s">
        <v>22</v>
      </c>
      <c r="G416" s="12" t="s">
        <v>824</v>
      </c>
      <c r="H416" s="12" t="s">
        <v>158</v>
      </c>
      <c r="I416" s="12">
        <v>5268700125806</v>
      </c>
      <c r="J416" s="11" t="s">
        <v>858</v>
      </c>
      <c r="K416" s="11" t="s">
        <v>859</v>
      </c>
      <c r="L416" s="13" t="s">
        <v>28</v>
      </c>
      <c r="M416" s="13" t="s">
        <v>97</v>
      </c>
      <c r="N416" s="14">
        <v>17</v>
      </c>
      <c r="O416" s="13">
        <v>0</v>
      </c>
      <c r="P416" s="15">
        <v>25828185</v>
      </c>
      <c r="Q416" s="16">
        <v>0</v>
      </c>
      <c r="R416" s="13">
        <v>0</v>
      </c>
      <c r="S416" s="13">
        <v>0</v>
      </c>
      <c r="T416" s="13">
        <v>25828185</v>
      </c>
      <c r="U416" s="17"/>
      <c r="V416" s="18" t="s">
        <v>30</v>
      </c>
      <c r="W416" s="13" t="s">
        <v>31</v>
      </c>
      <c r="X416" s="19" t="s">
        <v>30</v>
      </c>
    </row>
    <row r="417" spans="1:24" x14ac:dyDescent="0.25">
      <c r="A417" s="8">
        <v>1357</v>
      </c>
      <c r="B417" s="10">
        <v>814000792</v>
      </c>
      <c r="C417" s="10" t="s">
        <v>959</v>
      </c>
      <c r="D417" s="9" t="s">
        <v>22</v>
      </c>
      <c r="E417" s="10" t="s">
        <v>23</v>
      </c>
      <c r="F417" s="11" t="s">
        <v>22</v>
      </c>
      <c r="G417" s="12" t="s">
        <v>824</v>
      </c>
      <c r="H417" s="12" t="s">
        <v>158</v>
      </c>
      <c r="I417" s="12">
        <v>5268700125811</v>
      </c>
      <c r="J417" s="11" t="s">
        <v>860</v>
      </c>
      <c r="K417" s="11" t="s">
        <v>861</v>
      </c>
      <c r="L417" s="13" t="s">
        <v>28</v>
      </c>
      <c r="M417" s="13" t="s">
        <v>97</v>
      </c>
      <c r="N417" s="14">
        <v>17</v>
      </c>
      <c r="O417" s="13">
        <v>0</v>
      </c>
      <c r="P417" s="15">
        <v>25828185</v>
      </c>
      <c r="Q417" s="16">
        <v>0</v>
      </c>
      <c r="R417" s="13">
        <v>0</v>
      </c>
      <c r="S417" s="13">
        <v>0</v>
      </c>
      <c r="T417" s="13">
        <v>25828185</v>
      </c>
      <c r="U417" s="17"/>
      <c r="V417" s="18" t="s">
        <v>30</v>
      </c>
      <c r="W417" s="13" t="s">
        <v>31</v>
      </c>
      <c r="X417" s="19" t="s">
        <v>30</v>
      </c>
    </row>
    <row r="418" spans="1:24" x14ac:dyDescent="0.25">
      <c r="A418" s="8">
        <v>1357</v>
      </c>
      <c r="B418" s="10">
        <v>814000792</v>
      </c>
      <c r="C418" s="10" t="s">
        <v>959</v>
      </c>
      <c r="D418" s="9" t="s">
        <v>22</v>
      </c>
      <c r="E418" s="10" t="s">
        <v>23</v>
      </c>
      <c r="F418" s="11" t="s">
        <v>22</v>
      </c>
      <c r="G418" s="12" t="s">
        <v>824</v>
      </c>
      <c r="H418" s="12" t="s">
        <v>158</v>
      </c>
      <c r="I418" s="12">
        <v>5268700127529</v>
      </c>
      <c r="J418" s="11" t="s">
        <v>862</v>
      </c>
      <c r="K418" s="11" t="s">
        <v>863</v>
      </c>
      <c r="L418" s="13" t="s">
        <v>28</v>
      </c>
      <c r="M418" s="13" t="s">
        <v>97</v>
      </c>
      <c r="N418" s="14">
        <v>20</v>
      </c>
      <c r="O418" s="13">
        <v>0</v>
      </c>
      <c r="P418" s="15">
        <v>30386100</v>
      </c>
      <c r="Q418" s="16">
        <v>0</v>
      </c>
      <c r="R418" s="13">
        <v>0</v>
      </c>
      <c r="S418" s="13">
        <v>0</v>
      </c>
      <c r="T418" s="13">
        <v>30386100</v>
      </c>
      <c r="U418" s="17"/>
      <c r="V418" s="18" t="s">
        <v>30</v>
      </c>
      <c r="W418" s="13" t="s">
        <v>31</v>
      </c>
      <c r="X418" s="19" t="s">
        <v>30</v>
      </c>
    </row>
    <row r="419" spans="1:24" x14ac:dyDescent="0.25">
      <c r="A419" s="8">
        <v>1357</v>
      </c>
      <c r="B419" s="10">
        <v>814000792</v>
      </c>
      <c r="C419" s="10" t="s">
        <v>959</v>
      </c>
      <c r="D419" s="9" t="s">
        <v>22</v>
      </c>
      <c r="E419" s="10" t="s">
        <v>23</v>
      </c>
      <c r="F419" s="11" t="s">
        <v>22</v>
      </c>
      <c r="G419" s="12" t="s">
        <v>824</v>
      </c>
      <c r="H419" s="12" t="s">
        <v>158</v>
      </c>
      <c r="I419" s="12">
        <v>5268700127544</v>
      </c>
      <c r="J419" s="11" t="s">
        <v>864</v>
      </c>
      <c r="K419" s="11" t="s">
        <v>865</v>
      </c>
      <c r="L419" s="13" t="s">
        <v>28</v>
      </c>
      <c r="M419" s="13" t="s">
        <v>97</v>
      </c>
      <c r="N419" s="14">
        <v>20</v>
      </c>
      <c r="O419" s="13">
        <v>0</v>
      </c>
      <c r="P419" s="15">
        <v>30386100</v>
      </c>
      <c r="Q419" s="16">
        <v>0</v>
      </c>
      <c r="R419" s="13">
        <v>0</v>
      </c>
      <c r="S419" s="13">
        <v>0</v>
      </c>
      <c r="T419" s="13">
        <v>30386100</v>
      </c>
      <c r="U419" s="17"/>
      <c r="V419" s="18" t="s">
        <v>30</v>
      </c>
      <c r="W419" s="13" t="s">
        <v>31</v>
      </c>
      <c r="X419" s="19" t="s">
        <v>30</v>
      </c>
    </row>
    <row r="420" spans="1:24" x14ac:dyDescent="0.25">
      <c r="A420" s="8">
        <v>1357</v>
      </c>
      <c r="B420" s="10">
        <v>814000792</v>
      </c>
      <c r="C420" s="10" t="s">
        <v>959</v>
      </c>
      <c r="D420" s="9" t="s">
        <v>22</v>
      </c>
      <c r="E420" s="10" t="s">
        <v>23</v>
      </c>
      <c r="F420" s="11" t="s">
        <v>22</v>
      </c>
      <c r="G420" s="12" t="s">
        <v>824</v>
      </c>
      <c r="H420" s="12" t="s">
        <v>158</v>
      </c>
      <c r="I420" s="12">
        <v>5268700127572</v>
      </c>
      <c r="J420" s="11" t="s">
        <v>866</v>
      </c>
      <c r="K420" s="11" t="s">
        <v>867</v>
      </c>
      <c r="L420" s="13" t="s">
        <v>28</v>
      </c>
      <c r="M420" s="13" t="s">
        <v>97</v>
      </c>
      <c r="N420" s="14">
        <v>21</v>
      </c>
      <c r="O420" s="13">
        <v>0</v>
      </c>
      <c r="P420" s="15">
        <v>31905405</v>
      </c>
      <c r="Q420" s="16">
        <v>0</v>
      </c>
      <c r="R420" s="13">
        <v>0</v>
      </c>
      <c r="S420" s="13">
        <v>0</v>
      </c>
      <c r="T420" s="13">
        <v>31905405</v>
      </c>
      <c r="U420" s="17"/>
      <c r="V420" s="18" t="s">
        <v>30</v>
      </c>
      <c r="W420" s="13" t="s">
        <v>31</v>
      </c>
      <c r="X420" s="19" t="s">
        <v>30</v>
      </c>
    </row>
    <row r="421" spans="1:24" x14ac:dyDescent="0.25">
      <c r="A421" s="8">
        <v>1357</v>
      </c>
      <c r="B421" s="10">
        <v>814000792</v>
      </c>
      <c r="C421" s="10" t="s">
        <v>959</v>
      </c>
      <c r="D421" s="9" t="s">
        <v>22</v>
      </c>
      <c r="E421" s="10" t="s">
        <v>23</v>
      </c>
      <c r="F421" s="11" t="s">
        <v>22</v>
      </c>
      <c r="G421" s="12" t="s">
        <v>824</v>
      </c>
      <c r="H421" s="12" t="s">
        <v>158</v>
      </c>
      <c r="I421" s="12">
        <v>5268700127600</v>
      </c>
      <c r="J421" s="11" t="s">
        <v>868</v>
      </c>
      <c r="K421" s="11" t="s">
        <v>869</v>
      </c>
      <c r="L421" s="13" t="s">
        <v>28</v>
      </c>
      <c r="M421" s="13" t="s">
        <v>97</v>
      </c>
      <c r="N421" s="14">
        <v>22</v>
      </c>
      <c r="O421" s="13">
        <v>0</v>
      </c>
      <c r="P421" s="15">
        <v>33424710</v>
      </c>
      <c r="Q421" s="16">
        <v>0</v>
      </c>
      <c r="R421" s="13">
        <v>0</v>
      </c>
      <c r="S421" s="13">
        <v>0</v>
      </c>
      <c r="T421" s="13">
        <v>33424710</v>
      </c>
      <c r="U421" s="17"/>
      <c r="V421" s="18" t="s">
        <v>30</v>
      </c>
      <c r="W421" s="13" t="s">
        <v>31</v>
      </c>
      <c r="X421" s="19" t="s">
        <v>30</v>
      </c>
    </row>
    <row r="422" spans="1:24" x14ac:dyDescent="0.25">
      <c r="A422" s="8">
        <v>1358</v>
      </c>
      <c r="B422" s="10">
        <v>814000792</v>
      </c>
      <c r="C422" s="10" t="s">
        <v>959</v>
      </c>
      <c r="D422" s="9" t="s">
        <v>22</v>
      </c>
      <c r="E422" s="10" t="s">
        <v>23</v>
      </c>
      <c r="F422" s="11" t="s">
        <v>22</v>
      </c>
      <c r="G422" s="12" t="s">
        <v>870</v>
      </c>
      <c r="H422" s="12" t="s">
        <v>158</v>
      </c>
      <c r="I422" s="12">
        <v>526931144915</v>
      </c>
      <c r="J422" s="11" t="s">
        <v>871</v>
      </c>
      <c r="K422" s="11" t="s">
        <v>872</v>
      </c>
      <c r="L422" s="13" t="s">
        <v>28</v>
      </c>
      <c r="M422" s="13" t="s">
        <v>97</v>
      </c>
      <c r="N422" s="14">
        <v>14</v>
      </c>
      <c r="O422" s="13">
        <v>0</v>
      </c>
      <c r="P422" s="15">
        <v>21270270</v>
      </c>
      <c r="Q422" s="16">
        <v>0</v>
      </c>
      <c r="R422" s="13">
        <v>0</v>
      </c>
      <c r="S422" s="13">
        <v>0</v>
      </c>
      <c r="T422" s="13">
        <v>21270270</v>
      </c>
      <c r="U422" s="17"/>
      <c r="V422" s="18" t="s">
        <v>30</v>
      </c>
      <c r="W422" s="13" t="s">
        <v>31</v>
      </c>
      <c r="X422" s="19" t="s">
        <v>30</v>
      </c>
    </row>
    <row r="423" spans="1:24" x14ac:dyDescent="0.25">
      <c r="A423" s="8">
        <v>1358</v>
      </c>
      <c r="B423" s="10">
        <v>814000792</v>
      </c>
      <c r="C423" s="10" t="s">
        <v>959</v>
      </c>
      <c r="D423" s="9" t="s">
        <v>22</v>
      </c>
      <c r="E423" s="10" t="s">
        <v>23</v>
      </c>
      <c r="F423" s="11" t="s">
        <v>22</v>
      </c>
      <c r="G423" s="12" t="s">
        <v>870</v>
      </c>
      <c r="H423" s="12" t="s">
        <v>158</v>
      </c>
      <c r="I423" s="12">
        <v>526931144916</v>
      </c>
      <c r="J423" s="11" t="s">
        <v>873</v>
      </c>
      <c r="K423" s="11" t="s">
        <v>874</v>
      </c>
      <c r="L423" s="13" t="s">
        <v>28</v>
      </c>
      <c r="M423" s="13" t="s">
        <v>97</v>
      </c>
      <c r="N423" s="14">
        <v>18</v>
      </c>
      <c r="O423" s="13">
        <v>0</v>
      </c>
      <c r="P423" s="15">
        <v>27347490</v>
      </c>
      <c r="Q423" s="16">
        <v>0</v>
      </c>
      <c r="R423" s="13">
        <v>0</v>
      </c>
      <c r="S423" s="13">
        <v>0</v>
      </c>
      <c r="T423" s="13">
        <v>27347490</v>
      </c>
      <c r="U423" s="17"/>
      <c r="V423" s="18" t="s">
        <v>30</v>
      </c>
      <c r="W423" s="13" t="s">
        <v>31</v>
      </c>
      <c r="X423" s="19" t="s">
        <v>30</v>
      </c>
    </row>
    <row r="424" spans="1:24" x14ac:dyDescent="0.25">
      <c r="A424" s="8">
        <v>1358</v>
      </c>
      <c r="B424" s="10">
        <v>814000792</v>
      </c>
      <c r="C424" s="10" t="s">
        <v>959</v>
      </c>
      <c r="D424" s="9" t="s">
        <v>22</v>
      </c>
      <c r="E424" s="10" t="s">
        <v>23</v>
      </c>
      <c r="F424" s="11" t="s">
        <v>22</v>
      </c>
      <c r="G424" s="12" t="s">
        <v>870</v>
      </c>
      <c r="H424" s="12" t="s">
        <v>158</v>
      </c>
      <c r="I424" s="12">
        <v>526931144917</v>
      </c>
      <c r="J424" s="11" t="s">
        <v>875</v>
      </c>
      <c r="K424" s="11" t="s">
        <v>876</v>
      </c>
      <c r="L424" s="13" t="s">
        <v>28</v>
      </c>
      <c r="M424" s="13" t="s">
        <v>97</v>
      </c>
      <c r="N424" s="14">
        <v>10</v>
      </c>
      <c r="O424" s="13">
        <v>0</v>
      </c>
      <c r="P424" s="15">
        <v>15193050</v>
      </c>
      <c r="Q424" s="16">
        <v>0</v>
      </c>
      <c r="R424" s="13">
        <v>0</v>
      </c>
      <c r="S424" s="13">
        <v>0</v>
      </c>
      <c r="T424" s="13">
        <v>15193050</v>
      </c>
      <c r="U424" s="17"/>
      <c r="V424" s="18" t="s">
        <v>30</v>
      </c>
      <c r="W424" s="13" t="s">
        <v>31</v>
      </c>
      <c r="X424" s="19" t="s">
        <v>30</v>
      </c>
    </row>
    <row r="425" spans="1:24" x14ac:dyDescent="0.25">
      <c r="A425" s="8">
        <v>1358</v>
      </c>
      <c r="B425" s="10">
        <v>814000792</v>
      </c>
      <c r="C425" s="10" t="s">
        <v>959</v>
      </c>
      <c r="D425" s="9" t="s">
        <v>22</v>
      </c>
      <c r="E425" s="10" t="s">
        <v>23</v>
      </c>
      <c r="F425" s="11" t="s">
        <v>22</v>
      </c>
      <c r="G425" s="12" t="s">
        <v>870</v>
      </c>
      <c r="H425" s="12" t="s">
        <v>158</v>
      </c>
      <c r="I425" s="12">
        <v>526931144920</v>
      </c>
      <c r="J425" s="11" t="s">
        <v>877</v>
      </c>
      <c r="K425" s="11" t="s">
        <v>878</v>
      </c>
      <c r="L425" s="13" t="s">
        <v>28</v>
      </c>
      <c r="M425" s="13" t="s">
        <v>97</v>
      </c>
      <c r="N425" s="14">
        <v>6</v>
      </c>
      <c r="O425" s="13">
        <v>0</v>
      </c>
      <c r="P425" s="15">
        <v>9115830</v>
      </c>
      <c r="Q425" s="16">
        <v>0</v>
      </c>
      <c r="R425" s="13">
        <v>0</v>
      </c>
      <c r="S425" s="13">
        <v>0</v>
      </c>
      <c r="T425" s="13">
        <v>9115830</v>
      </c>
      <c r="U425" s="17"/>
      <c r="V425" s="18" t="s">
        <v>30</v>
      </c>
      <c r="W425" s="13" t="s">
        <v>31</v>
      </c>
      <c r="X425" s="19" t="s">
        <v>30</v>
      </c>
    </row>
    <row r="426" spans="1:24" x14ac:dyDescent="0.25">
      <c r="A426" s="8">
        <v>1358</v>
      </c>
      <c r="B426" s="10">
        <v>814000792</v>
      </c>
      <c r="C426" s="10" t="s">
        <v>959</v>
      </c>
      <c r="D426" s="9" t="s">
        <v>22</v>
      </c>
      <c r="E426" s="10" t="s">
        <v>23</v>
      </c>
      <c r="F426" s="11" t="s">
        <v>22</v>
      </c>
      <c r="G426" s="12" t="s">
        <v>870</v>
      </c>
      <c r="H426" s="12" t="s">
        <v>158</v>
      </c>
      <c r="I426" s="12">
        <v>526931144921</v>
      </c>
      <c r="J426" s="11" t="s">
        <v>879</v>
      </c>
      <c r="K426" s="11" t="s">
        <v>880</v>
      </c>
      <c r="L426" s="13" t="s">
        <v>28</v>
      </c>
      <c r="M426" s="13" t="s">
        <v>97</v>
      </c>
      <c r="N426" s="14">
        <v>7</v>
      </c>
      <c r="O426" s="13">
        <v>0</v>
      </c>
      <c r="P426" s="15">
        <v>10635135</v>
      </c>
      <c r="Q426" s="16">
        <v>0</v>
      </c>
      <c r="R426" s="13">
        <v>0</v>
      </c>
      <c r="S426" s="13">
        <v>0</v>
      </c>
      <c r="T426" s="13">
        <v>10635135</v>
      </c>
      <c r="U426" s="17"/>
      <c r="V426" s="18" t="s">
        <v>30</v>
      </c>
      <c r="W426" s="13" t="s">
        <v>31</v>
      </c>
      <c r="X426" s="19" t="s">
        <v>30</v>
      </c>
    </row>
    <row r="427" spans="1:24" x14ac:dyDescent="0.25">
      <c r="A427" s="8">
        <v>1358</v>
      </c>
      <c r="B427" s="10">
        <v>814000792</v>
      </c>
      <c r="C427" s="10" t="s">
        <v>959</v>
      </c>
      <c r="D427" s="9" t="s">
        <v>22</v>
      </c>
      <c r="E427" s="10" t="s">
        <v>23</v>
      </c>
      <c r="F427" s="11" t="s">
        <v>22</v>
      </c>
      <c r="G427" s="12" t="s">
        <v>870</v>
      </c>
      <c r="H427" s="12" t="s">
        <v>158</v>
      </c>
      <c r="I427" s="12">
        <v>526931144922</v>
      </c>
      <c r="J427" s="11" t="s">
        <v>881</v>
      </c>
      <c r="K427" s="11" t="s">
        <v>882</v>
      </c>
      <c r="L427" s="13" t="s">
        <v>28</v>
      </c>
      <c r="M427" s="13" t="s">
        <v>97</v>
      </c>
      <c r="N427" s="14">
        <v>14</v>
      </c>
      <c r="O427" s="13">
        <v>0</v>
      </c>
      <c r="P427" s="15">
        <v>21270270</v>
      </c>
      <c r="Q427" s="16">
        <v>0</v>
      </c>
      <c r="R427" s="13">
        <v>0</v>
      </c>
      <c r="S427" s="13">
        <v>0</v>
      </c>
      <c r="T427" s="13">
        <v>21270270</v>
      </c>
      <c r="U427" s="17"/>
      <c r="V427" s="18" t="s">
        <v>30</v>
      </c>
      <c r="W427" s="13" t="s">
        <v>31</v>
      </c>
      <c r="X427" s="19" t="s">
        <v>30</v>
      </c>
    </row>
    <row r="428" spans="1:24" x14ac:dyDescent="0.25">
      <c r="A428" s="8">
        <v>1358</v>
      </c>
      <c r="B428" s="10">
        <v>814000792</v>
      </c>
      <c r="C428" s="10" t="s">
        <v>959</v>
      </c>
      <c r="D428" s="9" t="s">
        <v>22</v>
      </c>
      <c r="E428" s="10" t="s">
        <v>23</v>
      </c>
      <c r="F428" s="11" t="s">
        <v>22</v>
      </c>
      <c r="G428" s="12" t="s">
        <v>870</v>
      </c>
      <c r="H428" s="12" t="s">
        <v>158</v>
      </c>
      <c r="I428" s="12">
        <v>526931144923</v>
      </c>
      <c r="J428" s="11" t="s">
        <v>883</v>
      </c>
      <c r="K428" s="11" t="s">
        <v>884</v>
      </c>
      <c r="L428" s="13" t="s">
        <v>28</v>
      </c>
      <c r="M428" s="13" t="s">
        <v>97</v>
      </c>
      <c r="N428" s="14">
        <v>22</v>
      </c>
      <c r="O428" s="13">
        <v>0</v>
      </c>
      <c r="P428" s="15">
        <v>33424710</v>
      </c>
      <c r="Q428" s="16">
        <v>0</v>
      </c>
      <c r="R428" s="13">
        <v>0</v>
      </c>
      <c r="S428" s="13">
        <v>0</v>
      </c>
      <c r="T428" s="13">
        <v>33424710</v>
      </c>
      <c r="U428" s="17"/>
      <c r="V428" s="18" t="s">
        <v>30</v>
      </c>
      <c r="W428" s="13" t="s">
        <v>31</v>
      </c>
      <c r="X428" s="19" t="s">
        <v>30</v>
      </c>
    </row>
    <row r="429" spans="1:24" x14ac:dyDescent="0.25">
      <c r="A429" s="8">
        <v>1358</v>
      </c>
      <c r="B429" s="10">
        <v>814000792</v>
      </c>
      <c r="C429" s="10" t="s">
        <v>959</v>
      </c>
      <c r="D429" s="9" t="s">
        <v>22</v>
      </c>
      <c r="E429" s="10" t="s">
        <v>23</v>
      </c>
      <c r="F429" s="11" t="s">
        <v>22</v>
      </c>
      <c r="G429" s="12" t="s">
        <v>870</v>
      </c>
      <c r="H429" s="12" t="s">
        <v>158</v>
      </c>
      <c r="I429" s="12">
        <v>526931144924</v>
      </c>
      <c r="J429" s="11" t="s">
        <v>885</v>
      </c>
      <c r="K429" s="11" t="s">
        <v>886</v>
      </c>
      <c r="L429" s="13" t="s">
        <v>28</v>
      </c>
      <c r="M429" s="13" t="s">
        <v>97</v>
      </c>
      <c r="N429" s="14">
        <v>18</v>
      </c>
      <c r="O429" s="13">
        <v>0</v>
      </c>
      <c r="P429" s="15">
        <v>27347490</v>
      </c>
      <c r="Q429" s="16">
        <v>0</v>
      </c>
      <c r="R429" s="13">
        <v>0</v>
      </c>
      <c r="S429" s="13">
        <v>0</v>
      </c>
      <c r="T429" s="13">
        <v>27347490</v>
      </c>
      <c r="U429" s="17"/>
      <c r="V429" s="18" t="s">
        <v>30</v>
      </c>
      <c r="W429" s="13" t="s">
        <v>31</v>
      </c>
      <c r="X429" s="19" t="s">
        <v>30</v>
      </c>
    </row>
    <row r="430" spans="1:24" x14ac:dyDescent="0.25">
      <c r="A430" s="8">
        <v>1358</v>
      </c>
      <c r="B430" s="10">
        <v>814000792</v>
      </c>
      <c r="C430" s="10" t="s">
        <v>959</v>
      </c>
      <c r="D430" s="9" t="s">
        <v>22</v>
      </c>
      <c r="E430" s="10" t="s">
        <v>23</v>
      </c>
      <c r="F430" s="11" t="s">
        <v>22</v>
      </c>
      <c r="G430" s="12" t="s">
        <v>870</v>
      </c>
      <c r="H430" s="12" t="s">
        <v>158</v>
      </c>
      <c r="I430" s="12">
        <v>526931144925</v>
      </c>
      <c r="J430" s="11" t="s">
        <v>887</v>
      </c>
      <c r="K430" s="11" t="s">
        <v>888</v>
      </c>
      <c r="L430" s="13" t="s">
        <v>28</v>
      </c>
      <c r="M430" s="13" t="s">
        <v>97</v>
      </c>
      <c r="N430" s="14">
        <v>18</v>
      </c>
      <c r="O430" s="13">
        <v>0</v>
      </c>
      <c r="P430" s="15">
        <v>27347490</v>
      </c>
      <c r="Q430" s="16">
        <v>0</v>
      </c>
      <c r="R430" s="13">
        <v>0</v>
      </c>
      <c r="S430" s="13">
        <v>0</v>
      </c>
      <c r="T430" s="13">
        <v>27347490</v>
      </c>
      <c r="U430" s="17"/>
      <c r="V430" s="18" t="s">
        <v>30</v>
      </c>
      <c r="W430" s="13" t="s">
        <v>31</v>
      </c>
      <c r="X430" s="19" t="s">
        <v>30</v>
      </c>
    </row>
    <row r="431" spans="1:24" x14ac:dyDescent="0.25">
      <c r="A431" s="8">
        <v>1358</v>
      </c>
      <c r="B431" s="10">
        <v>814000792</v>
      </c>
      <c r="C431" s="10" t="s">
        <v>959</v>
      </c>
      <c r="D431" s="9" t="s">
        <v>22</v>
      </c>
      <c r="E431" s="10" t="s">
        <v>23</v>
      </c>
      <c r="F431" s="11" t="s">
        <v>22</v>
      </c>
      <c r="G431" s="12" t="s">
        <v>870</v>
      </c>
      <c r="H431" s="12" t="s">
        <v>158</v>
      </c>
      <c r="I431" s="12">
        <v>5269300114010</v>
      </c>
      <c r="J431" s="11" t="s">
        <v>823</v>
      </c>
      <c r="K431" s="11" t="s">
        <v>889</v>
      </c>
      <c r="L431" s="13" t="s">
        <v>77</v>
      </c>
      <c r="M431" s="13" t="s">
        <v>134</v>
      </c>
      <c r="N431" s="14">
        <v>90</v>
      </c>
      <c r="O431" s="13">
        <v>0</v>
      </c>
      <c r="P431" s="15">
        <v>266103540</v>
      </c>
      <c r="Q431" s="16">
        <v>0</v>
      </c>
      <c r="R431" s="13">
        <v>0</v>
      </c>
      <c r="S431" s="13">
        <v>0</v>
      </c>
      <c r="T431" s="13">
        <v>266103540</v>
      </c>
      <c r="U431" s="17"/>
      <c r="V431" s="18" t="s">
        <v>30</v>
      </c>
      <c r="W431" s="13" t="s">
        <v>31</v>
      </c>
      <c r="X431" s="19" t="s">
        <v>30</v>
      </c>
    </row>
    <row r="432" spans="1:24" x14ac:dyDescent="0.25">
      <c r="A432" s="8">
        <v>1358</v>
      </c>
      <c r="B432" s="10">
        <v>814000792</v>
      </c>
      <c r="C432" s="10" t="s">
        <v>959</v>
      </c>
      <c r="D432" s="9" t="s">
        <v>22</v>
      </c>
      <c r="E432" s="10" t="s">
        <v>23</v>
      </c>
      <c r="F432" s="11" t="s">
        <v>22</v>
      </c>
      <c r="G432" s="12" t="s">
        <v>870</v>
      </c>
      <c r="H432" s="12" t="s">
        <v>158</v>
      </c>
      <c r="I432" s="12">
        <v>5269300126999</v>
      </c>
      <c r="J432" s="11" t="s">
        <v>890</v>
      </c>
      <c r="K432" s="11" t="s">
        <v>874</v>
      </c>
      <c r="L432" s="13" t="s">
        <v>28</v>
      </c>
      <c r="M432" s="13" t="s">
        <v>97</v>
      </c>
      <c r="N432" s="14">
        <v>18</v>
      </c>
      <c r="O432" s="13">
        <v>0</v>
      </c>
      <c r="P432" s="15">
        <v>27347490</v>
      </c>
      <c r="Q432" s="16">
        <v>0</v>
      </c>
      <c r="R432" s="13">
        <v>0</v>
      </c>
      <c r="S432" s="13">
        <v>0</v>
      </c>
      <c r="T432" s="13">
        <v>27347490</v>
      </c>
      <c r="U432" s="17"/>
      <c r="V432" s="18" t="s">
        <v>30</v>
      </c>
      <c r="W432" s="13" t="s">
        <v>31</v>
      </c>
      <c r="X432" s="19" t="s">
        <v>30</v>
      </c>
    </row>
    <row r="433" spans="1:24" x14ac:dyDescent="0.25">
      <c r="A433" s="8">
        <v>1358</v>
      </c>
      <c r="B433" s="10">
        <v>814000792</v>
      </c>
      <c r="C433" s="10" t="s">
        <v>959</v>
      </c>
      <c r="D433" s="9" t="s">
        <v>22</v>
      </c>
      <c r="E433" s="10" t="s">
        <v>23</v>
      </c>
      <c r="F433" s="11" t="s">
        <v>22</v>
      </c>
      <c r="G433" s="12" t="s">
        <v>870</v>
      </c>
      <c r="H433" s="12" t="s">
        <v>158</v>
      </c>
      <c r="I433" s="12">
        <v>5269300127041</v>
      </c>
      <c r="J433" s="11" t="s">
        <v>891</v>
      </c>
      <c r="K433" s="11" t="s">
        <v>892</v>
      </c>
      <c r="L433" s="13" t="s">
        <v>28</v>
      </c>
      <c r="M433" s="13" t="s">
        <v>97</v>
      </c>
      <c r="N433" s="14">
        <v>14</v>
      </c>
      <c r="O433" s="13">
        <v>0</v>
      </c>
      <c r="P433" s="15">
        <v>21270270</v>
      </c>
      <c r="Q433" s="16">
        <v>0</v>
      </c>
      <c r="R433" s="13">
        <v>0</v>
      </c>
      <c r="S433" s="13">
        <v>0</v>
      </c>
      <c r="T433" s="13">
        <v>21270270</v>
      </c>
      <c r="U433" s="17"/>
      <c r="V433" s="18" t="s">
        <v>30</v>
      </c>
      <c r="W433" s="13" t="s">
        <v>31</v>
      </c>
      <c r="X433" s="19" t="s">
        <v>30</v>
      </c>
    </row>
    <row r="434" spans="1:24" x14ac:dyDescent="0.25">
      <c r="A434" s="8">
        <v>1358</v>
      </c>
      <c r="B434" s="10">
        <v>814000792</v>
      </c>
      <c r="C434" s="10" t="s">
        <v>959</v>
      </c>
      <c r="D434" s="9" t="s">
        <v>22</v>
      </c>
      <c r="E434" s="10" t="s">
        <v>23</v>
      </c>
      <c r="F434" s="11" t="s">
        <v>22</v>
      </c>
      <c r="G434" s="12" t="s">
        <v>870</v>
      </c>
      <c r="H434" s="12" t="s">
        <v>158</v>
      </c>
      <c r="I434" s="12">
        <v>5269300127070</v>
      </c>
      <c r="J434" s="11" t="s">
        <v>893</v>
      </c>
      <c r="K434" s="11" t="s">
        <v>894</v>
      </c>
      <c r="L434" s="13" t="s">
        <v>28</v>
      </c>
      <c r="M434" s="13" t="s">
        <v>97</v>
      </c>
      <c r="N434" s="14">
        <v>11</v>
      </c>
      <c r="O434" s="13">
        <v>0</v>
      </c>
      <c r="P434" s="15">
        <v>16712355</v>
      </c>
      <c r="Q434" s="16">
        <v>0</v>
      </c>
      <c r="R434" s="13">
        <v>0</v>
      </c>
      <c r="S434" s="13">
        <v>0</v>
      </c>
      <c r="T434" s="13">
        <v>16712355</v>
      </c>
      <c r="U434" s="17"/>
      <c r="V434" s="18" t="s">
        <v>30</v>
      </c>
      <c r="W434" s="13" t="s">
        <v>31</v>
      </c>
      <c r="X434" s="19" t="s">
        <v>30</v>
      </c>
    </row>
    <row r="435" spans="1:24" x14ac:dyDescent="0.25">
      <c r="A435" s="8">
        <v>1360</v>
      </c>
      <c r="B435" s="10">
        <v>840000388</v>
      </c>
      <c r="C435" s="10" t="s">
        <v>975</v>
      </c>
      <c r="D435" s="9" t="s">
        <v>22</v>
      </c>
      <c r="E435" s="10" t="s">
        <v>23</v>
      </c>
      <c r="F435" s="11" t="s">
        <v>22</v>
      </c>
      <c r="G435" s="12" t="s">
        <v>895</v>
      </c>
      <c r="H435" s="12" t="s">
        <v>338</v>
      </c>
      <c r="I435" s="12">
        <v>526961113596</v>
      </c>
      <c r="J435" s="11" t="s">
        <v>896</v>
      </c>
      <c r="K435" s="11" t="s">
        <v>897</v>
      </c>
      <c r="L435" s="13" t="s">
        <v>28</v>
      </c>
      <c r="M435" s="13" t="s">
        <v>29</v>
      </c>
      <c r="N435" s="14">
        <v>50</v>
      </c>
      <c r="O435" s="13">
        <v>0</v>
      </c>
      <c r="P435" s="15">
        <v>109009650</v>
      </c>
      <c r="Q435" s="16">
        <v>0</v>
      </c>
      <c r="R435" s="13">
        <v>0</v>
      </c>
      <c r="S435" s="13">
        <v>0</v>
      </c>
      <c r="T435" s="13">
        <v>109009650</v>
      </c>
      <c r="U435" s="17"/>
      <c r="V435" s="18" t="s">
        <v>30</v>
      </c>
      <c r="W435" s="13" t="s">
        <v>31</v>
      </c>
      <c r="X435" s="19" t="s">
        <v>30</v>
      </c>
    </row>
    <row r="436" spans="1:24" x14ac:dyDescent="0.25">
      <c r="A436" s="8">
        <v>1360</v>
      </c>
      <c r="B436" s="10">
        <v>840000388</v>
      </c>
      <c r="C436" s="10" t="s">
        <v>975</v>
      </c>
      <c r="D436" s="9" t="s">
        <v>22</v>
      </c>
      <c r="E436" s="10" t="s">
        <v>23</v>
      </c>
      <c r="F436" s="11" t="s">
        <v>22</v>
      </c>
      <c r="G436" s="12" t="s">
        <v>895</v>
      </c>
      <c r="H436" s="12" t="s">
        <v>338</v>
      </c>
      <c r="I436" s="12">
        <v>526961113615</v>
      </c>
      <c r="J436" s="11" t="s">
        <v>898</v>
      </c>
      <c r="K436" s="11" t="s">
        <v>897</v>
      </c>
      <c r="L436" s="13" t="s">
        <v>28</v>
      </c>
      <c r="M436" s="13" t="s">
        <v>29</v>
      </c>
      <c r="N436" s="14">
        <v>50</v>
      </c>
      <c r="O436" s="13">
        <v>0</v>
      </c>
      <c r="P436" s="15">
        <v>109009650</v>
      </c>
      <c r="Q436" s="16">
        <v>0</v>
      </c>
      <c r="R436" s="13">
        <v>0</v>
      </c>
      <c r="S436" s="13">
        <v>0</v>
      </c>
      <c r="T436" s="13">
        <v>109009650</v>
      </c>
      <c r="U436" s="17"/>
      <c r="V436" s="18" t="s">
        <v>30</v>
      </c>
      <c r="W436" s="13" t="s">
        <v>31</v>
      </c>
      <c r="X436" s="19" t="s">
        <v>30</v>
      </c>
    </row>
    <row r="437" spans="1:24" x14ac:dyDescent="0.25">
      <c r="A437" s="8">
        <v>1360</v>
      </c>
      <c r="B437" s="10">
        <v>840000388</v>
      </c>
      <c r="C437" s="10" t="s">
        <v>975</v>
      </c>
      <c r="D437" s="9" t="s">
        <v>22</v>
      </c>
      <c r="E437" s="10" t="s">
        <v>23</v>
      </c>
      <c r="F437" s="11" t="s">
        <v>22</v>
      </c>
      <c r="G437" s="12" t="s">
        <v>895</v>
      </c>
      <c r="H437" s="12" t="s">
        <v>338</v>
      </c>
      <c r="I437" s="12">
        <v>526961113621</v>
      </c>
      <c r="J437" s="11" t="s">
        <v>899</v>
      </c>
      <c r="K437" s="11" t="s">
        <v>900</v>
      </c>
      <c r="L437" s="13" t="s">
        <v>28</v>
      </c>
      <c r="M437" s="13" t="s">
        <v>29</v>
      </c>
      <c r="N437" s="14">
        <v>50</v>
      </c>
      <c r="O437" s="13">
        <v>0</v>
      </c>
      <c r="P437" s="15">
        <v>109009650</v>
      </c>
      <c r="Q437" s="16">
        <v>0</v>
      </c>
      <c r="R437" s="13">
        <v>0</v>
      </c>
      <c r="S437" s="13">
        <v>0</v>
      </c>
      <c r="T437" s="13">
        <v>109009650</v>
      </c>
      <c r="U437" s="17"/>
      <c r="V437" s="18" t="s">
        <v>30</v>
      </c>
      <c r="W437" s="13" t="s">
        <v>31</v>
      </c>
      <c r="X437" s="19" t="s">
        <v>30</v>
      </c>
    </row>
    <row r="438" spans="1:24" x14ac:dyDescent="0.25">
      <c r="A438" s="8">
        <v>1360</v>
      </c>
      <c r="B438" s="10">
        <v>840000388</v>
      </c>
      <c r="C438" s="10" t="s">
        <v>975</v>
      </c>
      <c r="D438" s="9" t="s">
        <v>22</v>
      </c>
      <c r="E438" s="10" t="s">
        <v>23</v>
      </c>
      <c r="F438" s="11" t="s">
        <v>22</v>
      </c>
      <c r="G438" s="12" t="s">
        <v>895</v>
      </c>
      <c r="H438" s="12" t="s">
        <v>338</v>
      </c>
      <c r="I438" s="12">
        <v>526961113637</v>
      </c>
      <c r="J438" s="11" t="s">
        <v>499</v>
      </c>
      <c r="K438" s="11" t="s">
        <v>897</v>
      </c>
      <c r="L438" s="13" t="s">
        <v>28</v>
      </c>
      <c r="M438" s="13" t="s">
        <v>29</v>
      </c>
      <c r="N438" s="14">
        <v>50</v>
      </c>
      <c r="O438" s="13">
        <v>0</v>
      </c>
      <c r="P438" s="15">
        <v>109009650</v>
      </c>
      <c r="Q438" s="16">
        <v>0</v>
      </c>
      <c r="R438" s="13">
        <v>0</v>
      </c>
      <c r="S438" s="13">
        <v>0</v>
      </c>
      <c r="T438" s="13">
        <v>109009650</v>
      </c>
      <c r="U438" s="17"/>
      <c r="V438" s="18" t="s">
        <v>30</v>
      </c>
      <c r="W438" s="13" t="s">
        <v>31</v>
      </c>
      <c r="X438" s="19" t="s">
        <v>30</v>
      </c>
    </row>
    <row r="439" spans="1:24" x14ac:dyDescent="0.25">
      <c r="A439" s="8">
        <v>1360</v>
      </c>
      <c r="B439" s="10">
        <v>840000388</v>
      </c>
      <c r="C439" s="10" t="s">
        <v>975</v>
      </c>
      <c r="D439" s="9" t="s">
        <v>22</v>
      </c>
      <c r="E439" s="10" t="s">
        <v>23</v>
      </c>
      <c r="F439" s="11" t="s">
        <v>22</v>
      </c>
      <c r="G439" s="12" t="s">
        <v>895</v>
      </c>
      <c r="H439" s="12" t="s">
        <v>338</v>
      </c>
      <c r="I439" s="12">
        <v>526961113645</v>
      </c>
      <c r="J439" s="11" t="s">
        <v>901</v>
      </c>
      <c r="K439" s="11" t="s">
        <v>897</v>
      </c>
      <c r="L439" s="13" t="s">
        <v>28</v>
      </c>
      <c r="M439" s="13" t="s">
        <v>29</v>
      </c>
      <c r="N439" s="14">
        <v>50</v>
      </c>
      <c r="O439" s="13">
        <v>0</v>
      </c>
      <c r="P439" s="15">
        <v>109009650</v>
      </c>
      <c r="Q439" s="16">
        <v>0</v>
      </c>
      <c r="R439" s="13">
        <v>0</v>
      </c>
      <c r="S439" s="13">
        <v>0</v>
      </c>
      <c r="T439" s="13">
        <v>109009650</v>
      </c>
      <c r="U439" s="17"/>
      <c r="V439" s="18" t="s">
        <v>30</v>
      </c>
      <c r="W439" s="13" t="s">
        <v>31</v>
      </c>
      <c r="X439" s="19" t="s">
        <v>30</v>
      </c>
    </row>
    <row r="440" spans="1:24" x14ac:dyDescent="0.25">
      <c r="A440" s="8">
        <v>1360</v>
      </c>
      <c r="B440" s="10">
        <v>840000388</v>
      </c>
      <c r="C440" s="10" t="s">
        <v>975</v>
      </c>
      <c r="D440" s="9" t="s">
        <v>22</v>
      </c>
      <c r="E440" s="10" t="s">
        <v>23</v>
      </c>
      <c r="F440" s="11" t="s">
        <v>22</v>
      </c>
      <c r="G440" s="12" t="s">
        <v>895</v>
      </c>
      <c r="H440" s="12" t="s">
        <v>338</v>
      </c>
      <c r="I440" s="12">
        <v>526961113648</v>
      </c>
      <c r="J440" s="11" t="s">
        <v>902</v>
      </c>
      <c r="K440" s="11" t="s">
        <v>903</v>
      </c>
      <c r="L440" s="13" t="s">
        <v>28</v>
      </c>
      <c r="M440" s="13" t="s">
        <v>29</v>
      </c>
      <c r="N440" s="14">
        <v>50</v>
      </c>
      <c r="O440" s="13">
        <v>0</v>
      </c>
      <c r="P440" s="15">
        <v>109009650</v>
      </c>
      <c r="Q440" s="16">
        <v>0</v>
      </c>
      <c r="R440" s="13">
        <v>0</v>
      </c>
      <c r="S440" s="13">
        <v>0</v>
      </c>
      <c r="T440" s="13">
        <v>109009650</v>
      </c>
      <c r="U440" s="17"/>
      <c r="V440" s="18" t="s">
        <v>30</v>
      </c>
      <c r="W440" s="13" t="s">
        <v>31</v>
      </c>
      <c r="X440" s="19" t="s">
        <v>30</v>
      </c>
    </row>
    <row r="441" spans="1:24" x14ac:dyDescent="0.25">
      <c r="A441" s="8">
        <v>1360</v>
      </c>
      <c r="B441" s="10">
        <v>840000388</v>
      </c>
      <c r="C441" s="10" t="s">
        <v>975</v>
      </c>
      <c r="D441" s="9" t="s">
        <v>22</v>
      </c>
      <c r="E441" s="10" t="s">
        <v>23</v>
      </c>
      <c r="F441" s="11" t="s">
        <v>22</v>
      </c>
      <c r="G441" s="12" t="s">
        <v>895</v>
      </c>
      <c r="H441" s="12" t="s">
        <v>338</v>
      </c>
      <c r="I441" s="12">
        <v>526961113661</v>
      </c>
      <c r="J441" s="11" t="s">
        <v>904</v>
      </c>
      <c r="K441" s="11" t="s">
        <v>905</v>
      </c>
      <c r="L441" s="13" t="s">
        <v>28</v>
      </c>
      <c r="M441" s="13" t="s">
        <v>29</v>
      </c>
      <c r="N441" s="14">
        <v>48</v>
      </c>
      <c r="O441" s="13">
        <v>0</v>
      </c>
      <c r="P441" s="15">
        <v>104649264</v>
      </c>
      <c r="Q441" s="16">
        <v>0</v>
      </c>
      <c r="R441" s="13">
        <v>0</v>
      </c>
      <c r="S441" s="13">
        <v>0</v>
      </c>
      <c r="T441" s="13">
        <v>104649264</v>
      </c>
      <c r="U441" s="17"/>
      <c r="V441" s="18" t="s">
        <v>30</v>
      </c>
      <c r="W441" s="13" t="s">
        <v>31</v>
      </c>
      <c r="X441" s="19" t="s">
        <v>30</v>
      </c>
    </row>
    <row r="442" spans="1:24" x14ac:dyDescent="0.25">
      <c r="A442" s="8">
        <v>1360</v>
      </c>
      <c r="B442" s="10">
        <v>840000388</v>
      </c>
      <c r="C442" s="10" t="s">
        <v>975</v>
      </c>
      <c r="D442" s="9" t="s">
        <v>22</v>
      </c>
      <c r="E442" s="10" t="s">
        <v>23</v>
      </c>
      <c r="F442" s="11" t="s">
        <v>22</v>
      </c>
      <c r="G442" s="12" t="s">
        <v>895</v>
      </c>
      <c r="H442" s="12" t="s">
        <v>338</v>
      </c>
      <c r="I442" s="12">
        <v>526961113664</v>
      </c>
      <c r="J442" s="11" t="s">
        <v>906</v>
      </c>
      <c r="K442" s="11" t="s">
        <v>907</v>
      </c>
      <c r="L442" s="13" t="s">
        <v>28</v>
      </c>
      <c r="M442" s="13" t="s">
        <v>29</v>
      </c>
      <c r="N442" s="14">
        <v>50</v>
      </c>
      <c r="O442" s="13">
        <v>0</v>
      </c>
      <c r="P442" s="15">
        <v>109009650</v>
      </c>
      <c r="Q442" s="16">
        <v>0</v>
      </c>
      <c r="R442" s="13">
        <v>0</v>
      </c>
      <c r="S442" s="13">
        <v>0</v>
      </c>
      <c r="T442" s="13">
        <v>109009650</v>
      </c>
      <c r="U442" s="17"/>
      <c r="V442" s="18" t="s">
        <v>30</v>
      </c>
      <c r="W442" s="13" t="s">
        <v>31</v>
      </c>
      <c r="X442" s="19" t="s">
        <v>30</v>
      </c>
    </row>
    <row r="443" spans="1:24" x14ac:dyDescent="0.25">
      <c r="A443" s="8">
        <v>1360</v>
      </c>
      <c r="B443" s="10">
        <v>840000388</v>
      </c>
      <c r="C443" s="10" t="s">
        <v>975</v>
      </c>
      <c r="D443" s="9" t="s">
        <v>22</v>
      </c>
      <c r="E443" s="10" t="s">
        <v>23</v>
      </c>
      <c r="F443" s="11" t="s">
        <v>22</v>
      </c>
      <c r="G443" s="12" t="s">
        <v>895</v>
      </c>
      <c r="H443" s="12" t="s">
        <v>338</v>
      </c>
      <c r="I443" s="12">
        <v>526961113674</v>
      </c>
      <c r="J443" s="11" t="s">
        <v>908</v>
      </c>
      <c r="K443" s="11" t="s">
        <v>909</v>
      </c>
      <c r="L443" s="13" t="s">
        <v>28</v>
      </c>
      <c r="M443" s="13" t="s">
        <v>29</v>
      </c>
      <c r="N443" s="14">
        <v>50</v>
      </c>
      <c r="O443" s="13">
        <v>0</v>
      </c>
      <c r="P443" s="15">
        <v>109009650</v>
      </c>
      <c r="Q443" s="16">
        <v>0</v>
      </c>
      <c r="R443" s="13">
        <v>0</v>
      </c>
      <c r="S443" s="13">
        <v>0</v>
      </c>
      <c r="T443" s="13">
        <v>109009650</v>
      </c>
      <c r="U443" s="17"/>
      <c r="V443" s="18" t="s">
        <v>30</v>
      </c>
      <c r="W443" s="13" t="s">
        <v>31</v>
      </c>
      <c r="X443" s="19" t="s">
        <v>30</v>
      </c>
    </row>
    <row r="444" spans="1:24" x14ac:dyDescent="0.25">
      <c r="A444" s="8">
        <v>1360</v>
      </c>
      <c r="B444" s="10">
        <v>840000388</v>
      </c>
      <c r="C444" s="10" t="s">
        <v>975</v>
      </c>
      <c r="D444" s="9" t="s">
        <v>22</v>
      </c>
      <c r="E444" s="10" t="s">
        <v>23</v>
      </c>
      <c r="F444" s="11" t="s">
        <v>22</v>
      </c>
      <c r="G444" s="12" t="s">
        <v>895</v>
      </c>
      <c r="H444" s="12" t="s">
        <v>338</v>
      </c>
      <c r="I444" s="12">
        <v>526961113678</v>
      </c>
      <c r="J444" s="11" t="s">
        <v>910</v>
      </c>
      <c r="K444" s="11" t="s">
        <v>911</v>
      </c>
      <c r="L444" s="13" t="s">
        <v>28</v>
      </c>
      <c r="M444" s="13" t="s">
        <v>29</v>
      </c>
      <c r="N444" s="14">
        <v>50</v>
      </c>
      <c r="O444" s="13">
        <v>0</v>
      </c>
      <c r="P444" s="15">
        <v>109009650</v>
      </c>
      <c r="Q444" s="16">
        <v>0</v>
      </c>
      <c r="R444" s="13">
        <v>0</v>
      </c>
      <c r="S444" s="13">
        <v>0</v>
      </c>
      <c r="T444" s="13">
        <v>109009650</v>
      </c>
      <c r="U444" s="17"/>
      <c r="V444" s="18" t="s">
        <v>30</v>
      </c>
      <c r="W444" s="13" t="s">
        <v>31</v>
      </c>
      <c r="X444" s="19" t="s">
        <v>30</v>
      </c>
    </row>
    <row r="445" spans="1:24" x14ac:dyDescent="0.25">
      <c r="A445" s="8">
        <v>1360</v>
      </c>
      <c r="B445" s="10">
        <v>840000388</v>
      </c>
      <c r="C445" s="10" t="s">
        <v>975</v>
      </c>
      <c r="D445" s="9" t="s">
        <v>22</v>
      </c>
      <c r="E445" s="10" t="s">
        <v>23</v>
      </c>
      <c r="F445" s="11" t="s">
        <v>22</v>
      </c>
      <c r="G445" s="12" t="s">
        <v>895</v>
      </c>
      <c r="H445" s="12" t="s">
        <v>338</v>
      </c>
      <c r="I445" s="12">
        <v>526961113688</v>
      </c>
      <c r="J445" s="11" t="s">
        <v>912</v>
      </c>
      <c r="K445" s="11" t="s">
        <v>913</v>
      </c>
      <c r="L445" s="13" t="s">
        <v>28</v>
      </c>
      <c r="M445" s="13" t="s">
        <v>29</v>
      </c>
      <c r="N445" s="14">
        <v>50</v>
      </c>
      <c r="O445" s="13">
        <v>0</v>
      </c>
      <c r="P445" s="15">
        <v>109009650</v>
      </c>
      <c r="Q445" s="16">
        <v>0</v>
      </c>
      <c r="R445" s="13">
        <v>0</v>
      </c>
      <c r="S445" s="13">
        <v>0</v>
      </c>
      <c r="T445" s="13">
        <v>109009650</v>
      </c>
      <c r="U445" s="17"/>
      <c r="V445" s="18" t="s">
        <v>30</v>
      </c>
      <c r="W445" s="13" t="s">
        <v>31</v>
      </c>
      <c r="X445" s="19" t="s">
        <v>30</v>
      </c>
    </row>
    <row r="446" spans="1:24" x14ac:dyDescent="0.25">
      <c r="A446" s="8">
        <v>1360</v>
      </c>
      <c r="B446" s="10">
        <v>840000388</v>
      </c>
      <c r="C446" s="10" t="s">
        <v>975</v>
      </c>
      <c r="D446" s="9" t="s">
        <v>22</v>
      </c>
      <c r="E446" s="10" t="s">
        <v>23</v>
      </c>
      <c r="F446" s="11" t="s">
        <v>22</v>
      </c>
      <c r="G446" s="12" t="s">
        <v>895</v>
      </c>
      <c r="H446" s="12" t="s">
        <v>338</v>
      </c>
      <c r="I446" s="12">
        <v>5269600043824</v>
      </c>
      <c r="J446" s="11" t="s">
        <v>914</v>
      </c>
      <c r="K446" s="11" t="s">
        <v>897</v>
      </c>
      <c r="L446" s="13" t="s">
        <v>77</v>
      </c>
      <c r="M446" s="13" t="s">
        <v>134</v>
      </c>
      <c r="N446" s="14">
        <v>116</v>
      </c>
      <c r="O446" s="13">
        <v>0</v>
      </c>
      <c r="P446" s="15">
        <v>342977896</v>
      </c>
      <c r="Q446" s="16">
        <v>0</v>
      </c>
      <c r="R446" s="13">
        <v>0</v>
      </c>
      <c r="S446" s="13">
        <v>0</v>
      </c>
      <c r="T446" s="13">
        <v>342977896</v>
      </c>
      <c r="U446" s="17"/>
      <c r="V446" s="18" t="s">
        <v>30</v>
      </c>
      <c r="W446" s="13" t="s">
        <v>31</v>
      </c>
      <c r="X446" s="19" t="s">
        <v>30</v>
      </c>
    </row>
    <row r="447" spans="1:24" x14ac:dyDescent="0.25">
      <c r="A447" s="8">
        <v>1360</v>
      </c>
      <c r="B447" s="10">
        <v>840000388</v>
      </c>
      <c r="C447" s="10" t="s">
        <v>975</v>
      </c>
      <c r="D447" s="9" t="s">
        <v>22</v>
      </c>
      <c r="E447" s="10" t="s">
        <v>23</v>
      </c>
      <c r="F447" s="11" t="s">
        <v>22</v>
      </c>
      <c r="G447" s="12" t="s">
        <v>895</v>
      </c>
      <c r="H447" s="12" t="s">
        <v>338</v>
      </c>
      <c r="I447" s="12">
        <v>5269600099959</v>
      </c>
      <c r="J447" s="11" t="s">
        <v>915</v>
      </c>
      <c r="K447" s="11" t="s">
        <v>916</v>
      </c>
      <c r="L447" s="13" t="s">
        <v>77</v>
      </c>
      <c r="M447" s="13" t="s">
        <v>134</v>
      </c>
      <c r="N447" s="14">
        <v>15</v>
      </c>
      <c r="O447" s="13">
        <v>0</v>
      </c>
      <c r="P447" s="15">
        <v>44350590</v>
      </c>
      <c r="Q447" s="16">
        <v>0</v>
      </c>
      <c r="R447" s="13">
        <v>0</v>
      </c>
      <c r="S447" s="13">
        <v>0</v>
      </c>
      <c r="T447" s="13">
        <v>44350590</v>
      </c>
      <c r="U447" s="17"/>
      <c r="V447" s="18" t="s">
        <v>30</v>
      </c>
      <c r="W447" s="13" t="s">
        <v>31</v>
      </c>
      <c r="X447" s="19" t="s">
        <v>30</v>
      </c>
    </row>
    <row r="448" spans="1:24" x14ac:dyDescent="0.25">
      <c r="A448" s="8">
        <v>1360</v>
      </c>
      <c r="B448" s="10">
        <v>840000388</v>
      </c>
      <c r="C448" s="10" t="s">
        <v>975</v>
      </c>
      <c r="D448" s="9" t="s">
        <v>22</v>
      </c>
      <c r="E448" s="10" t="s">
        <v>23</v>
      </c>
      <c r="F448" s="11" t="s">
        <v>22</v>
      </c>
      <c r="G448" s="12" t="s">
        <v>895</v>
      </c>
      <c r="H448" s="12" t="s">
        <v>338</v>
      </c>
      <c r="I448" s="12">
        <v>5269600100069</v>
      </c>
      <c r="J448" s="11" t="s">
        <v>917</v>
      </c>
      <c r="K448" s="11" t="s">
        <v>918</v>
      </c>
      <c r="L448" s="13" t="s">
        <v>77</v>
      </c>
      <c r="M448" s="13" t="s">
        <v>134</v>
      </c>
      <c r="N448" s="14">
        <v>17</v>
      </c>
      <c r="O448" s="13">
        <v>0</v>
      </c>
      <c r="P448" s="15">
        <v>50264002</v>
      </c>
      <c r="Q448" s="16">
        <v>0</v>
      </c>
      <c r="R448" s="13">
        <v>0</v>
      </c>
      <c r="S448" s="13">
        <v>0</v>
      </c>
      <c r="T448" s="13">
        <v>50264002</v>
      </c>
      <c r="U448" s="17"/>
      <c r="V448" s="18" t="s">
        <v>30</v>
      </c>
      <c r="W448" s="13" t="s">
        <v>31</v>
      </c>
      <c r="X448" s="19" t="s">
        <v>30</v>
      </c>
    </row>
    <row r="449" spans="1:24" x14ac:dyDescent="0.25">
      <c r="A449" s="8">
        <v>1361</v>
      </c>
      <c r="B449" s="10">
        <v>800078357</v>
      </c>
      <c r="C449" s="10" t="s">
        <v>976</v>
      </c>
      <c r="D449" s="9" t="s">
        <v>22</v>
      </c>
      <c r="E449" s="10" t="s">
        <v>23</v>
      </c>
      <c r="F449" s="11" t="s">
        <v>22</v>
      </c>
      <c r="G449" s="12" t="s">
        <v>919</v>
      </c>
      <c r="H449" s="12" t="s">
        <v>509</v>
      </c>
      <c r="I449" s="12">
        <v>5269900130103</v>
      </c>
      <c r="J449" s="11" t="s">
        <v>920</v>
      </c>
      <c r="K449" s="11" t="s">
        <v>921</v>
      </c>
      <c r="L449" s="13" t="s">
        <v>77</v>
      </c>
      <c r="M449" s="13" t="s">
        <v>78</v>
      </c>
      <c r="N449" s="14">
        <v>60</v>
      </c>
      <c r="O449" s="13">
        <v>0</v>
      </c>
      <c r="P449" s="15">
        <v>251331000</v>
      </c>
      <c r="Q449" s="16">
        <v>0</v>
      </c>
      <c r="R449" s="13">
        <v>0</v>
      </c>
      <c r="S449" s="13">
        <v>0</v>
      </c>
      <c r="T449" s="13">
        <v>251331000</v>
      </c>
      <c r="U449" s="17"/>
      <c r="V449" s="18" t="s">
        <v>30</v>
      </c>
      <c r="W449" s="13" t="s">
        <v>30</v>
      </c>
      <c r="X449" s="19" t="s">
        <v>30</v>
      </c>
    </row>
    <row r="450" spans="1:24" x14ac:dyDescent="0.25">
      <c r="A450" s="8">
        <v>1361</v>
      </c>
      <c r="B450" s="10">
        <v>800078357</v>
      </c>
      <c r="C450" s="10" t="s">
        <v>976</v>
      </c>
      <c r="D450" s="9" t="s">
        <v>22</v>
      </c>
      <c r="E450" s="10" t="s">
        <v>23</v>
      </c>
      <c r="F450" s="11" t="s">
        <v>22</v>
      </c>
      <c r="G450" s="12" t="s">
        <v>919</v>
      </c>
      <c r="H450" s="12" t="s">
        <v>509</v>
      </c>
      <c r="I450" s="12">
        <v>5269900130211</v>
      </c>
      <c r="J450" s="11" t="s">
        <v>922</v>
      </c>
      <c r="K450" s="11" t="s">
        <v>923</v>
      </c>
      <c r="L450" s="13" t="s">
        <v>77</v>
      </c>
      <c r="M450" s="13" t="s">
        <v>78</v>
      </c>
      <c r="N450" s="14">
        <v>19</v>
      </c>
      <c r="O450" s="13">
        <v>0</v>
      </c>
      <c r="P450" s="15">
        <v>79588150</v>
      </c>
      <c r="Q450" s="16">
        <v>0</v>
      </c>
      <c r="R450" s="13">
        <v>0</v>
      </c>
      <c r="S450" s="13">
        <v>0</v>
      </c>
      <c r="T450" s="13">
        <v>79588150</v>
      </c>
      <c r="U450" s="17"/>
      <c r="V450" s="18" t="s">
        <v>30</v>
      </c>
      <c r="W450" s="13" t="s">
        <v>30</v>
      </c>
      <c r="X450" s="19" t="s">
        <v>30</v>
      </c>
    </row>
    <row r="451" spans="1:24" x14ac:dyDescent="0.25">
      <c r="A451" s="8">
        <v>1361</v>
      </c>
      <c r="B451" s="10">
        <v>800078357</v>
      </c>
      <c r="C451" s="10" t="s">
        <v>976</v>
      </c>
      <c r="D451" s="9" t="s">
        <v>22</v>
      </c>
      <c r="E451" s="10" t="s">
        <v>23</v>
      </c>
      <c r="F451" s="11" t="s">
        <v>22</v>
      </c>
      <c r="G451" s="12" t="s">
        <v>919</v>
      </c>
      <c r="H451" s="12" t="s">
        <v>509</v>
      </c>
      <c r="I451" s="12">
        <v>5269900130219</v>
      </c>
      <c r="J451" s="11" t="s">
        <v>924</v>
      </c>
      <c r="K451" s="11" t="s">
        <v>925</v>
      </c>
      <c r="L451" s="13" t="s">
        <v>77</v>
      </c>
      <c r="M451" s="13" t="s">
        <v>78</v>
      </c>
      <c r="N451" s="14">
        <v>35</v>
      </c>
      <c r="O451" s="13">
        <v>0</v>
      </c>
      <c r="P451" s="15">
        <v>146609750</v>
      </c>
      <c r="Q451" s="16">
        <v>0</v>
      </c>
      <c r="R451" s="13">
        <v>0</v>
      </c>
      <c r="S451" s="13">
        <v>0</v>
      </c>
      <c r="T451" s="13">
        <v>146609750</v>
      </c>
      <c r="U451" s="17"/>
      <c r="V451" s="18" t="s">
        <v>30</v>
      </c>
      <c r="W451" s="13" t="s">
        <v>30</v>
      </c>
      <c r="X451" s="19" t="s">
        <v>30</v>
      </c>
    </row>
    <row r="452" spans="1:24" x14ac:dyDescent="0.25">
      <c r="A452" s="8">
        <v>1366</v>
      </c>
      <c r="B452" s="10">
        <v>837000762</v>
      </c>
      <c r="C452" s="10" t="s">
        <v>962</v>
      </c>
      <c r="D452" s="9" t="s">
        <v>22</v>
      </c>
      <c r="E452" s="10" t="s">
        <v>23</v>
      </c>
      <c r="F452" s="11" t="s">
        <v>22</v>
      </c>
      <c r="G452" s="12" t="s">
        <v>385</v>
      </c>
      <c r="H452" s="12" t="s">
        <v>142</v>
      </c>
      <c r="I452" s="12">
        <v>523561139830</v>
      </c>
      <c r="J452" s="11" t="s">
        <v>926</v>
      </c>
      <c r="K452" s="11" t="s">
        <v>927</v>
      </c>
      <c r="L452" s="13" t="s">
        <v>147</v>
      </c>
      <c r="M452" s="13" t="s">
        <v>148</v>
      </c>
      <c r="N452" s="14">
        <v>62</v>
      </c>
      <c r="O452" s="13">
        <v>0</v>
      </c>
      <c r="P452" s="15">
        <v>268422924</v>
      </c>
      <c r="Q452" s="16">
        <v>0</v>
      </c>
      <c r="R452" s="13">
        <v>0</v>
      </c>
      <c r="S452" s="13">
        <v>0</v>
      </c>
      <c r="T452" s="13">
        <v>268422924</v>
      </c>
      <c r="U452" s="17"/>
      <c r="V452" s="18" t="s">
        <v>30</v>
      </c>
      <c r="W452" s="13" t="s">
        <v>30</v>
      </c>
      <c r="X452" s="19" t="s">
        <v>31</v>
      </c>
    </row>
    <row r="453" spans="1:24" x14ac:dyDescent="0.25">
      <c r="A453" s="8">
        <v>1366</v>
      </c>
      <c r="B453" s="10">
        <v>837000762</v>
      </c>
      <c r="C453" s="10" t="s">
        <v>962</v>
      </c>
      <c r="D453" s="9" t="s">
        <v>22</v>
      </c>
      <c r="E453" s="10" t="s">
        <v>23</v>
      </c>
      <c r="F453" s="11" t="s">
        <v>22</v>
      </c>
      <c r="G453" s="12" t="s">
        <v>385</v>
      </c>
      <c r="H453" s="12" t="s">
        <v>142</v>
      </c>
      <c r="I453" s="12">
        <v>5235600022181</v>
      </c>
      <c r="J453" s="11" t="s">
        <v>928</v>
      </c>
      <c r="K453" s="11" t="s">
        <v>929</v>
      </c>
      <c r="L453" s="13" t="s">
        <v>147</v>
      </c>
      <c r="M453" s="13" t="s">
        <v>148</v>
      </c>
      <c r="N453" s="14">
        <v>50</v>
      </c>
      <c r="O453" s="13">
        <v>0</v>
      </c>
      <c r="P453" s="15">
        <v>216470100</v>
      </c>
      <c r="Q453" s="16">
        <v>0</v>
      </c>
      <c r="R453" s="13">
        <v>0</v>
      </c>
      <c r="S453" s="13">
        <v>0</v>
      </c>
      <c r="T453" s="13">
        <v>216470100</v>
      </c>
      <c r="U453" s="17"/>
      <c r="V453" s="18" t="s">
        <v>30</v>
      </c>
      <c r="W453" s="13" t="s">
        <v>30</v>
      </c>
      <c r="X453" s="19" t="s">
        <v>31</v>
      </c>
    </row>
    <row r="454" spans="1:24" x14ac:dyDescent="0.25">
      <c r="A454" s="8">
        <v>1366</v>
      </c>
      <c r="B454" s="10">
        <v>837000762</v>
      </c>
      <c r="C454" s="10" t="s">
        <v>962</v>
      </c>
      <c r="D454" s="9" t="s">
        <v>22</v>
      </c>
      <c r="E454" s="10" t="s">
        <v>23</v>
      </c>
      <c r="F454" s="11" t="s">
        <v>22</v>
      </c>
      <c r="G454" s="12" t="s">
        <v>385</v>
      </c>
      <c r="H454" s="12" t="s">
        <v>142</v>
      </c>
      <c r="I454" s="12">
        <v>5235600032082</v>
      </c>
      <c r="J454" s="11" t="s">
        <v>930</v>
      </c>
      <c r="K454" s="11" t="s">
        <v>931</v>
      </c>
      <c r="L454" s="13" t="s">
        <v>147</v>
      </c>
      <c r="M454" s="13" t="s">
        <v>148</v>
      </c>
      <c r="N454" s="14">
        <v>80</v>
      </c>
      <c r="O454" s="13">
        <v>0</v>
      </c>
      <c r="P454" s="15">
        <v>346352160</v>
      </c>
      <c r="Q454" s="16">
        <v>0</v>
      </c>
      <c r="R454" s="13">
        <v>0</v>
      </c>
      <c r="S454" s="13">
        <v>0</v>
      </c>
      <c r="T454" s="13">
        <v>346352160</v>
      </c>
      <c r="U454" s="17"/>
      <c r="V454" s="18" t="s">
        <v>30</v>
      </c>
      <c r="W454" s="13" t="s">
        <v>30</v>
      </c>
      <c r="X454" s="19" t="s">
        <v>31</v>
      </c>
    </row>
    <row r="455" spans="1:24" x14ac:dyDescent="0.25">
      <c r="A455" s="8">
        <v>1366</v>
      </c>
      <c r="B455" s="10">
        <v>837000762</v>
      </c>
      <c r="C455" s="10" t="s">
        <v>962</v>
      </c>
      <c r="D455" s="9" t="s">
        <v>22</v>
      </c>
      <c r="E455" s="10" t="s">
        <v>23</v>
      </c>
      <c r="F455" s="11" t="s">
        <v>22</v>
      </c>
      <c r="G455" s="12" t="s">
        <v>385</v>
      </c>
      <c r="H455" s="12" t="s">
        <v>142</v>
      </c>
      <c r="I455" s="12">
        <v>5235600099602</v>
      </c>
      <c r="J455" s="11" t="s">
        <v>932</v>
      </c>
      <c r="K455" s="11" t="s">
        <v>933</v>
      </c>
      <c r="L455" s="13" t="s">
        <v>147</v>
      </c>
      <c r="M455" s="13" t="s">
        <v>148</v>
      </c>
      <c r="N455" s="14">
        <v>74</v>
      </c>
      <c r="O455" s="13">
        <v>0</v>
      </c>
      <c r="P455" s="15">
        <v>320375748</v>
      </c>
      <c r="Q455" s="16">
        <v>0</v>
      </c>
      <c r="R455" s="13">
        <v>0</v>
      </c>
      <c r="S455" s="13">
        <v>0</v>
      </c>
      <c r="T455" s="13">
        <v>320375748</v>
      </c>
      <c r="U455" s="17"/>
      <c r="V455" s="18" t="s">
        <v>30</v>
      </c>
      <c r="W455" s="13" t="s">
        <v>30</v>
      </c>
      <c r="X455" s="19" t="s">
        <v>31</v>
      </c>
    </row>
    <row r="456" spans="1:24" x14ac:dyDescent="0.25">
      <c r="A456" s="8">
        <v>1366</v>
      </c>
      <c r="B456" s="10">
        <v>837000762</v>
      </c>
      <c r="C456" s="10" t="s">
        <v>962</v>
      </c>
      <c r="D456" s="9" t="s">
        <v>22</v>
      </c>
      <c r="E456" s="10" t="s">
        <v>23</v>
      </c>
      <c r="F456" s="11" t="s">
        <v>22</v>
      </c>
      <c r="G456" s="12" t="s">
        <v>385</v>
      </c>
      <c r="H456" s="12" t="s">
        <v>142</v>
      </c>
      <c r="I456" s="12">
        <v>5235600099604</v>
      </c>
      <c r="J456" s="11" t="s">
        <v>934</v>
      </c>
      <c r="K456" s="11" t="s">
        <v>935</v>
      </c>
      <c r="L456" s="13" t="s">
        <v>147</v>
      </c>
      <c r="M456" s="13" t="s">
        <v>148</v>
      </c>
      <c r="N456" s="14">
        <v>62</v>
      </c>
      <c r="O456" s="13">
        <v>0</v>
      </c>
      <c r="P456" s="15">
        <v>268422924</v>
      </c>
      <c r="Q456" s="16">
        <v>0</v>
      </c>
      <c r="R456" s="13">
        <v>0</v>
      </c>
      <c r="S456" s="13">
        <v>0</v>
      </c>
      <c r="T456" s="13">
        <v>268422924</v>
      </c>
      <c r="U456" s="17"/>
      <c r="V456" s="18" t="s">
        <v>30</v>
      </c>
      <c r="W456" s="13" t="s">
        <v>30</v>
      </c>
      <c r="X456" s="19" t="s">
        <v>31</v>
      </c>
    </row>
    <row r="457" spans="1:24" x14ac:dyDescent="0.25">
      <c r="A457" s="8">
        <v>1366</v>
      </c>
      <c r="B457" s="10">
        <v>837000762</v>
      </c>
      <c r="C457" s="10" t="s">
        <v>962</v>
      </c>
      <c r="D457" s="9" t="s">
        <v>22</v>
      </c>
      <c r="E457" s="10" t="s">
        <v>23</v>
      </c>
      <c r="F457" s="11" t="s">
        <v>22</v>
      </c>
      <c r="G457" s="12" t="s">
        <v>385</v>
      </c>
      <c r="H457" s="12" t="s">
        <v>142</v>
      </c>
      <c r="I457" s="12">
        <v>5235600124793</v>
      </c>
      <c r="J457" s="11" t="s">
        <v>936</v>
      </c>
      <c r="K457" s="11" t="s">
        <v>937</v>
      </c>
      <c r="L457" s="13" t="s">
        <v>147</v>
      </c>
      <c r="M457" s="13" t="s">
        <v>148</v>
      </c>
      <c r="N457" s="14">
        <v>33</v>
      </c>
      <c r="O457" s="13">
        <v>0</v>
      </c>
      <c r="P457" s="15">
        <v>142870266</v>
      </c>
      <c r="Q457" s="16">
        <v>0</v>
      </c>
      <c r="R457" s="13">
        <v>0</v>
      </c>
      <c r="S457" s="13">
        <v>0</v>
      </c>
      <c r="T457" s="13">
        <v>142870266</v>
      </c>
      <c r="U457" s="17"/>
      <c r="V457" s="18" t="s">
        <v>30</v>
      </c>
      <c r="W457" s="13" t="s">
        <v>30</v>
      </c>
      <c r="X457" s="19" t="s">
        <v>31</v>
      </c>
    </row>
    <row r="458" spans="1:24" x14ac:dyDescent="0.25">
      <c r="A458" s="8">
        <v>1367</v>
      </c>
      <c r="B458" s="10">
        <v>840000388</v>
      </c>
      <c r="C458" s="10" t="s">
        <v>975</v>
      </c>
      <c r="D458" s="9" t="s">
        <v>22</v>
      </c>
      <c r="E458" s="10" t="s">
        <v>23</v>
      </c>
      <c r="F458" s="11" t="s">
        <v>22</v>
      </c>
      <c r="G458" s="12" t="s">
        <v>768</v>
      </c>
      <c r="H458" s="12" t="s">
        <v>338</v>
      </c>
      <c r="I458" s="12">
        <v>5283500102427</v>
      </c>
      <c r="J458" s="11" t="s">
        <v>938</v>
      </c>
      <c r="K458" s="11" t="s">
        <v>939</v>
      </c>
      <c r="L458" s="13" t="s">
        <v>77</v>
      </c>
      <c r="M458" s="13" t="s">
        <v>134</v>
      </c>
      <c r="N458" s="14">
        <v>81</v>
      </c>
      <c r="O458" s="13">
        <v>0</v>
      </c>
      <c r="P458" s="15">
        <v>239493186</v>
      </c>
      <c r="Q458" s="16">
        <v>0</v>
      </c>
      <c r="R458" s="13">
        <v>0</v>
      </c>
      <c r="S458" s="13">
        <v>0</v>
      </c>
      <c r="T458" s="13">
        <v>239493186</v>
      </c>
      <c r="U458" s="17"/>
      <c r="V458" s="18" t="s">
        <v>30</v>
      </c>
      <c r="W458" s="13" t="s">
        <v>31</v>
      </c>
      <c r="X458" s="19" t="s">
        <v>30</v>
      </c>
    </row>
    <row r="459" spans="1:24" x14ac:dyDescent="0.25">
      <c r="A459" s="8">
        <v>1367</v>
      </c>
      <c r="B459" s="10">
        <v>840000388</v>
      </c>
      <c r="C459" s="10" t="s">
        <v>975</v>
      </c>
      <c r="D459" s="9" t="s">
        <v>22</v>
      </c>
      <c r="E459" s="10" t="s">
        <v>23</v>
      </c>
      <c r="F459" s="11" t="s">
        <v>22</v>
      </c>
      <c r="G459" s="12" t="s">
        <v>768</v>
      </c>
      <c r="H459" s="12" t="s">
        <v>338</v>
      </c>
      <c r="I459" s="12">
        <v>5283500102806</v>
      </c>
      <c r="J459" s="11" t="s">
        <v>940</v>
      </c>
      <c r="K459" s="11" t="s">
        <v>941</v>
      </c>
      <c r="L459" s="13" t="s">
        <v>147</v>
      </c>
      <c r="M459" s="13" t="s">
        <v>148</v>
      </c>
      <c r="N459" s="14">
        <v>78</v>
      </c>
      <c r="O459" s="13">
        <v>0</v>
      </c>
      <c r="P459" s="15">
        <v>337693356</v>
      </c>
      <c r="Q459" s="16">
        <v>0</v>
      </c>
      <c r="R459" s="13">
        <v>0</v>
      </c>
      <c r="S459" s="13">
        <v>0</v>
      </c>
      <c r="T459" s="13">
        <v>337693356</v>
      </c>
      <c r="U459" s="17"/>
      <c r="V459" s="18" t="s">
        <v>30</v>
      </c>
      <c r="W459" s="13" t="s">
        <v>30</v>
      </c>
      <c r="X459" s="19" t="s">
        <v>31</v>
      </c>
    </row>
    <row r="460" spans="1:24" x14ac:dyDescent="0.25">
      <c r="A460" s="8">
        <v>1367</v>
      </c>
      <c r="B460" s="10">
        <v>840000388</v>
      </c>
      <c r="C460" s="10" t="s">
        <v>975</v>
      </c>
      <c r="D460" s="9" t="s">
        <v>22</v>
      </c>
      <c r="E460" s="10" t="s">
        <v>23</v>
      </c>
      <c r="F460" s="11" t="s">
        <v>22</v>
      </c>
      <c r="G460" s="12" t="s">
        <v>768</v>
      </c>
      <c r="H460" s="12" t="s">
        <v>338</v>
      </c>
      <c r="I460" s="12">
        <v>5283500102859</v>
      </c>
      <c r="J460" s="11" t="s">
        <v>942</v>
      </c>
      <c r="K460" s="11" t="s">
        <v>943</v>
      </c>
      <c r="L460" s="13" t="s">
        <v>147</v>
      </c>
      <c r="M460" s="13" t="s">
        <v>148</v>
      </c>
      <c r="N460" s="14">
        <v>96</v>
      </c>
      <c r="O460" s="13">
        <v>0</v>
      </c>
      <c r="P460" s="15">
        <v>415622592</v>
      </c>
      <c r="Q460" s="16">
        <v>0</v>
      </c>
      <c r="R460" s="13">
        <v>0</v>
      </c>
      <c r="S460" s="13">
        <v>0</v>
      </c>
      <c r="T460" s="13">
        <v>415622592</v>
      </c>
      <c r="U460" s="17"/>
      <c r="V460" s="18" t="s">
        <v>30</v>
      </c>
      <c r="W460" s="13" t="s">
        <v>30</v>
      </c>
      <c r="X460" s="19" t="s">
        <v>31</v>
      </c>
    </row>
    <row r="461" spans="1:24" x14ac:dyDescent="0.25">
      <c r="A461" s="8">
        <v>1367</v>
      </c>
      <c r="B461" s="10">
        <v>840000388</v>
      </c>
      <c r="C461" s="10" t="s">
        <v>975</v>
      </c>
      <c r="D461" s="9" t="s">
        <v>22</v>
      </c>
      <c r="E461" s="10" t="s">
        <v>23</v>
      </c>
      <c r="F461" s="11" t="s">
        <v>22</v>
      </c>
      <c r="G461" s="12" t="s">
        <v>768</v>
      </c>
      <c r="H461" s="12" t="s">
        <v>338</v>
      </c>
      <c r="I461" s="12">
        <v>5283500102861</v>
      </c>
      <c r="J461" s="11" t="s">
        <v>944</v>
      </c>
      <c r="K461" s="11" t="s">
        <v>945</v>
      </c>
      <c r="L461" s="13" t="s">
        <v>147</v>
      </c>
      <c r="M461" s="13" t="s">
        <v>148</v>
      </c>
      <c r="N461" s="14">
        <v>79</v>
      </c>
      <c r="O461" s="13">
        <v>0</v>
      </c>
      <c r="P461" s="15">
        <v>342022758</v>
      </c>
      <c r="Q461" s="16">
        <v>0</v>
      </c>
      <c r="R461" s="13">
        <v>0</v>
      </c>
      <c r="S461" s="13">
        <v>0</v>
      </c>
      <c r="T461" s="13">
        <v>342022758</v>
      </c>
      <c r="U461" s="17"/>
      <c r="V461" s="18" t="s">
        <v>30</v>
      </c>
      <c r="W461" s="13" t="s">
        <v>30</v>
      </c>
      <c r="X461" s="19" t="s">
        <v>31</v>
      </c>
    </row>
    <row r="462" spans="1:24" x14ac:dyDescent="0.25">
      <c r="A462" s="8">
        <v>1367</v>
      </c>
      <c r="B462" s="10">
        <v>840000388</v>
      </c>
      <c r="C462" s="10" t="s">
        <v>975</v>
      </c>
      <c r="D462" s="9" t="s">
        <v>22</v>
      </c>
      <c r="E462" s="10" t="s">
        <v>23</v>
      </c>
      <c r="F462" s="11" t="s">
        <v>22</v>
      </c>
      <c r="G462" s="12" t="s">
        <v>768</v>
      </c>
      <c r="H462" s="12" t="s">
        <v>338</v>
      </c>
      <c r="I462" s="12">
        <v>5283500103344</v>
      </c>
      <c r="J462" s="11" t="s">
        <v>946</v>
      </c>
      <c r="K462" s="11" t="s">
        <v>947</v>
      </c>
      <c r="L462" s="13" t="s">
        <v>147</v>
      </c>
      <c r="M462" s="13" t="s">
        <v>148</v>
      </c>
      <c r="N462" s="14">
        <v>61</v>
      </c>
      <c r="O462" s="13">
        <v>0</v>
      </c>
      <c r="P462" s="15">
        <v>264093522</v>
      </c>
      <c r="Q462" s="16">
        <v>0</v>
      </c>
      <c r="R462" s="13">
        <v>0</v>
      </c>
      <c r="S462" s="13">
        <v>0</v>
      </c>
      <c r="T462" s="13">
        <v>264093522</v>
      </c>
      <c r="U462" s="17"/>
      <c r="V462" s="18" t="s">
        <v>30</v>
      </c>
      <c r="W462" s="13" t="s">
        <v>30</v>
      </c>
      <c r="X462" s="19" t="s">
        <v>31</v>
      </c>
    </row>
    <row r="463" spans="1:24" x14ac:dyDescent="0.25">
      <c r="A463" s="8">
        <v>1367</v>
      </c>
      <c r="B463" s="10">
        <v>840000388</v>
      </c>
      <c r="C463" s="10" t="s">
        <v>975</v>
      </c>
      <c r="D463" s="9" t="s">
        <v>22</v>
      </c>
      <c r="E463" s="10" t="s">
        <v>23</v>
      </c>
      <c r="F463" s="11" t="s">
        <v>22</v>
      </c>
      <c r="G463" s="12" t="s">
        <v>768</v>
      </c>
      <c r="H463" s="12" t="s">
        <v>338</v>
      </c>
      <c r="I463" s="12">
        <v>5283500103356</v>
      </c>
      <c r="J463" s="11" t="s">
        <v>948</v>
      </c>
      <c r="K463" s="11" t="s">
        <v>949</v>
      </c>
      <c r="L463" s="13" t="s">
        <v>147</v>
      </c>
      <c r="M463" s="13" t="s">
        <v>148</v>
      </c>
      <c r="N463" s="14">
        <v>69</v>
      </c>
      <c r="O463" s="13">
        <v>0</v>
      </c>
      <c r="P463" s="15">
        <v>298728738</v>
      </c>
      <c r="Q463" s="16">
        <v>0</v>
      </c>
      <c r="R463" s="13">
        <v>0</v>
      </c>
      <c r="S463" s="13">
        <v>0</v>
      </c>
      <c r="T463" s="13">
        <v>298728738</v>
      </c>
      <c r="U463" s="17"/>
      <c r="V463" s="18" t="s">
        <v>30</v>
      </c>
      <c r="W463" s="13" t="s">
        <v>30</v>
      </c>
      <c r="X463" s="19" t="s">
        <v>31</v>
      </c>
    </row>
  </sheetData>
  <autoFilter ref="A1:X463" xr:uid="{14921D44-B373-429C-9AB6-A49D7EC86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MATRIZ GENERAL</vt:lpstr>
      <vt:lpstr>PARAMETRIZACION </vt:lpstr>
      <vt:lpstr>Hoja2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Danny Gabriel Montenegro</dc:creator>
  <cp:lastModifiedBy>Marlen Johanna Rosero Erazo</cp:lastModifiedBy>
  <dcterms:created xsi:type="dcterms:W3CDTF">2025-01-29T15:09:57Z</dcterms:created>
  <dcterms:modified xsi:type="dcterms:W3CDTF">2025-02-06T20:29:41Z</dcterms:modified>
</cp:coreProperties>
</file>