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mc:AlternateContent xmlns:mc="http://schemas.openxmlformats.org/markup-compatibility/2006">
    <mc:Choice Requires="x15">
      <x15ac:absPath xmlns:x15ac="http://schemas.microsoft.com/office/spreadsheetml/2010/11/ac" url="G:\.shortcut-targets-by-id\1BYtTGJJlLJ1ZVyfT0kt3yAjQLOdRgebG\2025\PROCESOS 2025\1. 13032025 - TGF-TPF - ok p\0. DOC DEFINITIVOS\"/>
    </mc:Choice>
  </mc:AlternateContent>
  <xr:revisionPtr revIDLastSave="0" documentId="13_ncr:1_{9766B07A-2873-4064-A2A2-663FD41908CB}" xr6:coauthVersionLast="47" xr6:coauthVersionMax="47" xr10:uidLastSave="{00000000-0000-0000-0000-000000000000}"/>
  <bookViews>
    <workbookView xWindow="-108" yWindow="-108" windowWidth="23256" windowHeight="12456" firstSheet="3" activeTab="3" xr2:uid="{00000000-000D-0000-FFFF-FFFF00000000}"/>
  </bookViews>
  <sheets>
    <sheet name="Análisis comparativo" sheetId="2" state="hidden" r:id="rId1"/>
    <sheet name="Análisis comparativo (2)" sheetId="3" state="hidden" r:id="rId2"/>
    <sheet name="Valores_Lote 2" sheetId="6" state="hidden" r:id="rId3"/>
    <sheet name="EM_ Lote 2" sheetId="5"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18" i="5" l="1"/>
  <c r="F418" i="5"/>
  <c r="O419" i="6"/>
  <c r="L419" i="6"/>
  <c r="M419" i="6" s="1"/>
  <c r="O418" i="6"/>
  <c r="M418" i="6"/>
  <c r="L418" i="6"/>
  <c r="O417" i="6"/>
  <c r="L417" i="6"/>
  <c r="M417" i="6" s="1"/>
  <c r="O416" i="6"/>
  <c r="L416" i="6"/>
  <c r="M416" i="6" s="1"/>
  <c r="O415" i="6"/>
  <c r="L415" i="6"/>
  <c r="M415" i="6" s="1"/>
  <c r="O414" i="6"/>
  <c r="M414" i="6"/>
  <c r="L414" i="6"/>
  <c r="O413" i="6"/>
  <c r="M413" i="6"/>
  <c r="L413" i="6"/>
  <c r="O412" i="6"/>
  <c r="L412" i="6"/>
  <c r="M412" i="6" s="1"/>
  <c r="O411" i="6"/>
  <c r="L411" i="6"/>
  <c r="M411" i="6" s="1"/>
  <c r="O410" i="6"/>
  <c r="M410" i="6"/>
  <c r="L410" i="6"/>
  <c r="O409" i="6"/>
  <c r="L409" i="6"/>
  <c r="M409" i="6" s="1"/>
  <c r="O408" i="6"/>
  <c r="M408" i="6"/>
  <c r="L408" i="6"/>
  <c r="O407" i="6"/>
  <c r="L407" i="6"/>
  <c r="M407" i="6" s="1"/>
  <c r="O406" i="6"/>
  <c r="L406" i="6"/>
  <c r="M406" i="6" s="1"/>
  <c r="O405" i="6"/>
  <c r="L405" i="6"/>
  <c r="M405" i="6" s="1"/>
  <c r="O404" i="6"/>
  <c r="M404" i="6"/>
  <c r="L404" i="6"/>
  <c r="O403" i="6"/>
  <c r="M403" i="6"/>
  <c r="L403" i="6"/>
  <c r="O402" i="6"/>
  <c r="L402" i="6"/>
  <c r="M402" i="6" s="1"/>
  <c r="O401" i="6"/>
  <c r="L401" i="6"/>
  <c r="M401" i="6" s="1"/>
  <c r="O400" i="6"/>
  <c r="M400" i="6"/>
  <c r="L400" i="6"/>
  <c r="O399" i="6"/>
  <c r="L399" i="6"/>
  <c r="M399" i="6" s="1"/>
  <c r="O398" i="6"/>
  <c r="M398" i="6"/>
  <c r="L398" i="6"/>
  <c r="O397" i="6"/>
  <c r="L397" i="6"/>
  <c r="M397" i="6" s="1"/>
  <c r="O396" i="6"/>
  <c r="L396" i="6"/>
  <c r="M396" i="6" s="1"/>
  <c r="O395" i="6"/>
  <c r="L395" i="6"/>
  <c r="M395" i="6" s="1"/>
  <c r="O394" i="6"/>
  <c r="M394" i="6"/>
  <c r="L394" i="6"/>
  <c r="O393" i="6"/>
  <c r="M393" i="6"/>
  <c r="L393" i="6"/>
  <c r="O392" i="6"/>
  <c r="L392" i="6"/>
  <c r="M392" i="6" s="1"/>
  <c r="O391" i="6"/>
  <c r="L391" i="6"/>
  <c r="M391" i="6" s="1"/>
  <c r="O390" i="6"/>
  <c r="M390" i="6"/>
  <c r="L390" i="6"/>
  <c r="O389" i="6"/>
  <c r="L389" i="6"/>
  <c r="M389" i="6" s="1"/>
  <c r="O388" i="6"/>
  <c r="M388" i="6"/>
  <c r="L388" i="6"/>
  <c r="O387" i="6"/>
  <c r="L387" i="6"/>
  <c r="M387" i="6" s="1"/>
  <c r="O386" i="6"/>
  <c r="L386" i="6"/>
  <c r="M386" i="6" s="1"/>
  <c r="O384" i="6"/>
  <c r="M384" i="6"/>
  <c r="L384" i="6"/>
  <c r="O383" i="6"/>
  <c r="M383" i="6"/>
  <c r="L383" i="6"/>
  <c r="O382" i="6"/>
  <c r="M382" i="6"/>
  <c r="L382" i="6"/>
  <c r="O381" i="6"/>
  <c r="L381" i="6"/>
  <c r="M381" i="6" s="1"/>
  <c r="O380" i="6"/>
  <c r="L380" i="6"/>
  <c r="M380" i="6" s="1"/>
  <c r="O379" i="6"/>
  <c r="M379" i="6"/>
  <c r="L379" i="6"/>
  <c r="O378" i="6"/>
  <c r="L378" i="6"/>
  <c r="M378" i="6" s="1"/>
  <c r="O377" i="6"/>
  <c r="L377" i="6"/>
  <c r="M377" i="6" s="1"/>
  <c r="O376" i="6"/>
  <c r="L376" i="6"/>
  <c r="M376" i="6" s="1"/>
  <c r="O375" i="6"/>
  <c r="L375" i="6"/>
  <c r="M375" i="6" s="1"/>
  <c r="O374" i="6"/>
  <c r="L374" i="6"/>
  <c r="M374" i="6" s="1"/>
  <c r="O373" i="6"/>
  <c r="M373" i="6"/>
  <c r="L373" i="6"/>
  <c r="O372" i="6"/>
  <c r="M372" i="6"/>
  <c r="L372" i="6"/>
  <c r="O371" i="6"/>
  <c r="L371" i="6"/>
  <c r="M371" i="6" s="1"/>
  <c r="O370" i="6"/>
  <c r="L370" i="6"/>
  <c r="M370" i="6" s="1"/>
  <c r="O369" i="6"/>
  <c r="M369" i="6"/>
  <c r="L369" i="6"/>
  <c r="O368" i="6"/>
  <c r="L368" i="6"/>
  <c r="M368" i="6" s="1"/>
  <c r="O367" i="6"/>
  <c r="M367" i="6"/>
  <c r="L367" i="6"/>
  <c r="O366" i="6"/>
  <c r="L366" i="6"/>
  <c r="M366" i="6" s="1"/>
  <c r="O365" i="6"/>
  <c r="L365" i="6"/>
  <c r="M365" i="6" s="1"/>
  <c r="O364" i="6"/>
  <c r="M364" i="6"/>
  <c r="L364" i="6"/>
  <c r="O363" i="6"/>
  <c r="M363" i="6"/>
  <c r="L363" i="6"/>
  <c r="O362" i="6"/>
  <c r="M362" i="6"/>
  <c r="L362" i="6"/>
  <c r="O361" i="6"/>
  <c r="L361" i="6"/>
  <c r="M361" i="6" s="1"/>
  <c r="O360" i="6"/>
  <c r="L360" i="6"/>
  <c r="M360" i="6" s="1"/>
  <c r="O359" i="6"/>
  <c r="M359" i="6"/>
  <c r="L359" i="6"/>
  <c r="O358" i="6"/>
  <c r="L358" i="6"/>
  <c r="M358" i="6" s="1"/>
  <c r="O357" i="6"/>
  <c r="L357" i="6"/>
  <c r="M357" i="6" s="1"/>
  <c r="O356" i="6"/>
  <c r="L356" i="6"/>
  <c r="M356" i="6" s="1"/>
  <c r="O355" i="6"/>
  <c r="L355" i="6"/>
  <c r="M355" i="6" s="1"/>
  <c r="O354" i="6"/>
  <c r="M354" i="6"/>
  <c r="L354" i="6"/>
  <c r="O353" i="6"/>
  <c r="M353" i="6"/>
  <c r="L353" i="6"/>
  <c r="O352" i="6"/>
  <c r="M352" i="6"/>
  <c r="L352" i="6"/>
  <c r="O351" i="6"/>
  <c r="L351" i="6"/>
  <c r="M351" i="6" s="1"/>
  <c r="O350" i="6"/>
  <c r="L350" i="6"/>
  <c r="M350" i="6" s="1"/>
  <c r="O349" i="6"/>
  <c r="M349" i="6"/>
  <c r="L349" i="6"/>
  <c r="O348" i="6"/>
  <c r="L348" i="6"/>
  <c r="M348" i="6" s="1"/>
  <c r="O347" i="6"/>
  <c r="M347" i="6"/>
  <c r="L347" i="6"/>
  <c r="O346" i="6"/>
  <c r="L346" i="6"/>
  <c r="M346" i="6" s="1"/>
  <c r="O345" i="6"/>
  <c r="L345" i="6"/>
  <c r="M345" i="6" s="1"/>
  <c r="O344" i="6"/>
  <c r="M344" i="6"/>
  <c r="L344" i="6"/>
  <c r="O343" i="6"/>
  <c r="M343" i="6"/>
  <c r="L343" i="6"/>
  <c r="O342" i="6"/>
  <c r="M342" i="6"/>
  <c r="L342" i="6"/>
  <c r="O341" i="6"/>
  <c r="L341" i="6"/>
  <c r="M341" i="6" s="1"/>
  <c r="O340" i="6"/>
  <c r="L340" i="6"/>
  <c r="M340" i="6" s="1"/>
  <c r="O339" i="6"/>
  <c r="M339" i="6"/>
  <c r="L339" i="6"/>
  <c r="O338" i="6"/>
  <c r="L338" i="6"/>
  <c r="M338" i="6" s="1"/>
  <c r="O337" i="6"/>
  <c r="L337" i="6"/>
  <c r="M337" i="6" s="1"/>
  <c r="O336" i="6"/>
  <c r="L336" i="6"/>
  <c r="M336" i="6" s="1"/>
  <c r="O335" i="6"/>
  <c r="L335" i="6"/>
  <c r="M335" i="6" s="1"/>
  <c r="O334" i="6"/>
  <c r="M334" i="6"/>
  <c r="L334" i="6"/>
  <c r="O333" i="6"/>
  <c r="M333" i="6"/>
  <c r="L333" i="6"/>
  <c r="O332" i="6"/>
  <c r="M332" i="6"/>
  <c r="L332" i="6"/>
  <c r="O331" i="6"/>
  <c r="L331" i="6"/>
  <c r="M331" i="6" s="1"/>
  <c r="O330" i="6"/>
  <c r="L330" i="6"/>
  <c r="M330" i="6" s="1"/>
  <c r="O329" i="6"/>
  <c r="M329" i="6"/>
  <c r="L329" i="6"/>
  <c r="O328" i="6"/>
  <c r="L328" i="6"/>
  <c r="M328" i="6" s="1"/>
  <c r="O327" i="6"/>
  <c r="L327" i="6"/>
  <c r="M327" i="6" s="1"/>
  <c r="O325" i="6"/>
  <c r="L325" i="6"/>
  <c r="M325" i="6" s="1"/>
  <c r="O324" i="6"/>
  <c r="L324" i="6"/>
  <c r="M324" i="6" s="1"/>
  <c r="O323" i="6"/>
  <c r="M323" i="6"/>
  <c r="L323" i="6"/>
  <c r="O322" i="6"/>
  <c r="M322" i="6"/>
  <c r="L322" i="6"/>
  <c r="O321" i="6"/>
  <c r="M321" i="6"/>
  <c r="L321" i="6"/>
  <c r="O320" i="6"/>
  <c r="L320" i="6"/>
  <c r="M320" i="6" s="1"/>
  <c r="O319" i="6"/>
  <c r="L319" i="6"/>
  <c r="M319" i="6" s="1"/>
  <c r="O318" i="6"/>
  <c r="M318" i="6"/>
  <c r="L318" i="6"/>
  <c r="O317" i="6"/>
  <c r="L317" i="6"/>
  <c r="M317" i="6" s="1"/>
  <c r="O316" i="6"/>
  <c r="M316" i="6"/>
  <c r="L316" i="6"/>
  <c r="O315" i="6"/>
  <c r="L315" i="6"/>
  <c r="M315" i="6" s="1"/>
  <c r="O314" i="6"/>
  <c r="L314" i="6"/>
  <c r="M314" i="6" s="1"/>
  <c r="O313" i="6"/>
  <c r="L313" i="6"/>
  <c r="M313" i="6" s="1"/>
  <c r="O312" i="6"/>
  <c r="M312" i="6"/>
  <c r="L312" i="6"/>
  <c r="O311" i="6"/>
  <c r="M311" i="6"/>
  <c r="L311" i="6"/>
  <c r="O310" i="6"/>
  <c r="L310" i="6"/>
  <c r="M310" i="6" s="1"/>
  <c r="O309" i="6"/>
  <c r="L309" i="6"/>
  <c r="M309" i="6" s="1"/>
  <c r="O308" i="6"/>
  <c r="M308" i="6"/>
  <c r="L308" i="6"/>
  <c r="O307" i="6"/>
  <c r="L307" i="6"/>
  <c r="M307" i="6" s="1"/>
  <c r="O306" i="6"/>
  <c r="M306" i="6"/>
  <c r="L306" i="6"/>
  <c r="O305" i="6"/>
  <c r="L305" i="6"/>
  <c r="M305" i="6" s="1"/>
  <c r="O303" i="6"/>
  <c r="L303" i="6"/>
  <c r="M303" i="6" s="1"/>
  <c r="O302" i="6"/>
  <c r="M302" i="6"/>
  <c r="L302" i="6"/>
  <c r="O301" i="6"/>
  <c r="M301" i="6"/>
  <c r="L301" i="6"/>
  <c r="O300" i="6"/>
  <c r="M300" i="6"/>
  <c r="L300" i="6"/>
  <c r="O299" i="6"/>
  <c r="L299" i="6"/>
  <c r="M299" i="6" s="1"/>
  <c r="O298" i="6"/>
  <c r="L298" i="6"/>
  <c r="M298" i="6" s="1"/>
  <c r="O297" i="6"/>
  <c r="M297" i="6"/>
  <c r="L297" i="6"/>
  <c r="O296" i="6"/>
  <c r="L296" i="6"/>
  <c r="M296" i="6" s="1"/>
  <c r="O294" i="6"/>
  <c r="L294" i="6"/>
  <c r="M294" i="6" s="1"/>
  <c r="O293" i="6"/>
  <c r="L293" i="6"/>
  <c r="M293" i="6" s="1"/>
  <c r="O292" i="6"/>
  <c r="L292" i="6"/>
  <c r="M292" i="6" s="1"/>
  <c r="O291" i="6"/>
  <c r="M291" i="6"/>
  <c r="L291" i="6"/>
  <c r="O290" i="6"/>
  <c r="M290" i="6"/>
  <c r="L290" i="6"/>
  <c r="O289" i="6"/>
  <c r="M289" i="6"/>
  <c r="L289" i="6"/>
  <c r="O288" i="6"/>
  <c r="L288" i="6"/>
  <c r="M288" i="6" s="1"/>
  <c r="O287" i="6"/>
  <c r="L287" i="6"/>
  <c r="M287" i="6" s="1"/>
  <c r="O286" i="6"/>
  <c r="M286" i="6"/>
  <c r="L286" i="6"/>
  <c r="O285" i="6"/>
  <c r="L285" i="6"/>
  <c r="M285" i="6" s="1"/>
  <c r="O284" i="6"/>
  <c r="L284" i="6"/>
  <c r="M284" i="6" s="1"/>
  <c r="O283" i="6"/>
  <c r="L283" i="6"/>
  <c r="M283" i="6" s="1"/>
  <c r="O282" i="6"/>
  <c r="L282" i="6"/>
  <c r="M282" i="6" s="1"/>
  <c r="O281" i="6"/>
  <c r="L281" i="6"/>
  <c r="M281" i="6" s="1"/>
  <c r="O280" i="6"/>
  <c r="M280" i="6"/>
  <c r="L280" i="6"/>
  <c r="O279" i="6"/>
  <c r="M279" i="6"/>
  <c r="L279" i="6"/>
  <c r="O278" i="6"/>
  <c r="L278" i="6"/>
  <c r="M278" i="6" s="1"/>
  <c r="O277" i="6"/>
  <c r="L277" i="6"/>
  <c r="M277" i="6" s="1"/>
  <c r="O276" i="6"/>
  <c r="M276" i="6"/>
  <c r="L276" i="6"/>
  <c r="O275" i="6"/>
  <c r="L275" i="6"/>
  <c r="M275" i="6" s="1"/>
  <c r="O274" i="6"/>
  <c r="M274" i="6"/>
  <c r="L274" i="6"/>
  <c r="O273" i="6"/>
  <c r="L273" i="6"/>
  <c r="M273" i="6" s="1"/>
  <c r="O272" i="6"/>
  <c r="L272" i="6"/>
  <c r="M272" i="6" s="1"/>
  <c r="O271" i="6"/>
  <c r="L271" i="6"/>
  <c r="M271" i="6" s="1"/>
  <c r="O270" i="6"/>
  <c r="M270" i="6"/>
  <c r="L270" i="6"/>
  <c r="O269" i="6"/>
  <c r="M269" i="6"/>
  <c r="L269" i="6"/>
  <c r="O268" i="6"/>
  <c r="L268" i="6"/>
  <c r="M268" i="6" s="1"/>
  <c r="O267" i="6"/>
  <c r="L267" i="6"/>
  <c r="M267" i="6" s="1"/>
  <c r="O266" i="6"/>
  <c r="M266" i="6"/>
  <c r="L266" i="6"/>
  <c r="O265" i="6"/>
  <c r="L265" i="6"/>
  <c r="M265" i="6" s="1"/>
  <c r="O264" i="6"/>
  <c r="L264" i="6"/>
  <c r="M264" i="6" s="1"/>
  <c r="O263" i="6"/>
  <c r="L263" i="6"/>
  <c r="M263" i="6" s="1"/>
  <c r="O262" i="6"/>
  <c r="L262" i="6"/>
  <c r="M262" i="6" s="1"/>
  <c r="O261" i="6"/>
  <c r="M261" i="6"/>
  <c r="L261" i="6"/>
  <c r="O260" i="6"/>
  <c r="M260" i="6"/>
  <c r="L260" i="6"/>
  <c r="O259" i="6"/>
  <c r="M259" i="6"/>
  <c r="L259" i="6"/>
  <c r="O258" i="6"/>
  <c r="L258" i="6"/>
  <c r="M258" i="6" s="1"/>
  <c r="O257" i="6"/>
  <c r="L257" i="6"/>
  <c r="M257" i="6" s="1"/>
  <c r="O256" i="6"/>
  <c r="M256" i="6"/>
  <c r="L256" i="6"/>
  <c r="O255" i="6"/>
  <c r="L255" i="6"/>
  <c r="M255" i="6" s="1"/>
  <c r="O254" i="6"/>
  <c r="L254" i="6"/>
  <c r="M254" i="6" s="1"/>
  <c r="O252" i="6"/>
  <c r="L252" i="6"/>
  <c r="M252" i="6" s="1"/>
  <c r="O251" i="6"/>
  <c r="L251" i="6"/>
  <c r="M251" i="6" s="1"/>
  <c r="O250" i="6"/>
  <c r="M250" i="6"/>
  <c r="L250" i="6"/>
  <c r="O249" i="6"/>
  <c r="M249" i="6"/>
  <c r="L249" i="6"/>
  <c r="O248" i="6"/>
  <c r="M248" i="6"/>
  <c r="L248" i="6"/>
  <c r="O247" i="6"/>
  <c r="L247" i="6"/>
  <c r="M247" i="6" s="1"/>
  <c r="O246" i="6"/>
  <c r="L246" i="6"/>
  <c r="M246" i="6" s="1"/>
  <c r="O245" i="6"/>
  <c r="M245" i="6"/>
  <c r="L245" i="6"/>
  <c r="O244" i="6"/>
  <c r="L244" i="6"/>
  <c r="M244" i="6" s="1"/>
  <c r="O243" i="6"/>
  <c r="L243" i="6"/>
  <c r="M243" i="6" s="1"/>
  <c r="O242" i="6"/>
  <c r="L242" i="6"/>
  <c r="M242" i="6" s="1"/>
  <c r="O241" i="6"/>
  <c r="L241" i="6"/>
  <c r="M241" i="6" s="1"/>
  <c r="O240" i="6"/>
  <c r="L240" i="6"/>
  <c r="M240" i="6" s="1"/>
  <c r="O239" i="6"/>
  <c r="M239" i="6"/>
  <c r="L239" i="6"/>
  <c r="O238" i="6"/>
  <c r="M238" i="6"/>
  <c r="L238" i="6"/>
  <c r="O237" i="6"/>
  <c r="L237" i="6"/>
  <c r="M237" i="6" s="1"/>
  <c r="O235" i="6"/>
  <c r="L235" i="6"/>
  <c r="M235" i="6" s="1"/>
  <c r="O234" i="6"/>
  <c r="M234" i="6"/>
  <c r="L234" i="6"/>
  <c r="O233" i="6"/>
  <c r="L233" i="6"/>
  <c r="M233" i="6" s="1"/>
  <c r="O232" i="6"/>
  <c r="L232" i="6"/>
  <c r="M232" i="6" s="1"/>
  <c r="O231" i="6"/>
  <c r="L231" i="6"/>
  <c r="M231" i="6" s="1"/>
  <c r="O230" i="6"/>
  <c r="L230" i="6"/>
  <c r="M230" i="6" s="1"/>
  <c r="O229" i="6"/>
  <c r="M229" i="6"/>
  <c r="L229" i="6"/>
  <c r="O228" i="6"/>
  <c r="M228" i="6"/>
  <c r="L228" i="6"/>
  <c r="O227" i="6"/>
  <c r="M227" i="6"/>
  <c r="L227" i="6"/>
  <c r="O226" i="6"/>
  <c r="L226" i="6"/>
  <c r="M226" i="6" s="1"/>
  <c r="O225" i="6"/>
  <c r="L225" i="6"/>
  <c r="M225" i="6" s="1"/>
  <c r="O224" i="6"/>
  <c r="M224" i="6"/>
  <c r="L224" i="6"/>
  <c r="O222" i="6"/>
  <c r="L222" i="6"/>
  <c r="M222" i="6" s="1"/>
  <c r="O221" i="6"/>
  <c r="L221" i="6"/>
  <c r="M221" i="6" s="1"/>
  <c r="O220" i="6"/>
  <c r="L220" i="6"/>
  <c r="M220" i="6" s="1"/>
  <c r="O219" i="6"/>
  <c r="L219" i="6"/>
  <c r="M219" i="6" s="1"/>
  <c r="O218" i="6"/>
  <c r="L218" i="6"/>
  <c r="M218" i="6" s="1"/>
  <c r="O217" i="6"/>
  <c r="M217" i="6"/>
  <c r="L217" i="6"/>
  <c r="O216" i="6"/>
  <c r="M216" i="6"/>
  <c r="L216" i="6"/>
  <c r="O215" i="6"/>
  <c r="L215" i="6"/>
  <c r="M215" i="6" s="1"/>
  <c r="O213" i="6"/>
  <c r="M213" i="6"/>
  <c r="O212" i="6"/>
  <c r="M212" i="6"/>
  <c r="O211" i="6"/>
  <c r="M211" i="6"/>
  <c r="O210" i="6"/>
  <c r="M210" i="6"/>
  <c r="O209" i="6"/>
  <c r="M209" i="6"/>
  <c r="O208" i="6"/>
  <c r="M208" i="6"/>
  <c r="O207" i="6"/>
  <c r="M207" i="6"/>
  <c r="O206" i="6"/>
  <c r="M206" i="6"/>
  <c r="O205" i="6"/>
  <c r="M205" i="6"/>
  <c r="O204" i="6"/>
  <c r="M204" i="6"/>
  <c r="O203" i="6"/>
  <c r="M203" i="6"/>
  <c r="O202" i="6"/>
  <c r="M202" i="6"/>
  <c r="O201" i="6"/>
  <c r="M201" i="6"/>
  <c r="O200" i="6"/>
  <c r="M200" i="6"/>
  <c r="O199" i="6"/>
  <c r="M199" i="6"/>
  <c r="O198" i="6"/>
  <c r="M198" i="6"/>
  <c r="O197" i="6"/>
  <c r="M197" i="6"/>
  <c r="O196" i="6"/>
  <c r="M196" i="6"/>
  <c r="O195" i="6"/>
  <c r="M195" i="6"/>
  <c r="O194" i="6"/>
  <c r="M194" i="6"/>
  <c r="O193" i="6"/>
  <c r="M193" i="6"/>
  <c r="O192" i="6"/>
  <c r="M192" i="6"/>
  <c r="O191" i="6"/>
  <c r="M191" i="6"/>
  <c r="O190" i="6"/>
  <c r="M190" i="6"/>
  <c r="O189" i="6"/>
  <c r="M189" i="6"/>
  <c r="O188" i="6"/>
  <c r="M188" i="6"/>
  <c r="O187" i="6"/>
  <c r="M187" i="6"/>
  <c r="O186" i="6"/>
  <c r="M186" i="6"/>
  <c r="O185" i="6"/>
  <c r="M185" i="6"/>
  <c r="O184" i="6"/>
  <c r="M184" i="6"/>
  <c r="O183" i="6"/>
  <c r="M183" i="6"/>
  <c r="O182" i="6"/>
  <c r="M182" i="6"/>
  <c r="O181" i="6"/>
  <c r="M181" i="6"/>
  <c r="O180" i="6"/>
  <c r="M180" i="6"/>
  <c r="O178" i="6"/>
  <c r="M178" i="6"/>
  <c r="O177" i="6"/>
  <c r="M177" i="6"/>
  <c r="O176" i="6"/>
  <c r="M176" i="6"/>
  <c r="O175" i="6"/>
  <c r="M175" i="6"/>
  <c r="O174" i="6"/>
  <c r="M174" i="6"/>
  <c r="O173" i="6"/>
  <c r="M173" i="6"/>
  <c r="O172" i="6"/>
  <c r="M172" i="6"/>
  <c r="O171" i="6"/>
  <c r="M171" i="6"/>
  <c r="O170" i="6"/>
  <c r="M170" i="6"/>
  <c r="O169" i="6"/>
  <c r="M169" i="6"/>
  <c r="O168" i="6"/>
  <c r="M168" i="6"/>
  <c r="O167" i="6"/>
  <c r="M167" i="6"/>
  <c r="O166" i="6"/>
  <c r="M166" i="6"/>
  <c r="O165" i="6"/>
  <c r="M165" i="6"/>
  <c r="O164" i="6"/>
  <c r="M164" i="6"/>
  <c r="O163" i="6"/>
  <c r="M163" i="6"/>
  <c r="O162" i="6"/>
  <c r="M162" i="6"/>
  <c r="O161" i="6"/>
  <c r="M161" i="6"/>
  <c r="O160" i="6"/>
  <c r="M160" i="6"/>
  <c r="O159" i="6"/>
  <c r="M159" i="6"/>
  <c r="O158" i="6"/>
  <c r="M158" i="6"/>
  <c r="O157" i="6"/>
  <c r="M157" i="6"/>
  <c r="O156" i="6"/>
  <c r="M156" i="6"/>
  <c r="O155" i="6"/>
  <c r="M155" i="6"/>
  <c r="O154" i="6"/>
  <c r="M154" i="6"/>
  <c r="O153" i="6"/>
  <c r="M153" i="6"/>
  <c r="O152" i="6"/>
  <c r="M152" i="6"/>
  <c r="O151" i="6"/>
  <c r="M151" i="6"/>
  <c r="O150" i="6"/>
  <c r="M150" i="6"/>
  <c r="O149" i="6"/>
  <c r="M149" i="6"/>
  <c r="O148" i="6"/>
  <c r="M148" i="6"/>
  <c r="O147" i="6"/>
  <c r="M147" i="6"/>
  <c r="O146" i="6"/>
  <c r="M146" i="6"/>
  <c r="O145" i="6"/>
  <c r="M145" i="6"/>
  <c r="O144" i="6"/>
  <c r="M144" i="6"/>
  <c r="O143" i="6"/>
  <c r="M143" i="6"/>
  <c r="O142" i="6"/>
  <c r="M142" i="6"/>
  <c r="O141" i="6"/>
  <c r="M141" i="6"/>
  <c r="O140" i="6"/>
  <c r="M140" i="6"/>
  <c r="O139" i="6"/>
  <c r="M139" i="6"/>
  <c r="O138" i="6"/>
  <c r="M138" i="6"/>
  <c r="O137" i="6"/>
  <c r="M137" i="6"/>
  <c r="O136" i="6"/>
  <c r="M136" i="6"/>
  <c r="O135" i="6"/>
  <c r="M135" i="6"/>
  <c r="O134" i="6"/>
  <c r="M134" i="6"/>
  <c r="O133" i="6"/>
  <c r="M133" i="6"/>
  <c r="O132" i="6"/>
  <c r="M132" i="6"/>
  <c r="O131" i="6"/>
  <c r="M131" i="6"/>
  <c r="O130" i="6"/>
  <c r="M130" i="6"/>
  <c r="O129" i="6"/>
  <c r="M129" i="6"/>
  <c r="O128" i="6"/>
  <c r="M128" i="6"/>
  <c r="O127" i="6"/>
  <c r="M127" i="6"/>
  <c r="O126" i="6"/>
  <c r="M126" i="6"/>
  <c r="O125" i="6"/>
  <c r="M125" i="6"/>
  <c r="O124" i="6"/>
  <c r="M124" i="6"/>
  <c r="O123" i="6"/>
  <c r="M123" i="6"/>
  <c r="O122" i="6"/>
  <c r="M122" i="6"/>
  <c r="O121" i="6"/>
  <c r="M121" i="6"/>
  <c r="O119" i="6"/>
  <c r="M119" i="6"/>
  <c r="O118" i="6"/>
  <c r="M118" i="6"/>
  <c r="O117" i="6"/>
  <c r="M117" i="6"/>
  <c r="O116" i="6"/>
  <c r="M116" i="6"/>
  <c r="O115" i="6"/>
  <c r="M115" i="6"/>
  <c r="O114" i="6"/>
  <c r="M114" i="6"/>
  <c r="O113" i="6"/>
  <c r="M113" i="6"/>
  <c r="O112" i="6"/>
  <c r="M112" i="6"/>
  <c r="O111" i="6"/>
  <c r="M111" i="6"/>
  <c r="O110" i="6"/>
  <c r="M110" i="6"/>
  <c r="O109" i="6"/>
  <c r="M109" i="6"/>
  <c r="O108" i="6"/>
  <c r="M108" i="6"/>
  <c r="O107" i="6"/>
  <c r="M107" i="6"/>
  <c r="O106" i="6"/>
  <c r="M106" i="6"/>
  <c r="O105" i="6"/>
  <c r="M105" i="6"/>
  <c r="O104" i="6"/>
  <c r="M104" i="6"/>
  <c r="O103" i="6"/>
  <c r="M103" i="6"/>
  <c r="O102" i="6"/>
  <c r="M102" i="6"/>
  <c r="O101" i="6"/>
  <c r="M101" i="6"/>
  <c r="O100" i="6"/>
  <c r="M100" i="6"/>
  <c r="O99" i="6"/>
  <c r="M99" i="6"/>
  <c r="O97" i="6"/>
  <c r="M97" i="6"/>
  <c r="O96" i="6"/>
  <c r="M96" i="6"/>
  <c r="O95" i="6"/>
  <c r="M95" i="6"/>
  <c r="O94" i="6"/>
  <c r="M94" i="6"/>
  <c r="O93" i="6"/>
  <c r="M93" i="6"/>
  <c r="O92" i="6"/>
  <c r="M92" i="6"/>
  <c r="O91" i="6"/>
  <c r="M91" i="6"/>
  <c r="O90" i="6"/>
  <c r="M90" i="6"/>
  <c r="O88" i="6"/>
  <c r="M88" i="6"/>
  <c r="O87" i="6"/>
  <c r="M87" i="6"/>
  <c r="O86" i="6"/>
  <c r="M86" i="6"/>
  <c r="O85" i="6"/>
  <c r="M85" i="6"/>
  <c r="O84" i="6"/>
  <c r="M84" i="6"/>
  <c r="O83" i="6"/>
  <c r="M83" i="6"/>
  <c r="O82" i="6"/>
  <c r="M82" i="6"/>
  <c r="O81" i="6"/>
  <c r="M81" i="6"/>
  <c r="O80" i="6"/>
  <c r="M80" i="6"/>
  <c r="O79" i="6"/>
  <c r="M79" i="6"/>
  <c r="O78" i="6"/>
  <c r="M78" i="6"/>
  <c r="O77" i="6"/>
  <c r="M77" i="6"/>
  <c r="M76" i="6"/>
  <c r="O75" i="6"/>
  <c r="M75" i="6"/>
  <c r="O74" i="6"/>
  <c r="M74" i="6"/>
  <c r="O73" i="6"/>
  <c r="M73" i="6"/>
  <c r="O72" i="6"/>
  <c r="M72" i="6"/>
  <c r="O71" i="6"/>
  <c r="M71" i="6"/>
  <c r="O70" i="6"/>
  <c r="M70" i="6"/>
  <c r="O69" i="6"/>
  <c r="M69" i="6"/>
  <c r="O68" i="6"/>
  <c r="M68" i="6"/>
  <c r="O67" i="6"/>
  <c r="M67" i="6"/>
  <c r="O66" i="6"/>
  <c r="M66" i="6"/>
  <c r="O65" i="6"/>
  <c r="M65" i="6"/>
  <c r="O64" i="6"/>
  <c r="M64" i="6"/>
  <c r="O63" i="6"/>
  <c r="M63" i="6"/>
  <c r="O62" i="6"/>
  <c r="M62" i="6"/>
  <c r="O61" i="6"/>
  <c r="M61" i="6"/>
  <c r="M60" i="6"/>
  <c r="M59" i="6"/>
  <c r="O58" i="6"/>
  <c r="M58" i="6"/>
  <c r="O57" i="6"/>
  <c r="M57" i="6"/>
  <c r="O56" i="6"/>
  <c r="M56" i="6"/>
  <c r="O55" i="6"/>
  <c r="M55" i="6"/>
  <c r="O54" i="6"/>
  <c r="M54" i="6"/>
  <c r="O53" i="6"/>
  <c r="M53" i="6"/>
  <c r="O52" i="6"/>
  <c r="M52" i="6"/>
  <c r="O51" i="6"/>
  <c r="M51" i="6"/>
  <c r="O50" i="6"/>
  <c r="M50" i="6"/>
  <c r="O49" i="6"/>
  <c r="M49" i="6"/>
  <c r="O48" i="6"/>
  <c r="M48" i="6"/>
  <c r="O46" i="6"/>
  <c r="M46" i="6"/>
  <c r="O45" i="6"/>
  <c r="M45" i="6"/>
  <c r="O44" i="6"/>
  <c r="M44" i="6"/>
  <c r="O43" i="6"/>
  <c r="M43" i="6"/>
  <c r="O42" i="6"/>
  <c r="M42" i="6"/>
  <c r="O41" i="6"/>
  <c r="M41" i="6"/>
  <c r="O40" i="6"/>
  <c r="M40" i="6"/>
  <c r="O39" i="6"/>
  <c r="M39" i="6"/>
  <c r="O38" i="6"/>
  <c r="M38" i="6"/>
  <c r="O37" i="6"/>
  <c r="M37" i="6"/>
  <c r="O36" i="6"/>
  <c r="M36" i="6"/>
  <c r="O35" i="6"/>
  <c r="M35" i="6"/>
  <c r="O34" i="6"/>
  <c r="M34" i="6"/>
  <c r="O33" i="6"/>
  <c r="M33" i="6"/>
  <c r="O32" i="6"/>
  <c r="M32" i="6"/>
  <c r="O31" i="6"/>
  <c r="M31" i="6"/>
  <c r="O29" i="6"/>
  <c r="M29" i="6"/>
  <c r="O28" i="6"/>
  <c r="M28" i="6"/>
  <c r="O27" i="6"/>
  <c r="M27" i="6"/>
  <c r="O26" i="6"/>
  <c r="M26" i="6"/>
  <c r="O25" i="6"/>
  <c r="M25" i="6"/>
  <c r="O24" i="6"/>
  <c r="M24" i="6"/>
  <c r="O23" i="6"/>
  <c r="M23" i="6"/>
  <c r="O22" i="6"/>
  <c r="M22" i="6"/>
  <c r="O21" i="6"/>
  <c r="M21" i="6"/>
  <c r="O20" i="6"/>
  <c r="M20" i="6"/>
  <c r="O19" i="6"/>
  <c r="M19" i="6"/>
  <c r="O18" i="6"/>
  <c r="M18" i="6"/>
  <c r="O16" i="6"/>
  <c r="M16" i="6"/>
  <c r="O15" i="6"/>
  <c r="M15" i="6"/>
  <c r="O14" i="6"/>
  <c r="M14" i="6"/>
  <c r="O13" i="6"/>
  <c r="M13" i="6"/>
  <c r="O12" i="6"/>
  <c r="M12" i="6"/>
  <c r="O11" i="6"/>
  <c r="M11" i="6"/>
  <c r="O10" i="6"/>
  <c r="M10" i="6"/>
  <c r="O9" i="6"/>
  <c r="M9" i="6"/>
  <c r="M8" i="6" s="1"/>
  <c r="N8" i="6"/>
  <c r="K8" i="6"/>
  <c r="J8" i="6"/>
  <c r="I8" i="6"/>
  <c r="H8" i="6"/>
  <c r="M88" i="3"/>
  <c r="J88" i="3"/>
  <c r="I88" i="3"/>
  <c r="H88" i="3"/>
  <c r="G88" i="3"/>
  <c r="F88" i="3"/>
  <c r="M29" i="3"/>
  <c r="M87" i="3"/>
  <c r="M86" i="3"/>
  <c r="M85" i="3"/>
  <c r="M84" i="3"/>
  <c r="M83" i="3"/>
  <c r="M82" i="3"/>
  <c r="M81" i="3"/>
  <c r="M80" i="3"/>
  <c r="M79" i="3"/>
  <c r="M77" i="3"/>
  <c r="M76" i="3"/>
  <c r="M75" i="3"/>
  <c r="M74" i="3"/>
  <c r="M73" i="3"/>
  <c r="M72" i="3"/>
  <c r="M71" i="3"/>
  <c r="M70" i="3"/>
  <c r="M69" i="3"/>
  <c r="M67" i="3"/>
  <c r="M66" i="3"/>
  <c r="M65" i="3"/>
  <c r="M64" i="3"/>
  <c r="M63" i="3"/>
  <c r="M62" i="3"/>
  <c r="M61" i="3"/>
  <c r="M60" i="3"/>
  <c r="M59" i="3"/>
  <c r="M57" i="3"/>
  <c r="M56" i="3"/>
  <c r="M55" i="3"/>
  <c r="M54" i="3"/>
  <c r="M53" i="3"/>
  <c r="M52" i="3"/>
  <c r="M51" i="3"/>
  <c r="M50" i="3"/>
  <c r="M49" i="3"/>
  <c r="M47" i="3"/>
  <c r="M46" i="3"/>
  <c r="M45" i="3"/>
  <c r="M44" i="3"/>
  <c r="M43" i="3"/>
  <c r="M42" i="3"/>
  <c r="M41" i="3"/>
  <c r="M40" i="3"/>
  <c r="M39" i="3"/>
  <c r="M37" i="3"/>
  <c r="M36" i="3"/>
  <c r="M35" i="3"/>
  <c r="M34" i="3"/>
  <c r="M33" i="3"/>
  <c r="M32" i="3"/>
  <c r="M31" i="3"/>
  <c r="M30" i="3"/>
  <c r="M27" i="3"/>
  <c r="M26" i="3"/>
  <c r="M25" i="3"/>
  <c r="M24" i="3"/>
  <c r="M23" i="3"/>
  <c r="M22" i="3"/>
  <c r="M21" i="3"/>
  <c r="M20" i="3"/>
  <c r="M19" i="3"/>
  <c r="M17" i="3"/>
  <c r="M16" i="3"/>
  <c r="M15" i="3"/>
  <c r="M14" i="3"/>
  <c r="M13" i="3"/>
  <c r="M12" i="3"/>
  <c r="M11" i="3"/>
  <c r="M10" i="3"/>
  <c r="M9" i="3"/>
  <c r="K9" i="3"/>
  <c r="K10" i="3"/>
  <c r="K11" i="3"/>
  <c r="K12" i="3"/>
  <c r="K13" i="3"/>
  <c r="K14" i="3"/>
  <c r="K15" i="3"/>
  <c r="K16" i="3"/>
  <c r="K17" i="3"/>
  <c r="K18" i="3"/>
  <c r="K19" i="3"/>
  <c r="K20" i="3"/>
  <c r="K21" i="3"/>
  <c r="K22" i="3"/>
  <c r="K23" i="3"/>
  <c r="K24" i="3"/>
  <c r="K25" i="3"/>
  <c r="K26" i="3"/>
  <c r="K27" i="3"/>
  <c r="K28" i="3"/>
  <c r="K29" i="3"/>
  <c r="K30" i="3"/>
  <c r="K31" i="3"/>
  <c r="K32" i="3"/>
  <c r="K33" i="3"/>
  <c r="K34" i="3"/>
  <c r="K35" i="3"/>
  <c r="K36" i="3"/>
  <c r="K37" i="3"/>
  <c r="K38" i="3"/>
  <c r="K39" i="3"/>
  <c r="K40" i="3"/>
  <c r="K41" i="3"/>
  <c r="K42" i="3"/>
  <c r="K43" i="3"/>
  <c r="K44" i="3"/>
  <c r="K45" i="3"/>
  <c r="K46" i="3"/>
  <c r="K47" i="3"/>
  <c r="K48" i="3"/>
  <c r="K49" i="3"/>
  <c r="K50" i="3"/>
  <c r="K51" i="3"/>
  <c r="K52" i="3"/>
  <c r="K53" i="3"/>
  <c r="K54" i="3"/>
  <c r="K55" i="3"/>
  <c r="K56" i="3"/>
  <c r="K57" i="3"/>
  <c r="K58" i="3"/>
  <c r="K59" i="3"/>
  <c r="K60" i="3"/>
  <c r="K61" i="3"/>
  <c r="K62" i="3"/>
  <c r="K63" i="3"/>
  <c r="K64" i="3"/>
  <c r="K65" i="3"/>
  <c r="K66" i="3"/>
  <c r="K67" i="3"/>
  <c r="K68" i="3"/>
  <c r="K69" i="3"/>
  <c r="K70" i="3"/>
  <c r="K71" i="3"/>
  <c r="K72" i="3"/>
  <c r="K73" i="3"/>
  <c r="K74" i="3"/>
  <c r="K75" i="3"/>
  <c r="K76" i="3"/>
  <c r="K77" i="3"/>
  <c r="K78" i="3"/>
  <c r="K79" i="3"/>
  <c r="K80" i="3"/>
  <c r="K81" i="3"/>
  <c r="K82" i="3"/>
  <c r="K83" i="3"/>
  <c r="K84" i="3"/>
  <c r="K85" i="3"/>
  <c r="K86" i="3"/>
  <c r="K87" i="3"/>
  <c r="L8" i="6" l="1"/>
</calcChain>
</file>

<file path=xl/sharedStrings.xml><?xml version="1.0" encoding="utf-8"?>
<sst xmlns="http://schemas.openxmlformats.org/spreadsheetml/2006/main" count="3091" uniqueCount="1027">
  <si>
    <t>IDARTES</t>
  </si>
  <si>
    <t>ILUMINACION JAIME DUSSAN S.A.S</t>
  </si>
  <si>
    <t>COTIZACION ILUMINACION JAIME DUSSAN SAS 002.2025</t>
  </si>
  <si>
    <t>Nombre de la oferta</t>
  </si>
  <si>
    <t>STAGE ENTERTAINMENT SAS</t>
  </si>
  <si>
    <t xml:space="preserve">COTIZACION GRAN FORMATO STAGE ENTERTAIMENT SAS </t>
  </si>
  <si>
    <t>THUNDER LIGHT SAS</t>
  </si>
  <si>
    <t>COTIZACION_GRAN_FORMATO_2025</t>
  </si>
  <si>
    <t>AUDIO DAZ P.A. SYSTEM S.A.S</t>
  </si>
  <si>
    <t>AUDIODAZ-IDARTES002-2025</t>
  </si>
  <si>
    <t>Tipo de línea</t>
  </si>
  <si>
    <t>Ref. Artículo</t>
  </si>
  <si>
    <t>Referencia interna</t>
  </si>
  <si>
    <t>Descripción</t>
  </si>
  <si>
    <t>Unidad</t>
  </si>
  <si>
    <t>Cantidad</t>
  </si>
  <si>
    <t>Precio seco</t>
  </si>
  <si>
    <t>Precio de venta</t>
  </si>
  <si>
    <t>Precio mínimo</t>
  </si>
  <si>
    <t>Total precio seco</t>
  </si>
  <si>
    <t>Total precio de venta</t>
  </si>
  <si>
    <t>Total precio mínimo</t>
  </si>
  <si>
    <t>Total adjudicado</t>
  </si>
  <si>
    <t>Precio unitario</t>
  </si>
  <si>
    <t>Incluya el precio como lo indique la Entidad Estatal</t>
  </si>
  <si>
    <t/>
  </si>
  <si>
    <t>1</t>
  </si>
  <si>
    <t>ESCENARIO A</t>
  </si>
  <si>
    <t>1.1</t>
  </si>
  <si>
    <t>TECHO ESCENARIO A</t>
  </si>
  <si>
    <t>UN</t>
  </si>
  <si>
    <t>1.2</t>
  </si>
  <si>
    <t>TARIMA ESCENARIO A</t>
  </si>
  <si>
    <t>1.3</t>
  </si>
  <si>
    <t>ESTRUCTURA ESCENARIO A</t>
  </si>
  <si>
    <t>1.4</t>
  </si>
  <si>
    <t>SOBRETARIMAS ESCENARIO A</t>
  </si>
  <si>
    <t>1.5</t>
  </si>
  <si>
    <t>SONIDO ESCENARIO A</t>
  </si>
  <si>
    <t>1.6</t>
  </si>
  <si>
    <t>ILUMINACIÓN ESCENARIO A</t>
  </si>
  <si>
    <t>1.7</t>
  </si>
  <si>
    <t>VIDEO ESCENARIO A</t>
  </si>
  <si>
    <t>1.8</t>
  </si>
  <si>
    <t>GENERADORES ELÉCTRICOS ESCENARIO A</t>
  </si>
  <si>
    <t>1.9</t>
  </si>
  <si>
    <t>F.O.H ESCENARIO A</t>
  </si>
  <si>
    <t>2</t>
  </si>
  <si>
    <t>ESCENARIO B</t>
  </si>
  <si>
    <t>2.1</t>
  </si>
  <si>
    <t>TECHO ESCENARIO B</t>
  </si>
  <si>
    <t>2.2</t>
  </si>
  <si>
    <t>TARIMA ESCENARIO B</t>
  </si>
  <si>
    <t>2.3</t>
  </si>
  <si>
    <t>ESTRUCTURA ESCENARIO B</t>
  </si>
  <si>
    <t>2.4</t>
  </si>
  <si>
    <t>SOBRETARIMAS ESCENARIO B</t>
  </si>
  <si>
    <t>2.5</t>
  </si>
  <si>
    <t>SONIDO ESCENARIO B</t>
  </si>
  <si>
    <t>2.6</t>
  </si>
  <si>
    <t>ILUMINACIÓN ESCENARIO B</t>
  </si>
  <si>
    <t>2.7</t>
  </si>
  <si>
    <t>VIDEO ESCENARIO B</t>
  </si>
  <si>
    <t>2.8</t>
  </si>
  <si>
    <t>GENERADORES ELÉCTRICOS ESCENARIO B</t>
  </si>
  <si>
    <t>2.9</t>
  </si>
  <si>
    <t>F.O.H.ESCENARIO B</t>
  </si>
  <si>
    <t>3</t>
  </si>
  <si>
    <t>ESCENARIO C</t>
  </si>
  <si>
    <t>3.1</t>
  </si>
  <si>
    <t>TECHO ESCENARIO C</t>
  </si>
  <si>
    <t>3.2</t>
  </si>
  <si>
    <t>TARIMA ESCENARIO C</t>
  </si>
  <si>
    <t>3.3</t>
  </si>
  <si>
    <t>ESTRUCTURA ESCENARIO C</t>
  </si>
  <si>
    <t>3.4</t>
  </si>
  <si>
    <t>SOBRETARIMAS ESCENARIO C</t>
  </si>
  <si>
    <t>3.5</t>
  </si>
  <si>
    <t>SONIDO ESCENARIO C</t>
  </si>
  <si>
    <t>3.6</t>
  </si>
  <si>
    <t>ILUMINACIÓN ESCENARIO C</t>
  </si>
  <si>
    <t>3.7</t>
  </si>
  <si>
    <t>VIDEO ESCENARIO C</t>
  </si>
  <si>
    <t>3.8</t>
  </si>
  <si>
    <t>GENERADORES ELÉCTRICOS ESCENARIO C</t>
  </si>
  <si>
    <t>3.9</t>
  </si>
  <si>
    <t>F.O.H ESCENARIO C</t>
  </si>
  <si>
    <t>4</t>
  </si>
  <si>
    <t>ESCENARIO D</t>
  </si>
  <si>
    <t>4.1</t>
  </si>
  <si>
    <t>TECHO ESCENARIO D</t>
  </si>
  <si>
    <t>4.2</t>
  </si>
  <si>
    <t>TARIMA ESCENARIO D</t>
  </si>
  <si>
    <t>4.3</t>
  </si>
  <si>
    <t>ESTRUCTURA ESCENARIO D</t>
  </si>
  <si>
    <t>4.4</t>
  </si>
  <si>
    <t>SOBRE TARIMAS ESCENARIO D</t>
  </si>
  <si>
    <t>4.5</t>
  </si>
  <si>
    <t>SONIDO ESCENARIO D</t>
  </si>
  <si>
    <t>4.6</t>
  </si>
  <si>
    <t>ILUMINACIÓN ESCENARIO D</t>
  </si>
  <si>
    <t>4.7</t>
  </si>
  <si>
    <t>VIDEO ESCENARIO D</t>
  </si>
  <si>
    <t>4.8</t>
  </si>
  <si>
    <t>GENERADORES ELÉCTRICOS ESCENARIO D</t>
  </si>
  <si>
    <t>4.9</t>
  </si>
  <si>
    <t>F.O.H ESCENARIO D</t>
  </si>
  <si>
    <t>5</t>
  </si>
  <si>
    <t>ESCENARIO E</t>
  </si>
  <si>
    <t>5.1</t>
  </si>
  <si>
    <t>TECHO ESCENARIO E</t>
  </si>
  <si>
    <t>5.2</t>
  </si>
  <si>
    <t>TARIMA ESCENARIO E</t>
  </si>
  <si>
    <t>5.3</t>
  </si>
  <si>
    <t>ESTRUCTURA ESCENARIO E</t>
  </si>
  <si>
    <t>5.4</t>
  </si>
  <si>
    <t>SOBRETARIMAS ESCENARIO E</t>
  </si>
  <si>
    <t>5.5</t>
  </si>
  <si>
    <t>SONIDO ESCENARIO E</t>
  </si>
  <si>
    <t>5.6</t>
  </si>
  <si>
    <t>ILUMINACIÓN ESCENARIO E</t>
  </si>
  <si>
    <t>5.7</t>
  </si>
  <si>
    <t>VIDEO ESCENARIO E</t>
  </si>
  <si>
    <t>5.8</t>
  </si>
  <si>
    <t>GENERADORES ELÉCTRICOS ESCENARIO E</t>
  </si>
  <si>
    <t>5.9</t>
  </si>
  <si>
    <t>F.O.H. ESCENARIO E</t>
  </si>
  <si>
    <t>6</t>
  </si>
  <si>
    <t>ESCENARIO F</t>
  </si>
  <si>
    <t>6.1</t>
  </si>
  <si>
    <t>TECHO ESCENARIO F</t>
  </si>
  <si>
    <t>6.2</t>
  </si>
  <si>
    <t>TARIMA ESCENARIO F</t>
  </si>
  <si>
    <t>6.3</t>
  </si>
  <si>
    <t>ESTRUCTURA ESCENARIO F</t>
  </si>
  <si>
    <t>6.4</t>
  </si>
  <si>
    <t>SOBRETARIMAS ESCENARIO F</t>
  </si>
  <si>
    <t>6.5</t>
  </si>
  <si>
    <t>SONIDO ESCENARIO F</t>
  </si>
  <si>
    <t>6.6</t>
  </si>
  <si>
    <t>ILUMINACIÓN ESCENARIO F</t>
  </si>
  <si>
    <t>6.7</t>
  </si>
  <si>
    <t>VIDEO ESCENARIO F</t>
  </si>
  <si>
    <t>6.8</t>
  </si>
  <si>
    <t>GENERADORES ELÉCTRICOS ESCENARIO F</t>
  </si>
  <si>
    <t>6.9</t>
  </si>
  <si>
    <t>F.O.H. ESCENARIO F</t>
  </si>
  <si>
    <t>7</t>
  </si>
  <si>
    <t>ESCENARIO G</t>
  </si>
  <si>
    <t>7.1</t>
  </si>
  <si>
    <t>TECHO ESCENARIO G</t>
  </si>
  <si>
    <t>7.2</t>
  </si>
  <si>
    <t>TARIMA ESCENARIO G</t>
  </si>
  <si>
    <t>7.3</t>
  </si>
  <si>
    <t>ESTRUCTURA ESCENARIO G</t>
  </si>
  <si>
    <t>7.4</t>
  </si>
  <si>
    <t>SOBRETARIMAS ESCENARIO G</t>
  </si>
  <si>
    <t>7.5</t>
  </si>
  <si>
    <t>SONIDO ESCENARIO G</t>
  </si>
  <si>
    <t>7.6</t>
  </si>
  <si>
    <t>ILUMINACIÓN ESCENARIO G</t>
  </si>
  <si>
    <t>7.7</t>
  </si>
  <si>
    <t>VIDEO ESCENARIO G</t>
  </si>
  <si>
    <t>7.8</t>
  </si>
  <si>
    <t>GENERADORES ELÉCTRICOS ESCENARIO G</t>
  </si>
  <si>
    <t>7.9</t>
  </si>
  <si>
    <t>F.O.H. ESCENARIO G</t>
  </si>
  <si>
    <t>8</t>
  </si>
  <si>
    <t>ESCENARIO H</t>
  </si>
  <si>
    <t>8.1</t>
  </si>
  <si>
    <t>TECHO ESCENARIO H</t>
  </si>
  <si>
    <t>8.2</t>
  </si>
  <si>
    <t>TARIMA ESCENARIO H</t>
  </si>
  <si>
    <t>8.3</t>
  </si>
  <si>
    <t>ESTRUCTURA ESCENARIO H</t>
  </si>
  <si>
    <t>8.4</t>
  </si>
  <si>
    <t>SOBRETARIMAS ESCENARIO H</t>
  </si>
  <si>
    <t>8.5</t>
  </si>
  <si>
    <t>SONIDO ESCENARIO H</t>
  </si>
  <si>
    <t>8.6</t>
  </si>
  <si>
    <t>ILUMINACIÓN ESCENARIO H</t>
  </si>
  <si>
    <t>8.7</t>
  </si>
  <si>
    <t>VIDEO ESCENARIO H</t>
  </si>
  <si>
    <t>8.8</t>
  </si>
  <si>
    <t>GENERADORES ELÉCTRICOS ESCENARIO H</t>
  </si>
  <si>
    <t>8.9</t>
  </si>
  <si>
    <t>F.O.H. ESCENARIO H</t>
  </si>
  <si>
    <t>Información de análisis</t>
  </si>
  <si>
    <t>Valor total oferta</t>
  </si>
  <si>
    <t>Total</t>
  </si>
  <si>
    <t>ÍNdice de compra frente a precio referencia (ics) sobre valor global</t>
  </si>
  <si>
    <t>ÍNdice de compra frente a precio venta (icv) sobre valor global</t>
  </si>
  <si>
    <t>Índice de compra frente a precio referencia (ics) - total de selección</t>
  </si>
  <si>
    <t>Total oferta (artículos sin cotización = precio referencia)</t>
  </si>
  <si>
    <t>ÍNdice de compra frente a precio referencia (ics) - total oferta (artículos sin cotización = precio referencia)</t>
  </si>
  <si>
    <t>ÍNdice de compra frente a precio venta (icv) - total oferta (artículos sin cotización = precio referencia)</t>
  </si>
  <si>
    <t>Total oferta (artículos sin cotización = precio mínimo)</t>
  </si>
  <si>
    <t>ÍNdice de compra frente a precio referencia (ics) - total oferta (artículos sin cotización = precio mínimo)</t>
  </si>
  <si>
    <t xml:space="preserve">ÍNdice de compra frente a precio venta (icv) - total oferta (artículos sin cotización = p.  Mínimo) . </t>
  </si>
  <si>
    <t xml:space="preserve">Total comparable </t>
  </si>
  <si>
    <t>ÍNdice de compra frente a precio referencia (ics) - total comparable</t>
  </si>
  <si>
    <t>ÍNdice de compra frente a precio venta (icv) - total comparable</t>
  </si>
  <si>
    <t>Otros criterios</t>
  </si>
  <si>
    <t>Evaluación del proveedor</t>
  </si>
  <si>
    <t>ANÁLISIS DE PRECIOS DEL MERCADO - TGF</t>
  </si>
  <si>
    <t>NEXTPRO</t>
  </si>
  <si>
    <t>MENOR VALOR</t>
  </si>
  <si>
    <t>HISTORICO 2024</t>
  </si>
  <si>
    <t>HISTORICO INDEXADO 2025</t>
  </si>
  <si>
    <t>Análisis de precios del mercado</t>
  </si>
  <si>
    <t xml:space="preserve">STAGE ENTERTAIMENT SAS </t>
  </si>
  <si>
    <t xml:space="preserve"> ILUMINACION JAIME DUSSAN SAS 003.2025</t>
  </si>
  <si>
    <t>AUDIO DAZ IDARTES 003-2025</t>
  </si>
  <si>
    <t xml:space="preserve">NEXTPRO </t>
  </si>
  <si>
    <t>A</t>
  </si>
  <si>
    <t>Paquete de Tecnica de pequeño formato</t>
  </si>
  <si>
    <t>A1</t>
  </si>
  <si>
    <t>TARIMA PRODUCCIÓN TÉCNICA PEQUEÑO FORMATO. SE DESARROLLARÁ UN (1) DÍA DE ESPECTÁCULO.</t>
  </si>
  <si>
    <t>A2</t>
  </si>
  <si>
    <t>TECHO PRODUCCION TECNICA PEQUEÑO FORMATO. SE EFECTUARÁ EN 1 DÍA DE ESPECTÁCULO.</t>
  </si>
  <si>
    <t>A3</t>
  </si>
  <si>
    <t>SOBRETARIMAS PRODUCCIÓN TÉCNICA PEQUEÑO FORMATO. SE EFECTUARÁ EN 1 DÍA DE ESPECTÁCULO.</t>
  </si>
  <si>
    <t>A4</t>
  </si>
  <si>
    <t>SONIDO PRODUCCIÓN TÉCNICA PEQUEÑO FORMATO. SE EFECTUARÁ EN 1 DÍA DE ESPECTÁCULO.</t>
  </si>
  <si>
    <t>A5</t>
  </si>
  <si>
    <t>ILUMINACIÓN PRODUCCIÓN TÉCNICA PEQUEÑO FORMATO. SE EFECTUARÁ EN 1 DÍA DE ESPECTÁCULO.</t>
  </si>
  <si>
    <t>A6</t>
  </si>
  <si>
    <t>VIDEO PRODUCCIÓN TÉCNICA PEQUEÑO FORMATO. SE EFECTUARÁ EN 1 DÍA DE ESPECTÁCULO.</t>
  </si>
  <si>
    <t>A7</t>
  </si>
  <si>
    <t>GENERADORES ELÉCTRICOS PRODUCCIÓN TÉCNICA PEQUEÑO FORMATO. SE EFECTUARÁ EN 1 DÍA DE ESPECTÁCULO.</t>
  </si>
  <si>
    <t>A8</t>
  </si>
  <si>
    <t>FRONT OF HOUSE (F.O.H.) PRODUCCIÓN TÉCNICA PEQUEÑO FORMATO. SE EFECTUARÁ EN 1 DÍAS DE ESPECTÁCULO.</t>
  </si>
  <si>
    <t>B</t>
  </si>
  <si>
    <t>EQUIPOS DE TARIMA INDIVIDUAL DÍA INICIAL. EL INSUMO DEBE ESTAR INSTALADO Y EN FUNCIONAMIENTO UN DÍA ANTES DEL ESPECTÁCULO PARA REALIZAR LAS CORRESPONDIENTES PRUEBAS.</t>
  </si>
  <si>
    <t>B1</t>
  </si>
  <si>
    <t>TARIMA EN ALUMINIO DE 13 [m] X 12 [m]</t>
  </si>
  <si>
    <t>B2</t>
  </si>
  <si>
    <t>TARIMA EN ALUMINIO DE 10 [m] X 10 [m]</t>
  </si>
  <si>
    <t>B3</t>
  </si>
  <si>
    <t>TARIMA EN ALUMINIO DE 13 [m] X 7 [m]</t>
  </si>
  <si>
    <t>B4</t>
  </si>
  <si>
    <t>TARIMA EN ALUMINIO DE 9 [m] X 9 [m]</t>
  </si>
  <si>
    <t>B5</t>
  </si>
  <si>
    <t>TARIMA EN ALUMINIO DE 9 [m] X 6 [m]</t>
  </si>
  <si>
    <t>B6</t>
  </si>
  <si>
    <t>TARIMA EN ALUMINIO DE 9 [m] X 4 [m]</t>
  </si>
  <si>
    <t>B7</t>
  </si>
  <si>
    <t>TARIMA EN ALUMINIO DE 7 [m] X 7 [m]</t>
  </si>
  <si>
    <t>B8</t>
  </si>
  <si>
    <t>TARIMA EN ALUMINIO DE 6 [m] X 6 [m]</t>
  </si>
  <si>
    <t>B9</t>
  </si>
  <si>
    <t>TARIMA EN ALUMINIO DE 7.20 [m] X 4.80 [m]</t>
  </si>
  <si>
    <t>B10</t>
  </si>
  <si>
    <t>TARIMA EN ALUMINIO DE 4.80 [m] X 4.80 [m]</t>
  </si>
  <si>
    <t>B11</t>
  </si>
  <si>
    <t>TARIMA EN ALUMINIO DE 2.40 [m] X 2.40 [m]</t>
  </si>
  <si>
    <t>B12</t>
  </si>
  <si>
    <t>MÓDULO PARA TARIMA EN ALUMINIO DE MÍNIMO 1 [m] X 1 [m]</t>
  </si>
  <si>
    <t>C</t>
  </si>
  <si>
    <t>EQUIPOS DE TECHO Y ESTRUCTURAS DÍA INICIAL. EL INSUMO DEBE ESTAR INSTALADO Y EN FUNCIONAMIENTO UN DÍA ANTES DEL ESPECTÁCULO PARA REALIZAR LAS CORRESPONDIENTES PRUEBAS.</t>
  </si>
  <si>
    <t>C1</t>
  </si>
  <si>
    <t>TECHO DE 15 [M] X 13 [M]</t>
  </si>
  <si>
    <t>C2</t>
  </si>
  <si>
    <t>TECHO DE 10 [M] X 10 [M]</t>
  </si>
  <si>
    <t>C3</t>
  </si>
  <si>
    <t>TECHO DE 10 [M] X 6 [M]</t>
  </si>
  <si>
    <t>C4</t>
  </si>
  <si>
    <t>TECHO DE 6 [M] X 6 [M]</t>
  </si>
  <si>
    <t>C5</t>
  </si>
  <si>
    <t xml:space="preserve">TRÍPODE BASE ESPECIALIZADO PARA EL COLGADO DE ILUMINACIÓN </t>
  </si>
  <si>
    <t>C6</t>
  </si>
  <si>
    <t>TRAMO DE ESTRUCTURA MODULAR EN ALUMINIO DE 1,5 [M]</t>
  </si>
  <si>
    <t>C7</t>
  </si>
  <si>
    <t>TRAMO DE ESTRUCTURA MODULAR EN ALUMINIO DE 3 [M]</t>
  </si>
  <si>
    <t>C8</t>
  </si>
  <si>
    <t>PUENTE EN ESTRUCTURA MODULAR DE ALUMINIO DE 6.00 [M] (MÍNIMO) X 7.50 [M] (MÍNIMO)</t>
  </si>
  <si>
    <t>C9</t>
  </si>
  <si>
    <t>PUENTE EN ESTRUCTURA MODULAR DE ALUMINIO DE 12 [M] (MÍNIMO) X 7.50 [M] (MÍNIMO)</t>
  </si>
  <si>
    <t>C10</t>
  </si>
  <si>
    <t>TORRE EN SCAFFOLD (ANDAMIO CERTIFICADO) DE 2,07 [M] DE ANCHO Y 4,14 [M] DE PROFUNDIDAD, CON UNA ALTURA DE 6 [M]</t>
  </si>
  <si>
    <t>C11</t>
  </si>
  <si>
    <t>TORRE EN SCAFFOLD (ANDAMIO CERTIFICADO) DE 2,07 [M] DE ANCHO Y 4,14 [M] DE PROFUNDIDAD, CON UNA ALTURA DE 12 [M]</t>
  </si>
  <si>
    <t>C12</t>
  </si>
  <si>
    <t>MOTOR DE UNA (1) TONELADA</t>
  </si>
  <si>
    <t>C13</t>
  </si>
  <si>
    <t>MOTOR DE DOS (2) TONELADAS</t>
  </si>
  <si>
    <t>C14</t>
  </si>
  <si>
    <t>DIFERENCIAL DE UNA (1) TONELADA</t>
  </si>
  <si>
    <t>C15</t>
  </si>
  <si>
    <t>DIFERENCIAL DE DOS (2) TONELADAS</t>
  </si>
  <si>
    <t>C16</t>
  </si>
  <si>
    <t>RADIO COMUNICADOR PORTÁTIL</t>
  </si>
  <si>
    <t>D</t>
  </si>
  <si>
    <t>EQUIPOS DE SONIDO INDIVIDUAL DÍA INICIAL. EL INSUMO DEBE ESTAR INSTALADO Y EN FUNCIONAMIENTO UN DÍA ANTES DEL ESPECTÁCULO PARA REALIZAR LAS CORRESPONDIENTES PRUEBAS.</t>
  </si>
  <si>
    <t>D1</t>
  </si>
  <si>
    <t>CABINA ACTIVA DE DOS VÍAS EN TRÍPODE</t>
  </si>
  <si>
    <t>D2</t>
  </si>
  <si>
    <t>CAJA DE SONIDO TECNOLOGÍA LINE ARRAY DE 12 O 10 PULGADAS</t>
  </si>
  <si>
    <t>D3</t>
  </si>
  <si>
    <t>ARREGLO LINEAL COMPACTO PORTÁTIL</t>
  </si>
  <si>
    <t>D4</t>
  </si>
  <si>
    <t>ALTAVOZ INALÁMBRICO BLUETOOTH PARA P.A</t>
  </si>
  <si>
    <t>D5</t>
  </si>
  <si>
    <t>SUBWOOFER ACTIVO O PASIVO DE 21 PULGADAS</t>
  </si>
  <si>
    <t>D6</t>
  </si>
  <si>
    <t>SUBWOOFER ACTIVO O PASIVO DOBLE DE 21 PULGADAS</t>
  </si>
  <si>
    <t>D7</t>
  </si>
  <si>
    <t>CONSOLA DE 08 CANALES ANÁLOGA</t>
  </si>
  <si>
    <t>D8</t>
  </si>
  <si>
    <t>CONSOLA DIGITAL DE 16 CANALES Y 6 SALIDAS AUXILIARES</t>
  </si>
  <si>
    <t>D9</t>
  </si>
  <si>
    <t>CONSOLA DIGITAL DE 32 CANALES, 16 SALIDAS AUXILIARES/SUBGRUPOS FÍSICOS</t>
  </si>
  <si>
    <t>D10</t>
  </si>
  <si>
    <t>CONSOLA DIGITAL DE 48 CANALES 24 SALIDAS AUXILIARES/SUBGRUPOS FÍSICOS</t>
  </si>
  <si>
    <t>D11</t>
  </si>
  <si>
    <t>CONSOLA DIGITAL DE 64 CANALES DIGITAL 42 SALIDAS AUXILIARES/SUBGRUPOS</t>
  </si>
  <si>
    <t>D12</t>
  </si>
  <si>
    <t>TARJETA MGB</t>
  </si>
  <si>
    <t>D13</t>
  </si>
  <si>
    <t>PROCESADOR DE AUDIO EN TIEMPO REAL, COMPUTADOR, TARJETA MGB Y CABLEADO</t>
  </si>
  <si>
    <t>D14</t>
  </si>
  <si>
    <t>PROCESADOR GRÁFICO DE FRECUENCIAS ESTÉREO DE 31 BANDAS POR CANAL</t>
  </si>
  <si>
    <t>D15</t>
  </si>
  <si>
    <t>PROCESADOR DINÁMICO DE AUDIO</t>
  </si>
  <si>
    <t>D16</t>
  </si>
  <si>
    <t>PROCESADOR DIGITAL DE TONO</t>
  </si>
  <si>
    <t>D17</t>
  </si>
  <si>
    <t>PROCESADOR DE TIEMPO DE AUDIO</t>
  </si>
  <si>
    <t>D18</t>
  </si>
  <si>
    <t>PROCESADOR DIGITAL DE EFECTOS MÚLTIPLES</t>
  </si>
  <si>
    <t>D19</t>
  </si>
  <si>
    <t xml:space="preserve">KIT DE MICROFONERÍA PROFESIONAL PARA BATERÍA </t>
  </si>
  <si>
    <t>D20</t>
  </si>
  <si>
    <t>MICRÓFONO DINÁMICO VOCAL</t>
  </si>
  <si>
    <t>D21</t>
  </si>
  <si>
    <t>MICRÓFONO DINÁMICO PARA INSTRUMENTOS</t>
  </si>
  <si>
    <t>D22</t>
  </si>
  <si>
    <t>MICRÓFONO INALÁMBRICO PROFESIONAL PARA INSTRUMENTO CON BRAZO FLEXIBLE Y PINZA</t>
  </si>
  <si>
    <t>D23</t>
  </si>
  <si>
    <t>MICRÓFONO INALÁMBRICO PROFESIONAL DE DIADEMA</t>
  </si>
  <si>
    <t>D24</t>
  </si>
  <si>
    <t>MICRÓFONO INALÁMBRICO PROFESIONAL DE SOLAPA</t>
  </si>
  <si>
    <t>D25</t>
  </si>
  <si>
    <t>MICRÓFONO INALÁMBRICO PROFESIONAL DINÁMICO PARA VOZ</t>
  </si>
  <si>
    <t>D26</t>
  </si>
  <si>
    <t>MICRÓFONO PROFESIONAL DE CAÑÓN DE TIPO BOOM</t>
  </si>
  <si>
    <t>D27</t>
  </si>
  <si>
    <t>MICRÓFONO PROFESIONAL PARA INSTRUMENTO O VOZ DE CONDENSADOR</t>
  </si>
  <si>
    <t>D28</t>
  </si>
  <si>
    <t>MICRÓFONO PROFESIONAL PARA INSTRUMENTO DE CONDENSADOR</t>
  </si>
  <si>
    <t>D29</t>
  </si>
  <si>
    <t>SISTEMA DE IN-EAR PROFESIONAL DE TRASMISOR MONO CANAL</t>
  </si>
  <si>
    <t>D30</t>
  </si>
  <si>
    <t>SISTEMA DE IN-EAR PROFESIONAL DE TRASMISOR DE DOBLE CANAL</t>
  </si>
  <si>
    <t>D31</t>
  </si>
  <si>
    <t>AMPLIFICADOR DE AUDÍFONOS DE 4 SALIDAS</t>
  </si>
  <si>
    <t>D32</t>
  </si>
  <si>
    <t>AMPLIFICADOR DE AUDÍFONOS DE 8 SALIDAS</t>
  </si>
  <si>
    <t>D33</t>
  </si>
  <si>
    <t>CAJA DIRECTA ACTIVA Y/O PASIVA PROFESIONAL</t>
  </si>
  <si>
    <t>D34</t>
  </si>
  <si>
    <t>LECTOR DE DISCO COMPACTO PROFESIONAL</t>
  </si>
  <si>
    <t>D35</t>
  </si>
  <si>
    <t>MEDUSA DE 8 CANALES PRINCIPALES Y CANALES AUXILIARES PARA ENVÍOS DE SEÑAL.</t>
  </si>
  <si>
    <t>D36</t>
  </si>
  <si>
    <t>MEDUSA DE 12 CANALES PRINCIPALES Y CANALES AUXILIARES PARA ENVÍOS DE SEÑAL.</t>
  </si>
  <si>
    <t>D37</t>
  </si>
  <si>
    <t>MEDUSA DE 24 CANALES PRINCIPALES Y CANALES AUXILIARES PARA ENVÍOS DE SEÑAL.</t>
  </si>
  <si>
    <t>D38</t>
  </si>
  <si>
    <t>MEDUSA DE 32 CANALES PRINCIPALES Y CANALES AUXILIARES PARA ENVÍOS DE SEÑAL.</t>
  </si>
  <si>
    <t>D39</t>
  </si>
  <si>
    <t>MEDUSA DE 48 CANALES PRINCIPALES Y CANALES AUXILIARES PARA ENVÍOS DE SEÑAL</t>
  </si>
  <si>
    <t>D40</t>
  </si>
  <si>
    <t>SUBSNAKE DE 12 CANALES Y 4 SALIDAS PARA ENVÍOS DE SEÑAL</t>
  </si>
  <si>
    <t>D41</t>
  </si>
  <si>
    <t>SUBSNAKE DE 12 CANALES Y 4 SALIDAS PARA ENVÍO DE SEÑAL CON CONECTOR MULTIPIN Y SU RESPECTIVA MANGUERA</t>
  </si>
  <si>
    <t>E</t>
  </si>
  <si>
    <t>EQUIPOS PAQUETE DE SONIDO DÍA INICIAL:</t>
  </si>
  <si>
    <t>E1</t>
  </si>
  <si>
    <t>PAQUETE DE SONIDO NÚMERO 1</t>
  </si>
  <si>
    <t>E2</t>
  </si>
  <si>
    <t>PAQUETE DE SONIDO NÚMERO 2</t>
  </si>
  <si>
    <t>E3</t>
  </si>
  <si>
    <t>PAQUETE DE SONIDO NÚMERO 3</t>
  </si>
  <si>
    <t>E4</t>
  </si>
  <si>
    <t>PAQUETE DE SONIDO NÚMERO 4</t>
  </si>
  <si>
    <t>E5</t>
  </si>
  <si>
    <t>PAQUETE DE SONIDO NÚMERO 5</t>
  </si>
  <si>
    <t>E6</t>
  </si>
  <si>
    <t>PAQUETE DE SONIDO NÚMERO 6</t>
  </si>
  <si>
    <t>E7</t>
  </si>
  <si>
    <t>PAQUETE DE SONIDO NÚMERO 7</t>
  </si>
  <si>
    <t>E8</t>
  </si>
  <si>
    <t>PAQUETE DE SONIDO NÚMERO 8</t>
  </si>
  <si>
    <t>F</t>
  </si>
  <si>
    <t>EQUIPOS DE ILUMINACIÓN INDIVIDUAL DÍA INICIAL. EL INSUMO DEBE ESTAR INSTALADO Y EN FUNCIONAMIENTO UN DÍA ANTES DEL ESPECTÁCULO PARA REALIZAR LAS CORRESPONDIENTES PRUEBAS.</t>
  </si>
  <si>
    <t>F1</t>
  </si>
  <si>
    <t>PAR 64</t>
  </si>
  <si>
    <t>F2</t>
  </si>
  <si>
    <t>PAR LED CON ZOOM IP65 Y PANELES DE CONTROL DIGITAL</t>
  </si>
  <si>
    <t>F3</t>
  </si>
  <si>
    <t>ELIPSOIDAL DE 750 [W] LED CON PANELES DE CONTROL DIGITAL</t>
  </si>
  <si>
    <t>F4</t>
  </si>
  <si>
    <t>ELIPSOIDAL DE 1000 [W] LED CON PANELES DE CONTROL DIGITAL</t>
  </si>
  <si>
    <t>F5</t>
  </si>
  <si>
    <t>ELIPSOIDAL DE 2000 [W] LED CON PANELES DE CONTROL DIGITAL</t>
  </si>
  <si>
    <t>F6</t>
  </si>
  <si>
    <t>FRESNEL 750 [W] LED CON PANELES DE CONTROL DIGITAL</t>
  </si>
  <si>
    <t>F7</t>
  </si>
  <si>
    <t>FRESNEL 1000 [W] LED CON PANELES DE CONTROL DIGITAL.</t>
  </si>
  <si>
    <t>F8</t>
  </si>
  <si>
    <t>FRESNEL 2000 [W] LED CON PANELES DE CONTROL DIGITAL</t>
  </si>
  <si>
    <t>F9</t>
  </si>
  <si>
    <t>STRIP DE PISO IP65 1X4</t>
  </si>
  <si>
    <t>F10</t>
  </si>
  <si>
    <t>EQUIPO CABEZA MÓVIL TIPO BEAM LED</t>
  </si>
  <si>
    <t>F11</t>
  </si>
  <si>
    <t>EQUIPO CABEZA MÓVIL SPOT O WASH LED</t>
  </si>
  <si>
    <t>F12</t>
  </si>
  <si>
    <t>EQUIPO CABEZA MÓVIL SPOT O WASH LED 1200 [W]</t>
  </si>
  <si>
    <t>F13</t>
  </si>
  <si>
    <t>APARATO DE ILUMINACIÓN TIPO ESTROBO.</t>
  </si>
  <si>
    <t>F14</t>
  </si>
  <si>
    <t>MINIBRUT 1 X 6 BOMBILLAS LED</t>
  </si>
  <si>
    <t>F15</t>
  </si>
  <si>
    <t>SEGUIDOR 1200 [W] HMI LED</t>
  </si>
  <si>
    <t>F16</t>
  </si>
  <si>
    <t>SEGUIDOR 2500 [W] HMI LED</t>
  </si>
  <si>
    <t>F17</t>
  </si>
  <si>
    <t>MÁQUINA HUMO (DMX) TIPO HAZER</t>
  </si>
  <si>
    <t>F18</t>
  </si>
  <si>
    <t>MÁQUINA HUMO (DMX) TIPO FOG</t>
  </si>
  <si>
    <t>F19</t>
  </si>
  <si>
    <t>MÁQUINA HUMO (CON TURBINA) TIPO NEBLINA</t>
  </si>
  <si>
    <t>F20</t>
  </si>
  <si>
    <t>CONSOLA PARA CONTROL DE APARATOS DE ILUMINACIÓN CONVENCIONAL</t>
  </si>
  <si>
    <t>F21</t>
  </si>
  <si>
    <t>CONSOLA PARA CONTROL DE EQUIPOS DE ILUMINACIÓN CON FADERS MOTORIZADOS, RUEDAS MULTIUSO, PANTALLA TÁCTIL, CONECTORES.</t>
  </si>
  <si>
    <t>G</t>
  </si>
  <si>
    <t>PAQUETES DE ILUMINACIÓN INDIVIDUAL DÍA INICIAL. EL INSUMO DEBE ESTAR INSTALADO Y EN FUNCIONAMIENTO UN DÍA ANTES DEL ESPECTÁCULO PARA REALIZAR LAS CORRESPONDIENTES PRUEBAS.</t>
  </si>
  <si>
    <t>G1</t>
  </si>
  <si>
    <t>DOS A OCHO (2 A 8) PAR 64</t>
  </si>
  <si>
    <t>G2</t>
  </si>
  <si>
    <t>NUEVE A DIECISÉIS (9 A 16) PAR 64</t>
  </si>
  <si>
    <t>G3</t>
  </si>
  <si>
    <t>DIECISIETE A VEINTICUATRO (17 A 24)
PAR 64</t>
  </si>
  <si>
    <t>G4</t>
  </si>
  <si>
    <t>VEINTICINCO A CUARENTA Y OCHO (25 A 48) PAR 64</t>
  </si>
  <si>
    <t>G5</t>
  </si>
  <si>
    <t>DOS A OCHO (2 A 8) PAR LED IP 65 CON ZOOM Y PANELES DE CONTROL DIGITAL</t>
  </si>
  <si>
    <t>G6</t>
  </si>
  <si>
    <t>NUEVE A DIECISÉIS (9 A 16) PAR LED IP 65 CON ZOOM Y PANELES DE CONTROL DIGITAL</t>
  </si>
  <si>
    <t>G7</t>
  </si>
  <si>
    <t>DIECISIETE A VEINTICUATRO (17 A 24) PAR LED IP 65 CON ZOOM Y PANELES DE CONTROL DIGITAL</t>
  </si>
  <si>
    <t>G8</t>
  </si>
  <si>
    <t>VEINTICINCO A CUARENTA Y OCHO (25 A 48) PAR LED IP 65 CON ZOOM Y PANELES DE CONTROL DIGITAL</t>
  </si>
  <si>
    <t>G9</t>
  </si>
  <si>
    <t>DOS A OCHO (2 A 8) ELIPSOIDALES 750 [W] LED CON PANELES DE CONTROL DIGITAL</t>
  </si>
  <si>
    <t>G10</t>
  </si>
  <si>
    <t>NUEVE A DIECISÉIS (9 A 16)  ELIPSOIDALES 750 [W] LED CON PANELES DE CONTROL DIGITAL</t>
  </si>
  <si>
    <t>G11</t>
  </si>
  <si>
    <t>DIECISIETE A VEINTICUATRO (17 A 24) ELIPSOIDALES 750 [W] LED CON PANELES DE CONTROL DIGITAL</t>
  </si>
  <si>
    <t>G12</t>
  </si>
  <si>
    <t>VEINTICINCO A CUARENTA Y OCHO (25 A 48)  ELIPSOIDALES 750 [W] LED CON PANELES DE CONTROL DIGITAL</t>
  </si>
  <si>
    <t>G13</t>
  </si>
  <si>
    <t>DOS A OCHO (2 A 8) ELIPSOIDALES 1000 [W] LED CON PANELES DE CONTROL DIGITAL</t>
  </si>
  <si>
    <t>G14</t>
  </si>
  <si>
    <t>NUEVE A DIECISÉIS (9 A 16)  ELIPSOIDALES 1000 [W] LED CON PANELES DE CONTROL DIGITAL</t>
  </si>
  <si>
    <t>G15</t>
  </si>
  <si>
    <t>DIECISIETE A VEINTICUATRO (17 A 24) ELIPSOIDALES 1000 [W] LED CON PANELES DE CONTROL DIGITAL</t>
  </si>
  <si>
    <t>G16</t>
  </si>
  <si>
    <t>VEINTICINCO A CUARENTA Y OCHO (25 A 48)  ELIPSOIDALES 1000 [W] LED CON PANELES DE CONTROL DIGITAL</t>
  </si>
  <si>
    <t>G17</t>
  </si>
  <si>
    <t>DOS A OCHO (2 A 8) ELIPSOIDALES 2000 [W] LED CON PANELES DE CONTROL DIGITAL</t>
  </si>
  <si>
    <t>G18</t>
  </si>
  <si>
    <t>NUEVE A DIECISÉIS (9 A 16)  ELIPSOIDALES 2000 [W] LED CON PANELES DE CONTROL DIGITAL</t>
  </si>
  <si>
    <t>G19</t>
  </si>
  <si>
    <t>DIECISIETE A VEINTICUATRO (17 A 24) ELIPSOIDALES 2000 [W] LED CON PANELES DE CONTROL DIGITAL</t>
  </si>
  <si>
    <t>G20</t>
  </si>
  <si>
    <t>VEINTICINCO A CUARENTA Y OCHO (25 A 48)  ELIPSOIDALES 2000 [W] LED CON PANELES DE CONTROL DIGITAL</t>
  </si>
  <si>
    <t>G21</t>
  </si>
  <si>
    <t>DOS A OCHO (2 A 8) FRESNELES 750 [W] LED CON PANELES DE CONTROL DIGITAL</t>
  </si>
  <si>
    <t>G22</t>
  </si>
  <si>
    <t>NUEVE A DIECISÉIS (9 A 16)  FRESNELES 750 [W] LED CON PANELES DE CONTROL DIGITAL</t>
  </si>
  <si>
    <t>G23</t>
  </si>
  <si>
    <t>DIECISIETE A VEINTICUATRO (17 A 24) FRESNELES 750 [W] LED CON PANELES DE CONTROL DIGITAL</t>
  </si>
  <si>
    <t>G24</t>
  </si>
  <si>
    <t>VEINTICINCO A CUARENTA Y OCHO (25 A 48)  FRESNELES 750 [W] LED CON PANELES DE CONTROL DIGITAL</t>
  </si>
  <si>
    <t>G25</t>
  </si>
  <si>
    <t>DOS A OCHO (2 A 8) FRESNELES 1000 [W] LED CON PANELES DE CONTROL DIGITAL</t>
  </si>
  <si>
    <t>G26</t>
  </si>
  <si>
    <t>NUEVE A DIECISÉIS (9 A 16)  FRESNELES 1000 [W] LED CON PANELES DE CONTROL DIGITAL</t>
  </si>
  <si>
    <t>G27</t>
  </si>
  <si>
    <t>DIECISIETE A VEINTICUATRO (17 A 24) FRESNELES 1000 [W] LED CON PANELES DE CONTROL DIGITAL</t>
  </si>
  <si>
    <t>G28</t>
  </si>
  <si>
    <t>VEINTICINCO A CUARENTA Y OCHO (25 A 48)  FRESNELES 1000 [W] LED CON PANELES DE CONTROL DIGITAL</t>
  </si>
  <si>
    <t>G29</t>
  </si>
  <si>
    <t>DOS A OCHO (2 A 8) FRESNELES 2000 [W] LED CON PANELES DE CONTROL DIGITAL</t>
  </si>
  <si>
    <t>G30</t>
  </si>
  <si>
    <t>NUEVE A DIECISÉIS (9 A 16)  FRESNELES 2000 [W] LED CON PANELES DE CONTROL DIGITAL</t>
  </si>
  <si>
    <t>G31</t>
  </si>
  <si>
    <t>DIECISIETE A VEINTICUATRO (17 A 24) FRESNELES 2000 [W] LED CON PANELES DE CONTROL DIGITAL</t>
  </si>
  <si>
    <t>G32</t>
  </si>
  <si>
    <t>VEINTICINCO A CUARENTA Y OCHO (25 A 48)  FRESNELES 2000 [W] LED CON PANELES DE CONTROL DIGITAL</t>
  </si>
  <si>
    <t>G33</t>
  </si>
  <si>
    <t>DOS A OCHO (2 A 8) STRIP DE PISO IP65 1 X 4 (1K)</t>
  </si>
  <si>
    <t>G34</t>
  </si>
  <si>
    <t>NUEVE A DIECISÉIS (9 A 16) STRIP DE PISO IP65 1 X 4 (1K)</t>
  </si>
  <si>
    <t>G35</t>
  </si>
  <si>
    <t>DIECISIETE A VEINTICUATRO (17 A 24) STRIP DE PISO IP65 1 X 4 (1K)</t>
  </si>
  <si>
    <t>G36</t>
  </si>
  <si>
    <t>VEINTICINCO A CUARENTA Y OCHO (25 A 48) STRIP DE PISO IP65 1 X 4 (1K)</t>
  </si>
  <si>
    <t>G37</t>
  </si>
  <si>
    <t>DOS A OCHO (2 A 8) CABEZAS MÓVILES  LED. TIPO SPOT Y/O WASH</t>
  </si>
  <si>
    <t>G38</t>
  </si>
  <si>
    <t>NUEVE A DIECISÉIS (9 A 16) CABEZAS MÓVILES LED. TIPO SPOT Y/O WASH.</t>
  </si>
  <si>
    <t>G39</t>
  </si>
  <si>
    <t>DIECISIETE A VEINTICUATRO (17 A 24) CABEZAS MÓVILES LED. TIPO SPOT Y/O WASH</t>
  </si>
  <si>
    <t>G40</t>
  </si>
  <si>
    <t>VEINTICINCO A CUARENTA Y OCHO (25 A 48) CABEZAS MÓVILES LED. TIPO SPOT Y/O WASH</t>
  </si>
  <si>
    <t>G41</t>
  </si>
  <si>
    <t>DOS A OCHO (2 A 8)
CABEZAS MÓVILES 1200
[W] LED. TIPO SPOT Y/O WASH</t>
  </si>
  <si>
    <t>G42</t>
  </si>
  <si>
    <t>NUEVE A DIECISÉIS (9 A 16) CABEZAS MÓVILES
1200 [W] LED. TIPO SPOT Y/O WASH.</t>
  </si>
  <si>
    <t>G43</t>
  </si>
  <si>
    <t>DIECISIETE A VEINTICUATRO (17 A 24)
CABEZAS MÓVILES 1200
[W] LED. TIPO SPOT Y/O WASH</t>
  </si>
  <si>
    <t>G44</t>
  </si>
  <si>
    <t>VEINTICINCO A CUARENTA Y OCHO (25 A 48) CABEZAS MÓVILES
1200 [W] LED. TIPO SPOT Y/O WASH</t>
  </si>
  <si>
    <t>G45</t>
  </si>
  <si>
    <t>DOS A OCHO (2 A 8)
CABEZAS MÓVILES 200
[W] TIPO BEAM LED</t>
  </si>
  <si>
    <t>G46</t>
  </si>
  <si>
    <t>NUEVE A DIECISÉIS (9 A 16) CABEZAS MÓVILES
200 [W] TIPO BEAM, LED</t>
  </si>
  <si>
    <t>G47</t>
  </si>
  <si>
    <t>DIECISIETE A VEINTICUATRO (17 A 24)
CABEZAS MÓVILES 200 [W]. TIPO BEAM, LED</t>
  </si>
  <si>
    <t>G48</t>
  </si>
  <si>
    <t>VEINTICINCO A CUARENTA Y OCHO (25 A 48) CABEZAS MÓVILES
200 [W] TIPO BEAM, LED.</t>
  </si>
  <si>
    <t>G49</t>
  </si>
  <si>
    <t>DOS (2) MINIBRUT DE 6 BOMBILLAS LED.</t>
  </si>
  <si>
    <t>G50</t>
  </si>
  <si>
    <t>CUATRO (4) MINIBRUT DE 6 BOMBILLAS LED.</t>
  </si>
  <si>
    <t>G51</t>
  </si>
  <si>
    <t>OCHO (8) MINIBRUT DE 6 BOMBILLAS LED.</t>
  </si>
  <si>
    <t>G52</t>
  </si>
  <si>
    <t>DOS (2) SEGUIDOR 1200
[W] HMI LED.</t>
  </si>
  <si>
    <t>G53</t>
  </si>
  <si>
    <t>DOS (2) SEGUIDOR 2500
[W] HMI LED.</t>
  </si>
  <si>
    <t>G54</t>
  </si>
  <si>
    <t>PAQUETE 1 DE ILUMINACIÓN</t>
  </si>
  <si>
    <t>G55</t>
  </si>
  <si>
    <t>PAQUETE 2 DE ILUMINACIÓN</t>
  </si>
  <si>
    <t>G56</t>
  </si>
  <si>
    <t>PAQUETE 3 DE ILUMINACIÓN</t>
  </si>
  <si>
    <t>G57</t>
  </si>
  <si>
    <t>PAQUETE 4 DE ILUMINACIÓN</t>
  </si>
  <si>
    <t>G58</t>
  </si>
  <si>
    <t>PAQUETE 5 DE ILUMINACIÓN</t>
  </si>
  <si>
    <t>H</t>
  </si>
  <si>
    <t>EQUIPOS DE VIDEO DÍA INICIAL. EL INSUMO DEBE ESTAR INSTALADO Y EN FUNCIONAMIENTO UN DÍA ANTES DEL
ESPECTÁCULO PARA REALIZAR LAS CORRESPONDIENTES PRUEBAS</t>
  </si>
  <si>
    <t>H1</t>
  </si>
  <si>
    <t>MÓDULO DE PANTALLA LED OUTDOOR CON UN PITCH DE 6 [MM]</t>
  </si>
  <si>
    <t>H2</t>
  </si>
  <si>
    <t>PANTALLA LED DE 4 [M] X 3 [M] OUTDOOR CON UN PITCH DE 3 [MM]</t>
  </si>
  <si>
    <t>H3</t>
  </si>
  <si>
    <t>PANTALLA LED DE 4 [M] X 3 [M] OUTDOOR CON UN PITCH DE 6 [MM]</t>
  </si>
  <si>
    <t>H4</t>
  </si>
  <si>
    <t>PANTALLA LED DE 6 [M] X 4 [M] OUTDOOR CON UN PITCH DE 3 [MM]</t>
  </si>
  <si>
    <t>H5</t>
  </si>
  <si>
    <t>PANTALLA LED DE 6 [M] X 4 [M] OUTDOOR CON UN PITCH DE 6 [MM]</t>
  </si>
  <si>
    <t>H6</t>
  </si>
  <si>
    <t>PANTALLA LED DE 8 [M] X 6 [M] OUTDOOR CON UN PITCH DE 3 [MM]</t>
  </si>
  <si>
    <t>H7</t>
  </si>
  <si>
    <t>PANTALLA LED DE 8 [M] X 6 [M] OUTDOOR CON UN PITCH DE 6 [MM]</t>
  </si>
  <si>
    <t>H8</t>
  </si>
  <si>
    <t>PANTALLA LED DE 10 [M] X 8 [M] OUTDOOR CON UN PITCH DE 3 [MM]</t>
  </si>
  <si>
    <t>H9</t>
  </si>
  <si>
    <t>PANTALLA LED DE 10 [M] X 8 [M] OUTDOOR CON UN PITCH DE 6 [MM]</t>
  </si>
  <si>
    <t>H10</t>
  </si>
  <si>
    <t>PUESTO FIJO DIGITAL PARA VIDEO</t>
  </si>
  <si>
    <t>H11</t>
  </si>
  <si>
    <t>CIRCUITO CERRADO DE TELEVISIÓN A 2 CÁMARAS MÁS PUESTO FIJO DIGITAL</t>
  </si>
  <si>
    <t>H12</t>
  </si>
  <si>
    <t>CIRCUITO CERRADO DE TELEVISIÓN A 3 CÁMARAS MÁS PUESTO FIJO DIGITAL</t>
  </si>
  <si>
    <t>H13</t>
  </si>
  <si>
    <t>CIRCUITO CERRADO DE TELEVISIÓN A 4 CÁMARAS MÁS PUESTO FIJO DIGITAL</t>
  </si>
  <si>
    <t>H14</t>
  </si>
  <si>
    <t>CIRCUITO CERRADO DE TELEVISIÓN A 6 CÁMARAS MÁS PUESTO FIJO DIGITAL</t>
  </si>
  <si>
    <t>H15</t>
  </si>
  <si>
    <t>CÁMARA CON STEADICAM</t>
  </si>
  <si>
    <t>H16</t>
  </si>
  <si>
    <t>SISTEMA DE STREAMING CONFIGURACIÓN A 1 CÁMARA CON SU TRÍPODE</t>
  </si>
  <si>
    <t>H17</t>
  </si>
  <si>
    <t>SISTEMA DE STREAMING A 2 CÁMARAS CON SUS TRÍPODES</t>
  </si>
  <si>
    <t>H18</t>
  </si>
  <si>
    <t>SISTEMA DE STREAMING A 3 CÁMARAS CON SUS TRÍPODES</t>
  </si>
  <si>
    <t>H19</t>
  </si>
  <si>
    <t>SISTEMA DE STREAMING A 4 CÁMARAS CON SUS TRÍPODES</t>
  </si>
  <si>
    <t>H20</t>
  </si>
  <si>
    <t>SISTEMA DE STREAMING A 6 CÁMARAS CON SUS TRÍPODES</t>
  </si>
  <si>
    <t>H21</t>
  </si>
  <si>
    <t>EDICIÓN ESPECIALIZADA DE VIDEO POR HORA</t>
  </si>
  <si>
    <t>H22</t>
  </si>
  <si>
    <t>PRODUCCIÓN Y REALIZACIÓN DE PAQUETES GRÁFICOS EN 2D Y 3D DE VIDEO</t>
  </si>
  <si>
    <t>H23</t>
  </si>
  <si>
    <t>VIDEO BEAM 6.200 [LM]</t>
  </si>
  <si>
    <t>H24</t>
  </si>
  <si>
    <t>VIDEO BEAM 13.000 [LM]</t>
  </si>
  <si>
    <t>H25</t>
  </si>
  <si>
    <t>VIDEO BEAM 16.000 [LM]</t>
  </si>
  <si>
    <t>H26</t>
  </si>
  <si>
    <t>VIDEO BEAM DE 20.000 [LM]</t>
  </si>
  <si>
    <t>H27</t>
  </si>
  <si>
    <t>LENTE GRAN ANGULAR PARA VIDEO BEAM
13.000 [LM]</t>
  </si>
  <si>
    <t>H28</t>
  </si>
  <si>
    <t>LENTE GRAN ANGULAR PARA VIDEO BEAM
16.000 [LM]</t>
  </si>
  <si>
    <t>H29</t>
  </si>
  <si>
    <t>LENTE GRAN ANGULAR PARA VIDEO BEAM
20.000 [LM]</t>
  </si>
  <si>
    <t>H30</t>
  </si>
  <si>
    <t>TELEVISOR DE 50 PULGADAS</t>
  </si>
  <si>
    <t>H31</t>
  </si>
  <si>
    <t>TELEVISOR DE 80 PULGADAS</t>
  </si>
  <si>
    <t>H32</t>
  </si>
  <si>
    <t>BASE DE PISO PARA TELEVISORES</t>
  </si>
  <si>
    <t>H33</t>
  </si>
  <si>
    <t>TELÓN PARA PROYECCIÓN DE 3.25 [M] DE ANCHO (MÍNIMO) X
4.26 [M] DE ALTURA (MÍNIMO)</t>
  </si>
  <si>
    <t>H34</t>
  </si>
  <si>
    <t>UN (1) TELÓN DE 6.4 [M] DE ANCHO (MÍNIMO) X
4.8 [M] DE ALTURA (MÍNIMO).</t>
  </si>
  <si>
    <t>I</t>
  </si>
  <si>
    <t>Paquete de Tecnica de pequeño formato Dia Adicional</t>
  </si>
  <si>
    <t>I1</t>
  </si>
  <si>
    <t>TARIMA PRODUCCIÓN TÉCNICA PEQUEÑO FORMATO. SE DESARROLLARÁ UN (1) DÍA DE ESPECTÁCULO. DÍA ADICIONAL</t>
  </si>
  <si>
    <t>I2</t>
  </si>
  <si>
    <t>TECHO PRODUCCION TECNICA PEQUEÑO FORMATO. SE EFECTUARÁ EN 1 DÍA DE ESPECTÁCULO. DÍA ADICIONAL</t>
  </si>
  <si>
    <t>I3</t>
  </si>
  <si>
    <t>SOBRETARIMAS PRODUCCIÓN TÉCNICA PEQUEÑO FORMATO. SE EFECTUARÁ EN 1 DÍA DE ESPECTÁCULO. DÍA ADICIONAL</t>
  </si>
  <si>
    <t>I4</t>
  </si>
  <si>
    <t>SONIDO PRODUCCIÓN TÉCNICA PEQUEÑO FORMATO. SE EFECTUARÁ EN 1 DÍA DE ESPECTÁCULO. DÍA ADICIONAL</t>
  </si>
  <si>
    <t>I5</t>
  </si>
  <si>
    <t>ILUMINACIÓN PRODUCCIÓN TÉCNICA PEQUEÑO FORMATO. SE EFECTUARÁ EN 1 DÍA DE ESPECTÁCULO. DÍA ADICIONAL</t>
  </si>
  <si>
    <t>I6</t>
  </si>
  <si>
    <t>VIDEO PRODUCCIÓN TÉCNICA PEQUEÑO FORMATO. SE EFECTUARÁ EN 1 DÍA DE ESPECTÁCULO. DÍA ADICIONAL</t>
  </si>
  <si>
    <t>I7</t>
  </si>
  <si>
    <t>GENERADORES ELÉCTRICOS PRODUCCIÓN TÉCNICA PEQUEÑO FORMATO. SE EFECTUARÁ EN 1 DÍA DE ESPECTÁCULO. DÍA ADICIONAL</t>
  </si>
  <si>
    <t>I8</t>
  </si>
  <si>
    <t>FRONT OF HOUSE (F.O.H.) PRODUCCIÓN TÉCNICA PEQUEÑO FORMATO. SE EFECTUARÁ EN 1 DÍAS DE ESPECTÁCULO. DÍA ADICIONAL</t>
  </si>
  <si>
    <t>J</t>
  </si>
  <si>
    <t>EQUIPOS DE TARIMA INDIVIDUAL DÍA ADICIONAL. EL INSUMO DEBE ESTAR INSTALADO Y EN FUNCIONAMIENTO UN DÍA ANTES DEL ESPECTÁCULO PARA REALIZAR LAS CORRESPONDIENTES PRUEBAS.</t>
  </si>
  <si>
    <t>J1</t>
  </si>
  <si>
    <t>TARIMA EN ALUMINIO DE 13 [m] X 12 [m] DÍA ADICIONAL</t>
  </si>
  <si>
    <t>J2</t>
  </si>
  <si>
    <t>TARIMA EN ALUMINIO DE 10 [m] X 10 [m] DÍA ADICIONAL</t>
  </si>
  <si>
    <t>J3</t>
  </si>
  <si>
    <t>TARIMA EN ALUMINIO DE 13 [m] X 7 [m] DÍA ADICIONAL</t>
  </si>
  <si>
    <t>J4</t>
  </si>
  <si>
    <t>TARIMA EN ALUMINIO DE 9 [m] X 9 [m] DÍA ADICIONAL</t>
  </si>
  <si>
    <t>J5</t>
  </si>
  <si>
    <t>TARIMA EN ALUMINIO DE 9 [m] X 6 [m] DÍA ADICIONAL</t>
  </si>
  <si>
    <t>J6</t>
  </si>
  <si>
    <t>TARIMA EN ALUMINIO DE 9 [m] X 4 [m] DÍA ADICIONAL</t>
  </si>
  <si>
    <t>J7</t>
  </si>
  <si>
    <t>TARIMA EN ALUMINIO DE 7 [m] X 7 [m] DÍA ADICIONAL</t>
  </si>
  <si>
    <t>J8</t>
  </si>
  <si>
    <t>TARIMA EN ALUMINIO DE 6 [m] X 6 [m] DÍA ADICIONAL</t>
  </si>
  <si>
    <t>J9</t>
  </si>
  <si>
    <t>TARIMA EN ALUMINIO DE 7.20 [m] X 4.80 [m] DÍA ADICIONAL</t>
  </si>
  <si>
    <t>J10</t>
  </si>
  <si>
    <t>TARIMA EN ALUMINIO DE 4.80 [m] X 4.80 [m] DÍA ADICIONAL</t>
  </si>
  <si>
    <t>J11</t>
  </si>
  <si>
    <t>TARIMA EN ALUMINIO DE 2.40 [m] X 2.40 [m] DÍA ADICIONAL</t>
  </si>
  <si>
    <t>J12</t>
  </si>
  <si>
    <t>MÓDULO PARA TARIMA EN ALUMINIO DE MÍNIMO 1 [m] X 1 [m] DÍA ADICIONAL</t>
  </si>
  <si>
    <t>K</t>
  </si>
  <si>
    <t>EQUIPOS DE TECHO Y ESTRUCTURAS DÍA ADICIONAL. EL INSUMO DEBE ESTAR INSTALADO Y EN FUNCIONAMIENTO UN DÍA ANTES DEL ESPECTÁCULO PARA REALIZAR LAS CORRESPONDIENTES PRUEBAS.</t>
  </si>
  <si>
    <t>K1</t>
  </si>
  <si>
    <t>TECHO DE 15 [M] X 13 [M] DÍA ADICIONAL</t>
  </si>
  <si>
    <t>K2</t>
  </si>
  <si>
    <t>TECHO DE 10 [M] X 10 [M] DÍA ADICIONAL</t>
  </si>
  <si>
    <t>K3</t>
  </si>
  <si>
    <t>TECHO DE 10 [M] X 6 [M] DÍA ADICIONAL</t>
  </si>
  <si>
    <t>K4</t>
  </si>
  <si>
    <t>TECHO DE 6 [M] X 6 [M] DÍA ADICIONAL</t>
  </si>
  <si>
    <t>K5</t>
  </si>
  <si>
    <t>TRÍPODE BASE ESPECIALIZADO PARA EL COLGADO DE ILUMINACIÓN  DÍA ADICIONAL</t>
  </si>
  <si>
    <t>K6</t>
  </si>
  <si>
    <t>TRAMO DE ESTRUCTURA MODULAR EN ALUMINIO DE 1,5 [M] DÍA ADICIONAL</t>
  </si>
  <si>
    <t>K7</t>
  </si>
  <si>
    <t>TRAMO DE ESTRUCTURA MODULAR EN ALUMINIO DE 3 [M] DÍA ADICIONAL</t>
  </si>
  <si>
    <t>K8</t>
  </si>
  <si>
    <t>PUENTE EN ESTRUCTURA MODULAR DE ALUMINIO DE 6.00 [M] (MÍNIMO) X 7.50 [M] (MÍNIMO) DÍA ADICIONAL</t>
  </si>
  <si>
    <t>K9</t>
  </si>
  <si>
    <t>PUENTE EN ESTRUCTURA MODULAR DE ALUMINIO DE 12 [M] (MÍNIMO) X 7.50 [M] (MÍNIMO) DÍA ADICIONAL</t>
  </si>
  <si>
    <t>K10</t>
  </si>
  <si>
    <t>TORRE EN SCAFFOLD (ANDAMIO CERTIFICADO) DE 2,07 [M] DE ANCHO Y 4,14 [M] DE PROFUNDIDAD, CON UNA ALTURA DE 6 [M] DÍA ADICIONAL</t>
  </si>
  <si>
    <t>K11</t>
  </si>
  <si>
    <t>TORRE EN SCAFFOLD (ANDAMIO CERTIFICADO) DE 2,07 [M] DE ANCHO Y 4,14 [M] DE PROFUNDIDAD, CON UNA ALTURA DE 12 [M] DÍA ADICIONAL</t>
  </si>
  <si>
    <t>K12</t>
  </si>
  <si>
    <t>MOTOR DE UNA (1) TONELADA DÍA ADICIONAL</t>
  </si>
  <si>
    <t>K13</t>
  </si>
  <si>
    <t>MOTOR DE DOS (2) TONELADAS DÍA ADICIONAL</t>
  </si>
  <si>
    <t>K14</t>
  </si>
  <si>
    <t>DIFERENCIAL DE UNA (1) TONELADA DÍA ADICIONAL</t>
  </si>
  <si>
    <t>K15</t>
  </si>
  <si>
    <t>DIFERENCIAL DE DOS (2) TONELADAS DÍA ADICIONAL</t>
  </si>
  <si>
    <t>K16</t>
  </si>
  <si>
    <t>RADIO COMUNICADOR PORTÁTIL DÍA ADICIONAL</t>
  </si>
  <si>
    <t>L</t>
  </si>
  <si>
    <t>EQUIPOS DE SONIDO INDIVIDUAL DÍA ADICIONAL. EL INSUMO DEBE ESTAR INSTALADO Y EN FUNCIONAMIENTO UN DÍA ANTES DEL ESPECTÁCULO PARA REALIZAR LAS CORRESPONDIENTES PRUEBAS.</t>
  </si>
  <si>
    <t>L1</t>
  </si>
  <si>
    <t>CABINA ACTIVA DE DOS VÍAS EN TRÍPODE DÍA ADICIONAL</t>
  </si>
  <si>
    <t>L2</t>
  </si>
  <si>
    <t>CAJA DE SONIDO TECNOLOGÍA LINE ARRAY DE 12 O 10 PULGADAS DÍA ADICIONAL</t>
  </si>
  <si>
    <t>L3</t>
  </si>
  <si>
    <t>ARREGLO LINEAL COMPACTO PORTÁTIL DÍA ADICIONAL</t>
  </si>
  <si>
    <t>L4</t>
  </si>
  <si>
    <t>ALTAVOZ INALÁMBRICO BLUETOOTH PARA P.A DÍA ADICIONAL</t>
  </si>
  <si>
    <t>L5</t>
  </si>
  <si>
    <t>SUBWOOFER ACTIVO O PASIVO DE 21 PULGADAS DÍA ADICIONAL</t>
  </si>
  <si>
    <t>L6</t>
  </si>
  <si>
    <t>SUBWOOFER ACTIVO O PASIVO DOBLE DE 21 PULGADAS DÍA ADICIONAL</t>
  </si>
  <si>
    <t>L7</t>
  </si>
  <si>
    <t>CONSOLA DE 08 CANALES ANÁLOGA DÍA ADICIONAL</t>
  </si>
  <si>
    <t>L8</t>
  </si>
  <si>
    <t>CONSOLA DIGITAL DE 16 CANALES Y 6 SALIDAS AUXILIARES DÍA ADICIONAL</t>
  </si>
  <si>
    <t>L9</t>
  </si>
  <si>
    <t>CONSOLA DIGITAL DE 32 CANALES, 16 SALIDAS AUXILIARES/SUBGRUPOS FÍSICOS DÍA ADICIONAL</t>
  </si>
  <si>
    <t>L10</t>
  </si>
  <si>
    <t>CONSOLA DIGITAL DE 48 CANALES 24 SALIDAS AUXILIARES/SUBGRUPOS FÍSICOS DÍA ADICIONAL</t>
  </si>
  <si>
    <t>L11</t>
  </si>
  <si>
    <t>CONSOLA DIGITAL DE 64 CANALES DIGITAL 42 SALIDAS AUXILIARES/SUBGRUPOS DÍA ADICIONAL</t>
  </si>
  <si>
    <t>L12</t>
  </si>
  <si>
    <t>TARJETA MGB DÍA ADICIONAL</t>
  </si>
  <si>
    <t>L13</t>
  </si>
  <si>
    <t>PROCESADOR DE AUDIO EN TIEMPO REAL, COMPUTADOR, TARJETA MGB Y CABLEADO DÍA ADICIONAL</t>
  </si>
  <si>
    <t>L14</t>
  </si>
  <si>
    <t>PROCESADOR GRÁFICO DE FRECUENCIAS ESTÉREO DE 31 BANDAS POR CANAL DÍA ADICIONAL</t>
  </si>
  <si>
    <t>L15</t>
  </si>
  <si>
    <t>PROCESADOR DINÁMICO DE AUDIO DÍA ADICIONAL</t>
  </si>
  <si>
    <t>L16</t>
  </si>
  <si>
    <t>PROCESADOR DIGITAL DE TONO DÍA ADICIONAL</t>
  </si>
  <si>
    <t>L17</t>
  </si>
  <si>
    <t>PROCESADOR DE TIEMPO DE AUDIO DÍA ADICIONAL</t>
  </si>
  <si>
    <t>L18</t>
  </si>
  <si>
    <t>PROCESADOR DIGITAL DE EFECTOS MÚLTIPLES DÍA ADICIONAL</t>
  </si>
  <si>
    <t>L19</t>
  </si>
  <si>
    <t>KIT DE MICROFONERÍA PROFESIONAL PARA BATERÍA  DÍA ADICIONAL</t>
  </si>
  <si>
    <t>L20</t>
  </si>
  <si>
    <t>MICRÓFONO DINÁMICO VOCAL DÍA ADICIONAL</t>
  </si>
  <si>
    <t>L21</t>
  </si>
  <si>
    <t>MICRÓFONO DINÁMICO PARA INSTRUMENTOS DÍA ADICIONAL</t>
  </si>
  <si>
    <t>L22</t>
  </si>
  <si>
    <t>MICRÓFONO INALÁMBRICO PROFESIONAL PARA INSTRUMENTO CON BRAZO FLEXIBLE Y PINZA DÍA ADICIONAL</t>
  </si>
  <si>
    <t>L23</t>
  </si>
  <si>
    <t>MICRÓFONO INALÁMBRICO PROFESIONAL DE DIADEMA DÍA ADICIONAL</t>
  </si>
  <si>
    <t>L24</t>
  </si>
  <si>
    <t>MICRÓFONO INALÁMBRICO PROFESIONAL DE SOLAPA DÍA ADICIONAL</t>
  </si>
  <si>
    <t>L25</t>
  </si>
  <si>
    <t>MICRÓFONO INALÁMBRICO PROFESIONAL DINÁMICO PARA VOZ DÍA ADICIONAL</t>
  </si>
  <si>
    <t>L26</t>
  </si>
  <si>
    <t>MICRÓFONO PROFESIONAL DE CAÑÓN DE TIPO BOOM DÍA ADICIONAL</t>
  </si>
  <si>
    <t>L27</t>
  </si>
  <si>
    <t>MICRÓFONO PROFESIONAL PARA INSTRUMENTO O VOZ DE CONDENSADOR DÍA ADICIONAL</t>
  </si>
  <si>
    <t>L28</t>
  </si>
  <si>
    <t>MICRÓFONO PROFESIONAL PARA INSTRUMENTO DE CONDENSADOR DÍA ADICIONAL</t>
  </si>
  <si>
    <t>L29</t>
  </si>
  <si>
    <t>SISTEMA DE IN-EAR PROFESIONAL DE TRASMISOR MONO CANAL DÍA ADICIONAL</t>
  </si>
  <si>
    <t>L30</t>
  </si>
  <si>
    <t>SISTEMA DE IN-EAR PROFESIONAL DE TRASMISOR DE DOBLE CANAL DÍA ADICIONAL</t>
  </si>
  <si>
    <t>L31</t>
  </si>
  <si>
    <t>AMPLIFICADOR DE AUDÍFONOS DE 4 SALIDAS DÍA ADICIONAL</t>
  </si>
  <si>
    <t>L32</t>
  </si>
  <si>
    <t>AMPLIFICADOR DE AUDÍFONOS DE 8 SALIDAS DÍA ADICIONAL</t>
  </si>
  <si>
    <t>L33</t>
  </si>
  <si>
    <t>CAJA DIRECTA ACTIVA Y/O PASIVA PROFESIONAL DÍA ADICIONAL</t>
  </si>
  <si>
    <t>L34</t>
  </si>
  <si>
    <t>LECTOR DE DISCO COMPACTO PROFESIONAL DÍA ADICIONAL</t>
  </si>
  <si>
    <t>L35</t>
  </si>
  <si>
    <t>MEDUSA DE 8 CANALES PRINCIPALES Y CANALES AUXILIARES PARA ENVÍOS DE SEÑAL. DÍA ADICIONAL</t>
  </si>
  <si>
    <t>L36</t>
  </si>
  <si>
    <t>MEDUSA DE 12 CANALES PRINCIPALES Y CANALES AUXILIARES PARA ENVÍOS DE SEÑAL. DÍA ADICIONAL</t>
  </si>
  <si>
    <t>L37</t>
  </si>
  <si>
    <t>MEDUSA DE 24 CANALES PRINCIPALES Y CANALES AUXILIARES PARA ENVÍOS DE SEÑAL. DÍA ADICIONAL</t>
  </si>
  <si>
    <t>L38</t>
  </si>
  <si>
    <t>MEDUSA DE 32 CANALES PRINCIPALES Y CANALES AUXILIARES PARA ENVÍOS DE SEÑAL. DÍA ADICIONAL</t>
  </si>
  <si>
    <t>L39</t>
  </si>
  <si>
    <t>MEDUSA DE 48 CANALES PRINCIPALES Y CANALES AUXILIARES PARA ENVÍOS DE SEÑAL DÍA ADICIONAL</t>
  </si>
  <si>
    <t>L40</t>
  </si>
  <si>
    <t>SUBSNAKE DE 12 CANALES Y 4 SALIDAS PARA ENVÍOS DE SEÑAL DÍA ADICIONAL</t>
  </si>
  <si>
    <t>L41</t>
  </si>
  <si>
    <t>SUBSNAKE DE 12 CANALES Y 4 SALIDAS PARA ENVÍO DE SEÑAL CON CONECTOR MULTIPIN Y SU RESPECTIVA MANGUERA DÍA ADICIONAL</t>
  </si>
  <si>
    <t>M</t>
  </si>
  <si>
    <t>EQUIPOS PAQUETE DE SONIDO DÍA ADICIONAL:</t>
  </si>
  <si>
    <t>M1</t>
  </si>
  <si>
    <t>PAQUETE DE SONIDO NÚMERO 1 DÍA ADICIONAL</t>
  </si>
  <si>
    <t>M2</t>
  </si>
  <si>
    <t>PAQUETE DE SONIDO NÚMERO 2 DÍA ADICIONAL</t>
  </si>
  <si>
    <t>M3</t>
  </si>
  <si>
    <t>PAQUETE DE SONIDO NÚMERO 3 DÍA ADICIONAL</t>
  </si>
  <si>
    <t>M4</t>
  </si>
  <si>
    <t>PAQUETE DE SONIDO NÚMERO 4 DÍA ADICIONAL</t>
  </si>
  <si>
    <t>M5</t>
  </si>
  <si>
    <t>PAQUETE DE SONIDO NÚMERO 5 DÍA ADICIONAL</t>
  </si>
  <si>
    <t>M6</t>
  </si>
  <si>
    <t>PAQUETE DE SONIDO NÚMERO 6 DÍA ADICIONAL</t>
  </si>
  <si>
    <t>M7</t>
  </si>
  <si>
    <t>PAQUETE DE SONIDO NÚMERO 7 DÍA ADICIONAL</t>
  </si>
  <si>
    <t>M8</t>
  </si>
  <si>
    <t>PAQUETE DE SONIDO NÚMERO 8 DÍA ADICIONAL</t>
  </si>
  <si>
    <t>N</t>
  </si>
  <si>
    <t>EQUIPOS DE ILUMINACIÓN INDIVIDUAL DÍA ADICIONAL. EL INSUMO DEBE ESTAR INSTALADO Y EN FUNCIONAMIENTO UN DÍA ANTES DEL ESPECTÁCULO PARA REALIZAR LAS CORRESPONDIENTES PRUEBAS.</t>
  </si>
  <si>
    <t>N1</t>
  </si>
  <si>
    <t>N2</t>
  </si>
  <si>
    <t>N3</t>
  </si>
  <si>
    <t>N4</t>
  </si>
  <si>
    <t>N5</t>
  </si>
  <si>
    <t>N6</t>
  </si>
  <si>
    <t>N7</t>
  </si>
  <si>
    <t>N8</t>
  </si>
  <si>
    <t>N9</t>
  </si>
  <si>
    <t>N10</t>
  </si>
  <si>
    <t>N11</t>
  </si>
  <si>
    <t>N12</t>
  </si>
  <si>
    <t>N13</t>
  </si>
  <si>
    <t>N14</t>
  </si>
  <si>
    <t>N15</t>
  </si>
  <si>
    <t>N16</t>
  </si>
  <si>
    <t>N17</t>
  </si>
  <si>
    <t>N18</t>
  </si>
  <si>
    <t>N19</t>
  </si>
  <si>
    <t>N20</t>
  </si>
  <si>
    <t>N21</t>
  </si>
  <si>
    <t>O</t>
  </si>
  <si>
    <t>PAQUETES DE ILUMINACIÓN INDIVIDUAL DÍA ADICIONAL. EL INSUMO DEBE ESTAR INSTALADO Y EN FUNCIONAMIENTO UN DÍA ANTES DEL ESPECTÁCULO PARA REALIZAR LAS CORRESPONDIENTES PRUEBAS.</t>
  </si>
  <si>
    <t>O1</t>
  </si>
  <si>
    <t>DOS A OCHO (2 A 8) PAR 64 DÍA ADICIONAL</t>
  </si>
  <si>
    <t>O2</t>
  </si>
  <si>
    <t>NUEVE A DIECISÉIS (9 A 16) PAR 64 DÍA ADICIONAL</t>
  </si>
  <si>
    <t>O3</t>
  </si>
  <si>
    <t>DIECISIETE A VEINTICUATRO (17 A 24)
PAR 64 DÍA ADICIONAL</t>
  </si>
  <si>
    <t>O4</t>
  </si>
  <si>
    <t>VEINTICINCO A CUARENTA Y OCHO (25 A 48) PAR 64 DÍA ADICIONAL</t>
  </si>
  <si>
    <t>O5</t>
  </si>
  <si>
    <t>DOS A OCHO (2 A 8) PAR LED IP 65 CON ZOOM Y PANELES DE CONTROL DIGITAL DÍA ADICIONAL</t>
  </si>
  <si>
    <t>O6</t>
  </si>
  <si>
    <t>NUEVE A DIECISÉIS (9 A 16) PAR LED IP 65 CON ZOOM Y PANELES DE CONTROL DIGITAL DÍA ADICIONAL</t>
  </si>
  <si>
    <t>O7</t>
  </si>
  <si>
    <t>DIECISIETE A VEINTICUATRO (17 A 24) PAR LED IP 65 CON ZOOM Y PANELES DE CONTROL DIGITAL DÍA ADICIONAL</t>
  </si>
  <si>
    <t>O8</t>
  </si>
  <si>
    <t>VEINTICINCO A CUARENTA Y OCHO (25 A 48) PAR LED IP 65 CON ZOOM Y PANELES DE CONTROL DIGITAL DÍA ADICIONAL</t>
  </si>
  <si>
    <t>O9</t>
  </si>
  <si>
    <t>DOS A OCHO (2 A 8) ELIPSOIDALES 750 [W] LED CON PANELES DE CONTROL DIGITAL DÍA ADICIONAL</t>
  </si>
  <si>
    <t>O10</t>
  </si>
  <si>
    <t>NUEVE A DIECISÉIS (9 A 16)  ELIPSOIDALES 750 [W] LED CON PANELES DE CONTROL DIGITAL DÍA ADICIONAL</t>
  </si>
  <si>
    <t>O11</t>
  </si>
  <si>
    <t>DIECISIETE A VEINTICUATRO (17 A 24) ELIPSOIDALES 750 [W] LED CON PANELES DE CONTROL DIGITAL DÍA ADICIONAL</t>
  </si>
  <si>
    <t>O12</t>
  </si>
  <si>
    <t>VEINTICINCO A CUARENTA Y OCHO (25 A 48)  ELIPSOIDALES 750 [W] LED CON PANELES DE CONTROL DIGITAL DÍA ADICIONAL</t>
  </si>
  <si>
    <t>O13</t>
  </si>
  <si>
    <t>DOS A OCHO (2 A 8) ELIPSOIDALES 1000 [W] LED CON PANELES DE CONTROL DIGITAL DÍA ADICIONAL</t>
  </si>
  <si>
    <t>O14</t>
  </si>
  <si>
    <t>NUEVE A DIECISÉIS (9 A 16)  ELIPSOIDALES 1000 [W] LED CON PANELES DE CONTROL DIGITAL DÍA ADICIONAL</t>
  </si>
  <si>
    <t>O15</t>
  </si>
  <si>
    <t>DIECISIETE A VEINTICUATRO (17 A 24) ELIPSOIDALES 1000 [W] LED CON PANELES DE CONTROL DIGITAL DÍA ADICIONAL</t>
  </si>
  <si>
    <t>O16</t>
  </si>
  <si>
    <t>VEINTICINCO A CUARENTA Y OCHO (25 A 48)  ELIPSOIDALES 1000 [W] LED CON PANELES DE CONTROL DIGITAL DÍA ADICIONAL</t>
  </si>
  <si>
    <t>O17</t>
  </si>
  <si>
    <t>DOS A OCHO (2 A 8) ELIPSOIDALES 2000 [W] LED CON PANELES DE CONTROL DIGITAL DÍA ADICIONAL</t>
  </si>
  <si>
    <t>O18</t>
  </si>
  <si>
    <t>NUEVE A DIECISÉIS (9 A 16)  ELIPSOIDALES 2000 [W] LED CON PANELES DE CONTROL DIGITAL DÍA ADICIONAL</t>
  </si>
  <si>
    <t>O19</t>
  </si>
  <si>
    <t>DIECISIETE A VEINTICUATRO (17 A 24) ELIPSOIDALES 2000 [W] LED CON PANELES DE CONTROL DIGITAL DÍA ADICIONAL</t>
  </si>
  <si>
    <t>O20</t>
  </si>
  <si>
    <t>VEINTICINCO A CUARENTA Y OCHO (25 A 48)  ELIPSOIDALES 2000 [W] LED CON PANELES DE CONTROL DIGITAL DÍA ADICIONAL</t>
  </si>
  <si>
    <t>O21</t>
  </si>
  <si>
    <t>DOS A OCHO (2 A 8) FRESNELES 750 [W] LED CON PANELES DE CONTROL DIGITAL DÍA ADICIONAL</t>
  </si>
  <si>
    <t>O22</t>
  </si>
  <si>
    <t>NUEVE A DIECISÉIS (9 A 16)  FRESNELES 750 [W] LED CON PANELES DE CONTROL DIGITAL DÍA ADICIONAL</t>
  </si>
  <si>
    <t>O23</t>
  </si>
  <si>
    <t>DIECISIETE A VEINTICUATRO (17 A 24) FRESNELES 750 [W] LED CON PANELES DE CONTROL DIGITAL DÍA ADICIONAL</t>
  </si>
  <si>
    <t>O24</t>
  </si>
  <si>
    <t>VEINTICINCO A CUARENTA Y OCHO (25 A 48)  FRESNELES 750 [W] LED CON PANELES DE CONTROL DIGITAL DÍA ADICIONAL</t>
  </si>
  <si>
    <t>O25</t>
  </si>
  <si>
    <t>DOS A OCHO (2 A 8) FRESNELES 1000 [W] LED CON PANELES DE CONTROL DIGITAL DÍA ADICIONAL</t>
  </si>
  <si>
    <t>O26</t>
  </si>
  <si>
    <t>NUEVE A DIECISÉIS (9 A 16)  FRESNELES 1000 [W] LED CON PANELES DE CONTROL DIGITAL DÍA ADICIONAL</t>
  </si>
  <si>
    <t>O27</t>
  </si>
  <si>
    <t>DIECISIETE A VEINTICUATRO (17 A 24) FRESNELES 1000 [W] LED CON PANELES DE CONTROL DIGITAL DÍA ADICIONAL</t>
  </si>
  <si>
    <t>O28</t>
  </si>
  <si>
    <t>VEINTICINCO A CUARENTA Y OCHO (25 A 48)  FRESNELES 1000 [W] LED CON PANELES DE CONTROL DIGITAL DÍA ADICIONAL</t>
  </si>
  <si>
    <t>O29</t>
  </si>
  <si>
    <t>DOS A OCHO (2 A 8) FRESNELES 2000 [W] LED CON PANELES DE CONTROL DIGITAL DÍA ADICIONAL</t>
  </si>
  <si>
    <t>O30</t>
  </si>
  <si>
    <t>NUEVE A DIECISÉIS (9 A 16)  FRESNELES 2000 [W] LED CON PANELES DE CONTROL DIGITAL DÍA ADICIONAL</t>
  </si>
  <si>
    <t>O31</t>
  </si>
  <si>
    <t>DIECISIETE A VEINTICUATRO (17 A 24) FRESNELES 2000 [W] LED CON PANELES DE CONTROL DIGITAL DÍA ADICIONAL</t>
  </si>
  <si>
    <t>O32</t>
  </si>
  <si>
    <t>VEINTICINCO A CUARENTA Y OCHO (25 A 48)  FRESNELES 2000 [W] LED CON PANELES DE CONTROL DIGITAL DÍA ADICIONAL</t>
  </si>
  <si>
    <t>O33</t>
  </si>
  <si>
    <t>DOS A OCHO (2 A 8) STRIP DE PISO IP65 1 X 4 (1K) DÍA ADICIONAL</t>
  </si>
  <si>
    <t>O34</t>
  </si>
  <si>
    <t>NUEVE A DIECISÉIS (9 A 16) STRIP DE PISO IP65 1 X 4 (1K) DÍA ADICIONAL</t>
  </si>
  <si>
    <t>O35</t>
  </si>
  <si>
    <t>DIECISIETE A VEINTICUATRO (17 A 24) STRIP DE PISO IP65 1 X 4 (1K) DÍA ADICIONAL</t>
  </si>
  <si>
    <t>O36</t>
  </si>
  <si>
    <t>VEINTICINCO A CUARENTA Y OCHO (25 A 48) STRIP DE PISO IP65 1 X 4 (1K) DÍA ADICIONAL</t>
  </si>
  <si>
    <t>O37</t>
  </si>
  <si>
    <t>DOS A OCHO (2 A 8) CABEZAS MÓVILES  LED. TIPO SPOT Y/O WASH DÍA ADICIONAL</t>
  </si>
  <si>
    <t>O38</t>
  </si>
  <si>
    <t>NUEVE A DIECISÉIS (9 A 16) CABEZAS MÓVILES LED. TIPO SPOT Y/O WASH. DÍA ADICIONAL</t>
  </si>
  <si>
    <t>O39</t>
  </si>
  <si>
    <t>DIECISIETE A VEINTICUATRO (17 A 24) CABEZAS MÓVILES LED. TIPO SPOT Y/O WASH DÍA ADICIONAL</t>
  </si>
  <si>
    <t>O40</t>
  </si>
  <si>
    <t>VEINTICINCO A CUARENTA Y OCHO (25 A 48) CABEZAS MÓVILES LED. TIPO SPOT Y/O WASH DÍA ADICIONAL</t>
  </si>
  <si>
    <t>O41</t>
  </si>
  <si>
    <t>DOS A OCHO (2 A 8)
CABEZAS MÓVILES 1200
[W] LED. TIPO SPOT Y/O WASH DÍA ADICIONAL</t>
  </si>
  <si>
    <t>O42</t>
  </si>
  <si>
    <t>NUEVE A DIECISÉIS (9 A 16) CABEZAS MÓVILES
1200 [W] LED. TIPO SPOT Y/O WASH. DÍA ADICIONAL</t>
  </si>
  <si>
    <t>O43</t>
  </si>
  <si>
    <t>DIECISIETE A VEINTICUATRO (17 A 24)
CABEZAS MÓVILES 1200
[W] LED. TIPO SPOT Y/O WASH DÍA ADICIONAL</t>
  </si>
  <si>
    <t>O44</t>
  </si>
  <si>
    <t>VEINTICINCO A CUARENTA Y OCHO (25 A 48) CABEZAS MÓVILES
1200 [W] LED. TIPO SPOT Y/O WASH DÍA ADICIONAL</t>
  </si>
  <si>
    <t>O45</t>
  </si>
  <si>
    <t>DOS A OCHO (2 A 8)
CABEZAS MÓVILES 200
[W] TIPO BEAM LED DÍA ADICIONAL</t>
  </si>
  <si>
    <t>O46</t>
  </si>
  <si>
    <t>NUEVE A DIECISÉIS (9 A 16) CABEZAS MÓVILES
200 [W] TIPO BEAM, LED DÍA ADICIONAL</t>
  </si>
  <si>
    <t>O47</t>
  </si>
  <si>
    <t>DIECISIETE A VEINTICUATRO (17 A 24)
CABEZAS MÓVILES 200 [W]. TIPO BEAM, LED DÍA ADICIONAL</t>
  </si>
  <si>
    <t>O48</t>
  </si>
  <si>
    <t>VEINTICINCO A CUARENTA Y OCHO (25 A 48) CABEZAS MÓVILES
200 [W] TIPO BEAM, LED. DÍA ADICIONAL</t>
  </si>
  <si>
    <t>O49</t>
  </si>
  <si>
    <t>DOS (2) MINIBRUT DE 6 BOMBILLAS LED. DÍA ADICIONAL</t>
  </si>
  <si>
    <t>O50</t>
  </si>
  <si>
    <t>CUATRO (4) MINIBRUT DE 6 BOMBILLAS LED. DÍA ADICIONAL</t>
  </si>
  <si>
    <t>O51</t>
  </si>
  <si>
    <t>OCHO (8) MINIBRUT DE 6 BOMBILLAS LED. DÍA ADICIONAL</t>
  </si>
  <si>
    <t>O52</t>
  </si>
  <si>
    <t>DOS (2) SEGUIDOR 1200
[W] HMI LED. DÍA ADICIONAL</t>
  </si>
  <si>
    <t>O53</t>
  </si>
  <si>
    <t>DOS (2) SEGUIDOR 2500
[W] HMI LED. DÍA ADICIONAL</t>
  </si>
  <si>
    <t>O54</t>
  </si>
  <si>
    <t>PAQUETE 1 DE ILUMINACIÓN DÍA ADICIONAL</t>
  </si>
  <si>
    <t>O55</t>
  </si>
  <si>
    <t>PAQUETE 2 DE ILUMINACIÓN DÍA ADICIONAL</t>
  </si>
  <si>
    <t>O56</t>
  </si>
  <si>
    <t>PAQUETE 3 DE ILUMINACIÓN DÍA ADICIONAL</t>
  </si>
  <si>
    <t>O57</t>
  </si>
  <si>
    <t>PAQUETE 4 DE ILUMINACIÓN DÍA ADICIONAL</t>
  </si>
  <si>
    <t>O58</t>
  </si>
  <si>
    <t>PAQUETE 5 DE ILUMINACIÓN DÍA ADICIONAL</t>
  </si>
  <si>
    <t>P</t>
  </si>
  <si>
    <t>EQUIPOS DE VIDEO DÍA ADICIONAL. EL INSUMO DEBE ESTAR INSTALADO Y EN FUNCIONAMIENTO UN DÍA ANTES DEL
ESPECTÁCULO PARA REALIZAR LAS CORRESPONDIENTES PRUEBAS</t>
  </si>
  <si>
    <t>P1</t>
  </si>
  <si>
    <t>MÓDULO DE PANTALLA LED OUTDOOR CON UN PITCH DE 6 [MM] DÍA ADICIONAL</t>
  </si>
  <si>
    <t>P2</t>
  </si>
  <si>
    <t>PANTALLA LED DE 4 [M] X 3 [M] OUTDOOR CON UN PITCH DE 3 [MM] DÍA ADICIONAL</t>
  </si>
  <si>
    <t>P3</t>
  </si>
  <si>
    <t>PANTALLA LED DE 4 [M] X 3 [M] OUTDOOR CON UN PITCH DE 6 [MM] DÍA ADICIONAL</t>
  </si>
  <si>
    <t>P4</t>
  </si>
  <si>
    <t>PANTALLA LED DE 6 [M] X 4 [M] OUTDOOR CON UN PITCH DE 3 [MM] DÍA ADICIONAL</t>
  </si>
  <si>
    <t>P5</t>
  </si>
  <si>
    <t>PANTALLA LED DE 6 [M] X 4 [M] OUTDOOR CON UN PITCH DE 6 [MM] DÍA ADICIONAL</t>
  </si>
  <si>
    <t>P6</t>
  </si>
  <si>
    <t>PANTALLA LED DE 8 [M] X 6 [M] OUTDOOR CON UN PITCH DE 3 [MM] DÍA ADICIONAL</t>
  </si>
  <si>
    <t>P7</t>
  </si>
  <si>
    <t>PANTALLA LED DE 8 [M] X 6 [M] OUTDOOR CON UN PITCH DE 6 [MM] DÍA ADICIONAL</t>
  </si>
  <si>
    <t>P8</t>
  </si>
  <si>
    <t>PANTALLA LED DE 10 [M] X 8 [M] OUTDOOR CON UN PITCH DE 3 [MM] DÍA ADICIONAL</t>
  </si>
  <si>
    <t>P9</t>
  </si>
  <si>
    <t>PANTALLA LED DE 10 [M] X 8 [M] OUTDOOR CON UN PITCH DE 6 [MM] DÍA ADICIONAL</t>
  </si>
  <si>
    <t>P10</t>
  </si>
  <si>
    <t>PUESTO FIJO DIGITAL PARA VIDEO DÍA ADICIONAL</t>
  </si>
  <si>
    <t>P11</t>
  </si>
  <si>
    <t>CIRCUITO CERRADO DE TELEVISIÓN A 2 CÁMARAS MÁS PUESTO FIJO DIGITAL DÍA ADICIONAL</t>
  </si>
  <si>
    <t>P12</t>
  </si>
  <si>
    <t>CIRCUITO CERRADO DE TELEVISIÓN A 3 CÁMARAS MÁS PUESTO FIJO DIGITAL DÍA ADICIONAL</t>
  </si>
  <si>
    <t>P13</t>
  </si>
  <si>
    <t>CIRCUITO CERRADO DE TELEVISIÓN A 4 CÁMARAS MÁS PUESTO FIJO DIGITAL DÍA ADICIONAL</t>
  </si>
  <si>
    <t>P14</t>
  </si>
  <si>
    <t>CIRCUITO CERRADO DE TELEVISIÓN A 6 CÁMARAS MÁS PUESTO FIJO DIGITAL DÍA ADICIONAL</t>
  </si>
  <si>
    <t>P15</t>
  </si>
  <si>
    <t>CÁMARA CON STEADICAM DÍA ADICIONAL</t>
  </si>
  <si>
    <t>P16</t>
  </si>
  <si>
    <t>SISTEMA DE STREAMING CONFIGURACIÓN A 1 CÁMARA CON SU TRÍPODE DÍA ADICIONAL</t>
  </si>
  <si>
    <t>P17</t>
  </si>
  <si>
    <t>SISTEMA DE STREAMING A 2 CÁMARAS CON SUS TRÍPODES DÍA ADICIONAL</t>
  </si>
  <si>
    <t>P18</t>
  </si>
  <si>
    <t>SISTEMA DE STREAMING A 3 CÁMARAS CON SUS TRÍPODES DÍA ADICIONAL</t>
  </si>
  <si>
    <t>P19</t>
  </si>
  <si>
    <t>SISTEMA DE STREAMING A 4 CÁMARAS CON SUS TRÍPODES DÍA ADICIONAL</t>
  </si>
  <si>
    <t>P20</t>
  </si>
  <si>
    <t>SISTEMA DE STREAMING A 6 CÁMARAS CON SUS TRÍPODES DÍA ADICIONAL</t>
  </si>
  <si>
    <t>P21</t>
  </si>
  <si>
    <t>EDICIÓN ESPECIALIZADA DE VIDEO POR HORA DÍA ADICIONAL</t>
  </si>
  <si>
    <t>P22</t>
  </si>
  <si>
    <t>PRODUCCIÓN Y REALIZACIÓN DE PAQUETES GRÁFICOS EN 2D Y 3D DE VIDEO DÍA ADICIONAL</t>
  </si>
  <si>
    <t>P23</t>
  </si>
  <si>
    <t>VIDEO BEAM 6.200 [LM] DÍA ADICIONAL</t>
  </si>
  <si>
    <t>P24</t>
  </si>
  <si>
    <t>VIDEO BEAM 13.000 [LM] DÍA ADICIONAL</t>
  </si>
  <si>
    <t>P25</t>
  </si>
  <si>
    <t>VIDEO BEAM 16.000 [LM] DÍA ADICIONAL</t>
  </si>
  <si>
    <t>P26</t>
  </si>
  <si>
    <t>VIDEO BEAM DE 20.000 [LM] DÍA ADICIONAL</t>
  </si>
  <si>
    <t>P27</t>
  </si>
  <si>
    <t>LENTE GRAN ANGULAR PARA VIDEO BEAM
13.000 [LM] DÍA ADICIONAL</t>
  </si>
  <si>
    <t>P28</t>
  </si>
  <si>
    <t>LENTE GRAN ANGULAR PARA VIDEO BEAM
16.000 [LM] DÍA ADICIONAL</t>
  </si>
  <si>
    <t>P29</t>
  </si>
  <si>
    <t>LENTE GRAN ANGULAR PARA VIDEO BEAM
20.000 [LM] DÍA ADICIONAL</t>
  </si>
  <si>
    <t>P30</t>
  </si>
  <si>
    <t>TELEVISOR DE 50 PULGADAS DÍA ADICIONAL</t>
  </si>
  <si>
    <t>P31</t>
  </si>
  <si>
    <t>TELEVISOR DE 80 PULGADAS DÍA ADICIONAL</t>
  </si>
  <si>
    <t>P32</t>
  </si>
  <si>
    <t>BASE DE PISO PARA TELEVISORES DÍA ADICIONAL</t>
  </si>
  <si>
    <t>P33</t>
  </si>
  <si>
    <t>TELÓN PARA PROYECCIÓN DE 3.25 [M] DE ANCHO (MÍNIMO) X
4.26 [M] DE ALTURA (MÍNIMO) DÍA ADICIONAL</t>
  </si>
  <si>
    <t>P34</t>
  </si>
  <si>
    <t>UN (1) TELÓN DE 6.4 [M] DE ANCHO (MÍNIMO) X
4.8 [M] DE ALTURA (MÍNIMO). DÍA ADICIONAL</t>
  </si>
  <si>
    <t>PRECIO MINIMO</t>
  </si>
  <si>
    <t>HISTORICO INDEXADO A 2025</t>
  </si>
  <si>
    <t>ANEXO PROPUESTA ECONÓMICA</t>
  </si>
  <si>
    <t>SUMATORIA DE VALORES UNITARIOS</t>
  </si>
  <si>
    <t>Nota 2: No modificar, agregar o quitar ningún ítem o sub-ítem del presente Anexo.</t>
  </si>
  <si>
    <t>NOTAS IMPORTANTES</t>
  </si>
  <si>
    <t>NOTA 1: Tener en cuenta los costos directos e indirectos como impuestos, tasas, contribuciones, garantías, transporte, salarios, prestaciones sociales,  IVA, indemnizaciones, soporte, importación, imprevistos y demás gastos que se relacione con la ejecución del futuro contrato del presente proceso de selección.</t>
  </si>
  <si>
    <t>Nota 3: Para el diligenciamiento, el proponente llenará unicamente las celdas resaltadas en verde. Para la presentación de los valores estos deben estar redondeados al peso. Las celdas que no se encuentran resaltadas no deberán ser modificadas</t>
  </si>
  <si>
    <t xml:space="preserve">VALOR </t>
  </si>
  <si>
    <t>Precio de Referencia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</si>
</sst>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 numFmtId="165" formatCode="_-&quot;$&quot;\ * #,##0_-;\-&quot;$&quot;\ * #,##0_-;_-&quot;$&quot;\ * &quot;-&quot;??_-;_-@_-"/>
    <numFmt numFmtId="166" formatCode="0.0%"/>
    <numFmt numFmtId="167" formatCode="_-&quot;$&quot;* #,##0.0_-;\-&quot;$&quot;* #,##0.0_-;_-&quot;$&quot;* &quot;-&quot;_-;_-@_-"/>
    <numFmt numFmtId="168" formatCode="_-&quot;$&quot;\ * #,##0.00_-;\-&quot;$&quot;\ * #,##0.00_-;_-&quot;$&quot;\ * &quot;-&quot;_-;_-@_-"/>
    <numFmt numFmtId="169" formatCode="_-&quot;$&quot;* #,##0.00_-;\-&quot;$&quot;* #,##0.00_-;_-&quot;$&quot;* &quot;-&quot;_-;_-@_-"/>
    <numFmt numFmtId="170" formatCode="_-&quot;$&quot;* #,##0_-;\-&quot;$&quot;* #,##0_-;_-&quot;$&quot;* &quot;-&quot;_-;_-@_-"/>
  </numFmts>
  <fonts count="17" x14ac:knownFonts="1">
    <font>
      <sz val="10"/>
      <color theme="1"/>
      <name val="Arial"/>
      <family val="2"/>
    </font>
    <font>
      <b/>
      <sz val="10"/>
      <color theme="1"/>
      <name val="Verdana"/>
      <family val="2"/>
    </font>
    <font>
      <b/>
      <sz val="10"/>
      <color theme="1"/>
      <name val="Arial"/>
      <family val="2"/>
    </font>
    <font>
      <sz val="10"/>
      <color theme="1"/>
      <name val="Verdana"/>
      <family val="2"/>
    </font>
    <font>
      <b/>
      <sz val="14"/>
      <color theme="1"/>
      <name val="Verdana"/>
      <family val="2"/>
    </font>
    <font>
      <sz val="10"/>
      <color theme="1"/>
      <name val="Arial"/>
      <family val="2"/>
    </font>
    <font>
      <b/>
      <sz val="10"/>
      <name val="Arial"/>
      <family val="2"/>
    </font>
    <font>
      <b/>
      <sz val="11"/>
      <name val="Arial Narrow"/>
      <family val="2"/>
    </font>
    <font>
      <sz val="10"/>
      <name val="Arial"/>
      <family val="2"/>
    </font>
    <font>
      <b/>
      <sz val="20"/>
      <color theme="1"/>
      <name val="Arial"/>
      <family val="2"/>
    </font>
    <font>
      <sz val="10"/>
      <color rgb="FFFF0000"/>
      <name val="Arial"/>
      <family val="2"/>
    </font>
    <font>
      <b/>
      <sz val="15"/>
      <color theme="1"/>
      <name val="Arial"/>
      <family val="2"/>
    </font>
    <font>
      <b/>
      <sz val="13"/>
      <color theme="1"/>
      <name val="Arial"/>
      <family val="2"/>
    </font>
    <font>
      <sz val="11"/>
      <color theme="1"/>
      <name val="Arial"/>
      <family val="2"/>
    </font>
    <font>
      <b/>
      <sz val="11"/>
      <color theme="1"/>
      <name val="Calibri"/>
      <family val="2"/>
    </font>
    <font>
      <sz val="13"/>
      <color theme="1"/>
      <name val="Arial"/>
      <family val="2"/>
    </font>
    <font>
      <b/>
      <sz val="15"/>
      <name val="Arial"/>
      <family val="2"/>
    </font>
  </fonts>
  <fills count="16">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EEDC82"/>
        <bgColor indexed="64"/>
      </patternFill>
    </fill>
    <fill>
      <patternFill patternType="solid">
        <fgColor rgb="FFA9A9A9"/>
        <bgColor indexed="64"/>
      </patternFill>
    </fill>
    <fill>
      <patternFill patternType="solid">
        <fgColor rgb="FFD3D3D3"/>
        <bgColor indexed="64"/>
      </patternFill>
    </fill>
    <fill>
      <patternFill patternType="solid">
        <fgColor rgb="FFFFFFFF"/>
        <bgColor indexed="64"/>
      </patternFill>
    </fill>
    <fill>
      <patternFill patternType="solid">
        <fgColor rgb="FF778899"/>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00B050"/>
        <bgColor indexed="64"/>
      </patternFill>
    </fill>
    <fill>
      <patternFill patternType="solid">
        <fgColor theme="0"/>
        <bgColor theme="0"/>
      </patternFill>
    </fill>
  </fills>
  <borders count="20">
    <border>
      <left/>
      <right/>
      <top/>
      <bottom/>
      <diagonal/>
    </border>
    <border>
      <left style="thin">
        <color auto="1"/>
      </left>
      <right style="thin">
        <color auto="1"/>
      </right>
      <top style="thin">
        <color auto="1"/>
      </top>
      <bottom style="thin">
        <color auto="1"/>
      </bottom>
      <diagonal/>
    </border>
    <border>
      <left/>
      <right style="thin">
        <color auto="1"/>
      </right>
      <top/>
      <bottom/>
      <diagonal/>
    </border>
    <border>
      <left style="thin">
        <color auto="1"/>
      </left>
      <right/>
      <top/>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style="thin">
        <color indexed="64"/>
      </top>
      <bottom/>
      <diagonal/>
    </border>
    <border>
      <left/>
      <right/>
      <top style="medium">
        <color indexed="64"/>
      </top>
      <bottom style="medium">
        <color indexed="64"/>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s>
  <cellStyleXfs count="33">
    <xf numFmtId="0" fontId="0" fillId="0" borderId="0"/>
    <xf numFmtId="9"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3" fontId="5" fillId="0" borderId="0" applyFont="0" applyFill="0" applyBorder="0" applyAlignment="0" applyProtection="0"/>
    <xf numFmtId="41" fontId="5" fillId="0" borderId="0" applyFont="0" applyFill="0" applyBorder="0" applyAlignment="0" applyProtection="0"/>
    <xf numFmtId="0" fontId="4" fillId="2" borderId="1" applyNumberFormat="0" applyProtection="0">
      <alignment horizontal="left" vertical="center"/>
    </xf>
    <xf numFmtId="0" fontId="1" fillId="3" borderId="0" applyNumberFormat="0" applyBorder="0" applyProtection="0">
      <alignment horizontal="center" vertical="center"/>
    </xf>
    <xf numFmtId="0" fontId="1" fillId="4" borderId="0" applyNumberFormat="0" applyBorder="0" applyProtection="0">
      <alignment horizontal="center" vertical="center"/>
    </xf>
    <xf numFmtId="0" fontId="1" fillId="2" borderId="0" applyNumberFormat="0" applyBorder="0" applyProtection="0">
      <alignment horizontal="center" vertical="center" wrapText="1"/>
    </xf>
    <xf numFmtId="0" fontId="1" fillId="2" borderId="0" applyNumberFormat="0" applyBorder="0" applyProtection="0">
      <alignment horizontal="right" vertical="center" wrapText="1"/>
    </xf>
    <xf numFmtId="0" fontId="1" fillId="5" borderId="0" applyNumberFormat="0" applyBorder="0" applyProtection="0">
      <alignment horizontal="center" vertical="center" wrapText="1"/>
    </xf>
    <xf numFmtId="0" fontId="3" fillId="5" borderId="0" applyNumberFormat="0" applyBorder="0" applyProtection="0">
      <alignment horizontal="right" vertical="center" wrapText="1"/>
    </xf>
    <xf numFmtId="49" fontId="3" fillId="0" borderId="0" applyFill="0" applyBorder="0" applyProtection="0">
      <alignment horizontal="left" vertical="center"/>
    </xf>
    <xf numFmtId="0" fontId="1" fillId="0" borderId="0" applyNumberFormat="0" applyFill="0" applyBorder="0" applyProtection="0">
      <alignment horizontal="left" vertical="center"/>
    </xf>
    <xf numFmtId="0" fontId="1" fillId="0" borderId="0" applyNumberFormat="0" applyFill="0" applyBorder="0" applyProtection="0">
      <alignment horizontal="right" vertical="center"/>
    </xf>
    <xf numFmtId="164" fontId="3" fillId="0" borderId="0" applyFill="0" applyBorder="0" applyProtection="0">
      <alignment horizontal="right" vertical="center"/>
    </xf>
    <xf numFmtId="14" fontId="3" fillId="0" borderId="0" applyFill="0" applyBorder="0" applyProtection="0">
      <alignment horizontal="right" vertical="center"/>
    </xf>
    <xf numFmtId="22" fontId="3" fillId="0" borderId="0" applyFill="0" applyBorder="0" applyProtection="0">
      <alignment horizontal="right" vertical="center"/>
    </xf>
    <xf numFmtId="3" fontId="3" fillId="0" borderId="0" applyFill="0" applyBorder="0" applyProtection="0">
      <alignment horizontal="right" vertical="center"/>
    </xf>
    <xf numFmtId="4" fontId="3" fillId="0" borderId="0" applyFill="0" applyBorder="0" applyProtection="0">
      <alignment horizontal="right" vertical="center"/>
    </xf>
    <xf numFmtId="0" fontId="3" fillId="0" borderId="1" applyNumberFormat="0" applyFill="0" applyProtection="0">
      <alignment horizontal="left" vertical="center"/>
    </xf>
    <xf numFmtId="164" fontId="3" fillId="0" borderId="1" applyFill="0" applyProtection="0">
      <alignment horizontal="right" vertical="center"/>
    </xf>
    <xf numFmtId="3" fontId="3" fillId="0" borderId="1" applyFill="0" applyProtection="0">
      <alignment horizontal="right" vertical="center"/>
    </xf>
    <xf numFmtId="4" fontId="3" fillId="0" borderId="1" applyFill="0" applyProtection="0">
      <alignment horizontal="right" vertical="center"/>
    </xf>
    <xf numFmtId="0" fontId="5" fillId="0" borderId="1" applyNumberFormat="0" applyFont="0" applyFill="0" applyAlignment="0" applyProtection="0"/>
    <xf numFmtId="0" fontId="5" fillId="6" borderId="0" applyNumberFormat="0" applyFont="0" applyBorder="0" applyAlignment="0" applyProtection="0"/>
    <xf numFmtId="0" fontId="5" fillId="7" borderId="0" applyNumberFormat="0" applyFont="0" applyBorder="0" applyProtection="0">
      <alignment horizontal="right"/>
    </xf>
    <xf numFmtId="0" fontId="2" fillId="7" borderId="0" applyNumberFormat="0" applyBorder="0" applyProtection="0">
      <alignment horizontal="right"/>
    </xf>
    <xf numFmtId="0" fontId="5" fillId="8" borderId="0" applyNumberFormat="0" applyFont="0" applyBorder="0" applyProtection="0">
      <alignment horizontal="right"/>
    </xf>
    <xf numFmtId="0" fontId="5" fillId="9" borderId="0" applyNumberFormat="0" applyFont="0" applyBorder="0" applyProtection="0">
      <alignment horizontal="right"/>
    </xf>
    <xf numFmtId="44" fontId="5" fillId="0" borderId="0" applyFont="0" applyFill="0" applyBorder="0" applyAlignment="0" applyProtection="0"/>
    <xf numFmtId="42" fontId="5" fillId="0" borderId="0" applyFont="0" applyFill="0" applyBorder="0" applyAlignment="0" applyProtection="0"/>
  </cellStyleXfs>
  <cellXfs count="126">
    <xf numFmtId="0" fontId="0" fillId="0" borderId="0" xfId="0"/>
    <xf numFmtId="0" fontId="0" fillId="8" borderId="0" xfId="29" applyFont="1">
      <alignment horizontal="right"/>
    </xf>
    <xf numFmtId="0" fontId="0" fillId="7" borderId="0" xfId="27" applyFont="1">
      <alignment horizontal="right"/>
    </xf>
    <xf numFmtId="1" fontId="0" fillId="3" borderId="0" xfId="0" applyNumberFormat="1" applyFill="1" applyAlignment="1">
      <alignment horizontal="right"/>
    </xf>
    <xf numFmtId="0" fontId="0" fillId="0" borderId="2" xfId="0" applyBorder="1"/>
    <xf numFmtId="0" fontId="1" fillId="3" borderId="0" xfId="7">
      <alignment horizontal="center" vertical="center"/>
    </xf>
    <xf numFmtId="1" fontId="0" fillId="0" borderId="0" xfId="0" applyNumberFormat="1"/>
    <xf numFmtId="0" fontId="0" fillId="10" borderId="0" xfId="0" applyFill="1"/>
    <xf numFmtId="49" fontId="3" fillId="0" borderId="0" xfId="13">
      <alignment horizontal="left" vertical="center"/>
    </xf>
    <xf numFmtId="1" fontId="0" fillId="6" borderId="0" xfId="26" applyNumberFormat="1" applyFont="1"/>
    <xf numFmtId="1" fontId="0" fillId="3" borderId="0" xfId="0" applyNumberFormat="1" applyFill="1"/>
    <xf numFmtId="1" fontId="0" fillId="3" borderId="2" xfId="0" applyNumberFormat="1" applyFill="1" applyBorder="1" applyAlignment="1">
      <alignment horizontal="right"/>
    </xf>
    <xf numFmtId="0" fontId="0" fillId="7" borderId="2" xfId="27" applyFont="1" applyBorder="1">
      <alignment horizontal="right"/>
    </xf>
    <xf numFmtId="0" fontId="0" fillId="8" borderId="2" xfId="29" applyFont="1" applyBorder="1">
      <alignment horizontal="right"/>
    </xf>
    <xf numFmtId="0" fontId="1" fillId="3" borderId="2" xfId="7" applyBorder="1">
      <alignment horizontal="center" vertical="center"/>
    </xf>
    <xf numFmtId="1" fontId="0" fillId="3" borderId="2" xfId="0" applyNumberFormat="1" applyFill="1" applyBorder="1"/>
    <xf numFmtId="0" fontId="0" fillId="10" borderId="2" xfId="0" applyFill="1" applyBorder="1"/>
    <xf numFmtId="1" fontId="0" fillId="0" borderId="2" xfId="0" applyNumberFormat="1" applyBorder="1"/>
    <xf numFmtId="1" fontId="0" fillId="6" borderId="2" xfId="26" applyNumberFormat="1" applyFont="1" applyBorder="1"/>
    <xf numFmtId="165" fontId="0" fillId="0" borderId="0" xfId="31" applyNumberFormat="1" applyFont="1"/>
    <xf numFmtId="0" fontId="0" fillId="0" borderId="0" xfId="0" applyAlignment="1">
      <alignment horizontal="center"/>
    </xf>
    <xf numFmtId="1" fontId="0" fillId="3" borderId="0" xfId="0" applyNumberFormat="1" applyFill="1" applyAlignment="1">
      <alignment horizontal="center"/>
    </xf>
    <xf numFmtId="0" fontId="0" fillId="10" borderId="0" xfId="0" applyFill="1" applyAlignment="1">
      <alignment horizontal="center"/>
    </xf>
    <xf numFmtId="1" fontId="0" fillId="0" borderId="0" xfId="0" applyNumberFormat="1" applyAlignment="1">
      <alignment horizontal="center"/>
    </xf>
    <xf numFmtId="0" fontId="4" fillId="2" borderId="3" xfId="6" applyBorder="1" applyAlignment="1">
      <alignment vertical="center"/>
    </xf>
    <xf numFmtId="0" fontId="4" fillId="2" borderId="0" xfId="6" applyBorder="1" applyAlignment="1">
      <alignment vertical="center"/>
    </xf>
    <xf numFmtId="0" fontId="0" fillId="10" borderId="1" xfId="0" applyFill="1" applyBorder="1"/>
    <xf numFmtId="0" fontId="0" fillId="10" borderId="1" xfId="0" applyFill="1" applyBorder="1" applyAlignment="1">
      <alignment horizontal="center"/>
    </xf>
    <xf numFmtId="165" fontId="0" fillId="10" borderId="1" xfId="31" applyNumberFormat="1" applyFont="1" applyFill="1" applyBorder="1"/>
    <xf numFmtId="49" fontId="3" fillId="0" borderId="1" xfId="13" applyBorder="1">
      <alignment horizontal="left" vertical="center"/>
    </xf>
    <xf numFmtId="0" fontId="0" fillId="0" borderId="1" xfId="0" applyBorder="1"/>
    <xf numFmtId="0" fontId="0" fillId="0" borderId="1" xfId="0" applyBorder="1" applyAlignment="1">
      <alignment horizontal="center"/>
    </xf>
    <xf numFmtId="165" fontId="0" fillId="0" borderId="1" xfId="31" applyNumberFormat="1" applyFont="1" applyBorder="1"/>
    <xf numFmtId="165" fontId="0" fillId="0" borderId="1" xfId="31" applyNumberFormat="1" applyFont="1" applyFill="1" applyBorder="1"/>
    <xf numFmtId="165" fontId="0" fillId="6" borderId="1" xfId="31" applyNumberFormat="1" applyFont="1" applyFill="1" applyBorder="1"/>
    <xf numFmtId="42" fontId="0" fillId="0" borderId="1" xfId="32" applyFont="1" applyBorder="1"/>
    <xf numFmtId="1" fontId="0" fillId="0" borderId="4" xfId="0" applyNumberFormat="1" applyBorder="1" applyAlignment="1">
      <alignment horizontal="center"/>
    </xf>
    <xf numFmtId="0" fontId="0" fillId="10" borderId="4" xfId="0" applyFill="1" applyBorder="1" applyAlignment="1">
      <alignment horizontal="center"/>
    </xf>
    <xf numFmtId="165" fontId="1" fillId="2" borderId="1" xfId="31" applyNumberFormat="1" applyFont="1" applyFill="1" applyBorder="1" applyAlignment="1">
      <alignment horizontal="center" wrapText="1"/>
    </xf>
    <xf numFmtId="165" fontId="1" fillId="2" borderId="1" xfId="31" applyNumberFormat="1" applyFont="1" applyFill="1" applyBorder="1" applyAlignment="1">
      <alignment horizontal="center" vertical="center" wrapText="1"/>
    </xf>
    <xf numFmtId="165" fontId="1" fillId="3" borderId="1" xfId="31" applyNumberFormat="1" applyFont="1" applyFill="1" applyBorder="1" applyAlignment="1">
      <alignment horizontal="center" vertical="center"/>
    </xf>
    <xf numFmtId="165" fontId="0" fillId="3" borderId="1" xfId="31" applyNumberFormat="1" applyFont="1" applyFill="1" applyBorder="1"/>
    <xf numFmtId="0" fontId="0" fillId="13" borderId="0" xfId="0" applyFill="1"/>
    <xf numFmtId="0" fontId="0" fillId="13" borderId="0" xfId="0" applyFill="1" applyAlignment="1">
      <alignment horizontal="center"/>
    </xf>
    <xf numFmtId="165" fontId="0" fillId="13" borderId="0" xfId="31" applyNumberFormat="1" applyFont="1" applyFill="1"/>
    <xf numFmtId="166" fontId="0" fillId="13" borderId="0" xfId="0" applyNumberFormat="1" applyFill="1"/>
    <xf numFmtId="0" fontId="8" fillId="0" borderId="0" xfId="0" applyFont="1"/>
    <xf numFmtId="0" fontId="2" fillId="2" borderId="0" xfId="9" applyFont="1" applyAlignment="1">
      <alignment vertical="center" wrapText="1"/>
    </xf>
    <xf numFmtId="0" fontId="2" fillId="5" borderId="0" xfId="11" applyFont="1">
      <alignment horizontal="center" vertical="center" wrapText="1"/>
    </xf>
    <xf numFmtId="0" fontId="2" fillId="3" borderId="0" xfId="7" applyFont="1">
      <alignment horizontal="center" vertical="center"/>
    </xf>
    <xf numFmtId="1" fontId="8" fillId="3" borderId="0" xfId="0" applyNumberFormat="1" applyFont="1" applyFill="1"/>
    <xf numFmtId="1" fontId="0" fillId="0" borderId="4" xfId="26" applyNumberFormat="1" applyFont="1" applyFill="1" applyBorder="1" applyAlignment="1">
      <alignment horizontal="center"/>
    </xf>
    <xf numFmtId="167" fontId="8" fillId="10" borderId="4" xfId="32" applyNumberFormat="1" applyFont="1" applyFill="1" applyBorder="1"/>
    <xf numFmtId="167" fontId="0" fillId="10" borderId="4" xfId="32" applyNumberFormat="1" applyFont="1" applyFill="1" applyBorder="1" applyAlignment="1">
      <alignment horizontal="center"/>
    </xf>
    <xf numFmtId="0" fontId="6" fillId="2" borderId="1" xfId="6" applyFont="1">
      <alignment horizontal="left" vertical="center"/>
    </xf>
    <xf numFmtId="0" fontId="6" fillId="2" borderId="0" xfId="9" applyFont="1">
      <alignment horizontal="center" vertical="center" wrapText="1"/>
    </xf>
    <xf numFmtId="10" fontId="0" fillId="0" borderId="0" xfId="0" applyNumberFormat="1"/>
    <xf numFmtId="0" fontId="6" fillId="5" borderId="0" xfId="11" applyFont="1">
      <alignment horizontal="center" vertical="center" wrapText="1"/>
    </xf>
    <xf numFmtId="0" fontId="6" fillId="3" borderId="0" xfId="7" applyFont="1">
      <alignment horizontal="center" vertical="center"/>
    </xf>
    <xf numFmtId="0" fontId="0" fillId="14" borderId="0" xfId="0" applyFill="1" applyAlignment="1">
      <alignment horizontal="center"/>
    </xf>
    <xf numFmtId="167" fontId="8" fillId="14" borderId="0" xfId="0" applyNumberFormat="1" applyFont="1" applyFill="1"/>
    <xf numFmtId="49" fontId="0" fillId="0" borderId="0" xfId="13" applyFont="1">
      <alignment horizontal="left" vertical="center"/>
    </xf>
    <xf numFmtId="1" fontId="0" fillId="0" borderId="0" xfId="26" applyNumberFormat="1" applyFont="1" applyFill="1" applyAlignment="1">
      <alignment horizontal="center"/>
    </xf>
    <xf numFmtId="167" fontId="8" fillId="0" borderId="0" xfId="32" applyNumberFormat="1" applyFont="1"/>
    <xf numFmtId="167" fontId="8" fillId="0" borderId="0" xfId="32" applyNumberFormat="1" applyFont="1" applyBorder="1" applyAlignment="1">
      <alignment horizontal="left" vertical="center"/>
    </xf>
    <xf numFmtId="42" fontId="0" fillId="0" borderId="0" xfId="32" applyFont="1"/>
    <xf numFmtId="167" fontId="8" fillId="10" borderId="0" xfId="32" applyNumberFormat="1" applyFont="1" applyFill="1"/>
    <xf numFmtId="167" fontId="8" fillId="10" borderId="0" xfId="32" applyNumberFormat="1" applyFont="1" applyFill="1" applyBorder="1"/>
    <xf numFmtId="167" fontId="8" fillId="0" borderId="0" xfId="32" applyNumberFormat="1" applyFont="1" applyBorder="1" applyAlignment="1">
      <alignment horizontal="center" vertical="center"/>
    </xf>
    <xf numFmtId="167" fontId="8" fillId="13" borderId="0" xfId="32" applyNumberFormat="1" applyFont="1" applyFill="1" applyBorder="1" applyAlignment="1">
      <alignment horizontal="left" vertical="center"/>
    </xf>
    <xf numFmtId="167" fontId="0" fillId="10" borderId="0" xfId="32" applyNumberFormat="1" applyFont="1" applyFill="1" applyAlignment="1">
      <alignment horizontal="center"/>
    </xf>
    <xf numFmtId="0" fontId="10" fillId="0" borderId="0" xfId="0" applyFont="1"/>
    <xf numFmtId="167" fontId="8" fillId="0" borderId="4" xfId="32" applyNumberFormat="1" applyFont="1" applyBorder="1" applyAlignment="1">
      <alignment horizontal="left" vertical="center"/>
    </xf>
    <xf numFmtId="1" fontId="0" fillId="0" borderId="15" xfId="26" applyNumberFormat="1" applyFont="1" applyFill="1" applyBorder="1" applyAlignment="1">
      <alignment horizontal="center"/>
    </xf>
    <xf numFmtId="0" fontId="13" fillId="15" borderId="0" xfId="0" applyFont="1" applyFill="1"/>
    <xf numFmtId="0" fontId="0" fillId="0" borderId="13" xfId="0" applyBorder="1"/>
    <xf numFmtId="0" fontId="0" fillId="0" borderId="13" xfId="0" applyBorder="1" applyAlignment="1">
      <alignment horizontal="center"/>
    </xf>
    <xf numFmtId="0" fontId="12" fillId="12" borderId="13" xfId="7" applyFont="1" applyFill="1" applyBorder="1" applyAlignment="1">
      <alignment horizontal="center" vertical="center" wrapText="1"/>
    </xf>
    <xf numFmtId="0" fontId="12" fillId="12" borderId="1" xfId="7" applyFont="1" applyFill="1" applyBorder="1">
      <alignment horizontal="center" vertical="center"/>
    </xf>
    <xf numFmtId="168" fontId="16" fillId="12" borderId="1" xfId="0" applyNumberFormat="1" applyFont="1" applyFill="1" applyBorder="1" applyAlignment="1">
      <alignment vertical="center"/>
    </xf>
    <xf numFmtId="169" fontId="7" fillId="11" borderId="1" xfId="32" applyNumberFormat="1" applyFont="1" applyFill="1" applyBorder="1" applyAlignment="1">
      <alignment horizontal="center" vertical="center" wrapText="1"/>
    </xf>
    <xf numFmtId="167" fontId="8" fillId="10" borderId="1" xfId="32" applyNumberFormat="1" applyFont="1" applyFill="1" applyBorder="1"/>
    <xf numFmtId="169" fontId="7" fillId="11" borderId="9" xfId="32" applyNumberFormat="1" applyFont="1" applyFill="1" applyBorder="1" applyAlignment="1">
      <alignment horizontal="center" vertical="center" wrapText="1"/>
    </xf>
    <xf numFmtId="168" fontId="7" fillId="11" borderId="1" xfId="32" applyNumberFormat="1" applyFont="1" applyFill="1" applyBorder="1" applyAlignment="1" applyProtection="1">
      <alignment horizontal="center" vertical="center" wrapText="1"/>
      <protection locked="0"/>
    </xf>
    <xf numFmtId="168" fontId="8" fillId="10" borderId="1" xfId="32" applyNumberFormat="1" applyFont="1" applyFill="1" applyBorder="1" applyProtection="1">
      <protection locked="0"/>
    </xf>
    <xf numFmtId="168" fontId="7" fillId="11" borderId="13" xfId="32" applyNumberFormat="1" applyFont="1" applyFill="1" applyBorder="1" applyAlignment="1" applyProtection="1">
      <alignment horizontal="center" vertical="center" wrapText="1"/>
      <protection locked="0"/>
    </xf>
    <xf numFmtId="0" fontId="3" fillId="5" borderId="0" xfId="12">
      <alignment horizontal="right" vertical="center" wrapText="1"/>
    </xf>
    <xf numFmtId="0" fontId="0" fillId="0" borderId="0" xfId="0"/>
    <xf numFmtId="0" fontId="0" fillId="0" borderId="2" xfId="0" applyBorder="1"/>
    <xf numFmtId="0" fontId="1" fillId="5" borderId="0" xfId="11">
      <alignment horizontal="center" vertical="center" wrapText="1"/>
    </xf>
    <xf numFmtId="0" fontId="1" fillId="5" borderId="2" xfId="11" applyBorder="1">
      <alignment horizontal="center" vertical="center" wrapText="1"/>
    </xf>
    <xf numFmtId="0" fontId="4" fillId="2" borderId="1" xfId="6">
      <alignment horizontal="left" vertical="center"/>
    </xf>
    <xf numFmtId="0" fontId="1" fillId="2" borderId="0" xfId="10">
      <alignment horizontal="right" vertical="center" wrapText="1"/>
    </xf>
    <xf numFmtId="0" fontId="1" fillId="2" borderId="0" xfId="9">
      <alignment horizontal="center" vertical="center" wrapText="1"/>
    </xf>
    <xf numFmtId="0" fontId="1" fillId="2" borderId="2" xfId="9" applyBorder="1">
      <alignment horizontal="center" vertical="center" wrapText="1"/>
    </xf>
    <xf numFmtId="0" fontId="1" fillId="4" borderId="0" xfId="8">
      <alignment horizontal="center" vertical="center"/>
    </xf>
    <xf numFmtId="0" fontId="1" fillId="4" borderId="2" xfId="8" applyBorder="1">
      <alignment horizontal="center" vertical="center"/>
    </xf>
    <xf numFmtId="0" fontId="0" fillId="8" borderId="0" xfId="29" applyFont="1">
      <alignment horizontal="right"/>
    </xf>
    <xf numFmtId="0" fontId="2" fillId="7" borderId="0" xfId="28">
      <alignment horizontal="right"/>
    </xf>
    <xf numFmtId="0" fontId="0" fillId="7" borderId="0" xfId="27" applyFont="1">
      <alignment horizontal="right"/>
    </xf>
    <xf numFmtId="0" fontId="0" fillId="7" borderId="2" xfId="27" applyFont="1" applyBorder="1">
      <alignment horizontal="right"/>
    </xf>
    <xf numFmtId="1" fontId="0" fillId="3" borderId="0" xfId="0" applyNumberFormat="1" applyFill="1" applyAlignment="1">
      <alignment horizontal="right"/>
    </xf>
    <xf numFmtId="0" fontId="0" fillId="8" borderId="2" xfId="29" applyFont="1" applyBorder="1">
      <alignment horizontal="right"/>
    </xf>
    <xf numFmtId="1" fontId="0" fillId="3" borderId="2" xfId="0" applyNumberFormat="1" applyFill="1" applyBorder="1" applyAlignment="1">
      <alignment horizontal="right"/>
    </xf>
    <xf numFmtId="0" fontId="2" fillId="2" borderId="1" xfId="6" applyFont="1">
      <alignment horizontal="left" vertical="center"/>
    </xf>
    <xf numFmtId="0" fontId="0" fillId="5" borderId="0" xfId="12" applyFont="1">
      <alignment horizontal="right" vertical="center" wrapText="1"/>
    </xf>
    <xf numFmtId="0" fontId="15" fillId="13" borderId="8" xfId="0" applyFont="1" applyFill="1" applyBorder="1" applyAlignment="1">
      <alignment horizontal="left" vertical="center" wrapText="1"/>
    </xf>
    <xf numFmtId="0" fontId="15" fillId="13" borderId="9" xfId="0" applyFont="1" applyFill="1" applyBorder="1" applyAlignment="1">
      <alignment horizontal="left" vertical="center" wrapText="1"/>
    </xf>
    <xf numFmtId="0" fontId="15" fillId="13" borderId="19" xfId="0" applyFont="1" applyFill="1" applyBorder="1" applyAlignment="1">
      <alignment horizontal="left" vertical="center" wrapText="1"/>
    </xf>
    <xf numFmtId="0" fontId="15" fillId="13" borderId="10" xfId="0" applyFont="1" applyFill="1" applyBorder="1" applyAlignment="1">
      <alignment horizontal="left" vertical="center" wrapText="1"/>
    </xf>
    <xf numFmtId="0" fontId="14" fillId="15" borderId="0" xfId="0" applyFont="1" applyFill="1" applyAlignment="1">
      <alignment horizontal="center" vertical="center"/>
    </xf>
    <xf numFmtId="0" fontId="11" fillId="12" borderId="1" xfId="0" applyFont="1" applyFill="1" applyBorder="1" applyAlignment="1">
      <alignment horizontal="right" vertical="center"/>
    </xf>
    <xf numFmtId="0" fontId="9" fillId="13" borderId="3" xfId="6" applyFont="1" applyFill="1" applyBorder="1" applyAlignment="1">
      <alignment horizontal="center" vertical="center"/>
    </xf>
    <xf numFmtId="0" fontId="9" fillId="13" borderId="0" xfId="6" applyFont="1" applyFill="1" applyBorder="1" applyAlignment="1">
      <alignment horizontal="center" vertical="center"/>
    </xf>
    <xf numFmtId="0" fontId="12" fillId="12" borderId="16" xfId="0" applyFont="1" applyFill="1" applyBorder="1" applyAlignment="1">
      <alignment horizontal="center"/>
    </xf>
    <xf numFmtId="0" fontId="12" fillId="12" borderId="14" xfId="0" applyFont="1" applyFill="1" applyBorder="1" applyAlignment="1">
      <alignment horizontal="center"/>
    </xf>
    <xf numFmtId="0" fontId="12" fillId="12" borderId="17" xfId="0" applyFont="1" applyFill="1" applyBorder="1" applyAlignment="1">
      <alignment horizontal="center"/>
    </xf>
    <xf numFmtId="0" fontId="15" fillId="13" borderId="5" xfId="0" applyFont="1" applyFill="1" applyBorder="1" applyAlignment="1">
      <alignment horizontal="left" vertical="center" wrapText="1"/>
    </xf>
    <xf numFmtId="0" fontId="15" fillId="13" borderId="6" xfId="0" applyFont="1" applyFill="1" applyBorder="1" applyAlignment="1">
      <alignment horizontal="left" vertical="center" wrapText="1"/>
    </xf>
    <xf numFmtId="0" fontId="15" fillId="13" borderId="18" xfId="0" applyFont="1" applyFill="1" applyBorder="1" applyAlignment="1">
      <alignment horizontal="left" vertical="center" wrapText="1"/>
    </xf>
    <xf numFmtId="0" fontId="15" fillId="13" borderId="7" xfId="0" applyFont="1" applyFill="1" applyBorder="1" applyAlignment="1">
      <alignment horizontal="left" vertical="center" wrapText="1"/>
    </xf>
    <xf numFmtId="0" fontId="15" fillId="13" borderId="11" xfId="0" applyFont="1" applyFill="1" applyBorder="1" applyAlignment="1">
      <alignment horizontal="left" vertical="center" wrapText="1"/>
    </xf>
    <xf numFmtId="0" fontId="15" fillId="13" borderId="1" xfId="0" applyFont="1" applyFill="1" applyBorder="1" applyAlignment="1">
      <alignment horizontal="left" vertical="center" wrapText="1"/>
    </xf>
    <xf numFmtId="0" fontId="15" fillId="13" borderId="4" xfId="0" applyFont="1" applyFill="1" applyBorder="1" applyAlignment="1">
      <alignment horizontal="left" vertical="center" wrapText="1"/>
    </xf>
    <xf numFmtId="0" fontId="15" fillId="13" borderId="12" xfId="0" applyFont="1" applyFill="1" applyBorder="1" applyAlignment="1">
      <alignment horizontal="left" vertical="center" wrapText="1"/>
    </xf>
    <xf numFmtId="170" fontId="11" fillId="12" borderId="1" xfId="0" applyNumberFormat="1" applyFont="1" applyFill="1" applyBorder="1" applyAlignment="1">
      <alignment horizontal="right" vertical="center"/>
    </xf>
  </cellXfs>
  <cellStyles count="33">
    <cellStyle name="AnalysisIndexDark" xfId="27" xr:uid="{00000000-0005-0000-0000-00001B000000}"/>
    <cellStyle name="AnalysisIndexDarkBold" xfId="28" xr:uid="{00000000-0005-0000-0000-00001C000000}"/>
    <cellStyle name="AnalysisIndexLight" xfId="29" xr:uid="{00000000-0005-0000-0000-00001D000000}"/>
    <cellStyle name="AnalysisIndexWhite" xfId="30" xr:uid="{00000000-0005-0000-0000-00001E000000}"/>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IsSelectedStyle" xfId="26" xr:uid="{00000000-0005-0000-0000-00001A000000}"/>
    <cellStyle name="MainTitle" xfId="6" xr:uid="{00000000-0005-0000-0000-000006000000}"/>
    <cellStyle name="Moneda" xfId="31" builtinId="4"/>
    <cellStyle name="Moneda [0]" xfId="32" builtinId="7"/>
    <cellStyle name="Normal" xfId="0" builtinId="0"/>
    <cellStyle name="Numeric" xfId="19" xr:uid="{00000000-0005-0000-0000-000013000000}"/>
    <cellStyle name="NumericWithBorder" xfId="23" xr:uid="{00000000-0005-0000-0000-000017000000}"/>
    <cellStyle name="Percent" xfId="1" xr:uid="{00000000-0005-0000-0000-000001000000}"/>
  </cellStyles>
  <dxfs count="1">
    <dxf>
      <font>
        <color rgb="FF9C5700"/>
      </font>
      <fill>
        <patternFill>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Z107"/>
  <sheetViews>
    <sheetView workbookViewId="0">
      <selection activeCell="B2" sqref="B2:Z2"/>
    </sheetView>
  </sheetViews>
  <sheetFormatPr baseColWidth="10" defaultColWidth="8.77734375" defaultRowHeight="13.2" x14ac:dyDescent="0.25"/>
  <cols>
    <col min="2" max="2" width="14.77734375" customWidth="1"/>
    <col min="3" max="3" width="14.44140625" customWidth="1"/>
    <col min="4" max="4" width="20.77734375" customWidth="1"/>
    <col min="5" max="5" width="41.33203125" customWidth="1"/>
    <col min="6" max="6" width="9" customWidth="1"/>
    <col min="7" max="7" width="11.109375" customWidth="1"/>
    <col min="8" max="8" width="13.6640625" customWidth="1"/>
    <col min="9" max="9" width="18" customWidth="1"/>
    <col min="10" max="10" width="16.44140625" customWidth="1"/>
    <col min="11" max="11" width="19.44140625" customWidth="1"/>
    <col min="12" max="12" width="23.6640625" customWidth="1"/>
    <col min="13" max="13" width="22.33203125" customWidth="1"/>
    <col min="14" max="14" width="19" customWidth="1"/>
    <col min="15" max="15" width="11.109375" customWidth="1"/>
    <col min="16" max="16" width="16.77734375" customWidth="1"/>
    <col min="17" max="17" width="54.44140625" customWidth="1"/>
    <col min="18" max="18" width="11.109375" customWidth="1"/>
    <col min="19" max="19" width="16.77734375" customWidth="1"/>
    <col min="20" max="20" width="54.44140625" customWidth="1"/>
    <col min="21" max="21" width="11.109375" customWidth="1"/>
    <col min="22" max="22" width="16.77734375" customWidth="1"/>
    <col min="23" max="23" width="54.44140625" customWidth="1"/>
    <col min="24" max="24" width="11.109375" customWidth="1"/>
    <col min="25" max="25" width="16.77734375" customWidth="1"/>
    <col min="26" max="26" width="54.44140625" customWidth="1"/>
  </cols>
  <sheetData>
    <row r="2" spans="2:26" ht="17.399999999999999" x14ac:dyDescent="0.25">
      <c r="B2" s="91" t="s">
        <v>204</v>
      </c>
      <c r="C2" s="91"/>
      <c r="D2" s="91"/>
      <c r="E2" s="91"/>
      <c r="F2" s="91"/>
      <c r="G2" s="91"/>
      <c r="H2" s="91"/>
      <c r="I2" s="91"/>
      <c r="J2" s="91"/>
      <c r="K2" s="91"/>
      <c r="L2" s="91"/>
      <c r="M2" s="91"/>
      <c r="N2" s="91"/>
      <c r="O2" s="91"/>
      <c r="P2" s="91"/>
      <c r="Q2" s="91"/>
      <c r="R2" s="91"/>
      <c r="S2" s="91"/>
      <c r="T2" s="91"/>
      <c r="U2" s="91"/>
      <c r="V2" s="91"/>
      <c r="W2" s="91"/>
      <c r="X2" s="91"/>
      <c r="Y2" s="91"/>
      <c r="Z2" s="91"/>
    </row>
    <row r="5" spans="2:26" x14ac:dyDescent="0.25">
      <c r="L5" s="4"/>
      <c r="M5" s="95" t="s">
        <v>0</v>
      </c>
      <c r="N5" s="96"/>
      <c r="O5" s="93" t="s">
        <v>1</v>
      </c>
      <c r="P5" s="93"/>
      <c r="Q5" s="94"/>
      <c r="R5" s="93" t="s">
        <v>4</v>
      </c>
      <c r="S5" s="93"/>
      <c r="T5" s="94"/>
      <c r="U5" s="93" t="s">
        <v>6</v>
      </c>
      <c r="V5" s="93"/>
      <c r="W5" s="94"/>
      <c r="X5" s="93" t="s">
        <v>8</v>
      </c>
      <c r="Y5" s="93"/>
      <c r="Z5" s="94"/>
    </row>
    <row r="6" spans="2:26" x14ac:dyDescent="0.25">
      <c r="B6" s="86" t="s">
        <v>3</v>
      </c>
      <c r="C6" s="87"/>
      <c r="D6" s="87"/>
      <c r="E6" s="87"/>
      <c r="F6" s="87"/>
      <c r="G6" s="87"/>
      <c r="H6" s="87"/>
      <c r="I6" s="87"/>
      <c r="J6" s="87"/>
      <c r="K6" s="87"/>
      <c r="L6" s="88"/>
      <c r="M6" s="89"/>
      <c r="N6" s="90"/>
      <c r="O6" s="89" t="s">
        <v>2</v>
      </c>
      <c r="P6" s="89"/>
      <c r="Q6" s="90"/>
      <c r="R6" s="89" t="s">
        <v>5</v>
      </c>
      <c r="S6" s="89"/>
      <c r="T6" s="90"/>
      <c r="U6" s="89" t="s">
        <v>7</v>
      </c>
      <c r="V6" s="89"/>
      <c r="W6" s="90"/>
      <c r="X6" s="89" t="s">
        <v>9</v>
      </c>
      <c r="Y6" s="89"/>
      <c r="Z6" s="90"/>
    </row>
    <row r="7" spans="2:26" x14ac:dyDescent="0.25">
      <c r="B7" s="92" t="s">
        <v>187</v>
      </c>
      <c r="C7" s="87"/>
      <c r="D7" s="87"/>
      <c r="E7" s="87"/>
      <c r="F7" s="87"/>
      <c r="G7" s="87"/>
      <c r="H7" s="87"/>
      <c r="I7" s="87"/>
      <c r="J7" s="87"/>
      <c r="K7" s="87"/>
      <c r="L7" s="88"/>
      <c r="M7" s="93"/>
      <c r="N7" s="88"/>
      <c r="O7" s="93"/>
      <c r="P7" s="87"/>
      <c r="Q7" s="94"/>
      <c r="R7" s="93"/>
      <c r="S7" s="87"/>
      <c r="T7" s="94"/>
      <c r="U7" s="93"/>
      <c r="V7" s="87"/>
      <c r="W7" s="94"/>
      <c r="X7" s="93"/>
      <c r="Y7" s="87"/>
      <c r="Z7" s="94"/>
    </row>
    <row r="8" spans="2:26" x14ac:dyDescent="0.25">
      <c r="B8" s="101" t="s">
        <v>188</v>
      </c>
      <c r="C8" s="87"/>
      <c r="D8" s="87"/>
      <c r="E8" s="87"/>
      <c r="F8" s="87"/>
      <c r="G8" s="87"/>
      <c r="H8" s="87"/>
      <c r="I8" s="87"/>
      <c r="J8" s="87"/>
      <c r="K8" s="87"/>
      <c r="L8" s="88"/>
      <c r="M8" s="3"/>
      <c r="N8" s="11"/>
      <c r="O8" s="101">
        <v>7603094799.6300001</v>
      </c>
      <c r="P8" s="87"/>
      <c r="Q8" s="103"/>
      <c r="R8" s="101">
        <v>7831187643.6000004</v>
      </c>
      <c r="S8" s="87"/>
      <c r="T8" s="103"/>
      <c r="U8" s="101">
        <v>7751020468.8299999</v>
      </c>
      <c r="V8" s="87"/>
      <c r="W8" s="103"/>
      <c r="X8" s="101">
        <v>7312283462.6999998</v>
      </c>
      <c r="Y8" s="87"/>
      <c r="Z8" s="103"/>
    </row>
    <row r="9" spans="2:26" x14ac:dyDescent="0.25">
      <c r="B9" s="99" t="s">
        <v>190</v>
      </c>
      <c r="C9" s="87"/>
      <c r="D9" s="87"/>
      <c r="E9" s="87"/>
      <c r="F9" s="87"/>
      <c r="G9" s="87"/>
      <c r="H9" s="87"/>
      <c r="I9" s="87"/>
      <c r="J9" s="87"/>
      <c r="K9" s="87"/>
      <c r="L9" s="88"/>
      <c r="M9" s="2"/>
      <c r="N9" s="12"/>
      <c r="O9" s="99">
        <v>0</v>
      </c>
      <c r="P9" s="87"/>
      <c r="Q9" s="100"/>
      <c r="R9" s="99">
        <v>0</v>
      </c>
      <c r="S9" s="87"/>
      <c r="T9" s="100"/>
      <c r="U9" s="99">
        <v>0</v>
      </c>
      <c r="V9" s="87"/>
      <c r="W9" s="100"/>
      <c r="X9" s="99">
        <v>0</v>
      </c>
      <c r="Y9" s="87"/>
      <c r="Z9" s="100"/>
    </row>
    <row r="10" spans="2:26" x14ac:dyDescent="0.25">
      <c r="B10" s="97" t="s">
        <v>191</v>
      </c>
      <c r="C10" s="87"/>
      <c r="D10" s="87"/>
      <c r="E10" s="87"/>
      <c r="F10" s="87"/>
      <c r="G10" s="87"/>
      <c r="H10" s="87"/>
      <c r="I10" s="87"/>
      <c r="J10" s="87"/>
      <c r="K10" s="87"/>
      <c r="L10" s="88"/>
      <c r="M10" s="1"/>
      <c r="N10" s="13"/>
      <c r="O10" s="97">
        <v>0</v>
      </c>
      <c r="P10" s="87"/>
      <c r="Q10" s="102"/>
      <c r="R10" s="97">
        <v>0</v>
      </c>
      <c r="S10" s="87"/>
      <c r="T10" s="102"/>
      <c r="U10" s="97">
        <v>0</v>
      </c>
      <c r="V10" s="87"/>
      <c r="W10" s="102"/>
      <c r="X10" s="97">
        <v>0</v>
      </c>
      <c r="Y10" s="87"/>
      <c r="Z10" s="102"/>
    </row>
    <row r="11" spans="2:26" x14ac:dyDescent="0.25">
      <c r="B11" s="101" t="s">
        <v>189</v>
      </c>
      <c r="C11" s="87"/>
      <c r="D11" s="87"/>
      <c r="E11" s="87"/>
      <c r="F11" s="87"/>
      <c r="G11" s="87"/>
      <c r="H11" s="87"/>
      <c r="I11" s="87"/>
      <c r="J11" s="87"/>
      <c r="K11" s="87"/>
      <c r="L11" s="88"/>
      <c r="M11" s="3"/>
      <c r="N11" s="11"/>
      <c r="O11" s="101">
        <v>0</v>
      </c>
      <c r="P11" s="87"/>
      <c r="Q11" s="103"/>
      <c r="R11" s="101">
        <v>0</v>
      </c>
      <c r="S11" s="87"/>
      <c r="T11" s="103"/>
      <c r="U11" s="101">
        <v>0</v>
      </c>
      <c r="V11" s="87"/>
      <c r="W11" s="103"/>
      <c r="X11" s="101">
        <v>7312283462.6999998</v>
      </c>
      <c r="Y11" s="87"/>
      <c r="Z11" s="103"/>
    </row>
    <row r="12" spans="2:26" x14ac:dyDescent="0.25">
      <c r="B12" s="99" t="s">
        <v>192</v>
      </c>
      <c r="C12" s="87"/>
      <c r="D12" s="87"/>
      <c r="E12" s="87"/>
      <c r="F12" s="87"/>
      <c r="G12" s="87"/>
      <c r="H12" s="87"/>
      <c r="I12" s="87"/>
      <c r="J12" s="87"/>
      <c r="K12" s="87"/>
      <c r="L12" s="88"/>
      <c r="M12" s="2"/>
      <c r="N12" s="12"/>
      <c r="O12" s="99">
        <v>0</v>
      </c>
      <c r="P12" s="87"/>
      <c r="Q12" s="100"/>
      <c r="R12" s="99">
        <v>0</v>
      </c>
      <c r="S12" s="87"/>
      <c r="T12" s="100"/>
      <c r="U12" s="99">
        <v>0</v>
      </c>
      <c r="V12" s="87"/>
      <c r="W12" s="100"/>
      <c r="X12" s="99">
        <v>0</v>
      </c>
      <c r="Y12" s="87"/>
      <c r="Z12" s="100"/>
    </row>
    <row r="13" spans="2:26" x14ac:dyDescent="0.25">
      <c r="B13" s="97" t="s">
        <v>192</v>
      </c>
      <c r="C13" s="87"/>
      <c r="D13" s="87"/>
      <c r="E13" s="87"/>
      <c r="F13" s="87"/>
      <c r="G13" s="87"/>
      <c r="H13" s="87"/>
      <c r="I13" s="87"/>
      <c r="J13" s="87"/>
      <c r="K13" s="87"/>
      <c r="L13" s="88"/>
      <c r="M13" s="1"/>
      <c r="N13" s="13"/>
      <c r="O13" s="97">
        <v>0</v>
      </c>
      <c r="P13" s="87"/>
      <c r="Q13" s="102"/>
      <c r="R13" s="97">
        <v>0</v>
      </c>
      <c r="S13" s="87"/>
      <c r="T13" s="102"/>
      <c r="U13" s="97">
        <v>0</v>
      </c>
      <c r="V13" s="87"/>
      <c r="W13" s="102"/>
      <c r="X13" s="97">
        <v>0</v>
      </c>
      <c r="Y13" s="87"/>
      <c r="Z13" s="102"/>
    </row>
    <row r="14" spans="2:26" x14ac:dyDescent="0.25">
      <c r="B14" s="101" t="s">
        <v>193</v>
      </c>
      <c r="C14" s="87"/>
      <c r="D14" s="87"/>
      <c r="E14" s="87"/>
      <c r="F14" s="87"/>
      <c r="G14" s="87"/>
      <c r="H14" s="87"/>
      <c r="I14" s="87"/>
      <c r="J14" s="87"/>
      <c r="K14" s="87"/>
      <c r="L14" s="88"/>
      <c r="M14" s="3"/>
      <c r="N14" s="11"/>
      <c r="O14" s="101">
        <v>7603094799.6300001</v>
      </c>
      <c r="P14" s="87"/>
      <c r="Q14" s="103"/>
      <c r="R14" s="101">
        <v>7831187643.6000004</v>
      </c>
      <c r="S14" s="87"/>
      <c r="T14" s="103"/>
      <c r="U14" s="101">
        <v>7751020468.8299999</v>
      </c>
      <c r="V14" s="87"/>
      <c r="W14" s="103"/>
      <c r="X14" s="101">
        <v>7312283462.6999998</v>
      </c>
      <c r="Y14" s="87"/>
      <c r="Z14" s="103"/>
    </row>
    <row r="15" spans="2:26" x14ac:dyDescent="0.25">
      <c r="B15" s="99" t="s">
        <v>194</v>
      </c>
      <c r="C15" s="87"/>
      <c r="D15" s="87"/>
      <c r="E15" s="87"/>
      <c r="F15" s="87"/>
      <c r="G15" s="87"/>
      <c r="H15" s="87"/>
      <c r="I15" s="87"/>
      <c r="J15" s="87"/>
      <c r="K15" s="87"/>
      <c r="L15" s="88"/>
      <c r="M15" s="2"/>
      <c r="N15" s="12"/>
      <c r="O15" s="99">
        <v>0</v>
      </c>
      <c r="P15" s="87"/>
      <c r="Q15" s="100"/>
      <c r="R15" s="99">
        <v>0</v>
      </c>
      <c r="S15" s="87"/>
      <c r="T15" s="100"/>
      <c r="U15" s="99">
        <v>0</v>
      </c>
      <c r="V15" s="87"/>
      <c r="W15" s="100"/>
      <c r="X15" s="99">
        <v>0</v>
      </c>
      <c r="Y15" s="87"/>
      <c r="Z15" s="100"/>
    </row>
    <row r="16" spans="2:26" x14ac:dyDescent="0.25">
      <c r="B16" s="97" t="s">
        <v>195</v>
      </c>
      <c r="C16" s="87"/>
      <c r="D16" s="87"/>
      <c r="E16" s="87"/>
      <c r="F16" s="87"/>
      <c r="G16" s="87"/>
      <c r="H16" s="87"/>
      <c r="I16" s="87"/>
      <c r="J16" s="87"/>
      <c r="K16" s="87"/>
      <c r="L16" s="88"/>
      <c r="M16" s="1"/>
      <c r="N16" s="13"/>
      <c r="O16" s="97">
        <v>0</v>
      </c>
      <c r="P16" s="87"/>
      <c r="Q16" s="102"/>
      <c r="R16" s="97">
        <v>0</v>
      </c>
      <c r="S16" s="87"/>
      <c r="T16" s="102"/>
      <c r="U16" s="97">
        <v>0</v>
      </c>
      <c r="V16" s="87"/>
      <c r="W16" s="102"/>
      <c r="X16" s="97">
        <v>0</v>
      </c>
      <c r="Y16" s="87"/>
      <c r="Z16" s="102"/>
    </row>
    <row r="17" spans="2:26" x14ac:dyDescent="0.25">
      <c r="B17" s="101" t="s">
        <v>196</v>
      </c>
      <c r="C17" s="87"/>
      <c r="D17" s="87"/>
      <c r="E17" s="87"/>
      <c r="F17" s="87"/>
      <c r="G17" s="87"/>
      <c r="H17" s="87"/>
      <c r="I17" s="87"/>
      <c r="J17" s="87"/>
      <c r="K17" s="87"/>
      <c r="L17" s="88"/>
      <c r="M17" s="3"/>
      <c r="N17" s="11"/>
      <c r="O17" s="101">
        <v>7603094799.6300001</v>
      </c>
      <c r="P17" s="87"/>
      <c r="Q17" s="103"/>
      <c r="R17" s="101">
        <v>7831187643.6000004</v>
      </c>
      <c r="S17" s="87"/>
      <c r="T17" s="103"/>
      <c r="U17" s="101">
        <v>7751020468.8299999</v>
      </c>
      <c r="V17" s="87"/>
      <c r="W17" s="103"/>
      <c r="X17" s="101">
        <v>7312283462.6999998</v>
      </c>
      <c r="Y17" s="87"/>
      <c r="Z17" s="103"/>
    </row>
    <row r="18" spans="2:26" x14ac:dyDescent="0.25">
      <c r="B18" s="99" t="s">
        <v>197</v>
      </c>
      <c r="C18" s="87"/>
      <c r="D18" s="87"/>
      <c r="E18" s="87"/>
      <c r="F18" s="87"/>
      <c r="G18" s="87"/>
      <c r="H18" s="87"/>
      <c r="I18" s="87"/>
      <c r="J18" s="87"/>
      <c r="K18" s="87"/>
      <c r="L18" s="88"/>
      <c r="M18" s="2"/>
      <c r="N18" s="12"/>
      <c r="O18" s="99">
        <v>0</v>
      </c>
      <c r="P18" s="87"/>
      <c r="Q18" s="100"/>
      <c r="R18" s="99">
        <v>0</v>
      </c>
      <c r="S18" s="87"/>
      <c r="T18" s="100"/>
      <c r="U18" s="99">
        <v>0</v>
      </c>
      <c r="V18" s="87"/>
      <c r="W18" s="100"/>
      <c r="X18" s="99">
        <v>0</v>
      </c>
      <c r="Y18" s="87"/>
      <c r="Z18" s="100"/>
    </row>
    <row r="19" spans="2:26" x14ac:dyDescent="0.25">
      <c r="B19" s="97" t="s">
        <v>198</v>
      </c>
      <c r="C19" s="87"/>
      <c r="D19" s="87"/>
      <c r="E19" s="87"/>
      <c r="F19" s="87"/>
      <c r="G19" s="87"/>
      <c r="H19" s="87"/>
      <c r="I19" s="87"/>
      <c r="J19" s="87"/>
      <c r="K19" s="87"/>
      <c r="L19" s="88"/>
      <c r="M19" s="1"/>
      <c r="N19" s="13"/>
      <c r="O19" s="97">
        <v>0</v>
      </c>
      <c r="P19" s="87"/>
      <c r="Q19" s="102"/>
      <c r="R19" s="97">
        <v>0</v>
      </c>
      <c r="S19" s="87"/>
      <c r="T19" s="102"/>
      <c r="U19" s="97">
        <v>0</v>
      </c>
      <c r="V19" s="87"/>
      <c r="W19" s="102"/>
      <c r="X19" s="97">
        <v>0</v>
      </c>
      <c r="Y19" s="87"/>
      <c r="Z19" s="102"/>
    </row>
    <row r="20" spans="2:26" x14ac:dyDescent="0.25">
      <c r="B20" s="101" t="s">
        <v>199</v>
      </c>
      <c r="C20" s="87"/>
      <c r="D20" s="87"/>
      <c r="E20" s="87"/>
      <c r="F20" s="87"/>
      <c r="G20" s="87"/>
      <c r="H20" s="87"/>
      <c r="I20" s="87"/>
      <c r="J20" s="87"/>
      <c r="K20" s="87"/>
      <c r="L20" s="88"/>
      <c r="M20" s="3"/>
      <c r="N20" s="11"/>
      <c r="O20" s="101">
        <v>7603094799.6300001</v>
      </c>
      <c r="P20" s="87"/>
      <c r="Q20" s="103"/>
      <c r="R20" s="101">
        <v>7831187643.6000004</v>
      </c>
      <c r="S20" s="87"/>
      <c r="T20" s="103"/>
      <c r="U20" s="101">
        <v>7751020468.8299999</v>
      </c>
      <c r="V20" s="87"/>
      <c r="W20" s="103"/>
      <c r="X20" s="101">
        <v>7312283462.6999998</v>
      </c>
      <c r="Y20" s="87"/>
      <c r="Z20" s="103"/>
    </row>
    <row r="21" spans="2:26" x14ac:dyDescent="0.25">
      <c r="B21" s="99" t="s">
        <v>200</v>
      </c>
      <c r="C21" s="87"/>
      <c r="D21" s="87"/>
      <c r="E21" s="87"/>
      <c r="F21" s="87"/>
      <c r="G21" s="87"/>
      <c r="H21" s="87"/>
      <c r="I21" s="87"/>
      <c r="J21" s="87"/>
      <c r="K21" s="87"/>
      <c r="L21" s="88"/>
      <c r="M21" s="2"/>
      <c r="N21" s="12"/>
      <c r="O21" s="99">
        <v>0</v>
      </c>
      <c r="P21" s="87"/>
      <c r="Q21" s="100"/>
      <c r="R21" s="99">
        <v>0</v>
      </c>
      <c r="S21" s="87"/>
      <c r="T21" s="100"/>
      <c r="U21" s="99">
        <v>0</v>
      </c>
      <c r="V21" s="87"/>
      <c r="W21" s="100"/>
      <c r="X21" s="99">
        <v>0</v>
      </c>
      <c r="Y21" s="87"/>
      <c r="Z21" s="100"/>
    </row>
    <row r="22" spans="2:26" x14ac:dyDescent="0.25">
      <c r="B22" s="97" t="s">
        <v>201</v>
      </c>
      <c r="C22" s="87"/>
      <c r="D22" s="87"/>
      <c r="E22" s="87"/>
      <c r="F22" s="87"/>
      <c r="G22" s="87"/>
      <c r="H22" s="87"/>
      <c r="I22" s="87"/>
      <c r="J22" s="87"/>
      <c r="K22" s="87"/>
      <c r="L22" s="88"/>
      <c r="M22" s="1"/>
      <c r="N22" s="13"/>
      <c r="O22" s="97">
        <v>0</v>
      </c>
      <c r="P22" s="87"/>
      <c r="Q22" s="102"/>
      <c r="R22" s="97">
        <v>0</v>
      </c>
      <c r="S22" s="87"/>
      <c r="T22" s="102"/>
      <c r="U22" s="97">
        <v>0</v>
      </c>
      <c r="V22" s="87"/>
      <c r="W22" s="102"/>
      <c r="X22" s="97">
        <v>0</v>
      </c>
      <c r="Y22" s="87"/>
      <c r="Z22" s="102"/>
    </row>
    <row r="23" spans="2:26" x14ac:dyDescent="0.25">
      <c r="B23" s="98" t="s">
        <v>202</v>
      </c>
      <c r="C23" s="87"/>
      <c r="D23" s="87"/>
      <c r="E23" s="87"/>
      <c r="F23" s="87"/>
      <c r="G23" s="87"/>
      <c r="H23" s="87"/>
      <c r="I23" s="87"/>
      <c r="J23" s="87"/>
      <c r="K23" s="87"/>
      <c r="L23" s="88"/>
      <c r="M23" s="98"/>
      <c r="N23" s="88"/>
      <c r="O23" s="99"/>
      <c r="P23" s="87"/>
      <c r="Q23" s="100"/>
      <c r="R23" s="99"/>
      <c r="S23" s="87"/>
      <c r="T23" s="100"/>
      <c r="U23" s="99"/>
      <c r="V23" s="87"/>
      <c r="W23" s="100"/>
      <c r="X23" s="99"/>
      <c r="Y23" s="87"/>
      <c r="Z23" s="100"/>
    </row>
    <row r="24" spans="2:26" x14ac:dyDescent="0.25">
      <c r="B24" s="97" t="s">
        <v>203</v>
      </c>
      <c r="C24" s="87"/>
      <c r="D24" s="87"/>
      <c r="E24" s="87"/>
      <c r="F24" s="87"/>
      <c r="G24" s="87"/>
      <c r="H24" s="87"/>
      <c r="I24" s="87"/>
      <c r="J24" s="87"/>
      <c r="K24" s="87"/>
      <c r="L24" s="88"/>
      <c r="M24" s="97"/>
      <c r="N24" s="88"/>
      <c r="Q24" s="4"/>
      <c r="T24" s="4"/>
      <c r="W24" s="4"/>
      <c r="Z24" s="4"/>
    </row>
    <row r="25" spans="2:26" ht="12.75" customHeight="1" x14ac:dyDescent="0.25">
      <c r="B25" s="5" t="s">
        <v>10</v>
      </c>
      <c r="C25" s="5" t="s">
        <v>11</v>
      </c>
      <c r="D25" s="5" t="s">
        <v>12</v>
      </c>
      <c r="E25" s="5" t="s">
        <v>13</v>
      </c>
      <c r="F25" s="5" t="s">
        <v>14</v>
      </c>
      <c r="G25" s="5" t="s">
        <v>15</v>
      </c>
      <c r="H25" s="5" t="s">
        <v>16</v>
      </c>
      <c r="I25" s="5" t="s">
        <v>17</v>
      </c>
      <c r="J25" s="5" t="s">
        <v>18</v>
      </c>
      <c r="K25" s="5" t="s">
        <v>19</v>
      </c>
      <c r="L25" s="14" t="s">
        <v>20</v>
      </c>
      <c r="M25" s="5" t="s">
        <v>21</v>
      </c>
      <c r="N25" s="14" t="s">
        <v>22</v>
      </c>
      <c r="O25" s="5" t="s">
        <v>15</v>
      </c>
      <c r="P25" s="5" t="s">
        <v>23</v>
      </c>
      <c r="Q25" s="14" t="s">
        <v>24</v>
      </c>
      <c r="R25" s="5" t="s">
        <v>15</v>
      </c>
      <c r="S25" s="5" t="s">
        <v>23</v>
      </c>
      <c r="T25" s="14" t="s">
        <v>24</v>
      </c>
      <c r="U25" s="5" t="s">
        <v>15</v>
      </c>
      <c r="V25" s="5" t="s">
        <v>23</v>
      </c>
      <c r="W25" s="14" t="s">
        <v>24</v>
      </c>
      <c r="X25" s="5" t="s">
        <v>15</v>
      </c>
      <c r="Y25" s="5" t="s">
        <v>23</v>
      </c>
      <c r="Z25" s="14" t="s">
        <v>24</v>
      </c>
    </row>
    <row r="26" spans="2:26" ht="12.75" customHeight="1" x14ac:dyDescent="0.25">
      <c r="B26" s="10"/>
      <c r="C26" s="10"/>
      <c r="D26" s="10"/>
      <c r="E26" s="10"/>
      <c r="F26" s="10"/>
      <c r="G26" s="10"/>
      <c r="H26" s="10"/>
      <c r="I26" s="10"/>
      <c r="J26" s="10"/>
      <c r="K26" s="10"/>
      <c r="L26" s="15"/>
      <c r="M26" s="10"/>
      <c r="N26" s="15"/>
      <c r="O26" s="10"/>
      <c r="P26" s="10"/>
      <c r="Q26" s="15">
        <v>7603094799.6300001</v>
      </c>
      <c r="R26" s="10"/>
      <c r="S26" s="10"/>
      <c r="T26" s="15">
        <v>7831187643.6000004</v>
      </c>
      <c r="U26" s="10"/>
      <c r="V26" s="10"/>
      <c r="W26" s="15">
        <v>7751020468.8299999</v>
      </c>
      <c r="X26" s="10"/>
      <c r="Y26" s="10"/>
      <c r="Z26" s="15">
        <v>7312283462.6999998</v>
      </c>
    </row>
    <row r="27" spans="2:26" ht="12.75" customHeight="1" x14ac:dyDescent="0.25">
      <c r="B27" s="10"/>
      <c r="C27" s="10"/>
      <c r="D27" s="10"/>
      <c r="E27" s="10"/>
      <c r="F27" s="10"/>
      <c r="G27" s="10"/>
      <c r="H27" s="10"/>
      <c r="I27" s="10"/>
      <c r="J27" s="10"/>
      <c r="K27" s="10">
        <v>0</v>
      </c>
      <c r="L27" s="15">
        <v>0</v>
      </c>
      <c r="M27" s="10">
        <v>7312283462.6999998</v>
      </c>
      <c r="N27" s="15">
        <v>7312283462.6999998</v>
      </c>
      <c r="O27" s="10"/>
      <c r="P27" s="10"/>
      <c r="Q27" s="15">
        <v>0</v>
      </c>
      <c r="R27" s="10"/>
      <c r="S27" s="10"/>
      <c r="T27" s="15">
        <v>0</v>
      </c>
      <c r="U27" s="10"/>
      <c r="V27" s="10"/>
      <c r="W27" s="15">
        <v>0</v>
      </c>
      <c r="X27" s="10"/>
      <c r="Y27" s="10"/>
      <c r="Z27" s="15">
        <v>7312283462.6999998</v>
      </c>
    </row>
    <row r="28" spans="2:26" ht="12.75" customHeight="1" x14ac:dyDescent="0.25">
      <c r="B28" s="7" t="s">
        <v>25</v>
      </c>
      <c r="C28" s="7" t="s">
        <v>26</v>
      </c>
      <c r="D28" s="7"/>
      <c r="E28" s="7" t="s">
        <v>27</v>
      </c>
      <c r="F28" s="7"/>
      <c r="G28" s="7"/>
      <c r="H28" s="7"/>
      <c r="I28" s="7"/>
      <c r="J28" s="7"/>
      <c r="K28" s="7"/>
      <c r="L28" s="16"/>
      <c r="M28" s="7">
        <v>0</v>
      </c>
      <c r="N28" s="16"/>
      <c r="O28" s="7"/>
      <c r="P28" s="7"/>
      <c r="Q28" s="16"/>
      <c r="R28" s="7"/>
      <c r="S28" s="7"/>
      <c r="T28" s="16"/>
      <c r="U28" s="7"/>
      <c r="V28" s="7"/>
      <c r="W28" s="16"/>
      <c r="X28" s="7"/>
      <c r="Y28" s="7"/>
      <c r="Z28" s="16">
        <v>0</v>
      </c>
    </row>
    <row r="29" spans="2:26" ht="12.75" customHeight="1" x14ac:dyDescent="0.25">
      <c r="B29" t="s">
        <v>25</v>
      </c>
      <c r="C29" s="8" t="s">
        <v>28</v>
      </c>
      <c r="D29" s="8"/>
      <c r="E29" t="s">
        <v>29</v>
      </c>
      <c r="F29" t="s">
        <v>30</v>
      </c>
      <c r="G29" s="6">
        <v>1</v>
      </c>
      <c r="K29" s="6">
        <v>0</v>
      </c>
      <c r="L29" s="17">
        <v>0</v>
      </c>
      <c r="N29" s="17">
        <v>282000000</v>
      </c>
      <c r="O29" s="6">
        <v>1</v>
      </c>
      <c r="P29" s="6">
        <v>291600000</v>
      </c>
      <c r="Q29" s="17">
        <v>291600000</v>
      </c>
      <c r="R29" s="6">
        <v>1</v>
      </c>
      <c r="S29" s="6">
        <v>300348000</v>
      </c>
      <c r="T29" s="17">
        <v>300348000</v>
      </c>
      <c r="U29" s="6">
        <v>1</v>
      </c>
      <c r="V29" s="6">
        <v>298920000</v>
      </c>
      <c r="W29" s="17">
        <v>298920000</v>
      </c>
      <c r="X29" s="9">
        <v>1</v>
      </c>
      <c r="Y29" s="9">
        <v>282000000</v>
      </c>
      <c r="Z29" s="18">
        <v>282000000</v>
      </c>
    </row>
    <row r="30" spans="2:26" ht="12.75" customHeight="1" x14ac:dyDescent="0.25">
      <c r="B30" t="s">
        <v>25</v>
      </c>
      <c r="C30" s="8" t="s">
        <v>31</v>
      </c>
      <c r="D30" s="8"/>
      <c r="E30" t="s">
        <v>32</v>
      </c>
      <c r="F30" t="s">
        <v>30</v>
      </c>
      <c r="G30" s="6">
        <v>1</v>
      </c>
      <c r="K30" s="6">
        <v>0</v>
      </c>
      <c r="L30" s="17">
        <v>0</v>
      </c>
      <c r="N30" s="17">
        <v>110400000</v>
      </c>
      <c r="O30" s="6">
        <v>1</v>
      </c>
      <c r="P30" s="6">
        <v>114816000</v>
      </c>
      <c r="Q30" s="17">
        <v>114816000</v>
      </c>
      <c r="R30" s="6">
        <v>1</v>
      </c>
      <c r="S30" s="6">
        <v>118260480</v>
      </c>
      <c r="T30" s="17">
        <v>118260480</v>
      </c>
      <c r="U30" s="6">
        <v>1</v>
      </c>
      <c r="V30" s="6">
        <v>117024000</v>
      </c>
      <c r="W30" s="17">
        <v>117024000</v>
      </c>
      <c r="X30" s="9">
        <v>1</v>
      </c>
      <c r="Y30" s="9">
        <v>110400000</v>
      </c>
      <c r="Z30" s="18">
        <v>110400000</v>
      </c>
    </row>
    <row r="31" spans="2:26" ht="12.75" customHeight="1" x14ac:dyDescent="0.25">
      <c r="B31" t="s">
        <v>25</v>
      </c>
      <c r="C31" s="8" t="s">
        <v>33</v>
      </c>
      <c r="D31" s="8"/>
      <c r="E31" t="s">
        <v>34</v>
      </c>
      <c r="F31" t="s">
        <v>30</v>
      </c>
      <c r="G31" s="6">
        <v>1</v>
      </c>
      <c r="K31" s="6">
        <v>0</v>
      </c>
      <c r="L31" s="17">
        <v>0</v>
      </c>
      <c r="N31" s="17">
        <v>91200000</v>
      </c>
      <c r="O31" s="6">
        <v>1</v>
      </c>
      <c r="P31" s="6">
        <v>94848000</v>
      </c>
      <c r="Q31" s="17">
        <v>94848000</v>
      </c>
      <c r="R31" s="6">
        <v>1</v>
      </c>
      <c r="S31" s="6">
        <v>97693440</v>
      </c>
      <c r="T31" s="17">
        <v>97693440</v>
      </c>
      <c r="U31" s="6">
        <v>1</v>
      </c>
      <c r="V31" s="6">
        <v>96672000</v>
      </c>
      <c r="W31" s="17">
        <v>96672000</v>
      </c>
      <c r="X31" s="9">
        <v>1</v>
      </c>
      <c r="Y31" s="9">
        <v>91200000</v>
      </c>
      <c r="Z31" s="18">
        <v>91200000</v>
      </c>
    </row>
    <row r="32" spans="2:26" ht="12.75" customHeight="1" x14ac:dyDescent="0.25">
      <c r="B32" t="s">
        <v>25</v>
      </c>
      <c r="C32" s="8" t="s">
        <v>35</v>
      </c>
      <c r="D32" s="8"/>
      <c r="E32" t="s">
        <v>36</v>
      </c>
      <c r="F32" t="s">
        <v>30</v>
      </c>
      <c r="G32" s="6">
        <v>1</v>
      </c>
      <c r="K32" s="6">
        <v>0</v>
      </c>
      <c r="L32" s="17">
        <v>0</v>
      </c>
      <c r="N32" s="17">
        <v>23760000</v>
      </c>
      <c r="O32" s="6">
        <v>1</v>
      </c>
      <c r="P32" s="6">
        <v>24710400</v>
      </c>
      <c r="Q32" s="17">
        <v>24710400</v>
      </c>
      <c r="R32" s="6">
        <v>1</v>
      </c>
      <c r="S32" s="6">
        <v>25451712</v>
      </c>
      <c r="T32" s="17">
        <v>25451712</v>
      </c>
      <c r="U32" s="6">
        <v>1</v>
      </c>
      <c r="V32" s="6">
        <v>25185600</v>
      </c>
      <c r="W32" s="17">
        <v>25185600</v>
      </c>
      <c r="X32" s="9">
        <v>1</v>
      </c>
      <c r="Y32" s="9">
        <v>23760000</v>
      </c>
      <c r="Z32" s="18">
        <v>23760000</v>
      </c>
    </row>
    <row r="33" spans="2:26" ht="12.75" customHeight="1" x14ac:dyDescent="0.25">
      <c r="B33" t="s">
        <v>25</v>
      </c>
      <c r="C33" s="8" t="s">
        <v>37</v>
      </c>
      <c r="D33" s="8"/>
      <c r="E33" t="s">
        <v>38</v>
      </c>
      <c r="F33" t="s">
        <v>30</v>
      </c>
      <c r="G33" s="6">
        <v>1</v>
      </c>
      <c r="K33" s="6">
        <v>0</v>
      </c>
      <c r="L33" s="17">
        <v>0</v>
      </c>
      <c r="N33" s="17">
        <v>456000000</v>
      </c>
      <c r="O33" s="6">
        <v>1</v>
      </c>
      <c r="P33" s="6">
        <v>474240000</v>
      </c>
      <c r="Q33" s="17">
        <v>474240000</v>
      </c>
      <c r="R33" s="6">
        <v>1</v>
      </c>
      <c r="S33" s="6">
        <v>488467200</v>
      </c>
      <c r="T33" s="17">
        <v>488467200</v>
      </c>
      <c r="U33" s="6">
        <v>1</v>
      </c>
      <c r="V33" s="6">
        <v>483360000</v>
      </c>
      <c r="W33" s="17">
        <v>483360000</v>
      </c>
      <c r="X33" s="9">
        <v>1</v>
      </c>
      <c r="Y33" s="9">
        <v>456000000</v>
      </c>
      <c r="Z33" s="18">
        <v>456000000</v>
      </c>
    </row>
    <row r="34" spans="2:26" ht="12.75" customHeight="1" x14ac:dyDescent="0.25">
      <c r="B34" t="s">
        <v>25</v>
      </c>
      <c r="C34" s="8" t="s">
        <v>39</v>
      </c>
      <c r="D34" s="8"/>
      <c r="E34" t="s">
        <v>40</v>
      </c>
      <c r="F34" t="s">
        <v>30</v>
      </c>
      <c r="G34" s="6">
        <v>1</v>
      </c>
      <c r="K34" s="6">
        <v>0</v>
      </c>
      <c r="L34" s="17">
        <v>0</v>
      </c>
      <c r="N34" s="17">
        <v>264000000</v>
      </c>
      <c r="O34" s="6">
        <v>1</v>
      </c>
      <c r="P34" s="6">
        <v>274560000</v>
      </c>
      <c r="Q34" s="17">
        <v>274560000</v>
      </c>
      <c r="R34" s="6">
        <v>1</v>
      </c>
      <c r="S34" s="6">
        <v>282796800</v>
      </c>
      <c r="T34" s="17">
        <v>282796800</v>
      </c>
      <c r="U34" s="6">
        <v>1</v>
      </c>
      <c r="V34" s="6">
        <v>279840000</v>
      </c>
      <c r="W34" s="17">
        <v>279840000</v>
      </c>
      <c r="X34" s="9">
        <v>1</v>
      </c>
      <c r="Y34" s="9">
        <v>264000000</v>
      </c>
      <c r="Z34" s="18">
        <v>264000000</v>
      </c>
    </row>
    <row r="35" spans="2:26" ht="12.75" customHeight="1" x14ac:dyDescent="0.25">
      <c r="B35" t="s">
        <v>25</v>
      </c>
      <c r="C35" s="8" t="s">
        <v>41</v>
      </c>
      <c r="D35" s="8"/>
      <c r="E35" t="s">
        <v>42</v>
      </c>
      <c r="F35" t="s">
        <v>30</v>
      </c>
      <c r="G35" s="6">
        <v>1</v>
      </c>
      <c r="K35" s="6">
        <v>0</v>
      </c>
      <c r="L35" s="17">
        <v>0</v>
      </c>
      <c r="N35" s="17">
        <v>276000000</v>
      </c>
      <c r="O35" s="6">
        <v>1</v>
      </c>
      <c r="P35" s="6">
        <v>287040000</v>
      </c>
      <c r="Q35" s="17">
        <v>287040000</v>
      </c>
      <c r="R35" s="6">
        <v>1</v>
      </c>
      <c r="S35" s="6">
        <v>295651200</v>
      </c>
      <c r="T35" s="17">
        <v>295651200</v>
      </c>
      <c r="U35" s="6">
        <v>1</v>
      </c>
      <c r="V35" s="6">
        <v>292560000</v>
      </c>
      <c r="W35" s="17">
        <v>292560000</v>
      </c>
      <c r="X35" s="9">
        <v>1</v>
      </c>
      <c r="Y35" s="9">
        <v>276000000</v>
      </c>
      <c r="Z35" s="18">
        <v>276000000</v>
      </c>
    </row>
    <row r="36" spans="2:26" ht="12.75" customHeight="1" x14ac:dyDescent="0.25">
      <c r="B36" t="s">
        <v>25</v>
      </c>
      <c r="C36" s="8" t="s">
        <v>43</v>
      </c>
      <c r="D36" s="8"/>
      <c r="E36" t="s">
        <v>44</v>
      </c>
      <c r="F36" t="s">
        <v>30</v>
      </c>
      <c r="G36" s="6">
        <v>1</v>
      </c>
      <c r="K36" s="6">
        <v>0</v>
      </c>
      <c r="L36" s="17">
        <v>0</v>
      </c>
      <c r="N36" s="17">
        <v>162000000</v>
      </c>
      <c r="O36" s="6">
        <v>1</v>
      </c>
      <c r="P36" s="6">
        <v>168480000</v>
      </c>
      <c r="Q36" s="17">
        <v>168480000</v>
      </c>
      <c r="R36" s="6">
        <v>1</v>
      </c>
      <c r="S36" s="6">
        <v>173534400</v>
      </c>
      <c r="T36" s="17">
        <v>173534400</v>
      </c>
      <c r="U36" s="6">
        <v>1</v>
      </c>
      <c r="V36" s="6">
        <v>171720000</v>
      </c>
      <c r="W36" s="17">
        <v>171720000</v>
      </c>
      <c r="X36" s="9">
        <v>1</v>
      </c>
      <c r="Y36" s="9">
        <v>162000000</v>
      </c>
      <c r="Z36" s="18">
        <v>162000000</v>
      </c>
    </row>
    <row r="37" spans="2:26" ht="12.75" customHeight="1" x14ac:dyDescent="0.25">
      <c r="B37" t="s">
        <v>25</v>
      </c>
      <c r="C37" s="8" t="s">
        <v>45</v>
      </c>
      <c r="D37" s="8"/>
      <c r="E37" t="s">
        <v>46</v>
      </c>
      <c r="F37" t="s">
        <v>30</v>
      </c>
      <c r="G37" s="6">
        <v>1</v>
      </c>
      <c r="K37" s="6">
        <v>0</v>
      </c>
      <c r="L37" s="17">
        <v>0</v>
      </c>
      <c r="N37" s="17">
        <v>24000000</v>
      </c>
      <c r="O37" s="6">
        <v>1</v>
      </c>
      <c r="P37" s="6">
        <v>24960000</v>
      </c>
      <c r="Q37" s="17">
        <v>24960000</v>
      </c>
      <c r="R37" s="6">
        <v>1</v>
      </c>
      <c r="S37" s="6">
        <v>25708800</v>
      </c>
      <c r="T37" s="17">
        <v>25708800</v>
      </c>
      <c r="U37" s="6">
        <v>1</v>
      </c>
      <c r="V37" s="6">
        <v>25440000</v>
      </c>
      <c r="W37" s="17">
        <v>25440000</v>
      </c>
      <c r="X37" s="9">
        <v>1</v>
      </c>
      <c r="Y37" s="9">
        <v>24000000</v>
      </c>
      <c r="Z37" s="18">
        <v>24000000</v>
      </c>
    </row>
    <row r="38" spans="2:26" ht="12.75" customHeight="1" x14ac:dyDescent="0.25">
      <c r="B38" s="7" t="s">
        <v>25</v>
      </c>
      <c r="C38" s="7" t="s">
        <v>47</v>
      </c>
      <c r="D38" s="7"/>
      <c r="E38" s="7" t="s">
        <v>48</v>
      </c>
      <c r="F38" s="7"/>
      <c r="G38" s="7"/>
      <c r="H38" s="7"/>
      <c r="I38" s="7"/>
      <c r="J38" s="7"/>
      <c r="K38" s="7"/>
      <c r="L38" s="16"/>
      <c r="M38" s="7">
        <v>0</v>
      </c>
      <c r="N38" s="16"/>
      <c r="O38" s="7"/>
      <c r="P38" s="7"/>
      <c r="Q38" s="16"/>
      <c r="R38" s="7"/>
      <c r="S38" s="7"/>
      <c r="T38" s="16"/>
      <c r="U38" s="7"/>
      <c r="V38" s="7"/>
      <c r="W38" s="16"/>
      <c r="X38" s="7"/>
      <c r="Y38" s="7"/>
      <c r="Z38" s="16">
        <v>0</v>
      </c>
    </row>
    <row r="39" spans="2:26" ht="12.75" customHeight="1" x14ac:dyDescent="0.25">
      <c r="B39" t="s">
        <v>25</v>
      </c>
      <c r="C39" s="8" t="s">
        <v>49</v>
      </c>
      <c r="D39" s="8"/>
      <c r="E39" t="s">
        <v>50</v>
      </c>
      <c r="F39" t="s">
        <v>30</v>
      </c>
      <c r="G39" s="6">
        <v>1</v>
      </c>
      <c r="K39" s="6">
        <v>0</v>
      </c>
      <c r="L39" s="17">
        <v>0</v>
      </c>
      <c r="N39" s="17">
        <v>203115000</v>
      </c>
      <c r="O39" s="6">
        <v>1</v>
      </c>
      <c r="P39" s="6">
        <v>211239600</v>
      </c>
      <c r="Q39" s="17">
        <v>211239600</v>
      </c>
      <c r="R39" s="6">
        <v>1</v>
      </c>
      <c r="S39" s="6">
        <v>217576788</v>
      </c>
      <c r="T39" s="17">
        <v>217576788</v>
      </c>
      <c r="U39" s="6">
        <v>1</v>
      </c>
      <c r="V39" s="6">
        <v>215301900</v>
      </c>
      <c r="W39" s="17">
        <v>215301900</v>
      </c>
      <c r="X39" s="9">
        <v>1</v>
      </c>
      <c r="Y39" s="9">
        <v>203115000</v>
      </c>
      <c r="Z39" s="18">
        <v>203115000</v>
      </c>
    </row>
    <row r="40" spans="2:26" ht="12.75" customHeight="1" x14ac:dyDescent="0.25">
      <c r="B40" t="s">
        <v>25</v>
      </c>
      <c r="C40" s="8" t="s">
        <v>51</v>
      </c>
      <c r="D40" s="8"/>
      <c r="E40" t="s">
        <v>52</v>
      </c>
      <c r="F40" t="s">
        <v>30</v>
      </c>
      <c r="G40" s="6">
        <v>1</v>
      </c>
      <c r="K40" s="6">
        <v>0</v>
      </c>
      <c r="L40" s="17">
        <v>0</v>
      </c>
      <c r="N40" s="17">
        <v>75699360</v>
      </c>
      <c r="O40" s="6">
        <v>1</v>
      </c>
      <c r="P40" s="6">
        <v>78727334.400000006</v>
      </c>
      <c r="Q40" s="17">
        <v>78727334.400000006</v>
      </c>
      <c r="R40" s="6">
        <v>1</v>
      </c>
      <c r="S40" s="6">
        <v>81089154.430000007</v>
      </c>
      <c r="T40" s="17">
        <v>81089154.430000007</v>
      </c>
      <c r="U40" s="6">
        <v>1</v>
      </c>
      <c r="V40" s="6">
        <v>80241321.599999994</v>
      </c>
      <c r="W40" s="17">
        <v>80241321.599999994</v>
      </c>
      <c r="X40" s="9">
        <v>1</v>
      </c>
      <c r="Y40" s="9">
        <v>75699360</v>
      </c>
      <c r="Z40" s="18">
        <v>75699360</v>
      </c>
    </row>
    <row r="41" spans="2:26" ht="12.75" customHeight="1" x14ac:dyDescent="0.25">
      <c r="B41" t="s">
        <v>25</v>
      </c>
      <c r="C41" s="8" t="s">
        <v>53</v>
      </c>
      <c r="D41" s="8"/>
      <c r="E41" t="s">
        <v>54</v>
      </c>
      <c r="F41" t="s">
        <v>30</v>
      </c>
      <c r="G41" s="6">
        <v>1</v>
      </c>
      <c r="K41" s="6">
        <v>0</v>
      </c>
      <c r="L41" s="17">
        <v>0</v>
      </c>
      <c r="N41" s="17">
        <v>47101824</v>
      </c>
      <c r="O41" s="6">
        <v>1</v>
      </c>
      <c r="P41" s="6">
        <v>48985896.960000001</v>
      </c>
      <c r="Q41" s="17">
        <v>48985896.960000001</v>
      </c>
      <c r="R41" s="6">
        <v>1</v>
      </c>
      <c r="S41" s="6">
        <v>50455473.869999997</v>
      </c>
      <c r="T41" s="17">
        <v>50455473.869999997</v>
      </c>
      <c r="U41" s="6">
        <v>1</v>
      </c>
      <c r="V41" s="6">
        <v>49927933.439999998</v>
      </c>
      <c r="W41" s="17">
        <v>49927933.439999998</v>
      </c>
      <c r="X41" s="9">
        <v>1</v>
      </c>
      <c r="Y41" s="9">
        <v>47101824</v>
      </c>
      <c r="Z41" s="18">
        <v>47101824</v>
      </c>
    </row>
    <row r="42" spans="2:26" ht="12.75" customHeight="1" x14ac:dyDescent="0.25">
      <c r="B42" t="s">
        <v>25</v>
      </c>
      <c r="C42" s="8" t="s">
        <v>55</v>
      </c>
      <c r="D42" s="8"/>
      <c r="E42" t="s">
        <v>56</v>
      </c>
      <c r="F42" t="s">
        <v>30</v>
      </c>
      <c r="G42" s="6">
        <v>1</v>
      </c>
      <c r="K42" s="6">
        <v>0</v>
      </c>
      <c r="L42" s="17">
        <v>0</v>
      </c>
      <c r="N42" s="17">
        <v>11775456</v>
      </c>
      <c r="O42" s="6">
        <v>1</v>
      </c>
      <c r="P42" s="6">
        <v>12246474.24</v>
      </c>
      <c r="Q42" s="17">
        <v>12246474.24</v>
      </c>
      <c r="R42" s="6">
        <v>1</v>
      </c>
      <c r="S42" s="6">
        <v>12613868.470000001</v>
      </c>
      <c r="T42" s="17">
        <v>12613868.470000001</v>
      </c>
      <c r="U42" s="6">
        <v>1</v>
      </c>
      <c r="V42" s="6">
        <v>12481983.359999999</v>
      </c>
      <c r="W42" s="17">
        <v>12481983.359999999</v>
      </c>
      <c r="X42" s="9">
        <v>1</v>
      </c>
      <c r="Y42" s="9">
        <v>11775456</v>
      </c>
      <c r="Z42" s="18">
        <v>11775456</v>
      </c>
    </row>
    <row r="43" spans="2:26" ht="12.75" customHeight="1" x14ac:dyDescent="0.25">
      <c r="B43" t="s">
        <v>25</v>
      </c>
      <c r="C43" s="8" t="s">
        <v>57</v>
      </c>
      <c r="D43" s="8"/>
      <c r="E43" t="s">
        <v>58</v>
      </c>
      <c r="F43" t="s">
        <v>30</v>
      </c>
      <c r="G43" s="6">
        <v>1</v>
      </c>
      <c r="K43" s="6">
        <v>0</v>
      </c>
      <c r="L43" s="17">
        <v>0</v>
      </c>
      <c r="N43" s="17">
        <v>229861500</v>
      </c>
      <c r="O43" s="6">
        <v>1</v>
      </c>
      <c r="P43" s="6">
        <v>239055960</v>
      </c>
      <c r="Q43" s="17">
        <v>239055960</v>
      </c>
      <c r="R43" s="6">
        <v>1</v>
      </c>
      <c r="S43" s="6">
        <v>246227638.80000001</v>
      </c>
      <c r="T43" s="17">
        <v>246227638.80000001</v>
      </c>
      <c r="U43" s="6">
        <v>1</v>
      </c>
      <c r="V43" s="6">
        <v>243653190</v>
      </c>
      <c r="W43" s="17">
        <v>243653190</v>
      </c>
      <c r="X43" s="9">
        <v>1</v>
      </c>
      <c r="Y43" s="9">
        <v>229861500</v>
      </c>
      <c r="Z43" s="18">
        <v>229861500</v>
      </c>
    </row>
    <row r="44" spans="2:26" ht="12.75" customHeight="1" x14ac:dyDescent="0.25">
      <c r="B44" t="s">
        <v>25</v>
      </c>
      <c r="C44" s="8" t="s">
        <v>59</v>
      </c>
      <c r="D44" s="8"/>
      <c r="E44" t="s">
        <v>60</v>
      </c>
      <c r="F44" t="s">
        <v>30</v>
      </c>
      <c r="G44" s="6">
        <v>1</v>
      </c>
      <c r="K44" s="6">
        <v>0</v>
      </c>
      <c r="L44" s="17">
        <v>0</v>
      </c>
      <c r="N44" s="17">
        <v>208109990</v>
      </c>
      <c r="O44" s="6">
        <v>1</v>
      </c>
      <c r="P44" s="6">
        <v>216434389.59999999</v>
      </c>
      <c r="Q44" s="17">
        <v>216434389.59999999</v>
      </c>
      <c r="R44" s="6">
        <v>1</v>
      </c>
      <c r="S44" s="6">
        <v>222927421.28999999</v>
      </c>
      <c r="T44" s="17">
        <v>222927421.28999999</v>
      </c>
      <c r="U44" s="6">
        <v>1</v>
      </c>
      <c r="V44" s="6">
        <v>220596589.40000001</v>
      </c>
      <c r="W44" s="17">
        <v>220596589.40000001</v>
      </c>
      <c r="X44" s="9">
        <v>1</v>
      </c>
      <c r="Y44" s="9">
        <v>208109990</v>
      </c>
      <c r="Z44" s="18">
        <v>208109990</v>
      </c>
    </row>
    <row r="45" spans="2:26" ht="12.75" customHeight="1" x14ac:dyDescent="0.25">
      <c r="B45" t="s">
        <v>25</v>
      </c>
      <c r="C45" s="8" t="s">
        <v>61</v>
      </c>
      <c r="D45" s="8"/>
      <c r="E45" t="s">
        <v>62</v>
      </c>
      <c r="F45" t="s">
        <v>30</v>
      </c>
      <c r="G45" s="6">
        <v>1</v>
      </c>
      <c r="K45" s="6">
        <v>0</v>
      </c>
      <c r="L45" s="17">
        <v>0</v>
      </c>
      <c r="N45" s="17">
        <v>204215000</v>
      </c>
      <c r="O45" s="6">
        <v>1</v>
      </c>
      <c r="P45" s="6">
        <v>212383600</v>
      </c>
      <c r="Q45" s="17">
        <v>212383600</v>
      </c>
      <c r="R45" s="6">
        <v>1</v>
      </c>
      <c r="S45" s="6">
        <v>218755108</v>
      </c>
      <c r="T45" s="17">
        <v>218755108</v>
      </c>
      <c r="U45" s="6">
        <v>1</v>
      </c>
      <c r="V45" s="6">
        <v>216467900</v>
      </c>
      <c r="W45" s="17">
        <v>216467900</v>
      </c>
      <c r="X45" s="9">
        <v>1</v>
      </c>
      <c r="Y45" s="9">
        <v>204215000</v>
      </c>
      <c r="Z45" s="18">
        <v>204215000</v>
      </c>
    </row>
    <row r="46" spans="2:26" ht="12.75" customHeight="1" x14ac:dyDescent="0.25">
      <c r="B46" t="s">
        <v>25</v>
      </c>
      <c r="C46" s="8" t="s">
        <v>63</v>
      </c>
      <c r="D46" s="8"/>
      <c r="E46" t="s">
        <v>64</v>
      </c>
      <c r="F46" t="s">
        <v>30</v>
      </c>
      <c r="G46" s="6">
        <v>1</v>
      </c>
      <c r="K46" s="6">
        <v>0</v>
      </c>
      <c r="L46" s="17">
        <v>0</v>
      </c>
      <c r="N46" s="17">
        <v>108098686.3</v>
      </c>
      <c r="O46" s="6">
        <v>1</v>
      </c>
      <c r="P46" s="6">
        <v>112422633.75</v>
      </c>
      <c r="Q46" s="17">
        <v>112422633.75</v>
      </c>
      <c r="R46" s="6">
        <v>1</v>
      </c>
      <c r="S46" s="6">
        <v>115795312.76000001</v>
      </c>
      <c r="T46" s="17">
        <v>115795312.76000001</v>
      </c>
      <c r="U46" s="6">
        <v>1</v>
      </c>
      <c r="V46" s="6">
        <v>114584607.48</v>
      </c>
      <c r="W46" s="17">
        <v>114584607.48</v>
      </c>
      <c r="X46" s="9">
        <v>1</v>
      </c>
      <c r="Y46" s="9">
        <v>108098686.3</v>
      </c>
      <c r="Z46" s="18">
        <v>108098686.3</v>
      </c>
    </row>
    <row r="47" spans="2:26" ht="12.75" customHeight="1" x14ac:dyDescent="0.25">
      <c r="B47" t="s">
        <v>25</v>
      </c>
      <c r="C47" s="8" t="s">
        <v>65</v>
      </c>
      <c r="D47" s="8"/>
      <c r="E47" t="s">
        <v>66</v>
      </c>
      <c r="F47" t="s">
        <v>30</v>
      </c>
      <c r="G47" s="6">
        <v>1</v>
      </c>
      <c r="K47" s="6">
        <v>0</v>
      </c>
      <c r="L47" s="17">
        <v>0</v>
      </c>
      <c r="N47" s="17">
        <v>13121222.4</v>
      </c>
      <c r="O47" s="6">
        <v>1</v>
      </c>
      <c r="P47" s="6">
        <v>13646071.300000001</v>
      </c>
      <c r="Q47" s="17">
        <v>13646071.300000001</v>
      </c>
      <c r="R47" s="6">
        <v>1</v>
      </c>
      <c r="S47" s="6">
        <v>14055453.43</v>
      </c>
      <c r="T47" s="17">
        <v>14055453.43</v>
      </c>
      <c r="U47" s="6">
        <v>1</v>
      </c>
      <c r="V47" s="6">
        <v>13908495.74</v>
      </c>
      <c r="W47" s="17">
        <v>13908495.74</v>
      </c>
      <c r="X47" s="9">
        <v>1</v>
      </c>
      <c r="Y47" s="9">
        <v>13121222.4</v>
      </c>
      <c r="Z47" s="18">
        <v>13121222.4</v>
      </c>
    </row>
    <row r="48" spans="2:26" ht="12.75" customHeight="1" x14ac:dyDescent="0.25">
      <c r="B48" s="7" t="s">
        <v>25</v>
      </c>
      <c r="C48" s="7" t="s">
        <v>67</v>
      </c>
      <c r="D48" s="7"/>
      <c r="E48" s="7" t="s">
        <v>68</v>
      </c>
      <c r="F48" s="7"/>
      <c r="G48" s="7"/>
      <c r="H48" s="7"/>
      <c r="I48" s="7"/>
      <c r="J48" s="7"/>
      <c r="K48" s="7"/>
      <c r="L48" s="16"/>
      <c r="M48" s="7">
        <v>0</v>
      </c>
      <c r="N48" s="16"/>
      <c r="O48" s="7"/>
      <c r="P48" s="7"/>
      <c r="Q48" s="16"/>
      <c r="R48" s="7"/>
      <c r="S48" s="7"/>
      <c r="T48" s="16"/>
      <c r="U48" s="7"/>
      <c r="V48" s="7"/>
      <c r="W48" s="16"/>
      <c r="X48" s="7"/>
      <c r="Y48" s="7"/>
      <c r="Z48" s="16">
        <v>0</v>
      </c>
    </row>
    <row r="49" spans="2:26" ht="12.75" customHeight="1" x14ac:dyDescent="0.25">
      <c r="B49" t="s">
        <v>25</v>
      </c>
      <c r="C49" s="8" t="s">
        <v>69</v>
      </c>
      <c r="D49" s="8"/>
      <c r="E49" t="s">
        <v>70</v>
      </c>
      <c r="F49" t="s">
        <v>30</v>
      </c>
      <c r="G49" s="6">
        <v>1</v>
      </c>
      <c r="K49" s="6">
        <v>0</v>
      </c>
      <c r="L49" s="17">
        <v>0</v>
      </c>
      <c r="N49" s="17">
        <v>64596787</v>
      </c>
      <c r="O49" s="6">
        <v>1</v>
      </c>
      <c r="P49" s="6">
        <v>67180658.689999998</v>
      </c>
      <c r="Q49" s="17">
        <v>67180658.689999998</v>
      </c>
      <c r="R49" s="6">
        <v>1</v>
      </c>
      <c r="S49" s="6">
        <v>69196078.450000003</v>
      </c>
      <c r="T49" s="17">
        <v>69196078.450000003</v>
      </c>
      <c r="U49" s="6">
        <v>1</v>
      </c>
      <c r="V49" s="6">
        <v>68472594.430000007</v>
      </c>
      <c r="W49" s="17">
        <v>68472594.430000007</v>
      </c>
      <c r="X49" s="9">
        <v>1</v>
      </c>
      <c r="Y49" s="9">
        <v>64596787</v>
      </c>
      <c r="Z49" s="18">
        <v>64596787</v>
      </c>
    </row>
    <row r="50" spans="2:26" ht="12.75" customHeight="1" x14ac:dyDescent="0.25">
      <c r="B50" t="s">
        <v>25</v>
      </c>
      <c r="C50" s="8" t="s">
        <v>71</v>
      </c>
      <c r="D50" s="8"/>
      <c r="E50" t="s">
        <v>72</v>
      </c>
      <c r="F50" t="s">
        <v>30</v>
      </c>
      <c r="G50" s="6">
        <v>1</v>
      </c>
      <c r="K50" s="6">
        <v>0</v>
      </c>
      <c r="L50" s="17">
        <v>0</v>
      </c>
      <c r="N50" s="17">
        <v>51363256</v>
      </c>
      <c r="O50" s="6">
        <v>1</v>
      </c>
      <c r="P50" s="6">
        <v>53417785.82</v>
      </c>
      <c r="Q50" s="17">
        <v>53417785.82</v>
      </c>
      <c r="R50" s="6">
        <v>1</v>
      </c>
      <c r="S50" s="6">
        <v>55020319.399999999</v>
      </c>
      <c r="T50" s="17">
        <v>55020319.399999999</v>
      </c>
      <c r="U50" s="6">
        <v>1</v>
      </c>
      <c r="V50" s="6">
        <v>54445050.939999998</v>
      </c>
      <c r="W50" s="17">
        <v>54445050.939999998</v>
      </c>
      <c r="X50" s="9">
        <v>1</v>
      </c>
      <c r="Y50" s="9">
        <v>51363256</v>
      </c>
      <c r="Z50" s="18">
        <v>51363256</v>
      </c>
    </row>
    <row r="51" spans="2:26" ht="12.75" customHeight="1" x14ac:dyDescent="0.25">
      <c r="B51" t="s">
        <v>25</v>
      </c>
      <c r="C51" s="8" t="s">
        <v>73</v>
      </c>
      <c r="D51" s="8"/>
      <c r="E51" t="s">
        <v>74</v>
      </c>
      <c r="F51" t="s">
        <v>30</v>
      </c>
      <c r="G51" s="6">
        <v>1</v>
      </c>
      <c r="K51" s="6">
        <v>0</v>
      </c>
      <c r="L51" s="17">
        <v>0</v>
      </c>
      <c r="N51" s="17">
        <v>33032448</v>
      </c>
      <c r="O51" s="6">
        <v>1</v>
      </c>
      <c r="P51" s="6">
        <v>34353745.920000002</v>
      </c>
      <c r="Q51" s="17">
        <v>34353745.920000002</v>
      </c>
      <c r="R51" s="6">
        <v>1</v>
      </c>
      <c r="S51" s="6">
        <v>35384358.299999997</v>
      </c>
      <c r="T51" s="17">
        <v>35384358.299999997</v>
      </c>
      <c r="U51" s="6">
        <v>1</v>
      </c>
      <c r="V51" s="6">
        <v>35014394.880000003</v>
      </c>
      <c r="W51" s="17">
        <v>35014394.880000003</v>
      </c>
      <c r="X51" s="9">
        <v>1</v>
      </c>
      <c r="Y51" s="9">
        <v>33032448</v>
      </c>
      <c r="Z51" s="18">
        <v>33032448</v>
      </c>
    </row>
    <row r="52" spans="2:26" ht="12.75" customHeight="1" x14ac:dyDescent="0.25">
      <c r="B52" t="s">
        <v>25</v>
      </c>
      <c r="C52" s="8" t="s">
        <v>75</v>
      </c>
      <c r="D52" s="8"/>
      <c r="E52" t="s">
        <v>76</v>
      </c>
      <c r="F52" t="s">
        <v>30</v>
      </c>
      <c r="G52" s="6">
        <v>1</v>
      </c>
      <c r="K52" s="6">
        <v>0</v>
      </c>
      <c r="L52" s="17">
        <v>0</v>
      </c>
      <c r="N52" s="17">
        <v>6422976</v>
      </c>
      <c r="O52" s="6">
        <v>1</v>
      </c>
      <c r="P52" s="6">
        <v>6679895.04</v>
      </c>
      <c r="Q52" s="17">
        <v>6679895.04</v>
      </c>
      <c r="R52" s="6">
        <v>1</v>
      </c>
      <c r="S52" s="6">
        <v>6880291.8899999997</v>
      </c>
      <c r="T52" s="17">
        <v>6880291.8899999997</v>
      </c>
      <c r="U52" s="6">
        <v>1</v>
      </c>
      <c r="V52" s="6">
        <v>6808354.5599999996</v>
      </c>
      <c r="W52" s="17">
        <v>6808354.5599999996</v>
      </c>
      <c r="X52" s="9">
        <v>1</v>
      </c>
      <c r="Y52" s="9">
        <v>6422976</v>
      </c>
      <c r="Z52" s="18">
        <v>6422976</v>
      </c>
    </row>
    <row r="53" spans="2:26" ht="12.75" customHeight="1" x14ac:dyDescent="0.25">
      <c r="B53" t="s">
        <v>25</v>
      </c>
      <c r="C53" s="8" t="s">
        <v>77</v>
      </c>
      <c r="D53" s="8"/>
      <c r="E53" t="s">
        <v>78</v>
      </c>
      <c r="F53" t="s">
        <v>30</v>
      </c>
      <c r="G53" s="6">
        <v>1</v>
      </c>
      <c r="K53" s="6">
        <v>0</v>
      </c>
      <c r="L53" s="17">
        <v>0</v>
      </c>
      <c r="N53" s="17">
        <v>104969779</v>
      </c>
      <c r="O53" s="6">
        <v>1</v>
      </c>
      <c r="P53" s="6">
        <v>109168570.37</v>
      </c>
      <c r="Q53" s="17">
        <v>109168570.37</v>
      </c>
      <c r="R53" s="6">
        <v>1</v>
      </c>
      <c r="S53" s="6">
        <v>112443627.48</v>
      </c>
      <c r="T53" s="17">
        <v>112443627.48</v>
      </c>
      <c r="U53" s="6">
        <v>1</v>
      </c>
      <c r="V53" s="6">
        <v>111267965.95</v>
      </c>
      <c r="W53" s="17">
        <v>111267965.95</v>
      </c>
      <c r="X53" s="9">
        <v>1</v>
      </c>
      <c r="Y53" s="9">
        <v>104969779</v>
      </c>
      <c r="Z53" s="18">
        <v>104969779</v>
      </c>
    </row>
    <row r="54" spans="2:26" ht="12.75" customHeight="1" x14ac:dyDescent="0.25">
      <c r="B54" t="s">
        <v>25</v>
      </c>
      <c r="C54" s="8" t="s">
        <v>79</v>
      </c>
      <c r="D54" s="8"/>
      <c r="E54" t="s">
        <v>80</v>
      </c>
      <c r="F54" t="s">
        <v>30</v>
      </c>
      <c r="G54" s="6">
        <v>1</v>
      </c>
      <c r="K54" s="6">
        <v>0</v>
      </c>
      <c r="L54" s="17">
        <v>0</v>
      </c>
      <c r="N54" s="17">
        <v>90510265</v>
      </c>
      <c r="O54" s="6">
        <v>1</v>
      </c>
      <c r="P54" s="6">
        <v>94130675.810000002</v>
      </c>
      <c r="Q54" s="17">
        <v>94130675.810000002</v>
      </c>
      <c r="R54" s="6">
        <v>1</v>
      </c>
      <c r="S54" s="6">
        <v>96954596.079999998</v>
      </c>
      <c r="T54" s="17">
        <v>96954596.079999998</v>
      </c>
      <c r="U54" s="6">
        <v>1</v>
      </c>
      <c r="V54" s="6">
        <v>95940881.109999999</v>
      </c>
      <c r="W54" s="17">
        <v>95940881.109999999</v>
      </c>
      <c r="X54" s="9">
        <v>1</v>
      </c>
      <c r="Y54" s="9">
        <v>90510265</v>
      </c>
      <c r="Z54" s="18">
        <v>90510265</v>
      </c>
    </row>
    <row r="55" spans="2:26" ht="12.75" customHeight="1" x14ac:dyDescent="0.25">
      <c r="B55" t="s">
        <v>25</v>
      </c>
      <c r="C55" s="8" t="s">
        <v>81</v>
      </c>
      <c r="D55" s="8"/>
      <c r="E55" t="s">
        <v>82</v>
      </c>
      <c r="F55" t="s">
        <v>30</v>
      </c>
      <c r="G55" s="6">
        <v>1</v>
      </c>
      <c r="K55" s="6">
        <v>0</v>
      </c>
      <c r="L55" s="17">
        <v>0</v>
      </c>
      <c r="N55" s="17">
        <v>70782000</v>
      </c>
      <c r="O55" s="6">
        <v>1</v>
      </c>
      <c r="P55" s="6">
        <v>73613280</v>
      </c>
      <c r="Q55" s="17">
        <v>73613280</v>
      </c>
      <c r="R55" s="6">
        <v>1</v>
      </c>
      <c r="S55" s="6">
        <v>75821678.400000006</v>
      </c>
      <c r="T55" s="17">
        <v>75821678.400000006</v>
      </c>
      <c r="U55" s="6">
        <v>1</v>
      </c>
      <c r="V55" s="6">
        <v>75028920</v>
      </c>
      <c r="W55" s="17">
        <v>75028920</v>
      </c>
      <c r="X55" s="9">
        <v>1</v>
      </c>
      <c r="Y55" s="9">
        <v>70782000</v>
      </c>
      <c r="Z55" s="18">
        <v>70782000</v>
      </c>
    </row>
    <row r="56" spans="2:26" ht="12.75" customHeight="1" x14ac:dyDescent="0.25">
      <c r="B56" t="s">
        <v>25</v>
      </c>
      <c r="C56" s="8" t="s">
        <v>83</v>
      </c>
      <c r="D56" s="8"/>
      <c r="E56" t="s">
        <v>84</v>
      </c>
      <c r="F56" t="s">
        <v>30</v>
      </c>
      <c r="G56" s="6">
        <v>1</v>
      </c>
      <c r="K56" s="6">
        <v>0</v>
      </c>
      <c r="L56" s="17">
        <v>0</v>
      </c>
      <c r="N56" s="17">
        <v>63180000</v>
      </c>
      <c r="O56" s="6">
        <v>1</v>
      </c>
      <c r="P56" s="6">
        <v>65707200</v>
      </c>
      <c r="Q56" s="17">
        <v>65707200</v>
      </c>
      <c r="R56" s="6">
        <v>1</v>
      </c>
      <c r="S56" s="6">
        <v>67678416</v>
      </c>
      <c r="T56" s="17">
        <v>67678416</v>
      </c>
      <c r="U56" s="6">
        <v>1</v>
      </c>
      <c r="V56" s="6">
        <v>66970800</v>
      </c>
      <c r="W56" s="17">
        <v>66970800</v>
      </c>
      <c r="X56" s="9">
        <v>1</v>
      </c>
      <c r="Y56" s="9">
        <v>63180000</v>
      </c>
      <c r="Z56" s="18">
        <v>63180000</v>
      </c>
    </row>
    <row r="57" spans="2:26" ht="12.75" customHeight="1" x14ac:dyDescent="0.25">
      <c r="B57" t="s">
        <v>25</v>
      </c>
      <c r="C57" s="8" t="s">
        <v>85</v>
      </c>
      <c r="D57" s="8"/>
      <c r="E57" t="s">
        <v>86</v>
      </c>
      <c r="F57" t="s">
        <v>30</v>
      </c>
      <c r="G57" s="6">
        <v>1</v>
      </c>
      <c r="K57" s="6">
        <v>0</v>
      </c>
      <c r="L57" s="17">
        <v>0</v>
      </c>
      <c r="N57" s="17">
        <v>10452935</v>
      </c>
      <c r="O57" s="6">
        <v>1</v>
      </c>
      <c r="P57" s="6">
        <v>10871052.189999999</v>
      </c>
      <c r="Q57" s="17">
        <v>10871052.189999999</v>
      </c>
      <c r="R57" s="6">
        <v>1</v>
      </c>
      <c r="S57" s="6">
        <v>11197183.76</v>
      </c>
      <c r="T57" s="17">
        <v>11197183.76</v>
      </c>
      <c r="U57" s="6">
        <v>1</v>
      </c>
      <c r="V57" s="6">
        <v>11080110.890000001</v>
      </c>
      <c r="W57" s="17">
        <v>11080110.890000001</v>
      </c>
      <c r="X57" s="9">
        <v>1</v>
      </c>
      <c r="Y57" s="9">
        <v>10452935</v>
      </c>
      <c r="Z57" s="18">
        <v>10452935</v>
      </c>
    </row>
    <row r="58" spans="2:26" ht="12.75" customHeight="1" x14ac:dyDescent="0.25">
      <c r="B58" s="7" t="s">
        <v>25</v>
      </c>
      <c r="C58" s="7" t="s">
        <v>87</v>
      </c>
      <c r="D58" s="7"/>
      <c r="E58" s="7" t="s">
        <v>88</v>
      </c>
      <c r="F58" s="7"/>
      <c r="G58" s="7"/>
      <c r="H58" s="7"/>
      <c r="I58" s="7"/>
      <c r="J58" s="7"/>
      <c r="K58" s="7"/>
      <c r="L58" s="16"/>
      <c r="M58" s="7">
        <v>0</v>
      </c>
      <c r="N58" s="16"/>
      <c r="O58" s="7"/>
      <c r="P58" s="7"/>
      <c r="Q58" s="16"/>
      <c r="R58" s="7"/>
      <c r="S58" s="7"/>
      <c r="T58" s="16"/>
      <c r="U58" s="7"/>
      <c r="V58" s="7"/>
      <c r="W58" s="16"/>
      <c r="X58" s="7"/>
      <c r="Y58" s="7"/>
      <c r="Z58" s="16">
        <v>0</v>
      </c>
    </row>
    <row r="59" spans="2:26" ht="12.75" customHeight="1" x14ac:dyDescent="0.25">
      <c r="B59" t="s">
        <v>25</v>
      </c>
      <c r="C59" s="8" t="s">
        <v>89</v>
      </c>
      <c r="D59" s="8"/>
      <c r="E59" t="s">
        <v>90</v>
      </c>
      <c r="F59" t="s">
        <v>30</v>
      </c>
      <c r="G59" s="6">
        <v>1</v>
      </c>
      <c r="K59" s="6">
        <v>0</v>
      </c>
      <c r="L59" s="17">
        <v>0</v>
      </c>
      <c r="N59" s="17">
        <v>210000000</v>
      </c>
      <c r="O59" s="6">
        <v>1</v>
      </c>
      <c r="P59" s="6">
        <v>218400000</v>
      </c>
      <c r="Q59" s="17">
        <v>218400000</v>
      </c>
      <c r="R59" s="6">
        <v>1</v>
      </c>
      <c r="S59" s="6">
        <v>224952000</v>
      </c>
      <c r="T59" s="17">
        <v>224952000</v>
      </c>
      <c r="U59" s="6">
        <v>1</v>
      </c>
      <c r="V59" s="6">
        <v>222600000</v>
      </c>
      <c r="W59" s="17">
        <v>222600000</v>
      </c>
      <c r="X59" s="9">
        <v>1</v>
      </c>
      <c r="Y59" s="9">
        <v>210000000</v>
      </c>
      <c r="Z59" s="18">
        <v>210000000</v>
      </c>
    </row>
    <row r="60" spans="2:26" ht="12.75" customHeight="1" x14ac:dyDescent="0.25">
      <c r="B60" t="s">
        <v>25</v>
      </c>
      <c r="C60" s="8" t="s">
        <v>91</v>
      </c>
      <c r="D60" s="8"/>
      <c r="E60" t="s">
        <v>92</v>
      </c>
      <c r="F60" t="s">
        <v>30</v>
      </c>
      <c r="G60" s="6">
        <v>1</v>
      </c>
      <c r="K60" s="6">
        <v>0</v>
      </c>
      <c r="L60" s="17">
        <v>0</v>
      </c>
      <c r="N60" s="17">
        <v>88200000</v>
      </c>
      <c r="O60" s="6">
        <v>1</v>
      </c>
      <c r="P60" s="6">
        <v>91728000</v>
      </c>
      <c r="Q60" s="17">
        <v>91728000</v>
      </c>
      <c r="R60" s="6">
        <v>1</v>
      </c>
      <c r="S60" s="6">
        <v>94479840</v>
      </c>
      <c r="T60" s="17">
        <v>94479840</v>
      </c>
      <c r="U60" s="6">
        <v>1</v>
      </c>
      <c r="V60" s="6">
        <v>93492000</v>
      </c>
      <c r="W60" s="17">
        <v>93492000</v>
      </c>
      <c r="X60" s="9">
        <v>1</v>
      </c>
      <c r="Y60" s="9">
        <v>88200000</v>
      </c>
      <c r="Z60" s="18">
        <v>88200000</v>
      </c>
    </row>
    <row r="61" spans="2:26" ht="12.75" customHeight="1" x14ac:dyDescent="0.25">
      <c r="B61" t="s">
        <v>25</v>
      </c>
      <c r="C61" s="8" t="s">
        <v>93</v>
      </c>
      <c r="D61" s="8"/>
      <c r="E61" t="s">
        <v>94</v>
      </c>
      <c r="F61" t="s">
        <v>30</v>
      </c>
      <c r="G61" s="6">
        <v>1</v>
      </c>
      <c r="K61" s="6">
        <v>0</v>
      </c>
      <c r="L61" s="17">
        <v>0</v>
      </c>
      <c r="N61" s="17">
        <v>51350000</v>
      </c>
      <c r="O61" s="6">
        <v>1</v>
      </c>
      <c r="P61" s="6">
        <v>53404000</v>
      </c>
      <c r="Q61" s="17">
        <v>53404000</v>
      </c>
      <c r="R61" s="6">
        <v>1</v>
      </c>
      <c r="S61" s="6">
        <v>55006120</v>
      </c>
      <c r="T61" s="17">
        <v>55006120</v>
      </c>
      <c r="U61" s="6">
        <v>1</v>
      </c>
      <c r="V61" s="6">
        <v>54431000</v>
      </c>
      <c r="W61" s="17">
        <v>54431000</v>
      </c>
      <c r="X61" s="9">
        <v>1</v>
      </c>
      <c r="Y61" s="9">
        <v>51350000</v>
      </c>
      <c r="Z61" s="18">
        <v>51350000</v>
      </c>
    </row>
    <row r="62" spans="2:26" ht="12.75" customHeight="1" x14ac:dyDescent="0.25">
      <c r="B62" t="s">
        <v>25</v>
      </c>
      <c r="C62" s="8" t="s">
        <v>95</v>
      </c>
      <c r="D62" s="8"/>
      <c r="E62" t="s">
        <v>96</v>
      </c>
      <c r="F62" t="s">
        <v>30</v>
      </c>
      <c r="G62" s="6">
        <v>1</v>
      </c>
      <c r="K62" s="6">
        <v>0</v>
      </c>
      <c r="L62" s="17">
        <v>0</v>
      </c>
      <c r="N62" s="17">
        <v>15675120</v>
      </c>
      <c r="O62" s="6">
        <v>1</v>
      </c>
      <c r="P62" s="6">
        <v>16302124.800000001</v>
      </c>
      <c r="Q62" s="17">
        <v>16302124.800000001</v>
      </c>
      <c r="R62" s="6">
        <v>1</v>
      </c>
      <c r="S62" s="6">
        <v>16791188.539999999</v>
      </c>
      <c r="T62" s="17">
        <v>16791188.539999999</v>
      </c>
      <c r="U62" s="6">
        <v>1</v>
      </c>
      <c r="V62" s="6">
        <v>16615627.199999999</v>
      </c>
      <c r="W62" s="17">
        <v>16615627.199999999</v>
      </c>
      <c r="X62" s="9">
        <v>1</v>
      </c>
      <c r="Y62" s="9">
        <v>15675120</v>
      </c>
      <c r="Z62" s="18">
        <v>15675120</v>
      </c>
    </row>
    <row r="63" spans="2:26" ht="12.75" customHeight="1" x14ac:dyDescent="0.25">
      <c r="B63" t="s">
        <v>25</v>
      </c>
      <c r="C63" s="8" t="s">
        <v>97</v>
      </c>
      <c r="D63" s="8"/>
      <c r="E63" t="s">
        <v>98</v>
      </c>
      <c r="F63" t="s">
        <v>30</v>
      </c>
      <c r="G63" s="6">
        <v>1</v>
      </c>
      <c r="K63" s="6">
        <v>0</v>
      </c>
      <c r="L63" s="17">
        <v>0</v>
      </c>
      <c r="N63" s="17">
        <v>230500000</v>
      </c>
      <c r="O63" s="6">
        <v>1</v>
      </c>
      <c r="P63" s="6">
        <v>239720000</v>
      </c>
      <c r="Q63" s="17">
        <v>239720000</v>
      </c>
      <c r="R63" s="6">
        <v>1</v>
      </c>
      <c r="S63" s="6">
        <v>246911600</v>
      </c>
      <c r="T63" s="17">
        <v>246911600</v>
      </c>
      <c r="U63" s="6">
        <v>1</v>
      </c>
      <c r="V63" s="6">
        <v>244330000</v>
      </c>
      <c r="W63" s="17">
        <v>244330000</v>
      </c>
      <c r="X63" s="9">
        <v>1</v>
      </c>
      <c r="Y63" s="9">
        <v>230500000</v>
      </c>
      <c r="Z63" s="18">
        <v>230500000</v>
      </c>
    </row>
    <row r="64" spans="2:26" ht="12.75" customHeight="1" x14ac:dyDescent="0.25">
      <c r="B64" t="s">
        <v>25</v>
      </c>
      <c r="C64" s="8" t="s">
        <v>99</v>
      </c>
      <c r="D64" s="8"/>
      <c r="E64" t="s">
        <v>100</v>
      </c>
      <c r="F64" t="s">
        <v>30</v>
      </c>
      <c r="G64" s="6">
        <v>1</v>
      </c>
      <c r="K64" s="6">
        <v>0</v>
      </c>
      <c r="L64" s="17">
        <v>0</v>
      </c>
      <c r="N64" s="17">
        <v>225000000</v>
      </c>
      <c r="O64" s="6">
        <v>1</v>
      </c>
      <c r="P64" s="6">
        <v>234000000</v>
      </c>
      <c r="Q64" s="17">
        <v>234000000</v>
      </c>
      <c r="R64" s="6">
        <v>1</v>
      </c>
      <c r="S64" s="6">
        <v>241020000</v>
      </c>
      <c r="T64" s="17">
        <v>241020000</v>
      </c>
      <c r="U64" s="6">
        <v>1</v>
      </c>
      <c r="V64" s="6">
        <v>238500000</v>
      </c>
      <c r="W64" s="17">
        <v>238500000</v>
      </c>
      <c r="X64" s="9">
        <v>1</v>
      </c>
      <c r="Y64" s="9">
        <v>225000000</v>
      </c>
      <c r="Z64" s="18">
        <v>225000000</v>
      </c>
    </row>
    <row r="65" spans="2:26" ht="12.75" customHeight="1" x14ac:dyDescent="0.25">
      <c r="B65" t="s">
        <v>25</v>
      </c>
      <c r="C65" s="8" t="s">
        <v>101</v>
      </c>
      <c r="D65" s="8"/>
      <c r="E65" t="s">
        <v>102</v>
      </c>
      <c r="F65" t="s">
        <v>30</v>
      </c>
      <c r="G65" s="6">
        <v>1</v>
      </c>
      <c r="K65" s="6">
        <v>0</v>
      </c>
      <c r="L65" s="17">
        <v>0</v>
      </c>
      <c r="N65" s="17">
        <v>220000000</v>
      </c>
      <c r="O65" s="6">
        <v>1</v>
      </c>
      <c r="P65" s="6">
        <v>228800000</v>
      </c>
      <c r="Q65" s="17">
        <v>228800000</v>
      </c>
      <c r="R65" s="6">
        <v>1</v>
      </c>
      <c r="S65" s="6">
        <v>235664000</v>
      </c>
      <c r="T65" s="17">
        <v>235664000</v>
      </c>
      <c r="U65" s="6">
        <v>1</v>
      </c>
      <c r="V65" s="6">
        <v>233200000</v>
      </c>
      <c r="W65" s="17">
        <v>233200000</v>
      </c>
      <c r="X65" s="9">
        <v>1</v>
      </c>
      <c r="Y65" s="9">
        <v>220000000</v>
      </c>
      <c r="Z65" s="18">
        <v>220000000</v>
      </c>
    </row>
    <row r="66" spans="2:26" ht="12.75" customHeight="1" x14ac:dyDescent="0.25">
      <c r="B66" t="s">
        <v>25</v>
      </c>
      <c r="C66" s="8" t="s">
        <v>103</v>
      </c>
      <c r="D66" s="8"/>
      <c r="E66" t="s">
        <v>104</v>
      </c>
      <c r="F66" t="s">
        <v>30</v>
      </c>
      <c r="G66" s="6">
        <v>1</v>
      </c>
      <c r="K66" s="6">
        <v>0</v>
      </c>
      <c r="L66" s="17">
        <v>0</v>
      </c>
      <c r="N66" s="17">
        <v>115000000</v>
      </c>
      <c r="O66" s="6">
        <v>1</v>
      </c>
      <c r="P66" s="6">
        <v>119600000</v>
      </c>
      <c r="Q66" s="17">
        <v>119600000</v>
      </c>
      <c r="R66" s="6">
        <v>1</v>
      </c>
      <c r="S66" s="6">
        <v>123188000</v>
      </c>
      <c r="T66" s="17">
        <v>123188000</v>
      </c>
      <c r="U66" s="6">
        <v>1</v>
      </c>
      <c r="V66" s="6">
        <v>121900000</v>
      </c>
      <c r="W66" s="17">
        <v>121900000</v>
      </c>
      <c r="X66" s="9">
        <v>1</v>
      </c>
      <c r="Y66" s="9">
        <v>115000000</v>
      </c>
      <c r="Z66" s="18">
        <v>115000000</v>
      </c>
    </row>
    <row r="67" spans="2:26" ht="12.75" customHeight="1" x14ac:dyDescent="0.25">
      <c r="B67" t="s">
        <v>25</v>
      </c>
      <c r="C67" s="8" t="s">
        <v>105</v>
      </c>
      <c r="D67" s="8"/>
      <c r="E67" t="s">
        <v>106</v>
      </c>
      <c r="F67" t="s">
        <v>30</v>
      </c>
      <c r="G67" s="6">
        <v>1</v>
      </c>
      <c r="K67" s="6">
        <v>0</v>
      </c>
      <c r="L67" s="17">
        <v>0</v>
      </c>
      <c r="N67" s="17">
        <v>14910480</v>
      </c>
      <c r="O67" s="6">
        <v>1</v>
      </c>
      <c r="P67" s="6">
        <v>15506899.199999999</v>
      </c>
      <c r="Q67" s="17">
        <v>15506899.199999999</v>
      </c>
      <c r="R67" s="6">
        <v>1</v>
      </c>
      <c r="S67" s="6">
        <v>15972106.18</v>
      </c>
      <c r="T67" s="17">
        <v>15972106.18</v>
      </c>
      <c r="U67" s="6">
        <v>1</v>
      </c>
      <c r="V67" s="6">
        <v>15805108.800000001</v>
      </c>
      <c r="W67" s="17">
        <v>15805108.800000001</v>
      </c>
      <c r="X67" s="9">
        <v>1</v>
      </c>
      <c r="Y67" s="9">
        <v>14910480</v>
      </c>
      <c r="Z67" s="18">
        <v>14910480</v>
      </c>
    </row>
    <row r="68" spans="2:26" ht="12.75" customHeight="1" x14ac:dyDescent="0.25">
      <c r="B68" s="7" t="s">
        <v>25</v>
      </c>
      <c r="C68" s="7" t="s">
        <v>107</v>
      </c>
      <c r="D68" s="7"/>
      <c r="E68" s="7" t="s">
        <v>108</v>
      </c>
      <c r="F68" s="7"/>
      <c r="G68" s="7"/>
      <c r="H68" s="7"/>
      <c r="I68" s="7"/>
      <c r="J68" s="7"/>
      <c r="K68" s="7"/>
      <c r="L68" s="16"/>
      <c r="M68" s="7">
        <v>0</v>
      </c>
      <c r="N68" s="16"/>
      <c r="O68" s="7"/>
      <c r="P68" s="7"/>
      <c r="Q68" s="16"/>
      <c r="R68" s="7"/>
      <c r="S68" s="7"/>
      <c r="T68" s="16"/>
      <c r="U68" s="7"/>
      <c r="V68" s="7"/>
      <c r="W68" s="16"/>
      <c r="X68" s="7"/>
      <c r="Y68" s="7"/>
      <c r="Z68" s="16">
        <v>0</v>
      </c>
    </row>
    <row r="69" spans="2:26" ht="12.75" customHeight="1" x14ac:dyDescent="0.25">
      <c r="B69" t="s">
        <v>25</v>
      </c>
      <c r="C69" s="8" t="s">
        <v>109</v>
      </c>
      <c r="D69" s="8"/>
      <c r="E69" t="s">
        <v>110</v>
      </c>
      <c r="F69" t="s">
        <v>30</v>
      </c>
      <c r="G69" s="6">
        <v>1</v>
      </c>
      <c r="K69" s="6">
        <v>0</v>
      </c>
      <c r="L69" s="17">
        <v>0</v>
      </c>
      <c r="N69" s="17">
        <v>240000000</v>
      </c>
      <c r="O69" s="6">
        <v>1</v>
      </c>
      <c r="P69" s="6">
        <v>249600000</v>
      </c>
      <c r="Q69" s="17">
        <v>249600000</v>
      </c>
      <c r="R69" s="6">
        <v>1</v>
      </c>
      <c r="S69" s="6">
        <v>257088000</v>
      </c>
      <c r="T69" s="17">
        <v>257088000</v>
      </c>
      <c r="U69" s="6">
        <v>1</v>
      </c>
      <c r="V69" s="6">
        <v>254400000</v>
      </c>
      <c r="W69" s="17">
        <v>254400000</v>
      </c>
      <c r="X69" s="9">
        <v>1</v>
      </c>
      <c r="Y69" s="9">
        <v>240000000</v>
      </c>
      <c r="Z69" s="18">
        <v>240000000</v>
      </c>
    </row>
    <row r="70" spans="2:26" ht="12.75" customHeight="1" x14ac:dyDescent="0.25">
      <c r="B70" t="s">
        <v>25</v>
      </c>
      <c r="C70" s="8" t="s">
        <v>111</v>
      </c>
      <c r="D70" s="8"/>
      <c r="E70" t="s">
        <v>112</v>
      </c>
      <c r="F70" t="s">
        <v>30</v>
      </c>
      <c r="G70" s="6">
        <v>1</v>
      </c>
      <c r="K70" s="6">
        <v>0</v>
      </c>
      <c r="L70" s="17">
        <v>0</v>
      </c>
      <c r="N70" s="17">
        <v>98300588</v>
      </c>
      <c r="O70" s="6">
        <v>1</v>
      </c>
      <c r="P70" s="6">
        <v>102232611</v>
      </c>
      <c r="Q70" s="17">
        <v>102232611</v>
      </c>
      <c r="R70" s="6">
        <v>1</v>
      </c>
      <c r="S70" s="6">
        <v>105299589.33</v>
      </c>
      <c r="T70" s="17">
        <v>105299589.33</v>
      </c>
      <c r="U70" s="6">
        <v>1</v>
      </c>
      <c r="V70" s="6">
        <v>104198622.75</v>
      </c>
      <c r="W70" s="17">
        <v>104198622.75</v>
      </c>
      <c r="X70" s="9">
        <v>1</v>
      </c>
      <c r="Y70" s="9">
        <v>98300588</v>
      </c>
      <c r="Z70" s="18">
        <v>98300588</v>
      </c>
    </row>
    <row r="71" spans="2:26" ht="12.75" customHeight="1" x14ac:dyDescent="0.25">
      <c r="B71" t="s">
        <v>25</v>
      </c>
      <c r="C71" s="8" t="s">
        <v>113</v>
      </c>
      <c r="D71" s="8"/>
      <c r="E71" t="s">
        <v>114</v>
      </c>
      <c r="F71" t="s">
        <v>30</v>
      </c>
      <c r="G71" s="6">
        <v>1</v>
      </c>
      <c r="K71" s="6">
        <v>0</v>
      </c>
      <c r="L71" s="17">
        <v>0</v>
      </c>
      <c r="N71" s="17">
        <v>57806784</v>
      </c>
      <c r="O71" s="6">
        <v>1</v>
      </c>
      <c r="P71" s="6">
        <v>60119055.359999999</v>
      </c>
      <c r="Q71" s="17">
        <v>60119055.359999999</v>
      </c>
      <c r="R71" s="6">
        <v>1</v>
      </c>
      <c r="S71" s="6">
        <v>61922627.020000003</v>
      </c>
      <c r="T71" s="17">
        <v>61922627.020000003</v>
      </c>
      <c r="U71" s="6">
        <v>1</v>
      </c>
      <c r="V71" s="6">
        <v>61275191.039999999</v>
      </c>
      <c r="W71" s="17">
        <v>61275191.039999999</v>
      </c>
      <c r="X71" s="9">
        <v>1</v>
      </c>
      <c r="Y71" s="9">
        <v>57806784</v>
      </c>
      <c r="Z71" s="18">
        <v>57806784</v>
      </c>
    </row>
    <row r="72" spans="2:26" ht="12.75" customHeight="1" x14ac:dyDescent="0.25">
      <c r="B72" t="s">
        <v>25</v>
      </c>
      <c r="C72" s="8" t="s">
        <v>115</v>
      </c>
      <c r="D72" s="8"/>
      <c r="E72" t="s">
        <v>116</v>
      </c>
      <c r="F72" t="s">
        <v>30</v>
      </c>
      <c r="G72" s="6">
        <v>1</v>
      </c>
      <c r="K72" s="6">
        <v>0</v>
      </c>
      <c r="L72" s="17">
        <v>0</v>
      </c>
      <c r="N72" s="17">
        <v>18880628</v>
      </c>
      <c r="O72" s="6">
        <v>1</v>
      </c>
      <c r="P72" s="6">
        <v>19635852.600000001</v>
      </c>
      <c r="Q72" s="17">
        <v>19635852.600000001</v>
      </c>
      <c r="R72" s="6">
        <v>1</v>
      </c>
      <c r="S72" s="6">
        <v>20224928.18</v>
      </c>
      <c r="T72" s="17">
        <v>20224928.18</v>
      </c>
      <c r="U72" s="6">
        <v>1</v>
      </c>
      <c r="V72" s="6">
        <v>20013465.149999999</v>
      </c>
      <c r="W72" s="17">
        <v>20013465.149999999</v>
      </c>
      <c r="X72" s="9">
        <v>1</v>
      </c>
      <c r="Y72" s="9">
        <v>18880628</v>
      </c>
      <c r="Z72" s="18">
        <v>18880628</v>
      </c>
    </row>
    <row r="73" spans="2:26" ht="12.75" customHeight="1" x14ac:dyDescent="0.25">
      <c r="B73" t="s">
        <v>25</v>
      </c>
      <c r="C73" s="8" t="s">
        <v>117</v>
      </c>
      <c r="D73" s="8"/>
      <c r="E73" t="s">
        <v>118</v>
      </c>
      <c r="F73" t="s">
        <v>30</v>
      </c>
      <c r="G73" s="6">
        <v>1</v>
      </c>
      <c r="K73" s="6">
        <v>0</v>
      </c>
      <c r="L73" s="17">
        <v>0</v>
      </c>
      <c r="N73" s="17">
        <v>260000000</v>
      </c>
      <c r="O73" s="6">
        <v>1</v>
      </c>
      <c r="P73" s="6">
        <v>270400000</v>
      </c>
      <c r="Q73" s="17">
        <v>270400000</v>
      </c>
      <c r="R73" s="6">
        <v>1</v>
      </c>
      <c r="S73" s="6">
        <v>278512000</v>
      </c>
      <c r="T73" s="17">
        <v>278512000</v>
      </c>
      <c r="U73" s="6">
        <v>1</v>
      </c>
      <c r="V73" s="6">
        <v>275600000</v>
      </c>
      <c r="W73" s="17">
        <v>275600000</v>
      </c>
      <c r="X73" s="9">
        <v>1</v>
      </c>
      <c r="Y73" s="9">
        <v>260000000</v>
      </c>
      <c r="Z73" s="18">
        <v>260000000</v>
      </c>
    </row>
    <row r="74" spans="2:26" ht="12.75" customHeight="1" x14ac:dyDescent="0.25">
      <c r="B74" t="s">
        <v>25</v>
      </c>
      <c r="C74" s="8" t="s">
        <v>119</v>
      </c>
      <c r="D74" s="8"/>
      <c r="E74" t="s">
        <v>120</v>
      </c>
      <c r="F74" t="s">
        <v>30</v>
      </c>
      <c r="G74" s="6">
        <v>1</v>
      </c>
      <c r="K74" s="6">
        <v>0</v>
      </c>
      <c r="L74" s="17">
        <v>0</v>
      </c>
      <c r="N74" s="17">
        <v>245000000</v>
      </c>
      <c r="O74" s="6">
        <v>1</v>
      </c>
      <c r="P74" s="6">
        <v>254800000</v>
      </c>
      <c r="Q74" s="17">
        <v>254800000</v>
      </c>
      <c r="R74" s="6">
        <v>1</v>
      </c>
      <c r="S74" s="6">
        <v>262444000</v>
      </c>
      <c r="T74" s="17">
        <v>262444000</v>
      </c>
      <c r="U74" s="6">
        <v>1</v>
      </c>
      <c r="V74" s="6">
        <v>259700000</v>
      </c>
      <c r="W74" s="17">
        <v>259700000</v>
      </c>
      <c r="X74" s="9">
        <v>1</v>
      </c>
      <c r="Y74" s="9">
        <v>245000000</v>
      </c>
      <c r="Z74" s="18">
        <v>245000000</v>
      </c>
    </row>
    <row r="75" spans="2:26" ht="12.75" customHeight="1" x14ac:dyDescent="0.25">
      <c r="B75" t="s">
        <v>25</v>
      </c>
      <c r="C75" s="8" t="s">
        <v>121</v>
      </c>
      <c r="D75" s="8"/>
      <c r="E75" t="s">
        <v>122</v>
      </c>
      <c r="F75" t="s">
        <v>30</v>
      </c>
      <c r="G75" s="6">
        <v>1</v>
      </c>
      <c r="K75" s="6">
        <v>0</v>
      </c>
      <c r="L75" s="17">
        <v>0</v>
      </c>
      <c r="N75" s="17">
        <v>223000000</v>
      </c>
      <c r="O75" s="6">
        <v>1</v>
      </c>
      <c r="P75" s="6">
        <v>231920000</v>
      </c>
      <c r="Q75" s="17">
        <v>231920000</v>
      </c>
      <c r="R75" s="6">
        <v>1</v>
      </c>
      <c r="S75" s="6">
        <v>238877600</v>
      </c>
      <c r="T75" s="17">
        <v>238877600</v>
      </c>
      <c r="U75" s="6">
        <v>1</v>
      </c>
      <c r="V75" s="6">
        <v>236380000</v>
      </c>
      <c r="W75" s="17">
        <v>236380000</v>
      </c>
      <c r="X75" s="9">
        <v>1</v>
      </c>
      <c r="Y75" s="9">
        <v>223000000</v>
      </c>
      <c r="Z75" s="18">
        <v>223000000</v>
      </c>
    </row>
    <row r="76" spans="2:26" ht="12.75" customHeight="1" x14ac:dyDescent="0.25">
      <c r="B76" t="s">
        <v>25</v>
      </c>
      <c r="C76" s="8" t="s">
        <v>123</v>
      </c>
      <c r="D76" s="8"/>
      <c r="E76" t="s">
        <v>124</v>
      </c>
      <c r="F76" t="s">
        <v>30</v>
      </c>
      <c r="G76" s="6">
        <v>1</v>
      </c>
      <c r="K76" s="6">
        <v>0</v>
      </c>
      <c r="L76" s="17">
        <v>0</v>
      </c>
      <c r="N76" s="17">
        <v>122000000</v>
      </c>
      <c r="O76" s="6">
        <v>1</v>
      </c>
      <c r="P76" s="6">
        <v>126880000</v>
      </c>
      <c r="Q76" s="17">
        <v>126880000</v>
      </c>
      <c r="R76" s="6">
        <v>1</v>
      </c>
      <c r="S76" s="6">
        <v>130686400</v>
      </c>
      <c r="T76" s="17">
        <v>130686400</v>
      </c>
      <c r="U76" s="6">
        <v>1</v>
      </c>
      <c r="V76" s="6">
        <v>129320000</v>
      </c>
      <c r="W76" s="17">
        <v>129320000</v>
      </c>
      <c r="X76" s="9">
        <v>1</v>
      </c>
      <c r="Y76" s="9">
        <v>122000000</v>
      </c>
      <c r="Z76" s="18">
        <v>122000000</v>
      </c>
    </row>
    <row r="77" spans="2:26" ht="12.75" customHeight="1" x14ac:dyDescent="0.25">
      <c r="B77" t="s">
        <v>25</v>
      </c>
      <c r="C77" s="8" t="s">
        <v>125</v>
      </c>
      <c r="D77" s="8"/>
      <c r="E77" t="s">
        <v>126</v>
      </c>
      <c r="F77" t="s">
        <v>30</v>
      </c>
      <c r="G77" s="6">
        <v>1</v>
      </c>
      <c r="K77" s="6">
        <v>0</v>
      </c>
      <c r="L77" s="17">
        <v>0</v>
      </c>
      <c r="N77" s="17">
        <v>16103318</v>
      </c>
      <c r="O77" s="6">
        <v>1</v>
      </c>
      <c r="P77" s="6">
        <v>16747451.140000001</v>
      </c>
      <c r="Q77" s="17">
        <v>16747451.140000001</v>
      </c>
      <c r="R77" s="6">
        <v>1</v>
      </c>
      <c r="S77" s="6">
        <v>17249874.670000002</v>
      </c>
      <c r="T77" s="17">
        <v>17249874.670000002</v>
      </c>
      <c r="U77" s="6">
        <v>1</v>
      </c>
      <c r="V77" s="6">
        <v>17069517.5</v>
      </c>
      <c r="W77" s="17">
        <v>17069517.5</v>
      </c>
      <c r="X77" s="9">
        <v>1</v>
      </c>
      <c r="Y77" s="9">
        <v>16103318</v>
      </c>
      <c r="Z77" s="18">
        <v>16103318</v>
      </c>
    </row>
    <row r="78" spans="2:26" ht="12.75" customHeight="1" x14ac:dyDescent="0.25">
      <c r="B78" s="7" t="s">
        <v>25</v>
      </c>
      <c r="C78" s="7" t="s">
        <v>127</v>
      </c>
      <c r="D78" s="7"/>
      <c r="E78" s="7" t="s">
        <v>128</v>
      </c>
      <c r="F78" s="7"/>
      <c r="G78" s="7"/>
      <c r="H78" s="7"/>
      <c r="I78" s="7"/>
      <c r="J78" s="7"/>
      <c r="K78" s="7"/>
      <c r="L78" s="16"/>
      <c r="M78" s="7">
        <v>0</v>
      </c>
      <c r="N78" s="16"/>
      <c r="O78" s="7"/>
      <c r="P78" s="7"/>
      <c r="Q78" s="16"/>
      <c r="R78" s="7"/>
      <c r="S78" s="7"/>
      <c r="T78" s="16"/>
      <c r="U78" s="7"/>
      <c r="V78" s="7"/>
      <c r="W78" s="16"/>
      <c r="X78" s="7"/>
      <c r="Y78" s="7"/>
      <c r="Z78" s="16">
        <v>0</v>
      </c>
    </row>
    <row r="79" spans="2:26" ht="12.75" customHeight="1" x14ac:dyDescent="0.25">
      <c r="B79" t="s">
        <v>25</v>
      </c>
      <c r="C79" s="8" t="s">
        <v>129</v>
      </c>
      <c r="D79" s="8"/>
      <c r="E79" t="s">
        <v>130</v>
      </c>
      <c r="F79" t="s">
        <v>30</v>
      </c>
      <c r="G79" s="6">
        <v>1</v>
      </c>
      <c r="K79" s="6">
        <v>0</v>
      </c>
      <c r="L79" s="17">
        <v>0</v>
      </c>
      <c r="N79" s="17">
        <v>89245000</v>
      </c>
      <c r="O79" s="6">
        <v>1</v>
      </c>
      <c r="P79" s="6">
        <v>92814800</v>
      </c>
      <c r="Q79" s="17">
        <v>92814800</v>
      </c>
      <c r="R79" s="6">
        <v>1</v>
      </c>
      <c r="S79" s="6">
        <v>95599244</v>
      </c>
      <c r="T79" s="17">
        <v>95599244</v>
      </c>
      <c r="U79" s="6">
        <v>1</v>
      </c>
      <c r="V79" s="6">
        <v>94599700</v>
      </c>
      <c r="W79" s="17">
        <v>94599700</v>
      </c>
      <c r="X79" s="9">
        <v>1</v>
      </c>
      <c r="Y79" s="9">
        <v>89245000</v>
      </c>
      <c r="Z79" s="18">
        <v>89245000</v>
      </c>
    </row>
    <row r="80" spans="2:26" ht="12.75" customHeight="1" x14ac:dyDescent="0.25">
      <c r="B80" t="s">
        <v>25</v>
      </c>
      <c r="C80" s="8" t="s">
        <v>131</v>
      </c>
      <c r="D80" s="8"/>
      <c r="E80" t="s">
        <v>132</v>
      </c>
      <c r="F80" t="s">
        <v>30</v>
      </c>
      <c r="G80" s="6">
        <v>1</v>
      </c>
      <c r="K80" s="6">
        <v>0</v>
      </c>
      <c r="L80" s="17">
        <v>0</v>
      </c>
      <c r="N80" s="17">
        <v>55643527</v>
      </c>
      <c r="O80" s="6">
        <v>1</v>
      </c>
      <c r="P80" s="6">
        <v>57869267.979999997</v>
      </c>
      <c r="Q80" s="17">
        <v>57869267.979999997</v>
      </c>
      <c r="R80" s="6">
        <v>1</v>
      </c>
      <c r="S80" s="6">
        <v>59605346.020000003</v>
      </c>
      <c r="T80" s="17">
        <v>59605346.020000003</v>
      </c>
      <c r="U80" s="6">
        <v>1</v>
      </c>
      <c r="V80" s="6">
        <v>58982138.509999998</v>
      </c>
      <c r="W80" s="17">
        <v>58982138.509999998</v>
      </c>
      <c r="X80" s="9">
        <v>1</v>
      </c>
      <c r="Y80" s="9">
        <v>55643527</v>
      </c>
      <c r="Z80" s="18">
        <v>55643527</v>
      </c>
    </row>
    <row r="81" spans="2:26" ht="12.75" customHeight="1" x14ac:dyDescent="0.25">
      <c r="B81" t="s">
        <v>25</v>
      </c>
      <c r="C81" s="8" t="s">
        <v>133</v>
      </c>
      <c r="D81" s="8"/>
      <c r="E81" t="s">
        <v>134</v>
      </c>
      <c r="F81" t="s">
        <v>30</v>
      </c>
      <c r="G81" s="6">
        <v>1</v>
      </c>
      <c r="K81" s="6">
        <v>0</v>
      </c>
      <c r="L81" s="17">
        <v>0</v>
      </c>
      <c r="N81" s="17">
        <v>35785152</v>
      </c>
      <c r="O81" s="6">
        <v>1</v>
      </c>
      <c r="P81" s="6">
        <v>37216558.079999998</v>
      </c>
      <c r="Q81" s="17">
        <v>37216558.079999998</v>
      </c>
      <c r="R81" s="6">
        <v>1</v>
      </c>
      <c r="S81" s="6">
        <v>38333054.82</v>
      </c>
      <c r="T81" s="17">
        <v>38333054.82</v>
      </c>
      <c r="U81" s="6">
        <v>1</v>
      </c>
      <c r="V81" s="6">
        <v>37932261.119999997</v>
      </c>
      <c r="W81" s="17">
        <v>37932261.119999997</v>
      </c>
      <c r="X81" s="9">
        <v>1</v>
      </c>
      <c r="Y81" s="9">
        <v>35785152</v>
      </c>
      <c r="Z81" s="18">
        <v>35785152</v>
      </c>
    </row>
    <row r="82" spans="2:26" ht="12.75" customHeight="1" x14ac:dyDescent="0.25">
      <c r="B82" t="s">
        <v>25</v>
      </c>
      <c r="C82" s="8" t="s">
        <v>135</v>
      </c>
      <c r="D82" s="8"/>
      <c r="E82" t="s">
        <v>136</v>
      </c>
      <c r="F82" t="s">
        <v>30</v>
      </c>
      <c r="G82" s="6">
        <v>1</v>
      </c>
      <c r="K82" s="6">
        <v>0</v>
      </c>
      <c r="L82" s="17">
        <v>0</v>
      </c>
      <c r="N82" s="17">
        <v>6958224</v>
      </c>
      <c r="O82" s="6">
        <v>1</v>
      </c>
      <c r="P82" s="6">
        <v>7236552.96</v>
      </c>
      <c r="Q82" s="17">
        <v>7236552.96</v>
      </c>
      <c r="R82" s="6">
        <v>1</v>
      </c>
      <c r="S82" s="6">
        <v>7453649.5499999998</v>
      </c>
      <c r="T82" s="17">
        <v>7453649.5499999998</v>
      </c>
      <c r="U82" s="6">
        <v>1</v>
      </c>
      <c r="V82" s="6">
        <v>7375717.4400000004</v>
      </c>
      <c r="W82" s="17">
        <v>7375717.4400000004</v>
      </c>
      <c r="X82" s="9">
        <v>1</v>
      </c>
      <c r="Y82" s="9">
        <v>6958224</v>
      </c>
      <c r="Z82" s="18">
        <v>6958224</v>
      </c>
    </row>
    <row r="83" spans="2:26" ht="12.75" customHeight="1" x14ac:dyDescent="0.25">
      <c r="B83" t="s">
        <v>25</v>
      </c>
      <c r="C83" s="8" t="s">
        <v>137</v>
      </c>
      <c r="D83" s="8"/>
      <c r="E83" t="s">
        <v>138</v>
      </c>
      <c r="F83" t="s">
        <v>30</v>
      </c>
      <c r="G83" s="6">
        <v>1</v>
      </c>
      <c r="K83" s="6">
        <v>0</v>
      </c>
      <c r="L83" s="17">
        <v>0</v>
      </c>
      <c r="N83" s="17">
        <v>113717261</v>
      </c>
      <c r="O83" s="6">
        <v>1</v>
      </c>
      <c r="P83" s="6">
        <v>118265951.23</v>
      </c>
      <c r="Q83" s="17">
        <v>118265951.23</v>
      </c>
      <c r="R83" s="6">
        <v>1</v>
      </c>
      <c r="S83" s="6">
        <v>121813929.77</v>
      </c>
      <c r="T83" s="17">
        <v>121813929.77</v>
      </c>
      <c r="U83" s="6">
        <v>1</v>
      </c>
      <c r="V83" s="6">
        <v>120540296.45</v>
      </c>
      <c r="W83" s="17">
        <v>120540296.45</v>
      </c>
      <c r="X83" s="9">
        <v>1</v>
      </c>
      <c r="Y83" s="9">
        <v>113717261</v>
      </c>
      <c r="Z83" s="18">
        <v>113717261</v>
      </c>
    </row>
    <row r="84" spans="2:26" ht="12.75" customHeight="1" x14ac:dyDescent="0.25">
      <c r="B84" t="s">
        <v>25</v>
      </c>
      <c r="C84" s="8" t="s">
        <v>139</v>
      </c>
      <c r="D84" s="8"/>
      <c r="E84" t="s">
        <v>140</v>
      </c>
      <c r="F84" t="s">
        <v>30</v>
      </c>
      <c r="G84" s="6">
        <v>1</v>
      </c>
      <c r="K84" s="6">
        <v>0</v>
      </c>
      <c r="L84" s="17">
        <v>0</v>
      </c>
      <c r="N84" s="17">
        <v>102955427</v>
      </c>
      <c r="O84" s="6">
        <v>1</v>
      </c>
      <c r="P84" s="6">
        <v>107073643.66</v>
      </c>
      <c r="Q84" s="17">
        <v>107073643.66</v>
      </c>
      <c r="R84" s="6">
        <v>1</v>
      </c>
      <c r="S84" s="6">
        <v>110285852.97</v>
      </c>
      <c r="T84" s="17">
        <v>110285852.97</v>
      </c>
      <c r="U84" s="6">
        <v>1</v>
      </c>
      <c r="V84" s="6">
        <v>109132752.2</v>
      </c>
      <c r="W84" s="17">
        <v>109132752.2</v>
      </c>
      <c r="X84" s="9">
        <v>1</v>
      </c>
      <c r="Y84" s="9">
        <v>102955427</v>
      </c>
      <c r="Z84" s="18">
        <v>102955427</v>
      </c>
    </row>
    <row r="85" spans="2:26" ht="12.75" customHeight="1" x14ac:dyDescent="0.25">
      <c r="B85" t="s">
        <v>25</v>
      </c>
      <c r="C85" s="8" t="s">
        <v>141</v>
      </c>
      <c r="D85" s="8"/>
      <c r="E85" t="s">
        <v>142</v>
      </c>
      <c r="F85" t="s">
        <v>30</v>
      </c>
      <c r="G85" s="6">
        <v>1</v>
      </c>
      <c r="K85" s="6">
        <v>0</v>
      </c>
      <c r="L85" s="17">
        <v>0</v>
      </c>
      <c r="N85" s="17">
        <v>79632280</v>
      </c>
      <c r="O85" s="6">
        <v>1</v>
      </c>
      <c r="P85" s="6">
        <v>82817571.200000003</v>
      </c>
      <c r="Q85" s="17">
        <v>82817571.200000003</v>
      </c>
      <c r="R85" s="6">
        <v>1</v>
      </c>
      <c r="S85" s="6">
        <v>85302098.340000004</v>
      </c>
      <c r="T85" s="17">
        <v>85302098.340000004</v>
      </c>
      <c r="U85" s="6">
        <v>1</v>
      </c>
      <c r="V85" s="6">
        <v>84410216.799999997</v>
      </c>
      <c r="W85" s="17">
        <v>84410216.799999997</v>
      </c>
      <c r="X85" s="9">
        <v>1</v>
      </c>
      <c r="Y85" s="9">
        <v>79632280</v>
      </c>
      <c r="Z85" s="18">
        <v>79632280</v>
      </c>
    </row>
    <row r="86" spans="2:26" ht="12.75" customHeight="1" x14ac:dyDescent="0.25">
      <c r="B86" t="s">
        <v>25</v>
      </c>
      <c r="C86" s="8" t="s">
        <v>143</v>
      </c>
      <c r="D86" s="8"/>
      <c r="E86" t="s">
        <v>144</v>
      </c>
      <c r="F86" t="s">
        <v>30</v>
      </c>
      <c r="G86" s="6">
        <v>1</v>
      </c>
      <c r="K86" s="6">
        <v>0</v>
      </c>
      <c r="L86" s="17">
        <v>0</v>
      </c>
      <c r="N86" s="17">
        <v>68445000</v>
      </c>
      <c r="O86" s="6">
        <v>1</v>
      </c>
      <c r="P86" s="6">
        <v>71182800</v>
      </c>
      <c r="Q86" s="17">
        <v>71182800</v>
      </c>
      <c r="R86" s="6">
        <v>1</v>
      </c>
      <c r="S86" s="6">
        <v>73318284</v>
      </c>
      <c r="T86" s="17">
        <v>73318284</v>
      </c>
      <c r="U86" s="6">
        <v>1</v>
      </c>
      <c r="V86" s="6">
        <v>72551700</v>
      </c>
      <c r="W86" s="17">
        <v>72551700</v>
      </c>
      <c r="X86" s="9">
        <v>1</v>
      </c>
      <c r="Y86" s="9">
        <v>68445000</v>
      </c>
      <c r="Z86" s="18">
        <v>68445000</v>
      </c>
    </row>
    <row r="87" spans="2:26" ht="12.75" customHeight="1" x14ac:dyDescent="0.25">
      <c r="B87" t="s">
        <v>25</v>
      </c>
      <c r="C87" s="8" t="s">
        <v>145</v>
      </c>
      <c r="D87" s="8"/>
      <c r="E87" t="s">
        <v>146</v>
      </c>
      <c r="F87" t="s">
        <v>30</v>
      </c>
      <c r="G87" s="6">
        <v>1</v>
      </c>
      <c r="K87" s="6">
        <v>0</v>
      </c>
      <c r="L87" s="17">
        <v>0</v>
      </c>
      <c r="N87" s="17">
        <v>11324013</v>
      </c>
      <c r="O87" s="6">
        <v>1</v>
      </c>
      <c r="P87" s="6">
        <v>11776973.210000001</v>
      </c>
      <c r="Q87" s="17">
        <v>11776973.210000001</v>
      </c>
      <c r="R87" s="6">
        <v>1</v>
      </c>
      <c r="S87" s="6">
        <v>12130282.4</v>
      </c>
      <c r="T87" s="17">
        <v>12130282.4</v>
      </c>
      <c r="U87" s="6">
        <v>1</v>
      </c>
      <c r="V87" s="6">
        <v>12003453.460000001</v>
      </c>
      <c r="W87" s="17">
        <v>12003453.460000001</v>
      </c>
      <c r="X87" s="9">
        <v>1</v>
      </c>
      <c r="Y87" s="9">
        <v>11324013</v>
      </c>
      <c r="Z87" s="18">
        <v>11324013</v>
      </c>
    </row>
    <row r="88" spans="2:26" ht="12.75" customHeight="1" x14ac:dyDescent="0.25">
      <c r="B88" s="7" t="s">
        <v>25</v>
      </c>
      <c r="C88" s="7" t="s">
        <v>147</v>
      </c>
      <c r="D88" s="7"/>
      <c r="E88" s="7" t="s">
        <v>148</v>
      </c>
      <c r="F88" s="7"/>
      <c r="G88" s="7"/>
      <c r="H88" s="7"/>
      <c r="I88" s="7"/>
      <c r="J88" s="7"/>
      <c r="K88" s="7"/>
      <c r="L88" s="16"/>
      <c r="M88" s="7">
        <v>0</v>
      </c>
      <c r="N88" s="16"/>
      <c r="O88" s="7"/>
      <c r="P88" s="7"/>
      <c r="Q88" s="16"/>
      <c r="R88" s="7"/>
      <c r="S88" s="7"/>
      <c r="T88" s="16"/>
      <c r="U88" s="7"/>
      <c r="V88" s="7"/>
      <c r="W88" s="16"/>
      <c r="X88" s="7"/>
      <c r="Y88" s="7"/>
      <c r="Z88" s="16">
        <v>0</v>
      </c>
    </row>
    <row r="89" spans="2:26" ht="12.75" customHeight="1" x14ac:dyDescent="0.25">
      <c r="B89" t="s">
        <v>25</v>
      </c>
      <c r="C89" s="8" t="s">
        <v>149</v>
      </c>
      <c r="D89" s="8"/>
      <c r="E89" t="s">
        <v>150</v>
      </c>
      <c r="F89" t="s">
        <v>30</v>
      </c>
      <c r="G89" s="6">
        <v>1</v>
      </c>
      <c r="K89" s="6">
        <v>0</v>
      </c>
      <c r="L89" s="17">
        <v>0</v>
      </c>
      <c r="N89" s="17">
        <v>84255000</v>
      </c>
      <c r="O89" s="6">
        <v>1</v>
      </c>
      <c r="P89" s="6">
        <v>87625200</v>
      </c>
      <c r="Q89" s="17">
        <v>87625200</v>
      </c>
      <c r="R89" s="6">
        <v>1</v>
      </c>
      <c r="S89" s="6">
        <v>90253956</v>
      </c>
      <c r="T89" s="17">
        <v>90253956</v>
      </c>
      <c r="U89" s="6">
        <v>1</v>
      </c>
      <c r="V89" s="6">
        <v>89310300</v>
      </c>
      <c r="W89" s="17">
        <v>89310300</v>
      </c>
      <c r="X89" s="9">
        <v>1</v>
      </c>
      <c r="Y89" s="9">
        <v>84255000</v>
      </c>
      <c r="Z89" s="18">
        <v>84255000</v>
      </c>
    </row>
    <row r="90" spans="2:26" ht="12.75" customHeight="1" x14ac:dyDescent="0.25">
      <c r="B90" t="s">
        <v>25</v>
      </c>
      <c r="C90" s="8" t="s">
        <v>151</v>
      </c>
      <c r="D90" s="8"/>
      <c r="E90" t="s">
        <v>152</v>
      </c>
      <c r="F90" t="s">
        <v>30</v>
      </c>
      <c r="G90" s="6">
        <v>1</v>
      </c>
      <c r="K90" s="6">
        <v>0</v>
      </c>
      <c r="L90" s="17">
        <v>0</v>
      </c>
      <c r="N90" s="17">
        <v>52647337</v>
      </c>
      <c r="O90" s="6">
        <v>1</v>
      </c>
      <c r="P90" s="6">
        <v>54753230.469999999</v>
      </c>
      <c r="Q90" s="17">
        <v>54753230.469999999</v>
      </c>
      <c r="R90" s="6">
        <v>1</v>
      </c>
      <c r="S90" s="6">
        <v>56395827.380000003</v>
      </c>
      <c r="T90" s="17">
        <v>56395827.380000003</v>
      </c>
      <c r="U90" s="6">
        <v>1</v>
      </c>
      <c r="V90" s="6">
        <v>55806177.210000001</v>
      </c>
      <c r="W90" s="17">
        <v>55806177.210000001</v>
      </c>
      <c r="X90" s="9">
        <v>1</v>
      </c>
      <c r="Y90" s="9">
        <v>52647337</v>
      </c>
      <c r="Z90" s="18">
        <v>52647337</v>
      </c>
    </row>
    <row r="91" spans="2:26" ht="12.75" customHeight="1" x14ac:dyDescent="0.25">
      <c r="B91" t="s">
        <v>25</v>
      </c>
      <c r="C91" s="8" t="s">
        <v>153</v>
      </c>
      <c r="D91" s="8"/>
      <c r="E91" t="s">
        <v>154</v>
      </c>
      <c r="F91" t="s">
        <v>30</v>
      </c>
      <c r="G91" s="6">
        <v>1</v>
      </c>
      <c r="K91" s="6">
        <v>0</v>
      </c>
      <c r="L91" s="17">
        <v>0</v>
      </c>
      <c r="N91" s="17">
        <v>33858259</v>
      </c>
      <c r="O91" s="6">
        <v>1</v>
      </c>
      <c r="P91" s="6">
        <v>35212589.57</v>
      </c>
      <c r="Q91" s="17">
        <v>35212589.57</v>
      </c>
      <c r="R91" s="6">
        <v>1</v>
      </c>
      <c r="S91" s="6">
        <v>36268967.259999998</v>
      </c>
      <c r="T91" s="17">
        <v>36268967.259999998</v>
      </c>
      <c r="U91" s="6">
        <v>1</v>
      </c>
      <c r="V91" s="6">
        <v>35889754.75</v>
      </c>
      <c r="W91" s="17">
        <v>35889754.75</v>
      </c>
      <c r="X91" s="9">
        <v>1</v>
      </c>
      <c r="Y91" s="9">
        <v>33858259</v>
      </c>
      <c r="Z91" s="18">
        <v>33858259</v>
      </c>
    </row>
    <row r="92" spans="2:26" ht="12.75" customHeight="1" x14ac:dyDescent="0.25">
      <c r="B92" t="s">
        <v>25</v>
      </c>
      <c r="C92" s="8" t="s">
        <v>155</v>
      </c>
      <c r="D92" s="8"/>
      <c r="E92" t="s">
        <v>156</v>
      </c>
      <c r="F92" t="s">
        <v>30</v>
      </c>
      <c r="G92" s="6">
        <v>1</v>
      </c>
      <c r="K92" s="6">
        <v>0</v>
      </c>
      <c r="L92" s="17">
        <v>0</v>
      </c>
      <c r="N92" s="17">
        <v>6583550</v>
      </c>
      <c r="O92" s="6">
        <v>1</v>
      </c>
      <c r="P92" s="6">
        <v>6846892.4199999999</v>
      </c>
      <c r="Q92" s="17">
        <v>6846892.4199999999</v>
      </c>
      <c r="R92" s="6">
        <v>1</v>
      </c>
      <c r="S92" s="6">
        <v>7052299.1900000004</v>
      </c>
      <c r="T92" s="17">
        <v>7052299.1900000004</v>
      </c>
      <c r="U92" s="6">
        <v>1</v>
      </c>
      <c r="V92" s="6">
        <v>6978563.4199999999</v>
      </c>
      <c r="W92" s="17">
        <v>6978563.4199999999</v>
      </c>
      <c r="X92" s="9">
        <v>1</v>
      </c>
      <c r="Y92" s="9">
        <v>6583550</v>
      </c>
      <c r="Z92" s="18">
        <v>6583550</v>
      </c>
    </row>
    <row r="93" spans="2:26" ht="12.75" customHeight="1" x14ac:dyDescent="0.25">
      <c r="B93" t="s">
        <v>25</v>
      </c>
      <c r="C93" s="8" t="s">
        <v>157</v>
      </c>
      <c r="D93" s="8"/>
      <c r="E93" t="s">
        <v>158</v>
      </c>
      <c r="F93" t="s">
        <v>30</v>
      </c>
      <c r="G93" s="6">
        <v>1</v>
      </c>
      <c r="K93" s="6">
        <v>0</v>
      </c>
      <c r="L93" s="17">
        <v>0</v>
      </c>
      <c r="N93" s="17">
        <v>107594024</v>
      </c>
      <c r="O93" s="6">
        <v>1</v>
      </c>
      <c r="P93" s="6">
        <v>111897784.63</v>
      </c>
      <c r="Q93" s="17">
        <v>111897784.63</v>
      </c>
      <c r="R93" s="6">
        <v>1</v>
      </c>
      <c r="S93" s="6">
        <v>115254718.17</v>
      </c>
      <c r="T93" s="17">
        <v>115254718.17</v>
      </c>
      <c r="U93" s="6">
        <v>1</v>
      </c>
      <c r="V93" s="6">
        <v>114049665.09999999</v>
      </c>
      <c r="W93" s="17">
        <v>114049665.09999999</v>
      </c>
      <c r="X93" s="9">
        <v>1</v>
      </c>
      <c r="Y93" s="9">
        <v>107594024</v>
      </c>
      <c r="Z93" s="18">
        <v>107594024</v>
      </c>
    </row>
    <row r="94" spans="2:26" ht="12.75" customHeight="1" x14ac:dyDescent="0.25">
      <c r="B94" t="s">
        <v>25</v>
      </c>
      <c r="C94" s="8" t="s">
        <v>159</v>
      </c>
      <c r="D94" s="8"/>
      <c r="E94" t="s">
        <v>160</v>
      </c>
      <c r="F94" t="s">
        <v>30</v>
      </c>
      <c r="G94" s="6">
        <v>1</v>
      </c>
      <c r="K94" s="6">
        <v>0</v>
      </c>
      <c r="L94" s="17">
        <v>0</v>
      </c>
      <c r="N94" s="17">
        <v>92773022</v>
      </c>
      <c r="O94" s="6">
        <v>1</v>
      </c>
      <c r="P94" s="6">
        <v>96483942.700000003</v>
      </c>
      <c r="Q94" s="17">
        <v>96483942.700000003</v>
      </c>
      <c r="R94" s="6">
        <v>1</v>
      </c>
      <c r="S94" s="6">
        <v>99378460.980000004</v>
      </c>
      <c r="T94" s="17">
        <v>99378460.980000004</v>
      </c>
      <c r="U94" s="6">
        <v>1</v>
      </c>
      <c r="V94" s="6">
        <v>98339403.140000001</v>
      </c>
      <c r="W94" s="17">
        <v>98339403.140000001</v>
      </c>
      <c r="X94" s="9">
        <v>1</v>
      </c>
      <c r="Y94" s="9">
        <v>92773022</v>
      </c>
      <c r="Z94" s="18">
        <v>92773022</v>
      </c>
    </row>
    <row r="95" spans="2:26" ht="12.75" customHeight="1" x14ac:dyDescent="0.25">
      <c r="B95" t="s">
        <v>25</v>
      </c>
      <c r="C95" s="8" t="s">
        <v>161</v>
      </c>
      <c r="D95" s="8"/>
      <c r="E95" t="s">
        <v>162</v>
      </c>
      <c r="F95" t="s">
        <v>30</v>
      </c>
      <c r="G95" s="6">
        <v>1</v>
      </c>
      <c r="K95" s="6">
        <v>0</v>
      </c>
      <c r="L95" s="17">
        <v>0</v>
      </c>
      <c r="N95" s="17">
        <v>76955565</v>
      </c>
      <c r="O95" s="6">
        <v>1</v>
      </c>
      <c r="P95" s="6">
        <v>80033787.599999994</v>
      </c>
      <c r="Q95" s="17">
        <v>80033787.599999994</v>
      </c>
      <c r="R95" s="6">
        <v>1</v>
      </c>
      <c r="S95" s="6">
        <v>82434801.230000004</v>
      </c>
      <c r="T95" s="17">
        <v>82434801.230000004</v>
      </c>
      <c r="U95" s="6">
        <v>1</v>
      </c>
      <c r="V95" s="6">
        <v>81572898.900000006</v>
      </c>
      <c r="W95" s="17">
        <v>81572898.900000006</v>
      </c>
      <c r="X95" s="9">
        <v>1</v>
      </c>
      <c r="Y95" s="9">
        <v>76955565</v>
      </c>
      <c r="Z95" s="18">
        <v>76955565</v>
      </c>
    </row>
    <row r="96" spans="2:26" ht="12.75" customHeight="1" x14ac:dyDescent="0.25">
      <c r="B96" t="s">
        <v>25</v>
      </c>
      <c r="C96" s="8" t="s">
        <v>163</v>
      </c>
      <c r="D96" s="8"/>
      <c r="E96" t="s">
        <v>164</v>
      </c>
      <c r="F96" t="s">
        <v>30</v>
      </c>
      <c r="G96" s="6">
        <v>1</v>
      </c>
      <c r="K96" s="6">
        <v>0</v>
      </c>
      <c r="L96" s="17">
        <v>0</v>
      </c>
      <c r="N96" s="17">
        <v>64759500</v>
      </c>
      <c r="O96" s="6">
        <v>1</v>
      </c>
      <c r="P96" s="6">
        <v>67349880</v>
      </c>
      <c r="Q96" s="17">
        <v>67349880</v>
      </c>
      <c r="R96" s="6">
        <v>1</v>
      </c>
      <c r="S96" s="6">
        <v>69370376.400000006</v>
      </c>
      <c r="T96" s="17">
        <v>69370376.400000006</v>
      </c>
      <c r="U96" s="6">
        <v>1</v>
      </c>
      <c r="V96" s="6">
        <v>68645070</v>
      </c>
      <c r="W96" s="17">
        <v>68645070</v>
      </c>
      <c r="X96" s="9">
        <v>1</v>
      </c>
      <c r="Y96" s="9">
        <v>64759500</v>
      </c>
      <c r="Z96" s="18">
        <v>64759500</v>
      </c>
    </row>
    <row r="97" spans="2:26" ht="12.75" customHeight="1" x14ac:dyDescent="0.25">
      <c r="B97" t="s">
        <v>25</v>
      </c>
      <c r="C97" s="8" t="s">
        <v>165</v>
      </c>
      <c r="D97" s="8"/>
      <c r="E97" t="s">
        <v>166</v>
      </c>
      <c r="F97" t="s">
        <v>30</v>
      </c>
      <c r="G97" s="6">
        <v>1</v>
      </c>
      <c r="K97" s="6">
        <v>0</v>
      </c>
      <c r="L97" s="17">
        <v>0</v>
      </c>
      <c r="N97" s="17">
        <v>10714258</v>
      </c>
      <c r="O97" s="6">
        <v>1</v>
      </c>
      <c r="P97" s="6">
        <v>11142828.5</v>
      </c>
      <c r="Q97" s="17">
        <v>11142828.5</v>
      </c>
      <c r="R97" s="6">
        <v>1</v>
      </c>
      <c r="S97" s="6">
        <v>11477113.35</v>
      </c>
      <c r="T97" s="17">
        <v>11477113.35</v>
      </c>
      <c r="U97" s="6">
        <v>1</v>
      </c>
      <c r="V97" s="6">
        <v>11357113.66</v>
      </c>
      <c r="W97" s="17">
        <v>11357113.66</v>
      </c>
      <c r="X97" s="9">
        <v>1</v>
      </c>
      <c r="Y97" s="9">
        <v>10714258</v>
      </c>
      <c r="Z97" s="18">
        <v>10714258</v>
      </c>
    </row>
    <row r="98" spans="2:26" ht="12.75" customHeight="1" x14ac:dyDescent="0.25">
      <c r="B98" s="7" t="s">
        <v>25</v>
      </c>
      <c r="C98" s="7" t="s">
        <v>167</v>
      </c>
      <c r="D98" s="7"/>
      <c r="E98" s="7" t="s">
        <v>168</v>
      </c>
      <c r="F98" s="7"/>
      <c r="G98" s="7"/>
      <c r="H98" s="7"/>
      <c r="I98" s="7"/>
      <c r="J98" s="7"/>
      <c r="K98" s="7"/>
      <c r="L98" s="16"/>
      <c r="M98" s="7">
        <v>0</v>
      </c>
      <c r="N98" s="16"/>
      <c r="O98" s="7"/>
      <c r="P98" s="7"/>
      <c r="Q98" s="16"/>
      <c r="R98" s="7"/>
      <c r="S98" s="7"/>
      <c r="T98" s="16"/>
      <c r="U98" s="7"/>
      <c r="V98" s="7"/>
      <c r="W98" s="16"/>
      <c r="X98" s="7"/>
      <c r="Y98" s="7"/>
      <c r="Z98" s="16">
        <v>0</v>
      </c>
    </row>
    <row r="99" spans="2:26" ht="12.75" customHeight="1" x14ac:dyDescent="0.25">
      <c r="B99" t="s">
        <v>25</v>
      </c>
      <c r="C99" s="8" t="s">
        <v>169</v>
      </c>
      <c r="D99" s="8"/>
      <c r="E99" t="s">
        <v>170</v>
      </c>
      <c r="F99" t="s">
        <v>30</v>
      </c>
      <c r="G99" s="6">
        <v>1</v>
      </c>
      <c r="K99" s="6">
        <v>0</v>
      </c>
      <c r="L99" s="17">
        <v>0</v>
      </c>
      <c r="N99" s="17">
        <v>77650000</v>
      </c>
      <c r="O99" s="6">
        <v>1</v>
      </c>
      <c r="P99" s="6">
        <v>80756000</v>
      </c>
      <c r="Q99" s="17">
        <v>80756000</v>
      </c>
      <c r="R99" s="6">
        <v>1</v>
      </c>
      <c r="S99" s="6">
        <v>83178680</v>
      </c>
      <c r="T99" s="17">
        <v>83178680</v>
      </c>
      <c r="U99" s="6">
        <v>1</v>
      </c>
      <c r="V99" s="6">
        <v>82309000</v>
      </c>
      <c r="W99" s="17">
        <v>82309000</v>
      </c>
      <c r="X99" s="9">
        <v>1</v>
      </c>
      <c r="Y99" s="9">
        <v>77650000</v>
      </c>
      <c r="Z99" s="18">
        <v>77650000</v>
      </c>
    </row>
    <row r="100" spans="2:26" ht="12.75" customHeight="1" x14ac:dyDescent="0.25">
      <c r="B100" t="s">
        <v>25</v>
      </c>
      <c r="C100" s="8" t="s">
        <v>171</v>
      </c>
      <c r="D100" s="8"/>
      <c r="E100" t="s">
        <v>172</v>
      </c>
      <c r="F100" t="s">
        <v>30</v>
      </c>
      <c r="G100" s="6">
        <v>1</v>
      </c>
      <c r="K100" s="6">
        <v>0</v>
      </c>
      <c r="L100" s="17">
        <v>0</v>
      </c>
      <c r="N100" s="17">
        <v>47082984</v>
      </c>
      <c r="O100" s="6">
        <v>1</v>
      </c>
      <c r="P100" s="6">
        <v>48966303.670000002</v>
      </c>
      <c r="Q100" s="17">
        <v>48966303.670000002</v>
      </c>
      <c r="R100" s="6">
        <v>1</v>
      </c>
      <c r="S100" s="6">
        <v>50435292.780000001</v>
      </c>
      <c r="T100" s="17">
        <v>50435292.780000001</v>
      </c>
      <c r="U100" s="6">
        <v>1</v>
      </c>
      <c r="V100" s="6">
        <v>49907963.359999999</v>
      </c>
      <c r="W100" s="17">
        <v>49907963.359999999</v>
      </c>
      <c r="X100" s="9">
        <v>1</v>
      </c>
      <c r="Y100" s="9">
        <v>47082984</v>
      </c>
      <c r="Z100" s="18">
        <v>47082984</v>
      </c>
    </row>
    <row r="101" spans="2:26" ht="12.75" customHeight="1" x14ac:dyDescent="0.25">
      <c r="B101" t="s">
        <v>25</v>
      </c>
      <c r="C101" s="8" t="s">
        <v>173</v>
      </c>
      <c r="D101" s="8"/>
      <c r="E101" t="s">
        <v>174</v>
      </c>
      <c r="F101" t="s">
        <v>30</v>
      </c>
      <c r="G101" s="6">
        <v>1</v>
      </c>
      <c r="K101" s="6">
        <v>0</v>
      </c>
      <c r="L101" s="17">
        <v>0</v>
      </c>
      <c r="N101" s="17">
        <v>30279744</v>
      </c>
      <c r="O101" s="6">
        <v>1</v>
      </c>
      <c r="P101" s="6">
        <v>31490933.760000002</v>
      </c>
      <c r="Q101" s="17">
        <v>31490933.760000002</v>
      </c>
      <c r="R101" s="6">
        <v>1</v>
      </c>
      <c r="S101" s="6">
        <v>32435661.77</v>
      </c>
      <c r="T101" s="17">
        <v>32435661.77</v>
      </c>
      <c r="U101" s="6">
        <v>1</v>
      </c>
      <c r="V101" s="6">
        <v>32096528.640000001</v>
      </c>
      <c r="W101" s="17">
        <v>32096528.640000001</v>
      </c>
      <c r="X101" s="9">
        <v>1</v>
      </c>
      <c r="Y101" s="9">
        <v>30279744</v>
      </c>
      <c r="Z101" s="18">
        <v>30279744</v>
      </c>
    </row>
    <row r="102" spans="2:26" ht="12.75" customHeight="1" x14ac:dyDescent="0.25">
      <c r="B102" t="s">
        <v>25</v>
      </c>
      <c r="C102" s="8" t="s">
        <v>175</v>
      </c>
      <c r="D102" s="8"/>
      <c r="E102" t="s">
        <v>176</v>
      </c>
      <c r="F102" t="s">
        <v>30</v>
      </c>
      <c r="G102" s="6">
        <v>1</v>
      </c>
      <c r="K102" s="6">
        <v>0</v>
      </c>
      <c r="L102" s="17">
        <v>0</v>
      </c>
      <c r="N102" s="17">
        <v>5887728</v>
      </c>
      <c r="O102" s="6">
        <v>1</v>
      </c>
      <c r="P102" s="6">
        <v>6123237.1200000001</v>
      </c>
      <c r="Q102" s="17">
        <v>6123237.1200000001</v>
      </c>
      <c r="R102" s="6">
        <v>1</v>
      </c>
      <c r="S102" s="6">
        <v>6306934.2300000004</v>
      </c>
      <c r="T102" s="17">
        <v>6306934.2300000004</v>
      </c>
      <c r="U102" s="6">
        <v>1</v>
      </c>
      <c r="V102" s="6">
        <v>6240991.6799999997</v>
      </c>
      <c r="W102" s="17">
        <v>6240991.6799999997</v>
      </c>
      <c r="X102" s="9">
        <v>1</v>
      </c>
      <c r="Y102" s="9">
        <v>5887728</v>
      </c>
      <c r="Z102" s="18">
        <v>5887728</v>
      </c>
    </row>
    <row r="103" spans="2:26" ht="12.75" customHeight="1" x14ac:dyDescent="0.25">
      <c r="B103" t="s">
        <v>25</v>
      </c>
      <c r="C103" s="8" t="s">
        <v>177</v>
      </c>
      <c r="D103" s="8"/>
      <c r="E103" t="s">
        <v>178</v>
      </c>
      <c r="F103" t="s">
        <v>30</v>
      </c>
      <c r="G103" s="6">
        <v>1</v>
      </c>
      <c r="K103" s="6">
        <v>0</v>
      </c>
      <c r="L103" s="17">
        <v>0</v>
      </c>
      <c r="N103" s="17">
        <v>96222298</v>
      </c>
      <c r="O103" s="6">
        <v>1</v>
      </c>
      <c r="P103" s="6">
        <v>100071189.5</v>
      </c>
      <c r="Q103" s="17">
        <v>100071189.5</v>
      </c>
      <c r="R103" s="6">
        <v>1</v>
      </c>
      <c r="S103" s="6">
        <v>103073325.19</v>
      </c>
      <c r="T103" s="17">
        <v>103073325.19</v>
      </c>
      <c r="U103" s="6">
        <v>1</v>
      </c>
      <c r="V103" s="6">
        <v>101995635.45999999</v>
      </c>
      <c r="W103" s="17">
        <v>101995635.45999999</v>
      </c>
      <c r="X103" s="9">
        <v>1</v>
      </c>
      <c r="Y103" s="9">
        <v>96222298</v>
      </c>
      <c r="Z103" s="18">
        <v>96222298</v>
      </c>
    </row>
    <row r="104" spans="2:26" ht="12.75" customHeight="1" x14ac:dyDescent="0.25">
      <c r="B104" t="s">
        <v>25</v>
      </c>
      <c r="C104" s="8" t="s">
        <v>179</v>
      </c>
      <c r="D104" s="8"/>
      <c r="E104" t="s">
        <v>180</v>
      </c>
      <c r="F104" t="s">
        <v>30</v>
      </c>
      <c r="G104" s="6">
        <v>1</v>
      </c>
      <c r="K104" s="6">
        <v>0</v>
      </c>
      <c r="L104" s="17">
        <v>0</v>
      </c>
      <c r="N104" s="17">
        <v>87500000</v>
      </c>
      <c r="O104" s="6">
        <v>1</v>
      </c>
      <c r="P104" s="6">
        <v>91000000</v>
      </c>
      <c r="Q104" s="17">
        <v>91000000</v>
      </c>
      <c r="R104" s="6">
        <v>1</v>
      </c>
      <c r="S104" s="6">
        <v>93730000</v>
      </c>
      <c r="T104" s="17">
        <v>93730000</v>
      </c>
      <c r="U104" s="6">
        <v>1</v>
      </c>
      <c r="V104" s="6">
        <v>92750000</v>
      </c>
      <c r="W104" s="17">
        <v>92750000</v>
      </c>
      <c r="X104" s="9">
        <v>1</v>
      </c>
      <c r="Y104" s="9">
        <v>87500000</v>
      </c>
      <c r="Z104" s="18">
        <v>87500000</v>
      </c>
    </row>
    <row r="105" spans="2:26" ht="12.75" customHeight="1" x14ac:dyDescent="0.25">
      <c r="B105" t="s">
        <v>25</v>
      </c>
      <c r="C105" s="8" t="s">
        <v>181</v>
      </c>
      <c r="D105" s="8"/>
      <c r="E105" t="s">
        <v>182</v>
      </c>
      <c r="F105" t="s">
        <v>30</v>
      </c>
      <c r="G105" s="6">
        <v>1</v>
      </c>
      <c r="K105" s="6">
        <v>0</v>
      </c>
      <c r="L105" s="17">
        <v>0</v>
      </c>
      <c r="N105" s="17">
        <v>68822050</v>
      </c>
      <c r="O105" s="6">
        <v>1</v>
      </c>
      <c r="P105" s="6">
        <v>71574932</v>
      </c>
      <c r="Q105" s="17">
        <v>71574932</v>
      </c>
      <c r="R105" s="6">
        <v>1</v>
      </c>
      <c r="S105" s="6">
        <v>73722179.959999993</v>
      </c>
      <c r="T105" s="17">
        <v>73722179.959999993</v>
      </c>
      <c r="U105" s="6">
        <v>1</v>
      </c>
      <c r="V105" s="6">
        <v>72951373</v>
      </c>
      <c r="W105" s="17">
        <v>72951373</v>
      </c>
      <c r="X105" s="9">
        <v>1</v>
      </c>
      <c r="Y105" s="9">
        <v>68822050</v>
      </c>
      <c r="Z105" s="18">
        <v>68822050</v>
      </c>
    </row>
    <row r="106" spans="2:26" ht="12.75" customHeight="1" x14ac:dyDescent="0.25">
      <c r="B106" t="s">
        <v>25</v>
      </c>
      <c r="C106" s="8" t="s">
        <v>183</v>
      </c>
      <c r="D106" s="8"/>
      <c r="E106" t="s">
        <v>184</v>
      </c>
      <c r="F106" t="s">
        <v>30</v>
      </c>
      <c r="G106" s="6">
        <v>1</v>
      </c>
      <c r="K106" s="6">
        <v>0</v>
      </c>
      <c r="L106" s="17">
        <v>0</v>
      </c>
      <c r="N106" s="17">
        <v>57915000</v>
      </c>
      <c r="O106" s="6">
        <v>1</v>
      </c>
      <c r="P106" s="6">
        <v>60231600</v>
      </c>
      <c r="Q106" s="17">
        <v>60231600</v>
      </c>
      <c r="R106" s="6">
        <v>1</v>
      </c>
      <c r="S106" s="6">
        <v>62038548</v>
      </c>
      <c r="T106" s="17">
        <v>62038548</v>
      </c>
      <c r="U106" s="6">
        <v>1</v>
      </c>
      <c r="V106" s="6">
        <v>61389900</v>
      </c>
      <c r="W106" s="17">
        <v>61389900</v>
      </c>
      <c r="X106" s="9">
        <v>1</v>
      </c>
      <c r="Y106" s="9">
        <v>57915000</v>
      </c>
      <c r="Z106" s="18">
        <v>57915000</v>
      </c>
    </row>
    <row r="107" spans="2:26" ht="12.75" customHeight="1" x14ac:dyDescent="0.25">
      <c r="B107" t="s">
        <v>25</v>
      </c>
      <c r="C107" s="8" t="s">
        <v>185</v>
      </c>
      <c r="D107" s="8"/>
      <c r="E107" t="s">
        <v>186</v>
      </c>
      <c r="F107" t="s">
        <v>30</v>
      </c>
      <c r="G107" s="6">
        <v>1</v>
      </c>
      <c r="K107" s="6">
        <v>0</v>
      </c>
      <c r="L107" s="17">
        <v>0</v>
      </c>
      <c r="N107" s="17">
        <v>9581857</v>
      </c>
      <c r="O107" s="6">
        <v>1</v>
      </c>
      <c r="P107" s="6">
        <v>9965131.1799999997</v>
      </c>
      <c r="Q107" s="17">
        <v>9965131.1799999997</v>
      </c>
      <c r="R107" s="6">
        <v>1</v>
      </c>
      <c r="S107" s="6">
        <v>10264085.109999999</v>
      </c>
      <c r="T107" s="17">
        <v>10264085.109999999</v>
      </c>
      <c r="U107" s="6">
        <v>1</v>
      </c>
      <c r="V107" s="6">
        <v>10156768.310000001</v>
      </c>
      <c r="W107" s="17">
        <v>10156768.310000001</v>
      </c>
      <c r="X107" s="9">
        <v>1</v>
      </c>
      <c r="Y107" s="9">
        <v>9581857</v>
      </c>
      <c r="Z107" s="18">
        <v>9581857</v>
      </c>
    </row>
  </sheetData>
  <mergeCells count="101">
    <mergeCell ref="X22:Z22"/>
    <mergeCell ref="X21:Z21"/>
    <mergeCell ref="X13:Z13"/>
    <mergeCell ref="X12:Z12"/>
    <mergeCell ref="X8:Z8"/>
    <mergeCell ref="X11:Z11"/>
    <mergeCell ref="X17:Z17"/>
    <mergeCell ref="X14:Z14"/>
    <mergeCell ref="X20:Z20"/>
    <mergeCell ref="X19:Z19"/>
    <mergeCell ref="X18:Z18"/>
    <mergeCell ref="X16:Z16"/>
    <mergeCell ref="X15:Z15"/>
    <mergeCell ref="X10:Z10"/>
    <mergeCell ref="X9:Z9"/>
    <mergeCell ref="R22:T22"/>
    <mergeCell ref="R21:T21"/>
    <mergeCell ref="R13:T13"/>
    <mergeCell ref="R12:T12"/>
    <mergeCell ref="R8:T8"/>
    <mergeCell ref="R11:T11"/>
    <mergeCell ref="U10:W10"/>
    <mergeCell ref="U9:W9"/>
    <mergeCell ref="U22:W22"/>
    <mergeCell ref="U21:W21"/>
    <mergeCell ref="U13:W13"/>
    <mergeCell ref="U12:W12"/>
    <mergeCell ref="U8:W8"/>
    <mergeCell ref="U11:W11"/>
    <mergeCell ref="R17:T17"/>
    <mergeCell ref="R14:T14"/>
    <mergeCell ref="R20:T20"/>
    <mergeCell ref="R19:T19"/>
    <mergeCell ref="R18:T18"/>
    <mergeCell ref="R16:T16"/>
    <mergeCell ref="R15:T15"/>
    <mergeCell ref="R10:T10"/>
    <mergeCell ref="R9:T9"/>
    <mergeCell ref="R23:T23"/>
    <mergeCell ref="U23:W23"/>
    <mergeCell ref="X23:Z23"/>
    <mergeCell ref="B24:L24"/>
    <mergeCell ref="M24:N24"/>
    <mergeCell ref="O17:Q17"/>
    <mergeCell ref="O14:Q14"/>
    <mergeCell ref="O20:Q20"/>
    <mergeCell ref="O19:Q19"/>
    <mergeCell ref="O18:Q18"/>
    <mergeCell ref="O16:Q16"/>
    <mergeCell ref="O15:Q15"/>
    <mergeCell ref="U17:W17"/>
    <mergeCell ref="U14:W14"/>
    <mergeCell ref="U20:W20"/>
    <mergeCell ref="U19:W19"/>
    <mergeCell ref="U18:W18"/>
    <mergeCell ref="U16:W16"/>
    <mergeCell ref="U15:W15"/>
    <mergeCell ref="B17:L17"/>
    <mergeCell ref="B18:L18"/>
    <mergeCell ref="B19:L19"/>
    <mergeCell ref="B20:L20"/>
    <mergeCell ref="B21:L21"/>
    <mergeCell ref="B22:L22"/>
    <mergeCell ref="B23:L23"/>
    <mergeCell ref="M23:N23"/>
    <mergeCell ref="O23:Q23"/>
    <mergeCell ref="B8:L8"/>
    <mergeCell ref="B11:L11"/>
    <mergeCell ref="B9:L9"/>
    <mergeCell ref="B10:L10"/>
    <mergeCell ref="B12:L12"/>
    <mergeCell ref="B13:L13"/>
    <mergeCell ref="B14:L14"/>
    <mergeCell ref="B15:L15"/>
    <mergeCell ref="B16:L16"/>
    <mergeCell ref="O10:Q10"/>
    <mergeCell ref="O9:Q9"/>
    <mergeCell ref="O22:Q22"/>
    <mergeCell ref="O21:Q21"/>
    <mergeCell ref="O13:Q13"/>
    <mergeCell ref="O12:Q12"/>
    <mergeCell ref="O8:Q8"/>
    <mergeCell ref="O11:Q11"/>
    <mergeCell ref="B6:L6"/>
    <mergeCell ref="M6:N6"/>
    <mergeCell ref="B2:Z2"/>
    <mergeCell ref="B7:L7"/>
    <mergeCell ref="M7:N7"/>
    <mergeCell ref="O7:Q7"/>
    <mergeCell ref="R7:T7"/>
    <mergeCell ref="U7:W7"/>
    <mergeCell ref="X7:Z7"/>
    <mergeCell ref="M5:N5"/>
    <mergeCell ref="O5:Q5"/>
    <mergeCell ref="O6:Q6"/>
    <mergeCell ref="R5:T5"/>
    <mergeCell ref="R6:T6"/>
    <mergeCell ref="U5:W5"/>
    <mergeCell ref="U6:W6"/>
    <mergeCell ref="X5:Z5"/>
    <mergeCell ref="X6:Z6"/>
  </mergeCells>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4D5898-9D03-49EA-8624-73EB2043B437}">
  <dimension ref="A1:BU369"/>
  <sheetViews>
    <sheetView topLeftCell="A3" workbookViewId="0">
      <selection activeCell="M88" sqref="M88"/>
    </sheetView>
  </sheetViews>
  <sheetFormatPr baseColWidth="10" defaultColWidth="8.77734375" defaultRowHeight="13.2" x14ac:dyDescent="0.25"/>
  <cols>
    <col min="2" max="2" width="14.44140625" customWidth="1"/>
    <col min="3" max="3" width="41.33203125" customWidth="1"/>
    <col min="4" max="5" width="10.109375" style="20" customWidth="1"/>
    <col min="6" max="12" width="17.33203125" style="19" customWidth="1"/>
    <col min="13" max="13" width="20.6640625" customWidth="1"/>
    <col min="14" max="20" width="8.77734375" style="42"/>
    <col min="21" max="21" width="8.77734375" style="42" customWidth="1"/>
    <col min="22" max="28" width="8.77734375" style="42"/>
    <col min="29" max="30" width="8.77734375" style="42" customWidth="1"/>
    <col min="31" max="31" width="8.77734375" style="42"/>
    <col min="32" max="32" width="8.77734375" style="42" customWidth="1"/>
    <col min="33" max="73" width="8.77734375" style="42"/>
  </cols>
  <sheetData>
    <row r="1" spans="1:13" s="42" customFormat="1" x14ac:dyDescent="0.25">
      <c r="D1" s="43"/>
      <c r="E1" s="43"/>
      <c r="F1" s="44"/>
      <c r="G1" s="44"/>
      <c r="H1" s="44"/>
      <c r="I1" s="44"/>
      <c r="J1" s="44"/>
      <c r="K1" s="44"/>
      <c r="L1" s="44"/>
    </row>
    <row r="2" spans="1:13" ht="17.399999999999999" x14ac:dyDescent="0.25">
      <c r="B2" s="24" t="s">
        <v>204</v>
      </c>
      <c r="C2" s="25"/>
      <c r="D2" s="25"/>
      <c r="E2" s="25"/>
      <c r="F2" s="25"/>
      <c r="G2" s="25"/>
      <c r="H2" s="25"/>
      <c r="I2" s="25"/>
      <c r="J2" s="25"/>
      <c r="K2" s="25"/>
      <c r="L2" s="25"/>
    </row>
    <row r="3" spans="1:13" s="42" customFormat="1" x14ac:dyDescent="0.25">
      <c r="D3" s="43"/>
      <c r="E3" s="43"/>
      <c r="F3" s="44"/>
      <c r="G3" s="44"/>
      <c r="H3" s="44"/>
      <c r="I3" s="44"/>
      <c r="J3" s="44"/>
      <c r="K3" s="44"/>
      <c r="L3" s="44"/>
    </row>
    <row r="4" spans="1:13" s="42" customFormat="1" x14ac:dyDescent="0.25">
      <c r="D4" s="43"/>
      <c r="E4" s="43"/>
      <c r="F4" s="44"/>
      <c r="G4" s="44"/>
      <c r="H4" s="44"/>
      <c r="I4" s="44"/>
      <c r="J4" s="44"/>
      <c r="K4" s="44"/>
      <c r="L4" s="44"/>
      <c r="M4" s="45">
        <v>5.1999999999999998E-2</v>
      </c>
    </row>
    <row r="5" spans="1:13" ht="42.45" customHeight="1" x14ac:dyDescent="0.25">
      <c r="F5" s="38" t="s">
        <v>1</v>
      </c>
      <c r="G5" s="39" t="s">
        <v>4</v>
      </c>
      <c r="H5" s="39" t="s">
        <v>6</v>
      </c>
      <c r="I5" s="39" t="s">
        <v>8</v>
      </c>
      <c r="J5" s="39" t="s">
        <v>205</v>
      </c>
      <c r="K5" s="39" t="s">
        <v>206</v>
      </c>
      <c r="L5" s="39" t="s">
        <v>207</v>
      </c>
      <c r="M5" s="39" t="s">
        <v>208</v>
      </c>
    </row>
    <row r="6" spans="1:13" ht="12.75" customHeight="1" x14ac:dyDescent="0.25">
      <c r="B6" s="5" t="s">
        <v>11</v>
      </c>
      <c r="C6" s="5" t="s">
        <v>13</v>
      </c>
      <c r="D6" s="5" t="s">
        <v>14</v>
      </c>
      <c r="E6" s="5" t="s">
        <v>15</v>
      </c>
      <c r="F6" s="40" t="s">
        <v>23</v>
      </c>
      <c r="G6" s="40" t="s">
        <v>23</v>
      </c>
      <c r="H6" s="40" t="s">
        <v>23</v>
      </c>
      <c r="I6" s="40" t="s">
        <v>23</v>
      </c>
      <c r="J6" s="40" t="s">
        <v>23</v>
      </c>
      <c r="K6" s="40" t="s">
        <v>23</v>
      </c>
      <c r="L6" s="40" t="s">
        <v>23</v>
      </c>
      <c r="M6" s="30"/>
    </row>
    <row r="7" spans="1:13" ht="12" customHeight="1" x14ac:dyDescent="0.25">
      <c r="B7" s="10"/>
      <c r="C7" s="10"/>
      <c r="D7" s="21"/>
      <c r="E7" s="21"/>
      <c r="F7" s="41"/>
      <c r="G7" s="41"/>
      <c r="H7" s="41"/>
      <c r="I7" s="41"/>
      <c r="J7" s="41"/>
      <c r="K7" s="41"/>
      <c r="L7" s="41"/>
      <c r="M7" s="30"/>
    </row>
    <row r="8" spans="1:13" ht="12.75" customHeight="1" x14ac:dyDescent="0.25">
      <c r="B8" s="7" t="s">
        <v>26</v>
      </c>
      <c r="C8" s="7" t="s">
        <v>27</v>
      </c>
      <c r="D8" s="22"/>
      <c r="E8" s="22"/>
      <c r="F8" s="28"/>
      <c r="G8" s="28"/>
      <c r="H8" s="28"/>
      <c r="I8" s="28"/>
      <c r="J8" s="28"/>
      <c r="K8" s="28"/>
      <c r="L8" s="28"/>
      <c r="M8" s="28"/>
    </row>
    <row r="9" spans="1:13" ht="12.75" customHeight="1" x14ac:dyDescent="0.25">
      <c r="B9" s="8" t="s">
        <v>28</v>
      </c>
      <c r="C9" t="s">
        <v>29</v>
      </c>
      <c r="D9" s="20" t="s">
        <v>30</v>
      </c>
      <c r="E9" s="23">
        <v>1</v>
      </c>
      <c r="F9" s="32">
        <v>291600000</v>
      </c>
      <c r="G9" s="32">
        <v>300348000</v>
      </c>
      <c r="H9" s="32">
        <v>298920000</v>
      </c>
      <c r="I9" s="33">
        <v>282000000</v>
      </c>
      <c r="J9" s="34">
        <v>142800000</v>
      </c>
      <c r="K9" s="32">
        <f>MIN(F9:J9)</f>
        <v>142800000</v>
      </c>
      <c r="L9" s="32"/>
      <c r="M9" s="35">
        <f>ROUND(+L9*$M$4+L9,0)</f>
        <v>0</v>
      </c>
    </row>
    <row r="10" spans="1:13" ht="12.75" customHeight="1" x14ac:dyDescent="0.25">
      <c r="A10" s="30"/>
      <c r="B10" s="29" t="s">
        <v>31</v>
      </c>
      <c r="C10" s="30" t="s">
        <v>32</v>
      </c>
      <c r="D10" s="31" t="s">
        <v>30</v>
      </c>
      <c r="E10" s="36">
        <v>1</v>
      </c>
      <c r="F10" s="32">
        <v>114816000</v>
      </c>
      <c r="G10" s="32">
        <v>118260480</v>
      </c>
      <c r="H10" s="32">
        <v>117024000</v>
      </c>
      <c r="I10" s="33">
        <v>110400000</v>
      </c>
      <c r="J10" s="34">
        <v>56406000</v>
      </c>
      <c r="K10" s="32">
        <f t="shared" ref="K10:K73" si="0">MIN(F10:J10)</f>
        <v>56406000</v>
      </c>
      <c r="L10" s="32"/>
      <c r="M10" s="35">
        <f t="shared" ref="M10:M73" si="1">ROUND(+L10*$M$4+L10,0)</f>
        <v>0</v>
      </c>
    </row>
    <row r="11" spans="1:13" ht="12.75" customHeight="1" x14ac:dyDescent="0.25">
      <c r="A11" s="30"/>
      <c r="B11" s="29" t="s">
        <v>33</v>
      </c>
      <c r="C11" s="30" t="s">
        <v>34</v>
      </c>
      <c r="D11" s="31" t="s">
        <v>30</v>
      </c>
      <c r="E11" s="36">
        <v>1</v>
      </c>
      <c r="F11" s="32">
        <v>94848000</v>
      </c>
      <c r="G11" s="32">
        <v>97693440</v>
      </c>
      <c r="H11" s="32">
        <v>96672000</v>
      </c>
      <c r="I11" s="34">
        <v>91200000</v>
      </c>
      <c r="J11" s="32">
        <v>111622000</v>
      </c>
      <c r="K11" s="32">
        <f t="shared" si="0"/>
        <v>91200000</v>
      </c>
      <c r="L11" s="32"/>
      <c r="M11" s="35">
        <f t="shared" si="1"/>
        <v>0</v>
      </c>
    </row>
    <row r="12" spans="1:13" ht="12.75" customHeight="1" x14ac:dyDescent="0.25">
      <c r="A12" s="30"/>
      <c r="B12" s="29" t="s">
        <v>35</v>
      </c>
      <c r="C12" s="30" t="s">
        <v>36</v>
      </c>
      <c r="D12" s="31" t="s">
        <v>30</v>
      </c>
      <c r="E12" s="36">
        <v>1</v>
      </c>
      <c r="F12" s="32">
        <v>24710400</v>
      </c>
      <c r="G12" s="32">
        <v>25451712</v>
      </c>
      <c r="H12" s="32">
        <v>25185600</v>
      </c>
      <c r="I12" s="34">
        <v>23760000</v>
      </c>
      <c r="J12" s="32">
        <v>17136000</v>
      </c>
      <c r="K12" s="32">
        <f t="shared" si="0"/>
        <v>17136000</v>
      </c>
      <c r="L12" s="32"/>
      <c r="M12" s="35">
        <f t="shared" si="1"/>
        <v>0</v>
      </c>
    </row>
    <row r="13" spans="1:13" ht="12.75" customHeight="1" x14ac:dyDescent="0.25">
      <c r="A13" s="30"/>
      <c r="B13" s="29" t="s">
        <v>37</v>
      </c>
      <c r="C13" s="30" t="s">
        <v>38</v>
      </c>
      <c r="D13" s="31" t="s">
        <v>30</v>
      </c>
      <c r="E13" s="36">
        <v>1</v>
      </c>
      <c r="F13" s="32">
        <v>474240000</v>
      </c>
      <c r="G13" s="32">
        <v>488467200</v>
      </c>
      <c r="H13" s="32">
        <v>483360000</v>
      </c>
      <c r="I13" s="33">
        <v>456000000</v>
      </c>
      <c r="J13" s="34">
        <v>275128000</v>
      </c>
      <c r="K13" s="32">
        <f t="shared" si="0"/>
        <v>275128000</v>
      </c>
      <c r="L13" s="32"/>
      <c r="M13" s="35">
        <f t="shared" si="1"/>
        <v>0</v>
      </c>
    </row>
    <row r="14" spans="1:13" ht="12.75" customHeight="1" x14ac:dyDescent="0.25">
      <c r="A14" s="30"/>
      <c r="B14" s="29" t="s">
        <v>39</v>
      </c>
      <c r="C14" s="30" t="s">
        <v>40</v>
      </c>
      <c r="D14" s="31" t="s">
        <v>30</v>
      </c>
      <c r="E14" s="36">
        <v>1</v>
      </c>
      <c r="F14" s="32">
        <v>274560000</v>
      </c>
      <c r="G14" s="32">
        <v>282796800</v>
      </c>
      <c r="H14" s="32">
        <v>279840000</v>
      </c>
      <c r="I14" s="33">
        <v>264000000</v>
      </c>
      <c r="J14" s="34">
        <v>177310000</v>
      </c>
      <c r="K14" s="32">
        <f t="shared" si="0"/>
        <v>177310000</v>
      </c>
      <c r="L14" s="32"/>
      <c r="M14" s="35">
        <f t="shared" si="1"/>
        <v>0</v>
      </c>
    </row>
    <row r="15" spans="1:13" ht="12.75" customHeight="1" x14ac:dyDescent="0.25">
      <c r="A15" s="30"/>
      <c r="B15" s="29" t="s">
        <v>41</v>
      </c>
      <c r="C15" s="30" t="s">
        <v>42</v>
      </c>
      <c r="D15" s="31" t="s">
        <v>30</v>
      </c>
      <c r="E15" s="36">
        <v>1</v>
      </c>
      <c r="F15" s="32">
        <v>287040000</v>
      </c>
      <c r="G15" s="32">
        <v>295651200</v>
      </c>
      <c r="H15" s="32">
        <v>292560000</v>
      </c>
      <c r="I15" s="33">
        <v>276000000</v>
      </c>
      <c r="J15" s="34">
        <v>208154800</v>
      </c>
      <c r="K15" s="32">
        <f t="shared" si="0"/>
        <v>208154800</v>
      </c>
      <c r="L15" s="32"/>
      <c r="M15" s="35">
        <f t="shared" si="1"/>
        <v>0</v>
      </c>
    </row>
    <row r="16" spans="1:13" ht="12.75" customHeight="1" x14ac:dyDescent="0.25">
      <c r="A16" s="30"/>
      <c r="B16" s="29" t="s">
        <v>43</v>
      </c>
      <c r="C16" s="30" t="s">
        <v>44</v>
      </c>
      <c r="D16" s="31" t="s">
        <v>30</v>
      </c>
      <c r="E16" s="36">
        <v>1</v>
      </c>
      <c r="F16" s="32">
        <v>168480000</v>
      </c>
      <c r="G16" s="32">
        <v>173534400</v>
      </c>
      <c r="H16" s="32">
        <v>171720000</v>
      </c>
      <c r="I16" s="34">
        <v>162000000</v>
      </c>
      <c r="J16" s="32">
        <v>171360000</v>
      </c>
      <c r="K16" s="32">
        <f t="shared" si="0"/>
        <v>162000000</v>
      </c>
      <c r="L16" s="32"/>
      <c r="M16" s="35">
        <f t="shared" si="1"/>
        <v>0</v>
      </c>
    </row>
    <row r="17" spans="1:13" ht="12.75" customHeight="1" x14ac:dyDescent="0.25">
      <c r="A17" s="30"/>
      <c r="B17" s="29" t="s">
        <v>45</v>
      </c>
      <c r="C17" s="30" t="s">
        <v>46</v>
      </c>
      <c r="D17" s="31" t="s">
        <v>30</v>
      </c>
      <c r="E17" s="36">
        <v>1</v>
      </c>
      <c r="F17" s="32">
        <v>24960000</v>
      </c>
      <c r="G17" s="32">
        <v>25708800</v>
      </c>
      <c r="H17" s="32">
        <v>25440000</v>
      </c>
      <c r="I17" s="33">
        <v>24000000</v>
      </c>
      <c r="J17" s="34">
        <v>11424000</v>
      </c>
      <c r="K17" s="32">
        <f t="shared" si="0"/>
        <v>11424000</v>
      </c>
      <c r="L17" s="32"/>
      <c r="M17" s="35">
        <f t="shared" si="1"/>
        <v>0</v>
      </c>
    </row>
    <row r="18" spans="1:13" ht="12.75" customHeight="1" x14ac:dyDescent="0.25">
      <c r="A18" s="30"/>
      <c r="B18" s="26" t="s">
        <v>47</v>
      </c>
      <c r="C18" s="26" t="s">
        <v>48</v>
      </c>
      <c r="D18" s="27"/>
      <c r="E18" s="37"/>
      <c r="F18" s="28"/>
      <c r="G18" s="28"/>
      <c r="H18" s="28"/>
      <c r="I18" s="28"/>
      <c r="J18" s="28"/>
      <c r="K18" s="28">
        <f t="shared" si="0"/>
        <v>0</v>
      </c>
      <c r="L18" s="28"/>
      <c r="M18" s="28"/>
    </row>
    <row r="19" spans="1:13" ht="12.75" customHeight="1" x14ac:dyDescent="0.25">
      <c r="A19" s="30"/>
      <c r="B19" s="29" t="s">
        <v>49</v>
      </c>
      <c r="C19" s="30" t="s">
        <v>50</v>
      </c>
      <c r="D19" s="31" t="s">
        <v>30</v>
      </c>
      <c r="E19" s="36">
        <v>1</v>
      </c>
      <c r="F19" s="32">
        <v>211239600</v>
      </c>
      <c r="G19" s="32">
        <v>217576788</v>
      </c>
      <c r="H19" s="32">
        <v>215301900</v>
      </c>
      <c r="I19" s="33">
        <v>203115000</v>
      </c>
      <c r="J19" s="34">
        <v>75000000</v>
      </c>
      <c r="K19" s="32">
        <f t="shared" si="0"/>
        <v>75000000</v>
      </c>
      <c r="L19" s="32"/>
      <c r="M19" s="35">
        <f t="shared" si="1"/>
        <v>0</v>
      </c>
    </row>
    <row r="20" spans="1:13" ht="12.75" customHeight="1" x14ac:dyDescent="0.25">
      <c r="A20" s="30"/>
      <c r="B20" s="29" t="s">
        <v>51</v>
      </c>
      <c r="C20" s="30" t="s">
        <v>52</v>
      </c>
      <c r="D20" s="31" t="s">
        <v>30</v>
      </c>
      <c r="E20" s="36">
        <v>1</v>
      </c>
      <c r="F20" s="32">
        <v>78727334.400000006</v>
      </c>
      <c r="G20" s="32">
        <v>81089154.430000007</v>
      </c>
      <c r="H20" s="32">
        <v>80241321.599999994</v>
      </c>
      <c r="I20" s="33">
        <v>75699360</v>
      </c>
      <c r="J20" s="34">
        <v>42602000</v>
      </c>
      <c r="K20" s="32">
        <f t="shared" si="0"/>
        <v>42602000</v>
      </c>
      <c r="L20" s="32"/>
      <c r="M20" s="35">
        <f t="shared" si="1"/>
        <v>0</v>
      </c>
    </row>
    <row r="21" spans="1:13" ht="12.75" customHeight="1" x14ac:dyDescent="0.25">
      <c r="A21" s="30"/>
      <c r="B21" s="29" t="s">
        <v>53</v>
      </c>
      <c r="C21" s="30" t="s">
        <v>54</v>
      </c>
      <c r="D21" s="31" t="s">
        <v>30</v>
      </c>
      <c r="E21" s="36">
        <v>1</v>
      </c>
      <c r="F21" s="32">
        <v>48985896.960000001</v>
      </c>
      <c r="G21" s="32">
        <v>50455473.869999997</v>
      </c>
      <c r="H21" s="32">
        <v>49927933.439999998</v>
      </c>
      <c r="I21" s="34">
        <v>47101824</v>
      </c>
      <c r="J21" s="32">
        <v>70686000</v>
      </c>
      <c r="K21" s="32">
        <f t="shared" si="0"/>
        <v>47101824</v>
      </c>
      <c r="L21" s="32"/>
      <c r="M21" s="35">
        <f t="shared" si="1"/>
        <v>0</v>
      </c>
    </row>
    <row r="22" spans="1:13" ht="12.75" customHeight="1" x14ac:dyDescent="0.25">
      <c r="A22" s="30"/>
      <c r="B22" s="29" t="s">
        <v>55</v>
      </c>
      <c r="C22" s="30" t="s">
        <v>56</v>
      </c>
      <c r="D22" s="31" t="s">
        <v>30</v>
      </c>
      <c r="E22" s="36">
        <v>1</v>
      </c>
      <c r="F22" s="32">
        <v>12246474.24</v>
      </c>
      <c r="G22" s="32">
        <v>12613868.470000001</v>
      </c>
      <c r="H22" s="32">
        <v>12481983.359999999</v>
      </c>
      <c r="I22" s="34">
        <v>11775456</v>
      </c>
      <c r="J22" s="32">
        <v>17136000</v>
      </c>
      <c r="K22" s="32">
        <f t="shared" si="0"/>
        <v>11775456</v>
      </c>
      <c r="L22" s="32"/>
      <c r="M22" s="35">
        <f t="shared" si="1"/>
        <v>0</v>
      </c>
    </row>
    <row r="23" spans="1:13" ht="12.75" customHeight="1" x14ac:dyDescent="0.25">
      <c r="A23" s="30"/>
      <c r="B23" s="29" t="s">
        <v>57</v>
      </c>
      <c r="C23" s="30" t="s">
        <v>58</v>
      </c>
      <c r="D23" s="31" t="s">
        <v>30</v>
      </c>
      <c r="E23" s="36">
        <v>1</v>
      </c>
      <c r="F23" s="32">
        <v>239055960</v>
      </c>
      <c r="G23" s="32">
        <v>246227638.80000001</v>
      </c>
      <c r="H23" s="32">
        <v>243653190</v>
      </c>
      <c r="I23" s="33">
        <v>229861500</v>
      </c>
      <c r="J23" s="34">
        <v>179928000</v>
      </c>
      <c r="K23" s="32">
        <f t="shared" si="0"/>
        <v>179928000</v>
      </c>
      <c r="L23" s="32"/>
      <c r="M23" s="35">
        <f t="shared" si="1"/>
        <v>0</v>
      </c>
    </row>
    <row r="24" spans="1:13" ht="12.75" customHeight="1" x14ac:dyDescent="0.25">
      <c r="A24" s="30"/>
      <c r="B24" s="29" t="s">
        <v>59</v>
      </c>
      <c r="C24" s="30" t="s">
        <v>60</v>
      </c>
      <c r="D24" s="31" t="s">
        <v>30</v>
      </c>
      <c r="E24" s="36">
        <v>1</v>
      </c>
      <c r="F24" s="32">
        <v>216434389.59999999</v>
      </c>
      <c r="G24" s="32">
        <v>222927421.28999999</v>
      </c>
      <c r="H24" s="32">
        <v>220596589.40000001</v>
      </c>
      <c r="I24" s="33">
        <v>208109990</v>
      </c>
      <c r="J24" s="34">
        <v>191114000</v>
      </c>
      <c r="K24" s="32">
        <f t="shared" si="0"/>
        <v>191114000</v>
      </c>
      <c r="L24" s="32"/>
      <c r="M24" s="35">
        <f t="shared" si="1"/>
        <v>0</v>
      </c>
    </row>
    <row r="25" spans="1:13" ht="12.75" customHeight="1" x14ac:dyDescent="0.25">
      <c r="A25" s="30"/>
      <c r="B25" s="29" t="s">
        <v>61</v>
      </c>
      <c r="C25" s="30" t="s">
        <v>62</v>
      </c>
      <c r="D25" s="31" t="s">
        <v>30</v>
      </c>
      <c r="E25" s="36">
        <v>1</v>
      </c>
      <c r="F25" s="32">
        <v>212383600</v>
      </c>
      <c r="G25" s="32">
        <v>218755108</v>
      </c>
      <c r="H25" s="32">
        <v>216467900</v>
      </c>
      <c r="I25" s="33">
        <v>204215000</v>
      </c>
      <c r="J25" s="34">
        <v>119809200</v>
      </c>
      <c r="K25" s="32">
        <f t="shared" si="0"/>
        <v>119809200</v>
      </c>
      <c r="L25" s="32"/>
      <c r="M25" s="35">
        <f t="shared" si="1"/>
        <v>0</v>
      </c>
    </row>
    <row r="26" spans="1:13" ht="12.75" customHeight="1" x14ac:dyDescent="0.25">
      <c r="A26" s="30"/>
      <c r="B26" s="29" t="s">
        <v>63</v>
      </c>
      <c r="C26" s="30" t="s">
        <v>64</v>
      </c>
      <c r="D26" s="31" t="s">
        <v>30</v>
      </c>
      <c r="E26" s="36">
        <v>1</v>
      </c>
      <c r="F26" s="32">
        <v>112422633.75</v>
      </c>
      <c r="G26" s="32">
        <v>115795312.76000001</v>
      </c>
      <c r="H26" s="32">
        <v>114584607.48</v>
      </c>
      <c r="I26" s="34">
        <v>108098686.3</v>
      </c>
      <c r="J26" s="32">
        <v>128520000</v>
      </c>
      <c r="K26" s="32">
        <f t="shared" si="0"/>
        <v>108098686.3</v>
      </c>
      <c r="L26" s="32"/>
      <c r="M26" s="35">
        <f t="shared" si="1"/>
        <v>0</v>
      </c>
    </row>
    <row r="27" spans="1:13" ht="12.75" customHeight="1" x14ac:dyDescent="0.25">
      <c r="A27" s="30"/>
      <c r="B27" s="29" t="s">
        <v>65</v>
      </c>
      <c r="C27" s="30" t="s">
        <v>66</v>
      </c>
      <c r="D27" s="31" t="s">
        <v>30</v>
      </c>
      <c r="E27" s="36">
        <v>1</v>
      </c>
      <c r="F27" s="32">
        <v>13646071.300000001</v>
      </c>
      <c r="G27" s="32">
        <v>14055453.43</v>
      </c>
      <c r="H27" s="32">
        <v>13908495.74</v>
      </c>
      <c r="I27" s="33">
        <v>13121222.4</v>
      </c>
      <c r="J27" s="34">
        <v>12852000</v>
      </c>
      <c r="K27" s="32">
        <f t="shared" si="0"/>
        <v>12852000</v>
      </c>
      <c r="L27" s="32"/>
      <c r="M27" s="35">
        <f t="shared" si="1"/>
        <v>0</v>
      </c>
    </row>
    <row r="28" spans="1:13" ht="12.75" customHeight="1" x14ac:dyDescent="0.25">
      <c r="A28" s="30"/>
      <c r="B28" s="26" t="s">
        <v>67</v>
      </c>
      <c r="C28" s="26" t="s">
        <v>68</v>
      </c>
      <c r="D28" s="27"/>
      <c r="E28" s="37"/>
      <c r="F28" s="28"/>
      <c r="G28" s="28"/>
      <c r="H28" s="28"/>
      <c r="I28" s="28"/>
      <c r="J28" s="28"/>
      <c r="K28" s="28">
        <f t="shared" si="0"/>
        <v>0</v>
      </c>
      <c r="L28" s="28"/>
      <c r="M28" s="28"/>
    </row>
    <row r="29" spans="1:13" ht="12.75" customHeight="1" x14ac:dyDescent="0.25">
      <c r="A29" s="30"/>
      <c r="B29" s="29" t="s">
        <v>69</v>
      </c>
      <c r="C29" s="30" t="s">
        <v>70</v>
      </c>
      <c r="D29" s="31" t="s">
        <v>30</v>
      </c>
      <c r="E29" s="36">
        <v>1</v>
      </c>
      <c r="F29" s="32">
        <v>67180658.689999998</v>
      </c>
      <c r="G29" s="32">
        <v>69196078.450000003</v>
      </c>
      <c r="H29" s="32">
        <v>68472594.430000007</v>
      </c>
      <c r="I29" s="33">
        <v>64596787</v>
      </c>
      <c r="J29" s="34">
        <v>38080000</v>
      </c>
      <c r="K29" s="32">
        <f t="shared" si="0"/>
        <v>38080000</v>
      </c>
      <c r="L29" s="32">
        <v>53830656</v>
      </c>
      <c r="M29" s="35">
        <f>ROUND(+L29*$M$4+L29,0)</f>
        <v>56629850</v>
      </c>
    </row>
    <row r="30" spans="1:13" ht="12.75" customHeight="1" x14ac:dyDescent="0.25">
      <c r="A30" s="30"/>
      <c r="B30" s="29" t="s">
        <v>71</v>
      </c>
      <c r="C30" s="30" t="s">
        <v>72</v>
      </c>
      <c r="D30" s="31" t="s">
        <v>30</v>
      </c>
      <c r="E30" s="36">
        <v>1</v>
      </c>
      <c r="F30" s="32">
        <v>53417785.82</v>
      </c>
      <c r="G30" s="32">
        <v>55020319.399999999</v>
      </c>
      <c r="H30" s="32">
        <v>54445050.939999998</v>
      </c>
      <c r="I30" s="33">
        <v>51363256</v>
      </c>
      <c r="J30" s="34">
        <v>29512000</v>
      </c>
      <c r="K30" s="32">
        <f t="shared" si="0"/>
        <v>29512000</v>
      </c>
      <c r="L30" s="32">
        <v>42802712.549999997</v>
      </c>
      <c r="M30" s="35">
        <f t="shared" si="1"/>
        <v>45028454</v>
      </c>
    </row>
    <row r="31" spans="1:13" ht="12.75" customHeight="1" x14ac:dyDescent="0.25">
      <c r="A31" s="30"/>
      <c r="B31" s="29" t="s">
        <v>73</v>
      </c>
      <c r="C31" s="30" t="s">
        <v>74</v>
      </c>
      <c r="D31" s="31" t="s">
        <v>30</v>
      </c>
      <c r="E31" s="36">
        <v>1</v>
      </c>
      <c r="F31" s="32">
        <v>34353745.920000002</v>
      </c>
      <c r="G31" s="32">
        <v>35384358.299999997</v>
      </c>
      <c r="H31" s="32">
        <v>35014394.880000003</v>
      </c>
      <c r="I31" s="34">
        <v>33032448</v>
      </c>
      <c r="J31" s="32">
        <v>37128000</v>
      </c>
      <c r="K31" s="32">
        <f t="shared" si="0"/>
        <v>33032448</v>
      </c>
      <c r="L31" s="32">
        <v>27527040</v>
      </c>
      <c r="M31" s="35">
        <f t="shared" si="1"/>
        <v>28958446</v>
      </c>
    </row>
    <row r="32" spans="1:13" ht="12.75" customHeight="1" x14ac:dyDescent="0.25">
      <c r="A32" s="30"/>
      <c r="B32" s="29" t="s">
        <v>75</v>
      </c>
      <c r="C32" s="30" t="s">
        <v>76</v>
      </c>
      <c r="D32" s="31" t="s">
        <v>30</v>
      </c>
      <c r="E32" s="36">
        <v>1</v>
      </c>
      <c r="F32" s="32">
        <v>6679895.04</v>
      </c>
      <c r="G32" s="32">
        <v>6880291.8899999997</v>
      </c>
      <c r="H32" s="32">
        <v>6808354.5599999996</v>
      </c>
      <c r="I32" s="34">
        <v>6422976</v>
      </c>
      <c r="J32" s="32">
        <v>10948000</v>
      </c>
      <c r="K32" s="32">
        <f t="shared" si="0"/>
        <v>6422976</v>
      </c>
      <c r="L32" s="32">
        <v>5352480</v>
      </c>
      <c r="M32" s="35">
        <f t="shared" si="1"/>
        <v>5630809</v>
      </c>
    </row>
    <row r="33" spans="1:13" ht="12.75" customHeight="1" x14ac:dyDescent="0.25">
      <c r="A33" s="30"/>
      <c r="B33" s="29" t="s">
        <v>77</v>
      </c>
      <c r="C33" s="30" t="s">
        <v>78</v>
      </c>
      <c r="D33" s="31" t="s">
        <v>30</v>
      </c>
      <c r="E33" s="36">
        <v>1</v>
      </c>
      <c r="F33" s="32">
        <v>109168570.37</v>
      </c>
      <c r="G33" s="32">
        <v>112443627.48</v>
      </c>
      <c r="H33" s="32">
        <v>111267965.95</v>
      </c>
      <c r="I33" s="34">
        <v>104969779</v>
      </c>
      <c r="J33" s="32">
        <v>117096000</v>
      </c>
      <c r="K33" s="32">
        <f t="shared" si="0"/>
        <v>104969779</v>
      </c>
      <c r="L33" s="32">
        <v>87474816</v>
      </c>
      <c r="M33" s="35">
        <f t="shared" si="1"/>
        <v>92023506</v>
      </c>
    </row>
    <row r="34" spans="1:13" ht="12.75" customHeight="1" x14ac:dyDescent="0.25">
      <c r="A34" s="30"/>
      <c r="B34" s="29" t="s">
        <v>79</v>
      </c>
      <c r="C34" s="30" t="s">
        <v>80</v>
      </c>
      <c r="D34" s="31" t="s">
        <v>30</v>
      </c>
      <c r="E34" s="36">
        <v>1</v>
      </c>
      <c r="F34" s="32">
        <v>94130675.810000002</v>
      </c>
      <c r="G34" s="32">
        <v>96954596.079999998</v>
      </c>
      <c r="H34" s="32">
        <v>95940881.109999999</v>
      </c>
      <c r="I34" s="33">
        <v>90510265</v>
      </c>
      <c r="J34" s="34">
        <v>83776000</v>
      </c>
      <c r="K34" s="32">
        <f t="shared" si="0"/>
        <v>83776000</v>
      </c>
      <c r="L34" s="32">
        <v>75425221</v>
      </c>
      <c r="M34" s="35">
        <f t="shared" si="1"/>
        <v>79347332</v>
      </c>
    </row>
    <row r="35" spans="1:13" ht="12.75" customHeight="1" x14ac:dyDescent="0.25">
      <c r="A35" s="30"/>
      <c r="B35" s="29" t="s">
        <v>81</v>
      </c>
      <c r="C35" s="30" t="s">
        <v>82</v>
      </c>
      <c r="D35" s="31" t="s">
        <v>30</v>
      </c>
      <c r="E35" s="36">
        <v>1</v>
      </c>
      <c r="F35" s="32">
        <v>73613280</v>
      </c>
      <c r="G35" s="32">
        <v>75821678.400000006</v>
      </c>
      <c r="H35" s="32">
        <v>75028920</v>
      </c>
      <c r="I35" s="33">
        <v>70782000</v>
      </c>
      <c r="J35" s="34">
        <v>68805800</v>
      </c>
      <c r="K35" s="32">
        <f t="shared" si="0"/>
        <v>68805800</v>
      </c>
      <c r="L35" s="32">
        <v>58985000</v>
      </c>
      <c r="M35" s="35">
        <f t="shared" si="1"/>
        <v>62052220</v>
      </c>
    </row>
    <row r="36" spans="1:13" ht="12.75" customHeight="1" x14ac:dyDescent="0.25">
      <c r="A36" s="30"/>
      <c r="B36" s="29" t="s">
        <v>83</v>
      </c>
      <c r="C36" s="30" t="s">
        <v>84</v>
      </c>
      <c r="D36" s="31" t="s">
        <v>30</v>
      </c>
      <c r="E36" s="36">
        <v>1</v>
      </c>
      <c r="F36" s="32">
        <v>65707200</v>
      </c>
      <c r="G36" s="32">
        <v>67678416</v>
      </c>
      <c r="H36" s="32">
        <v>66970800</v>
      </c>
      <c r="I36" s="34">
        <v>63180000</v>
      </c>
      <c r="J36" s="32">
        <v>133280000</v>
      </c>
      <c r="K36" s="32">
        <f t="shared" si="0"/>
        <v>63180000</v>
      </c>
      <c r="L36" s="32">
        <v>52650000</v>
      </c>
      <c r="M36" s="35">
        <f t="shared" si="1"/>
        <v>55387800</v>
      </c>
    </row>
    <row r="37" spans="1:13" ht="12.75" customHeight="1" x14ac:dyDescent="0.25">
      <c r="A37" s="30"/>
      <c r="B37" s="29" t="s">
        <v>85</v>
      </c>
      <c r="C37" s="30" t="s">
        <v>86</v>
      </c>
      <c r="D37" s="31" t="s">
        <v>30</v>
      </c>
      <c r="E37" s="36">
        <v>1</v>
      </c>
      <c r="F37" s="32">
        <v>10871052.189999999</v>
      </c>
      <c r="G37" s="32">
        <v>11197183.76</v>
      </c>
      <c r="H37" s="32">
        <v>11080110.890000001</v>
      </c>
      <c r="I37" s="33">
        <v>10452935</v>
      </c>
      <c r="J37" s="34">
        <v>7378000</v>
      </c>
      <c r="K37" s="32">
        <f t="shared" si="0"/>
        <v>7378000</v>
      </c>
      <c r="L37" s="32">
        <v>8710779.1500000004</v>
      </c>
      <c r="M37" s="35">
        <f t="shared" si="1"/>
        <v>9163740</v>
      </c>
    </row>
    <row r="38" spans="1:13" ht="12.75" customHeight="1" x14ac:dyDescent="0.25">
      <c r="A38" s="30"/>
      <c r="B38" s="26" t="s">
        <v>87</v>
      </c>
      <c r="C38" s="26" t="s">
        <v>88</v>
      </c>
      <c r="D38" s="27"/>
      <c r="E38" s="37"/>
      <c r="F38" s="28"/>
      <c r="G38" s="28"/>
      <c r="H38" s="28"/>
      <c r="I38" s="28"/>
      <c r="J38" s="28"/>
      <c r="K38" s="28">
        <f t="shared" si="0"/>
        <v>0</v>
      </c>
      <c r="L38" s="28"/>
      <c r="M38" s="28"/>
    </row>
    <row r="39" spans="1:13" ht="12.75" customHeight="1" x14ac:dyDescent="0.25">
      <c r="A39" s="30"/>
      <c r="B39" s="29" t="s">
        <v>89</v>
      </c>
      <c r="C39" s="30" t="s">
        <v>90</v>
      </c>
      <c r="D39" s="31" t="s">
        <v>30</v>
      </c>
      <c r="E39" s="36">
        <v>1</v>
      </c>
      <c r="F39" s="32">
        <v>218400000</v>
      </c>
      <c r="G39" s="32">
        <v>224952000</v>
      </c>
      <c r="H39" s="32">
        <v>222600000</v>
      </c>
      <c r="I39" s="33">
        <v>210000000</v>
      </c>
      <c r="J39" s="34">
        <v>107100000</v>
      </c>
      <c r="K39" s="32">
        <f t="shared" si="0"/>
        <v>107100000</v>
      </c>
      <c r="L39" s="32">
        <v>178499205.12</v>
      </c>
      <c r="M39" s="35">
        <f t="shared" si="1"/>
        <v>187781164</v>
      </c>
    </row>
    <row r="40" spans="1:13" ht="12.75" customHeight="1" x14ac:dyDescent="0.25">
      <c r="A40" s="30"/>
      <c r="B40" s="29" t="s">
        <v>91</v>
      </c>
      <c r="C40" s="30" t="s">
        <v>92</v>
      </c>
      <c r="D40" s="31" t="s">
        <v>30</v>
      </c>
      <c r="E40" s="36">
        <v>1</v>
      </c>
      <c r="F40" s="32">
        <v>91728000</v>
      </c>
      <c r="G40" s="32">
        <v>94479840</v>
      </c>
      <c r="H40" s="32">
        <v>93492000</v>
      </c>
      <c r="I40" s="33">
        <v>88200000</v>
      </c>
      <c r="J40" s="34">
        <v>44268000</v>
      </c>
      <c r="K40" s="32">
        <f t="shared" si="0"/>
        <v>44268000</v>
      </c>
      <c r="L40" s="32">
        <v>72815250</v>
      </c>
      <c r="M40" s="35">
        <f t="shared" si="1"/>
        <v>76601643</v>
      </c>
    </row>
    <row r="41" spans="1:13" ht="12.75" customHeight="1" x14ac:dyDescent="0.25">
      <c r="A41" s="30"/>
      <c r="B41" s="29" t="s">
        <v>93</v>
      </c>
      <c r="C41" s="30" t="s">
        <v>94</v>
      </c>
      <c r="D41" s="31" t="s">
        <v>30</v>
      </c>
      <c r="E41" s="36">
        <v>1</v>
      </c>
      <c r="F41" s="32">
        <v>53404000</v>
      </c>
      <c r="G41" s="32">
        <v>55006120</v>
      </c>
      <c r="H41" s="32">
        <v>54431000</v>
      </c>
      <c r="I41" s="34">
        <v>51350000</v>
      </c>
      <c r="J41" s="32">
        <v>83716500</v>
      </c>
      <c r="K41" s="32">
        <f t="shared" si="0"/>
        <v>51350000</v>
      </c>
      <c r="L41" s="32">
        <v>42819840</v>
      </c>
      <c r="M41" s="35">
        <f t="shared" si="1"/>
        <v>45046472</v>
      </c>
    </row>
    <row r="42" spans="1:13" ht="12.75" customHeight="1" x14ac:dyDescent="0.25">
      <c r="A42" s="30"/>
      <c r="B42" s="29" t="s">
        <v>95</v>
      </c>
      <c r="C42" s="30" t="s">
        <v>96</v>
      </c>
      <c r="D42" s="31" t="s">
        <v>30</v>
      </c>
      <c r="E42" s="36">
        <v>1</v>
      </c>
      <c r="F42" s="32">
        <v>16302124.800000001</v>
      </c>
      <c r="G42" s="32">
        <v>16791188.539999999</v>
      </c>
      <c r="H42" s="32">
        <v>16615627.199999999</v>
      </c>
      <c r="I42" s="33">
        <v>15675120</v>
      </c>
      <c r="J42" s="34">
        <v>7497000</v>
      </c>
      <c r="K42" s="32">
        <f t="shared" si="0"/>
        <v>7497000</v>
      </c>
      <c r="L42" s="32">
        <v>13985650</v>
      </c>
      <c r="M42" s="35">
        <f t="shared" si="1"/>
        <v>14712904</v>
      </c>
    </row>
    <row r="43" spans="1:13" ht="12.75" customHeight="1" x14ac:dyDescent="0.25">
      <c r="A43" s="30"/>
      <c r="B43" s="29" t="s">
        <v>97</v>
      </c>
      <c r="C43" s="30" t="s">
        <v>98</v>
      </c>
      <c r="D43" s="31" t="s">
        <v>30</v>
      </c>
      <c r="E43" s="36">
        <v>1</v>
      </c>
      <c r="F43" s="32">
        <v>239720000</v>
      </c>
      <c r="G43" s="32">
        <v>246911600</v>
      </c>
      <c r="H43" s="32">
        <v>244330000</v>
      </c>
      <c r="I43" s="33">
        <v>230500000</v>
      </c>
      <c r="J43" s="34">
        <v>193851000</v>
      </c>
      <c r="K43" s="32">
        <f t="shared" si="0"/>
        <v>193851000</v>
      </c>
      <c r="L43" s="32">
        <v>214099200</v>
      </c>
      <c r="M43" s="35">
        <f t="shared" si="1"/>
        <v>225232358</v>
      </c>
    </row>
    <row r="44" spans="1:13" ht="12.75" customHeight="1" x14ac:dyDescent="0.25">
      <c r="A44" s="30"/>
      <c r="B44" s="29" t="s">
        <v>99</v>
      </c>
      <c r="C44" s="30" t="s">
        <v>100</v>
      </c>
      <c r="D44" s="31" t="s">
        <v>30</v>
      </c>
      <c r="E44" s="36">
        <v>1</v>
      </c>
      <c r="F44" s="32">
        <v>234000000</v>
      </c>
      <c r="G44" s="32">
        <v>241020000</v>
      </c>
      <c r="H44" s="32">
        <v>238500000</v>
      </c>
      <c r="I44" s="33">
        <v>225000000</v>
      </c>
      <c r="J44" s="34">
        <v>112098000</v>
      </c>
      <c r="K44" s="32">
        <f t="shared" si="0"/>
        <v>112098000</v>
      </c>
      <c r="L44" s="32">
        <v>170000000</v>
      </c>
      <c r="M44" s="35">
        <f t="shared" si="1"/>
        <v>178840000</v>
      </c>
    </row>
    <row r="45" spans="1:13" ht="12.75" customHeight="1" x14ac:dyDescent="0.25">
      <c r="A45" s="30"/>
      <c r="B45" s="29" t="s">
        <v>101</v>
      </c>
      <c r="C45" s="30" t="s">
        <v>102</v>
      </c>
      <c r="D45" s="31" t="s">
        <v>30</v>
      </c>
      <c r="E45" s="36">
        <v>1</v>
      </c>
      <c r="F45" s="32">
        <v>228800000</v>
      </c>
      <c r="G45" s="32">
        <v>235664000</v>
      </c>
      <c r="H45" s="32">
        <v>233200000</v>
      </c>
      <c r="I45" s="33">
        <v>220000000</v>
      </c>
      <c r="J45" s="34">
        <v>140693700</v>
      </c>
      <c r="K45" s="32">
        <f t="shared" si="0"/>
        <v>140693700</v>
      </c>
      <c r="L45" s="32">
        <v>131812975</v>
      </c>
      <c r="M45" s="35">
        <f t="shared" si="1"/>
        <v>138667250</v>
      </c>
    </row>
    <row r="46" spans="1:13" ht="12.75" customHeight="1" x14ac:dyDescent="0.25">
      <c r="A46" s="30"/>
      <c r="B46" s="29" t="s">
        <v>103</v>
      </c>
      <c r="C46" s="30" t="s">
        <v>104</v>
      </c>
      <c r="D46" s="31" t="s">
        <v>30</v>
      </c>
      <c r="E46" s="36">
        <v>1</v>
      </c>
      <c r="F46" s="32">
        <v>119600000</v>
      </c>
      <c r="G46" s="32">
        <v>123188000</v>
      </c>
      <c r="H46" s="32">
        <v>121900000</v>
      </c>
      <c r="I46" s="33">
        <v>115000000</v>
      </c>
      <c r="J46" s="34">
        <v>96390000</v>
      </c>
      <c r="K46" s="32">
        <f t="shared" si="0"/>
        <v>96390000</v>
      </c>
      <c r="L46" s="32">
        <v>98271532.799999997</v>
      </c>
      <c r="M46" s="35">
        <f t="shared" si="1"/>
        <v>103381653</v>
      </c>
    </row>
    <row r="47" spans="1:13" ht="12.75" customHeight="1" x14ac:dyDescent="0.25">
      <c r="A47" s="30"/>
      <c r="B47" s="29" t="s">
        <v>105</v>
      </c>
      <c r="C47" s="30" t="s">
        <v>106</v>
      </c>
      <c r="D47" s="31" t="s">
        <v>30</v>
      </c>
      <c r="E47" s="36">
        <v>1</v>
      </c>
      <c r="F47" s="32">
        <v>15506899.199999999</v>
      </c>
      <c r="G47" s="32">
        <v>15972106.18</v>
      </c>
      <c r="H47" s="32">
        <v>15805108.800000001</v>
      </c>
      <c r="I47" s="33">
        <v>14910480</v>
      </c>
      <c r="J47" s="34">
        <v>9639000</v>
      </c>
      <c r="K47" s="32">
        <f t="shared" si="0"/>
        <v>9639000</v>
      </c>
      <c r="L47" s="32">
        <v>11928384</v>
      </c>
      <c r="M47" s="35">
        <f t="shared" si="1"/>
        <v>12548660</v>
      </c>
    </row>
    <row r="48" spans="1:13" ht="12.75" customHeight="1" x14ac:dyDescent="0.25">
      <c r="A48" s="30"/>
      <c r="B48" s="26" t="s">
        <v>107</v>
      </c>
      <c r="C48" s="26" t="s">
        <v>108</v>
      </c>
      <c r="D48" s="27"/>
      <c r="E48" s="37"/>
      <c r="F48" s="28"/>
      <c r="G48" s="28"/>
      <c r="H48" s="28"/>
      <c r="I48" s="28"/>
      <c r="J48" s="28"/>
      <c r="K48" s="28">
        <f t="shared" si="0"/>
        <v>0</v>
      </c>
      <c r="L48" s="28"/>
      <c r="M48" s="28"/>
    </row>
    <row r="49" spans="1:13" ht="12.75" customHeight="1" x14ac:dyDescent="0.25">
      <c r="A49" s="30"/>
      <c r="B49" s="29" t="s">
        <v>109</v>
      </c>
      <c r="C49" s="30" t="s">
        <v>110</v>
      </c>
      <c r="D49" s="31" t="s">
        <v>30</v>
      </c>
      <c r="E49" s="36">
        <v>1</v>
      </c>
      <c r="F49" s="32">
        <v>249600000</v>
      </c>
      <c r="G49" s="32">
        <v>257088000</v>
      </c>
      <c r="H49" s="32">
        <v>254400000</v>
      </c>
      <c r="I49" s="33">
        <v>240000000</v>
      </c>
      <c r="J49" s="34">
        <v>107100000</v>
      </c>
      <c r="K49" s="32">
        <f t="shared" si="0"/>
        <v>107100000</v>
      </c>
      <c r="L49" s="32"/>
      <c r="M49" s="35">
        <f t="shared" si="1"/>
        <v>0</v>
      </c>
    </row>
    <row r="50" spans="1:13" ht="12.75" customHeight="1" x14ac:dyDescent="0.25">
      <c r="A50" s="30"/>
      <c r="B50" s="29" t="s">
        <v>111</v>
      </c>
      <c r="C50" s="30" t="s">
        <v>112</v>
      </c>
      <c r="D50" s="31" t="s">
        <v>30</v>
      </c>
      <c r="E50" s="36">
        <v>1</v>
      </c>
      <c r="F50" s="32">
        <v>102232611</v>
      </c>
      <c r="G50" s="32">
        <v>105299589.33</v>
      </c>
      <c r="H50" s="32">
        <v>104198622.75</v>
      </c>
      <c r="I50" s="33">
        <v>98300588</v>
      </c>
      <c r="J50" s="34">
        <v>43018500</v>
      </c>
      <c r="K50" s="32">
        <f t="shared" si="0"/>
        <v>43018500</v>
      </c>
      <c r="L50" s="32"/>
      <c r="M50" s="35">
        <f t="shared" si="1"/>
        <v>0</v>
      </c>
    </row>
    <row r="51" spans="1:13" ht="12.75" customHeight="1" x14ac:dyDescent="0.25">
      <c r="A51" s="30"/>
      <c r="B51" s="29" t="s">
        <v>113</v>
      </c>
      <c r="C51" s="30" t="s">
        <v>114</v>
      </c>
      <c r="D51" s="31" t="s">
        <v>30</v>
      </c>
      <c r="E51" s="36">
        <v>1</v>
      </c>
      <c r="F51" s="32">
        <v>60119055.359999999</v>
      </c>
      <c r="G51" s="32">
        <v>61922627.020000003</v>
      </c>
      <c r="H51" s="32">
        <v>61275191.039999999</v>
      </c>
      <c r="I51" s="34">
        <v>57806784</v>
      </c>
      <c r="J51" s="32">
        <v>83716500</v>
      </c>
      <c r="K51" s="32">
        <f t="shared" si="0"/>
        <v>57806784</v>
      </c>
      <c r="L51" s="32"/>
      <c r="M51" s="35">
        <f t="shared" si="1"/>
        <v>0</v>
      </c>
    </row>
    <row r="52" spans="1:13" ht="12.75" customHeight="1" x14ac:dyDescent="0.25">
      <c r="A52" s="30"/>
      <c r="B52" s="29" t="s">
        <v>115</v>
      </c>
      <c r="C52" s="30" t="s">
        <v>116</v>
      </c>
      <c r="D52" s="31" t="s">
        <v>30</v>
      </c>
      <c r="E52" s="36">
        <v>1</v>
      </c>
      <c r="F52" s="32">
        <v>19635852.600000001</v>
      </c>
      <c r="G52" s="32">
        <v>20224928.18</v>
      </c>
      <c r="H52" s="32">
        <v>20013465.149999999</v>
      </c>
      <c r="I52" s="33">
        <v>18880628</v>
      </c>
      <c r="J52" s="34">
        <v>9996000</v>
      </c>
      <c r="K52" s="32">
        <f t="shared" si="0"/>
        <v>9996000</v>
      </c>
      <c r="L52" s="32"/>
      <c r="M52" s="35">
        <f t="shared" si="1"/>
        <v>0</v>
      </c>
    </row>
    <row r="53" spans="1:13" ht="12.75" customHeight="1" x14ac:dyDescent="0.25">
      <c r="A53" s="30"/>
      <c r="B53" s="29" t="s">
        <v>117</v>
      </c>
      <c r="C53" s="30" t="s">
        <v>118</v>
      </c>
      <c r="D53" s="31" t="s">
        <v>30</v>
      </c>
      <c r="E53" s="36">
        <v>1</v>
      </c>
      <c r="F53" s="32">
        <v>270400000</v>
      </c>
      <c r="G53" s="32">
        <v>278512000</v>
      </c>
      <c r="H53" s="32">
        <v>275600000</v>
      </c>
      <c r="I53" s="33">
        <v>260000000</v>
      </c>
      <c r="J53" s="34">
        <v>199563000</v>
      </c>
      <c r="K53" s="32">
        <f t="shared" si="0"/>
        <v>199563000</v>
      </c>
      <c r="L53" s="32"/>
      <c r="M53" s="35">
        <f t="shared" si="1"/>
        <v>0</v>
      </c>
    </row>
    <row r="54" spans="1:13" ht="12.75" customHeight="1" x14ac:dyDescent="0.25">
      <c r="A54" s="30"/>
      <c r="B54" s="29" t="s">
        <v>119</v>
      </c>
      <c r="C54" s="30" t="s">
        <v>120</v>
      </c>
      <c r="D54" s="31" t="s">
        <v>30</v>
      </c>
      <c r="E54" s="36">
        <v>1</v>
      </c>
      <c r="F54" s="32">
        <v>254800000</v>
      </c>
      <c r="G54" s="32">
        <v>262444000</v>
      </c>
      <c r="H54" s="32">
        <v>259700000</v>
      </c>
      <c r="I54" s="33">
        <v>245000000</v>
      </c>
      <c r="J54" s="34">
        <v>166504800</v>
      </c>
      <c r="K54" s="32">
        <f t="shared" si="0"/>
        <v>166504800</v>
      </c>
      <c r="L54" s="32"/>
      <c r="M54" s="35">
        <f t="shared" si="1"/>
        <v>0</v>
      </c>
    </row>
    <row r="55" spans="1:13" ht="12.75" customHeight="1" x14ac:dyDescent="0.25">
      <c r="A55" s="30"/>
      <c r="B55" s="29" t="s">
        <v>121</v>
      </c>
      <c r="C55" s="30" t="s">
        <v>122</v>
      </c>
      <c r="D55" s="31" t="s">
        <v>30</v>
      </c>
      <c r="E55" s="36">
        <v>1</v>
      </c>
      <c r="F55" s="32">
        <v>231920000</v>
      </c>
      <c r="G55" s="32">
        <v>238877600</v>
      </c>
      <c r="H55" s="32">
        <v>236380000</v>
      </c>
      <c r="I55" s="33">
        <v>223000000</v>
      </c>
      <c r="J55" s="34">
        <v>129126900</v>
      </c>
      <c r="K55" s="32">
        <f t="shared" si="0"/>
        <v>129126900</v>
      </c>
      <c r="L55" s="32"/>
      <c r="M55" s="35">
        <f t="shared" si="1"/>
        <v>0</v>
      </c>
    </row>
    <row r="56" spans="1:13" ht="12.75" customHeight="1" x14ac:dyDescent="0.25">
      <c r="A56" s="30"/>
      <c r="B56" s="29" t="s">
        <v>123</v>
      </c>
      <c r="C56" s="30" t="s">
        <v>124</v>
      </c>
      <c r="D56" s="31" t="s">
        <v>30</v>
      </c>
      <c r="E56" s="36">
        <v>1</v>
      </c>
      <c r="F56" s="32">
        <v>126880000</v>
      </c>
      <c r="G56" s="32">
        <v>130686400</v>
      </c>
      <c r="H56" s="32">
        <v>129320000</v>
      </c>
      <c r="I56" s="33">
        <v>122000000</v>
      </c>
      <c r="J56" s="34">
        <v>96390000</v>
      </c>
      <c r="K56" s="32">
        <f t="shared" si="0"/>
        <v>96390000</v>
      </c>
      <c r="L56" s="32"/>
      <c r="M56" s="35">
        <f t="shared" si="1"/>
        <v>0</v>
      </c>
    </row>
    <row r="57" spans="1:13" ht="12.75" customHeight="1" x14ac:dyDescent="0.25">
      <c r="A57" s="30"/>
      <c r="B57" s="29" t="s">
        <v>125</v>
      </c>
      <c r="C57" s="30" t="s">
        <v>126</v>
      </c>
      <c r="D57" s="31" t="s">
        <v>30</v>
      </c>
      <c r="E57" s="36">
        <v>1</v>
      </c>
      <c r="F57" s="32">
        <v>16747451.140000001</v>
      </c>
      <c r="G57" s="32">
        <v>17249874.670000002</v>
      </c>
      <c r="H57" s="32">
        <v>17069517.5</v>
      </c>
      <c r="I57" s="33">
        <v>16103318</v>
      </c>
      <c r="J57" s="34">
        <v>9639000</v>
      </c>
      <c r="K57" s="32">
        <f t="shared" si="0"/>
        <v>9639000</v>
      </c>
      <c r="L57" s="32"/>
      <c r="M57" s="35">
        <f t="shared" si="1"/>
        <v>0</v>
      </c>
    </row>
    <row r="58" spans="1:13" ht="12.75" customHeight="1" x14ac:dyDescent="0.25">
      <c r="A58" s="30"/>
      <c r="B58" s="26" t="s">
        <v>127</v>
      </c>
      <c r="C58" s="26" t="s">
        <v>128</v>
      </c>
      <c r="D58" s="27"/>
      <c r="E58" s="37"/>
      <c r="F58" s="28"/>
      <c r="G58" s="28"/>
      <c r="H58" s="28"/>
      <c r="I58" s="28"/>
      <c r="J58" s="28"/>
      <c r="K58" s="28">
        <f t="shared" si="0"/>
        <v>0</v>
      </c>
      <c r="L58" s="28"/>
      <c r="M58" s="28"/>
    </row>
    <row r="59" spans="1:13" ht="12.75" customHeight="1" x14ac:dyDescent="0.25">
      <c r="A59" s="30"/>
      <c r="B59" s="29" t="s">
        <v>129</v>
      </c>
      <c r="C59" s="30" t="s">
        <v>130</v>
      </c>
      <c r="D59" s="31" t="s">
        <v>30</v>
      </c>
      <c r="E59" s="36">
        <v>1</v>
      </c>
      <c r="F59" s="32">
        <v>92814800</v>
      </c>
      <c r="G59" s="32">
        <v>95599244</v>
      </c>
      <c r="H59" s="32">
        <v>94599700</v>
      </c>
      <c r="I59" s="33">
        <v>89245000</v>
      </c>
      <c r="J59" s="34">
        <v>28560000</v>
      </c>
      <c r="K59" s="32">
        <f t="shared" si="0"/>
        <v>28560000</v>
      </c>
      <c r="L59" s="32">
        <v>64526118</v>
      </c>
      <c r="M59" s="35">
        <f t="shared" si="1"/>
        <v>67881476</v>
      </c>
    </row>
    <row r="60" spans="1:13" ht="12.75" customHeight="1" x14ac:dyDescent="0.25">
      <c r="A60" s="30"/>
      <c r="B60" s="29" t="s">
        <v>131</v>
      </c>
      <c r="C60" s="30" t="s">
        <v>132</v>
      </c>
      <c r="D60" s="31" t="s">
        <v>30</v>
      </c>
      <c r="E60" s="36">
        <v>1</v>
      </c>
      <c r="F60" s="32">
        <v>57869267.979999997</v>
      </c>
      <c r="G60" s="32">
        <v>59605346.020000003</v>
      </c>
      <c r="H60" s="32">
        <v>58982138.509999998</v>
      </c>
      <c r="I60" s="33">
        <v>55643527</v>
      </c>
      <c r="J60" s="34">
        <v>22134000</v>
      </c>
      <c r="K60" s="32">
        <f t="shared" si="0"/>
        <v>22134000</v>
      </c>
      <c r="L60" s="32">
        <v>42802712.549999997</v>
      </c>
      <c r="M60" s="35">
        <f t="shared" si="1"/>
        <v>45028454</v>
      </c>
    </row>
    <row r="61" spans="1:13" ht="12.75" customHeight="1" x14ac:dyDescent="0.25">
      <c r="A61" s="30"/>
      <c r="B61" s="29" t="s">
        <v>133</v>
      </c>
      <c r="C61" s="30" t="s">
        <v>134</v>
      </c>
      <c r="D61" s="31" t="s">
        <v>30</v>
      </c>
      <c r="E61" s="36">
        <v>1</v>
      </c>
      <c r="F61" s="32">
        <v>37216558.079999998</v>
      </c>
      <c r="G61" s="32">
        <v>38333054.82</v>
      </c>
      <c r="H61" s="32">
        <v>37932261.119999997</v>
      </c>
      <c r="I61" s="34">
        <v>35785152</v>
      </c>
      <c r="J61" s="32">
        <v>70864500</v>
      </c>
      <c r="K61" s="32">
        <f t="shared" si="0"/>
        <v>35785152</v>
      </c>
      <c r="L61" s="32">
        <v>27527040</v>
      </c>
      <c r="M61" s="35">
        <f t="shared" si="1"/>
        <v>28958446</v>
      </c>
    </row>
    <row r="62" spans="1:13" ht="12.75" customHeight="1" x14ac:dyDescent="0.25">
      <c r="A62" s="30"/>
      <c r="B62" s="29" t="s">
        <v>135</v>
      </c>
      <c r="C62" s="30" t="s">
        <v>136</v>
      </c>
      <c r="D62" s="31" t="s">
        <v>30</v>
      </c>
      <c r="E62" s="36">
        <v>1</v>
      </c>
      <c r="F62" s="32">
        <v>7236552.96</v>
      </c>
      <c r="G62" s="32">
        <v>7453649.5499999998</v>
      </c>
      <c r="H62" s="32">
        <v>7375717.4400000004</v>
      </c>
      <c r="I62" s="34">
        <v>6958224</v>
      </c>
      <c r="J62" s="32">
        <v>11067000</v>
      </c>
      <c r="K62" s="32">
        <f t="shared" si="0"/>
        <v>6958224</v>
      </c>
      <c r="L62" s="32">
        <v>5352480</v>
      </c>
      <c r="M62" s="35">
        <f t="shared" si="1"/>
        <v>5630809</v>
      </c>
    </row>
    <row r="63" spans="1:13" ht="12.75" customHeight="1" x14ac:dyDescent="0.25">
      <c r="A63" s="30"/>
      <c r="B63" s="29" t="s">
        <v>137</v>
      </c>
      <c r="C63" s="30" t="s">
        <v>138</v>
      </c>
      <c r="D63" s="31" t="s">
        <v>30</v>
      </c>
      <c r="E63" s="36">
        <v>1</v>
      </c>
      <c r="F63" s="32">
        <v>118265951.23</v>
      </c>
      <c r="G63" s="32">
        <v>121813929.77</v>
      </c>
      <c r="H63" s="32">
        <v>120540296.45</v>
      </c>
      <c r="I63" s="33">
        <v>113717261</v>
      </c>
      <c r="J63" s="34">
        <v>87822000</v>
      </c>
      <c r="K63" s="32">
        <f t="shared" si="0"/>
        <v>87822000</v>
      </c>
      <c r="L63" s="32">
        <v>87474816</v>
      </c>
      <c r="M63" s="35">
        <f t="shared" si="1"/>
        <v>92023506</v>
      </c>
    </row>
    <row r="64" spans="1:13" ht="12.75" customHeight="1" x14ac:dyDescent="0.25">
      <c r="A64" s="30"/>
      <c r="B64" s="29" t="s">
        <v>139</v>
      </c>
      <c r="C64" s="30" t="s">
        <v>140</v>
      </c>
      <c r="D64" s="31" t="s">
        <v>30</v>
      </c>
      <c r="E64" s="36">
        <v>1</v>
      </c>
      <c r="F64" s="32">
        <v>107073643.66</v>
      </c>
      <c r="G64" s="32">
        <v>110285852.97</v>
      </c>
      <c r="H64" s="32">
        <v>109132752.2</v>
      </c>
      <c r="I64" s="33">
        <v>102955427</v>
      </c>
      <c r="J64" s="34">
        <v>92284500</v>
      </c>
      <c r="K64" s="32">
        <f t="shared" si="0"/>
        <v>92284500</v>
      </c>
      <c r="L64" s="32">
        <v>79196482</v>
      </c>
      <c r="M64" s="35">
        <f t="shared" si="1"/>
        <v>83314699</v>
      </c>
    </row>
    <row r="65" spans="1:13" ht="12.75" customHeight="1" x14ac:dyDescent="0.25">
      <c r="A65" s="30"/>
      <c r="B65" s="29" t="s">
        <v>141</v>
      </c>
      <c r="C65" s="30" t="s">
        <v>142</v>
      </c>
      <c r="D65" s="31" t="s">
        <v>30</v>
      </c>
      <c r="E65" s="36">
        <v>1</v>
      </c>
      <c r="F65" s="32">
        <v>82817571.200000003</v>
      </c>
      <c r="G65" s="32">
        <v>85302098.340000004</v>
      </c>
      <c r="H65" s="32">
        <v>84410216.799999997</v>
      </c>
      <c r="I65" s="34">
        <v>79632280</v>
      </c>
      <c r="J65" s="32">
        <v>92784300</v>
      </c>
      <c r="K65" s="32">
        <f t="shared" si="0"/>
        <v>79632280</v>
      </c>
      <c r="L65" s="32">
        <v>61255600</v>
      </c>
      <c r="M65" s="35">
        <f t="shared" si="1"/>
        <v>64440891</v>
      </c>
    </row>
    <row r="66" spans="1:13" ht="12.75" customHeight="1" x14ac:dyDescent="0.25">
      <c r="A66" s="30"/>
      <c r="B66" s="29" t="s">
        <v>143</v>
      </c>
      <c r="C66" s="30" t="s">
        <v>144</v>
      </c>
      <c r="D66" s="31" t="s">
        <v>30</v>
      </c>
      <c r="E66" s="36">
        <v>1</v>
      </c>
      <c r="F66" s="32">
        <v>71182800</v>
      </c>
      <c r="G66" s="32">
        <v>73318284</v>
      </c>
      <c r="H66" s="32">
        <v>72551700</v>
      </c>
      <c r="I66" s="34">
        <v>68445000</v>
      </c>
      <c r="J66" s="32">
        <v>74970000</v>
      </c>
      <c r="K66" s="32">
        <f t="shared" si="0"/>
        <v>68445000</v>
      </c>
      <c r="L66" s="32">
        <v>52650000</v>
      </c>
      <c r="M66" s="35">
        <f t="shared" si="1"/>
        <v>55387800</v>
      </c>
    </row>
    <row r="67" spans="1:13" ht="12.75" customHeight="1" x14ac:dyDescent="0.25">
      <c r="A67" s="30"/>
      <c r="B67" s="29" t="s">
        <v>145</v>
      </c>
      <c r="C67" s="30" t="s">
        <v>146</v>
      </c>
      <c r="D67" s="31" t="s">
        <v>30</v>
      </c>
      <c r="E67" s="36">
        <v>1</v>
      </c>
      <c r="F67" s="32">
        <v>11776973.210000001</v>
      </c>
      <c r="G67" s="32">
        <v>12130282.4</v>
      </c>
      <c r="H67" s="32">
        <v>12003453.460000001</v>
      </c>
      <c r="I67" s="33">
        <v>11324013</v>
      </c>
      <c r="J67" s="34">
        <v>5533500</v>
      </c>
      <c r="K67" s="32">
        <f t="shared" si="0"/>
        <v>5533500</v>
      </c>
      <c r="L67" s="32">
        <v>8710779.1500000004</v>
      </c>
      <c r="M67" s="35">
        <f t="shared" si="1"/>
        <v>9163740</v>
      </c>
    </row>
    <row r="68" spans="1:13" ht="12.75" customHeight="1" x14ac:dyDescent="0.25">
      <c r="A68" s="30"/>
      <c r="B68" s="26" t="s">
        <v>147</v>
      </c>
      <c r="C68" s="26" t="s">
        <v>148</v>
      </c>
      <c r="D68" s="27"/>
      <c r="E68" s="37"/>
      <c r="F68" s="28"/>
      <c r="G68" s="28"/>
      <c r="H68" s="28"/>
      <c r="I68" s="28"/>
      <c r="J68" s="28"/>
      <c r="K68" s="28">
        <f t="shared" si="0"/>
        <v>0</v>
      </c>
      <c r="L68" s="28"/>
      <c r="M68" s="28"/>
    </row>
    <row r="69" spans="1:13" ht="12.75" customHeight="1" x14ac:dyDescent="0.25">
      <c r="A69" s="30"/>
      <c r="B69" s="29" t="s">
        <v>149</v>
      </c>
      <c r="C69" s="30" t="s">
        <v>150</v>
      </c>
      <c r="D69" s="31" t="s">
        <v>30</v>
      </c>
      <c r="E69" s="36">
        <v>1</v>
      </c>
      <c r="F69" s="32">
        <v>87625200</v>
      </c>
      <c r="G69" s="32">
        <v>90253956</v>
      </c>
      <c r="H69" s="32">
        <v>89310300</v>
      </c>
      <c r="I69" s="33">
        <v>84255000</v>
      </c>
      <c r="J69" s="34">
        <v>28560000</v>
      </c>
      <c r="K69" s="32">
        <f t="shared" si="0"/>
        <v>28560000</v>
      </c>
      <c r="L69" s="32">
        <v>65648434</v>
      </c>
      <c r="M69" s="35">
        <f t="shared" si="1"/>
        <v>69062153</v>
      </c>
    </row>
    <row r="70" spans="1:13" ht="12.75" customHeight="1" x14ac:dyDescent="0.25">
      <c r="A70" s="30"/>
      <c r="B70" s="29" t="s">
        <v>151</v>
      </c>
      <c r="C70" s="30" t="s">
        <v>152</v>
      </c>
      <c r="D70" s="31" t="s">
        <v>30</v>
      </c>
      <c r="E70" s="36">
        <v>1</v>
      </c>
      <c r="F70" s="32">
        <v>54753230.469999999</v>
      </c>
      <c r="G70" s="32">
        <v>56395827.380000003</v>
      </c>
      <c r="H70" s="32">
        <v>55806177.210000001</v>
      </c>
      <c r="I70" s="33">
        <v>52647337</v>
      </c>
      <c r="J70" s="34">
        <v>22134000</v>
      </c>
      <c r="K70" s="32">
        <f t="shared" si="0"/>
        <v>22134000</v>
      </c>
      <c r="L70" s="32">
        <v>42802712.549999997</v>
      </c>
      <c r="M70" s="35">
        <f t="shared" si="1"/>
        <v>45028454</v>
      </c>
    </row>
    <row r="71" spans="1:13" ht="12.75" customHeight="1" x14ac:dyDescent="0.25">
      <c r="A71" s="30"/>
      <c r="B71" s="29" t="s">
        <v>153</v>
      </c>
      <c r="C71" s="30" t="s">
        <v>154</v>
      </c>
      <c r="D71" s="31" t="s">
        <v>30</v>
      </c>
      <c r="E71" s="36">
        <v>1</v>
      </c>
      <c r="F71" s="32">
        <v>35212589.57</v>
      </c>
      <c r="G71" s="32">
        <v>36268967.259999998</v>
      </c>
      <c r="H71" s="32">
        <v>35889754.75</v>
      </c>
      <c r="I71" s="34">
        <v>33858259</v>
      </c>
      <c r="J71" s="32">
        <v>70864500</v>
      </c>
      <c r="K71" s="32">
        <f t="shared" si="0"/>
        <v>33858259</v>
      </c>
      <c r="L71" s="32">
        <v>27527040</v>
      </c>
      <c r="M71" s="35">
        <f t="shared" si="1"/>
        <v>28958446</v>
      </c>
    </row>
    <row r="72" spans="1:13" ht="12.75" customHeight="1" x14ac:dyDescent="0.25">
      <c r="A72" s="30"/>
      <c r="B72" s="29" t="s">
        <v>155</v>
      </c>
      <c r="C72" s="30" t="s">
        <v>156</v>
      </c>
      <c r="D72" s="31" t="s">
        <v>30</v>
      </c>
      <c r="E72" s="36">
        <v>1</v>
      </c>
      <c r="F72" s="32">
        <v>6846892.4199999999</v>
      </c>
      <c r="G72" s="32">
        <v>7052299.1900000004</v>
      </c>
      <c r="H72" s="32">
        <v>6978563.4199999999</v>
      </c>
      <c r="I72" s="34">
        <v>6583550</v>
      </c>
      <c r="J72" s="32">
        <v>11067000</v>
      </c>
      <c r="K72" s="32">
        <f t="shared" si="0"/>
        <v>6583550</v>
      </c>
      <c r="L72" s="32">
        <v>5352480</v>
      </c>
      <c r="M72" s="35">
        <f t="shared" si="1"/>
        <v>5630809</v>
      </c>
    </row>
    <row r="73" spans="1:13" ht="12.75" customHeight="1" x14ac:dyDescent="0.25">
      <c r="A73" s="30"/>
      <c r="B73" s="29" t="s">
        <v>157</v>
      </c>
      <c r="C73" s="30" t="s">
        <v>158</v>
      </c>
      <c r="D73" s="31" t="s">
        <v>30</v>
      </c>
      <c r="E73" s="36">
        <v>1</v>
      </c>
      <c r="F73" s="32">
        <v>111897784.63</v>
      </c>
      <c r="G73" s="32">
        <v>115254718.17</v>
      </c>
      <c r="H73" s="32">
        <v>114049665.09999999</v>
      </c>
      <c r="I73" s="33">
        <v>107594024</v>
      </c>
      <c r="J73" s="34">
        <v>87822000</v>
      </c>
      <c r="K73" s="32">
        <f t="shared" si="0"/>
        <v>87822000</v>
      </c>
      <c r="L73" s="32">
        <v>87474816</v>
      </c>
      <c r="M73" s="35">
        <f t="shared" si="1"/>
        <v>92023506</v>
      </c>
    </row>
    <row r="74" spans="1:13" ht="12.75" customHeight="1" x14ac:dyDescent="0.25">
      <c r="A74" s="30"/>
      <c r="B74" s="29" t="s">
        <v>159</v>
      </c>
      <c r="C74" s="30" t="s">
        <v>160</v>
      </c>
      <c r="D74" s="31" t="s">
        <v>30</v>
      </c>
      <c r="E74" s="36">
        <v>1</v>
      </c>
      <c r="F74" s="32">
        <v>96483942.700000003</v>
      </c>
      <c r="G74" s="32">
        <v>99378460.980000004</v>
      </c>
      <c r="H74" s="32">
        <v>98339403.140000001</v>
      </c>
      <c r="I74" s="33">
        <v>92773022</v>
      </c>
      <c r="J74" s="34">
        <v>82467000</v>
      </c>
      <c r="K74" s="32">
        <f t="shared" ref="K74:K87" si="2">MIN(F74:J74)</f>
        <v>82467000</v>
      </c>
      <c r="L74" s="32">
        <v>75425221</v>
      </c>
      <c r="M74" s="35">
        <f t="shared" ref="M74:M87" si="3">ROUND(+L74*$M$4+L74,0)</f>
        <v>79347332</v>
      </c>
    </row>
    <row r="75" spans="1:13" ht="12.75" customHeight="1" x14ac:dyDescent="0.25">
      <c r="A75" s="30"/>
      <c r="B75" s="29" t="s">
        <v>161</v>
      </c>
      <c r="C75" s="30" t="s">
        <v>162</v>
      </c>
      <c r="D75" s="31" t="s">
        <v>30</v>
      </c>
      <c r="E75" s="36">
        <v>1</v>
      </c>
      <c r="F75" s="32">
        <v>80033787.599999994</v>
      </c>
      <c r="G75" s="32">
        <v>82434801.230000004</v>
      </c>
      <c r="H75" s="32">
        <v>81572898.900000006</v>
      </c>
      <c r="I75" s="34">
        <v>76955565</v>
      </c>
      <c r="J75" s="32">
        <v>82734750</v>
      </c>
      <c r="K75" s="32">
        <f t="shared" si="2"/>
        <v>76955565</v>
      </c>
      <c r="L75" s="32">
        <v>62565500</v>
      </c>
      <c r="M75" s="35">
        <f t="shared" si="3"/>
        <v>65818906</v>
      </c>
    </row>
    <row r="76" spans="1:13" ht="12.75" customHeight="1" x14ac:dyDescent="0.25">
      <c r="A76" s="30"/>
      <c r="B76" s="29" t="s">
        <v>163</v>
      </c>
      <c r="C76" s="30" t="s">
        <v>164</v>
      </c>
      <c r="D76" s="31" t="s">
        <v>30</v>
      </c>
      <c r="E76" s="36">
        <v>1</v>
      </c>
      <c r="F76" s="32">
        <v>67349880</v>
      </c>
      <c r="G76" s="32">
        <v>69370376.400000006</v>
      </c>
      <c r="H76" s="32">
        <v>68645070</v>
      </c>
      <c r="I76" s="34">
        <v>64759500</v>
      </c>
      <c r="J76" s="32">
        <v>74970000</v>
      </c>
      <c r="K76" s="32">
        <f t="shared" si="2"/>
        <v>64759500</v>
      </c>
      <c r="L76" s="32">
        <v>52650000</v>
      </c>
      <c r="M76" s="35">
        <f t="shared" si="3"/>
        <v>55387800</v>
      </c>
    </row>
    <row r="77" spans="1:13" ht="12.75" customHeight="1" x14ac:dyDescent="0.25">
      <c r="A77" s="30"/>
      <c r="B77" s="29" t="s">
        <v>165</v>
      </c>
      <c r="C77" s="30" t="s">
        <v>166</v>
      </c>
      <c r="D77" s="31" t="s">
        <v>30</v>
      </c>
      <c r="E77" s="36">
        <v>1</v>
      </c>
      <c r="F77" s="32">
        <v>11142828.5</v>
      </c>
      <c r="G77" s="32">
        <v>11477113.35</v>
      </c>
      <c r="H77" s="32">
        <v>11357113.66</v>
      </c>
      <c r="I77" s="33">
        <v>10714258</v>
      </c>
      <c r="J77" s="34">
        <v>5533500</v>
      </c>
      <c r="K77" s="32">
        <f t="shared" si="2"/>
        <v>5533500</v>
      </c>
      <c r="L77" s="32">
        <v>8710779.1500000004</v>
      </c>
      <c r="M77" s="35">
        <f t="shared" si="3"/>
        <v>9163740</v>
      </c>
    </row>
    <row r="78" spans="1:13" ht="12.75" customHeight="1" x14ac:dyDescent="0.25">
      <c r="A78" s="30"/>
      <c r="B78" s="26" t="s">
        <v>167</v>
      </c>
      <c r="C78" s="26" t="s">
        <v>168</v>
      </c>
      <c r="D78" s="27"/>
      <c r="E78" s="37"/>
      <c r="F78" s="28"/>
      <c r="G78" s="28"/>
      <c r="H78" s="28"/>
      <c r="I78" s="28"/>
      <c r="J78" s="28"/>
      <c r="K78" s="28">
        <f t="shared" si="2"/>
        <v>0</v>
      </c>
      <c r="L78" s="28"/>
      <c r="M78" s="28"/>
    </row>
    <row r="79" spans="1:13" ht="12.75" customHeight="1" x14ac:dyDescent="0.25">
      <c r="A79" s="30"/>
      <c r="B79" s="29" t="s">
        <v>169</v>
      </c>
      <c r="C79" s="30" t="s">
        <v>170</v>
      </c>
      <c r="D79" s="31" t="s">
        <v>30</v>
      </c>
      <c r="E79" s="36">
        <v>1</v>
      </c>
      <c r="F79" s="32">
        <v>80756000</v>
      </c>
      <c r="G79" s="32">
        <v>83178680</v>
      </c>
      <c r="H79" s="32">
        <v>82309000</v>
      </c>
      <c r="I79" s="33">
        <v>77650000</v>
      </c>
      <c r="J79" s="34">
        <v>28560000</v>
      </c>
      <c r="K79" s="32">
        <f t="shared" si="2"/>
        <v>28560000</v>
      </c>
      <c r="L79" s="32"/>
      <c r="M79" s="35">
        <f t="shared" si="3"/>
        <v>0</v>
      </c>
    </row>
    <row r="80" spans="1:13" ht="12.75" customHeight="1" x14ac:dyDescent="0.25">
      <c r="A80" s="30"/>
      <c r="B80" s="29" t="s">
        <v>171</v>
      </c>
      <c r="C80" s="30" t="s">
        <v>172</v>
      </c>
      <c r="D80" s="31" t="s">
        <v>30</v>
      </c>
      <c r="E80" s="36">
        <v>1</v>
      </c>
      <c r="F80" s="32">
        <v>48966303.670000002</v>
      </c>
      <c r="G80" s="32">
        <v>50435292.780000001</v>
      </c>
      <c r="H80" s="32">
        <v>49907963.359999999</v>
      </c>
      <c r="I80" s="33">
        <v>47082984</v>
      </c>
      <c r="J80" s="34">
        <v>22134000</v>
      </c>
      <c r="K80" s="32">
        <f t="shared" si="2"/>
        <v>22134000</v>
      </c>
      <c r="L80" s="32"/>
      <c r="M80" s="35">
        <f t="shared" si="3"/>
        <v>0</v>
      </c>
    </row>
    <row r="81" spans="1:13" ht="12.75" customHeight="1" x14ac:dyDescent="0.25">
      <c r="A81" s="30"/>
      <c r="B81" s="29" t="s">
        <v>173</v>
      </c>
      <c r="C81" s="30" t="s">
        <v>174</v>
      </c>
      <c r="D81" s="31" t="s">
        <v>30</v>
      </c>
      <c r="E81" s="36">
        <v>1</v>
      </c>
      <c r="F81" s="32">
        <v>31490933.760000002</v>
      </c>
      <c r="G81" s="32">
        <v>32435661.77</v>
      </c>
      <c r="H81" s="32">
        <v>32096528.640000001</v>
      </c>
      <c r="I81" s="33">
        <v>30279744</v>
      </c>
      <c r="J81" s="34">
        <v>26775000</v>
      </c>
      <c r="K81" s="32">
        <f t="shared" si="2"/>
        <v>26775000</v>
      </c>
      <c r="L81" s="32"/>
      <c r="M81" s="35">
        <f t="shared" si="3"/>
        <v>0</v>
      </c>
    </row>
    <row r="82" spans="1:13" ht="12.75" customHeight="1" x14ac:dyDescent="0.25">
      <c r="A82" s="30"/>
      <c r="B82" s="29" t="s">
        <v>175</v>
      </c>
      <c r="C82" s="30" t="s">
        <v>176</v>
      </c>
      <c r="D82" s="31" t="s">
        <v>30</v>
      </c>
      <c r="E82" s="36">
        <v>1</v>
      </c>
      <c r="F82" s="32">
        <v>6123237.1200000001</v>
      </c>
      <c r="G82" s="32">
        <v>6306934.2300000004</v>
      </c>
      <c r="H82" s="32">
        <v>6240991.6799999997</v>
      </c>
      <c r="I82" s="33">
        <v>5887728</v>
      </c>
      <c r="J82" s="34">
        <v>4641000</v>
      </c>
      <c r="K82" s="32">
        <f t="shared" si="2"/>
        <v>4641000</v>
      </c>
      <c r="L82" s="32"/>
      <c r="M82" s="35">
        <f t="shared" si="3"/>
        <v>0</v>
      </c>
    </row>
    <row r="83" spans="1:13" ht="12.75" customHeight="1" x14ac:dyDescent="0.25">
      <c r="A83" s="30"/>
      <c r="B83" s="29" t="s">
        <v>177</v>
      </c>
      <c r="C83" s="30" t="s">
        <v>178</v>
      </c>
      <c r="D83" s="31" t="s">
        <v>30</v>
      </c>
      <c r="E83" s="36">
        <v>1</v>
      </c>
      <c r="F83" s="32">
        <v>100071189.5</v>
      </c>
      <c r="G83" s="32">
        <v>103073325.19</v>
      </c>
      <c r="H83" s="32">
        <v>101995635.45999999</v>
      </c>
      <c r="I83" s="33">
        <v>96222298</v>
      </c>
      <c r="J83" s="34">
        <v>87822000</v>
      </c>
      <c r="K83" s="32">
        <f t="shared" si="2"/>
        <v>87822000</v>
      </c>
      <c r="L83" s="32"/>
      <c r="M83" s="35">
        <f t="shared" si="3"/>
        <v>0</v>
      </c>
    </row>
    <row r="84" spans="1:13" ht="12.75" customHeight="1" x14ac:dyDescent="0.25">
      <c r="A84" s="30"/>
      <c r="B84" s="29" t="s">
        <v>179</v>
      </c>
      <c r="C84" s="30" t="s">
        <v>180</v>
      </c>
      <c r="D84" s="31" t="s">
        <v>30</v>
      </c>
      <c r="E84" s="36">
        <v>1</v>
      </c>
      <c r="F84" s="32">
        <v>91000000</v>
      </c>
      <c r="G84" s="32">
        <v>93730000</v>
      </c>
      <c r="H84" s="32">
        <v>92750000</v>
      </c>
      <c r="I84" s="33">
        <v>87500000</v>
      </c>
      <c r="J84" s="34">
        <v>77112000</v>
      </c>
      <c r="K84" s="32">
        <f t="shared" si="2"/>
        <v>77112000</v>
      </c>
      <c r="L84" s="32"/>
      <c r="M84" s="35">
        <f t="shared" si="3"/>
        <v>0</v>
      </c>
    </row>
    <row r="85" spans="1:13" ht="12.75" customHeight="1" x14ac:dyDescent="0.25">
      <c r="A85" s="30"/>
      <c r="B85" s="29" t="s">
        <v>181</v>
      </c>
      <c r="C85" s="30" t="s">
        <v>182</v>
      </c>
      <c r="D85" s="31" t="s">
        <v>30</v>
      </c>
      <c r="E85" s="36">
        <v>1</v>
      </c>
      <c r="F85" s="32">
        <v>71574932</v>
      </c>
      <c r="G85" s="32">
        <v>73722179.959999993</v>
      </c>
      <c r="H85" s="32">
        <v>72951373</v>
      </c>
      <c r="I85" s="33">
        <v>68822050</v>
      </c>
      <c r="J85" s="34">
        <v>65795100</v>
      </c>
      <c r="K85" s="32">
        <f t="shared" si="2"/>
        <v>65795100</v>
      </c>
      <c r="L85" s="32"/>
      <c r="M85" s="35">
        <f t="shared" si="3"/>
        <v>0</v>
      </c>
    </row>
    <row r="86" spans="1:13" ht="12.75" customHeight="1" x14ac:dyDescent="0.25">
      <c r="A86" s="30"/>
      <c r="B86" s="29" t="s">
        <v>183</v>
      </c>
      <c r="C86" s="30" t="s">
        <v>184</v>
      </c>
      <c r="D86" s="31" t="s">
        <v>30</v>
      </c>
      <c r="E86" s="36">
        <v>1</v>
      </c>
      <c r="F86" s="32">
        <v>60231600</v>
      </c>
      <c r="G86" s="32">
        <v>62038548</v>
      </c>
      <c r="H86" s="32">
        <v>61389900</v>
      </c>
      <c r="I86" s="34">
        <v>57915000</v>
      </c>
      <c r="J86" s="32">
        <v>74970000</v>
      </c>
      <c r="K86" s="32">
        <f t="shared" si="2"/>
        <v>57915000</v>
      </c>
      <c r="L86" s="32"/>
      <c r="M86" s="35">
        <f t="shared" si="3"/>
        <v>0</v>
      </c>
    </row>
    <row r="87" spans="1:13" ht="12.75" customHeight="1" x14ac:dyDescent="0.25">
      <c r="A87" s="30"/>
      <c r="B87" s="29" t="s">
        <v>185</v>
      </c>
      <c r="C87" s="30" t="s">
        <v>186</v>
      </c>
      <c r="D87" s="31" t="s">
        <v>30</v>
      </c>
      <c r="E87" s="36">
        <v>1</v>
      </c>
      <c r="F87" s="32">
        <v>9965131.1799999997</v>
      </c>
      <c r="G87" s="32">
        <v>10264085.109999999</v>
      </c>
      <c r="H87" s="32">
        <v>10156768.310000001</v>
      </c>
      <c r="I87" s="33">
        <v>9581857</v>
      </c>
      <c r="J87" s="34">
        <v>5533500</v>
      </c>
      <c r="K87" s="32">
        <f t="shared" si="2"/>
        <v>5533500</v>
      </c>
      <c r="L87" s="32"/>
      <c r="M87" s="35">
        <f t="shared" si="3"/>
        <v>0</v>
      </c>
    </row>
    <row r="88" spans="1:13" s="42" customFormat="1" x14ac:dyDescent="0.25">
      <c r="D88" s="43"/>
      <c r="E88" s="43"/>
      <c r="F88" s="44">
        <f>SUM(F9:F87)</f>
        <v>7603094799.6300011</v>
      </c>
      <c r="G88" s="44">
        <f t="shared" ref="G88:J88" si="4">SUM(G9:G87)</f>
        <v>7831187643.6000004</v>
      </c>
      <c r="H88" s="44">
        <f t="shared" si="4"/>
        <v>7751020468.8299999</v>
      </c>
      <c r="I88" s="44">
        <f t="shared" si="4"/>
        <v>7312283462.7000008</v>
      </c>
      <c r="J88" s="44">
        <f t="shared" si="4"/>
        <v>5520814850</v>
      </c>
      <c r="K88" s="44"/>
      <c r="L88" s="44"/>
      <c r="M88" s="44">
        <f t="shared" ref="M88" si="5">SUM(M9:M87)</f>
        <v>2319285228</v>
      </c>
    </row>
    <row r="89" spans="1:13" s="42" customFormat="1" x14ac:dyDescent="0.25">
      <c r="D89" s="43"/>
      <c r="E89" s="43"/>
      <c r="F89" s="44"/>
      <c r="G89" s="44"/>
      <c r="H89" s="44"/>
      <c r="I89" s="44"/>
      <c r="J89" s="44"/>
      <c r="K89" s="44"/>
      <c r="L89" s="44"/>
    </row>
    <row r="90" spans="1:13" s="42" customFormat="1" x14ac:dyDescent="0.25">
      <c r="D90" s="43"/>
      <c r="E90" s="43"/>
      <c r="F90" s="44"/>
      <c r="G90" s="44"/>
      <c r="H90" s="44"/>
      <c r="I90" s="44"/>
      <c r="J90" s="44"/>
      <c r="K90" s="44"/>
      <c r="L90" s="44"/>
    </row>
    <row r="91" spans="1:13" s="42" customFormat="1" x14ac:dyDescent="0.25">
      <c r="D91" s="43"/>
      <c r="E91" s="43"/>
      <c r="F91" s="44"/>
      <c r="G91" s="44"/>
      <c r="H91" s="44"/>
      <c r="I91" s="44"/>
      <c r="J91" s="44"/>
      <c r="K91" s="44"/>
      <c r="L91" s="44"/>
    </row>
    <row r="92" spans="1:13" s="42" customFormat="1" x14ac:dyDescent="0.25">
      <c r="D92" s="43"/>
      <c r="E92" s="43"/>
      <c r="F92" s="44"/>
      <c r="G92" s="44"/>
      <c r="H92" s="44"/>
      <c r="I92" s="44"/>
      <c r="J92" s="44"/>
      <c r="K92" s="44"/>
      <c r="L92" s="44"/>
    </row>
    <row r="93" spans="1:13" s="42" customFormat="1" x14ac:dyDescent="0.25">
      <c r="D93" s="43"/>
      <c r="E93" s="43"/>
      <c r="F93" s="44"/>
      <c r="G93" s="44"/>
      <c r="H93" s="44"/>
      <c r="I93" s="44"/>
      <c r="J93" s="44"/>
      <c r="K93" s="44"/>
      <c r="L93" s="44"/>
    </row>
    <row r="94" spans="1:13" s="42" customFormat="1" x14ac:dyDescent="0.25">
      <c r="D94" s="43"/>
      <c r="E94" s="43"/>
      <c r="F94" s="44"/>
      <c r="G94" s="44"/>
      <c r="H94" s="44"/>
      <c r="I94" s="44"/>
      <c r="J94" s="44"/>
      <c r="K94" s="44"/>
      <c r="L94" s="44"/>
    </row>
    <row r="95" spans="1:13" s="42" customFormat="1" x14ac:dyDescent="0.25">
      <c r="D95" s="43"/>
      <c r="E95" s="43"/>
      <c r="F95" s="44"/>
      <c r="G95" s="44"/>
      <c r="H95" s="44"/>
      <c r="I95" s="44"/>
      <c r="J95" s="44"/>
      <c r="K95" s="44"/>
      <c r="L95" s="44"/>
    </row>
    <row r="96" spans="1:13" s="42" customFormat="1" x14ac:dyDescent="0.25">
      <c r="D96" s="43"/>
      <c r="E96" s="43"/>
      <c r="F96" s="44"/>
      <c r="G96" s="44"/>
      <c r="H96" s="44"/>
      <c r="I96" s="44"/>
      <c r="J96" s="44"/>
      <c r="K96" s="44"/>
      <c r="L96" s="44"/>
    </row>
    <row r="97" spans="4:12" s="42" customFormat="1" x14ac:dyDescent="0.25">
      <c r="D97" s="43"/>
      <c r="E97" s="43"/>
      <c r="F97" s="44"/>
      <c r="G97" s="44"/>
      <c r="H97" s="44"/>
      <c r="I97" s="44"/>
      <c r="J97" s="44"/>
      <c r="K97" s="44"/>
      <c r="L97" s="44"/>
    </row>
    <row r="98" spans="4:12" s="42" customFormat="1" x14ac:dyDescent="0.25">
      <c r="D98" s="43"/>
      <c r="E98" s="43"/>
      <c r="F98" s="44"/>
      <c r="G98" s="44"/>
      <c r="H98" s="44"/>
      <c r="I98" s="44"/>
      <c r="J98" s="44"/>
      <c r="K98" s="44"/>
      <c r="L98" s="44"/>
    </row>
    <row r="99" spans="4:12" s="42" customFormat="1" x14ac:dyDescent="0.25">
      <c r="D99" s="43"/>
      <c r="E99" s="43"/>
      <c r="F99" s="44"/>
      <c r="G99" s="44"/>
      <c r="H99" s="44"/>
      <c r="I99" s="44"/>
      <c r="J99" s="44"/>
      <c r="K99" s="44"/>
      <c r="L99" s="44"/>
    </row>
    <row r="100" spans="4:12" s="42" customFormat="1" x14ac:dyDescent="0.25">
      <c r="D100" s="43"/>
      <c r="E100" s="43"/>
      <c r="F100" s="44"/>
      <c r="G100" s="44"/>
      <c r="H100" s="44"/>
      <c r="I100" s="44"/>
      <c r="J100" s="44"/>
      <c r="K100" s="44"/>
      <c r="L100" s="44"/>
    </row>
    <row r="101" spans="4:12" s="42" customFormat="1" x14ac:dyDescent="0.25">
      <c r="D101" s="43"/>
      <c r="E101" s="43"/>
      <c r="F101" s="44"/>
      <c r="G101" s="44"/>
      <c r="H101" s="44"/>
      <c r="I101" s="44"/>
      <c r="J101" s="44"/>
      <c r="K101" s="44"/>
      <c r="L101" s="44"/>
    </row>
    <row r="102" spans="4:12" s="42" customFormat="1" x14ac:dyDescent="0.25">
      <c r="D102" s="43"/>
      <c r="E102" s="43"/>
      <c r="F102" s="44"/>
      <c r="G102" s="44"/>
      <c r="H102" s="44"/>
      <c r="I102" s="44"/>
      <c r="J102" s="44"/>
      <c r="K102" s="44"/>
      <c r="L102" s="44"/>
    </row>
    <row r="103" spans="4:12" s="42" customFormat="1" x14ac:dyDescent="0.25">
      <c r="D103" s="43"/>
      <c r="E103" s="43"/>
      <c r="F103" s="44"/>
      <c r="G103" s="44"/>
      <c r="H103" s="44"/>
      <c r="I103" s="44"/>
      <c r="J103" s="44"/>
      <c r="K103" s="44"/>
      <c r="L103" s="44"/>
    </row>
    <row r="104" spans="4:12" s="42" customFormat="1" x14ac:dyDescent="0.25">
      <c r="D104" s="43"/>
      <c r="E104" s="43"/>
      <c r="F104" s="44"/>
      <c r="G104" s="44"/>
      <c r="H104" s="44"/>
      <c r="I104" s="44"/>
      <c r="J104" s="44"/>
      <c r="K104" s="44"/>
      <c r="L104" s="44"/>
    </row>
    <row r="105" spans="4:12" s="42" customFormat="1" x14ac:dyDescent="0.25">
      <c r="D105" s="43"/>
      <c r="E105" s="43"/>
      <c r="F105" s="44"/>
      <c r="G105" s="44"/>
      <c r="H105" s="44"/>
      <c r="I105" s="44"/>
      <c r="J105" s="44"/>
      <c r="K105" s="44"/>
      <c r="L105" s="44"/>
    </row>
    <row r="106" spans="4:12" s="42" customFormat="1" x14ac:dyDescent="0.25">
      <c r="D106" s="43"/>
      <c r="E106" s="43"/>
      <c r="F106" s="44"/>
      <c r="G106" s="44"/>
      <c r="H106" s="44"/>
      <c r="I106" s="44"/>
      <c r="J106" s="44"/>
      <c r="K106" s="44"/>
      <c r="L106" s="44"/>
    </row>
    <row r="107" spans="4:12" s="42" customFormat="1" x14ac:dyDescent="0.25">
      <c r="D107" s="43"/>
      <c r="E107" s="43"/>
      <c r="F107" s="44"/>
      <c r="G107" s="44"/>
      <c r="H107" s="44"/>
      <c r="I107" s="44"/>
      <c r="J107" s="44"/>
      <c r="K107" s="44"/>
      <c r="L107" s="44"/>
    </row>
    <row r="108" spans="4:12" s="42" customFormat="1" x14ac:dyDescent="0.25">
      <c r="D108" s="43"/>
      <c r="E108" s="43"/>
      <c r="F108" s="44"/>
      <c r="G108" s="44"/>
      <c r="H108" s="44"/>
      <c r="I108" s="44"/>
      <c r="J108" s="44"/>
      <c r="K108" s="44"/>
      <c r="L108" s="44"/>
    </row>
    <row r="109" spans="4:12" s="42" customFormat="1" x14ac:dyDescent="0.25">
      <c r="D109" s="43"/>
      <c r="E109" s="43"/>
      <c r="F109" s="44"/>
      <c r="G109" s="44"/>
      <c r="H109" s="44"/>
      <c r="I109" s="44"/>
      <c r="J109" s="44"/>
      <c r="K109" s="44"/>
      <c r="L109" s="44"/>
    </row>
    <row r="110" spans="4:12" s="42" customFormat="1" x14ac:dyDescent="0.25">
      <c r="D110" s="43"/>
      <c r="E110" s="43"/>
      <c r="F110" s="44"/>
      <c r="G110" s="44"/>
      <c r="H110" s="44"/>
      <c r="I110" s="44"/>
      <c r="J110" s="44"/>
      <c r="K110" s="44"/>
      <c r="L110" s="44"/>
    </row>
    <row r="111" spans="4:12" s="42" customFormat="1" x14ac:dyDescent="0.25">
      <c r="D111" s="43"/>
      <c r="E111" s="43"/>
      <c r="F111" s="44"/>
      <c r="G111" s="44"/>
      <c r="H111" s="44"/>
      <c r="I111" s="44"/>
      <c r="J111" s="44"/>
      <c r="K111" s="44"/>
      <c r="L111" s="44"/>
    </row>
    <row r="112" spans="4:12" s="42" customFormat="1" x14ac:dyDescent="0.25">
      <c r="D112" s="43"/>
      <c r="E112" s="43"/>
      <c r="F112" s="44"/>
      <c r="G112" s="44"/>
      <c r="H112" s="44"/>
      <c r="I112" s="44"/>
      <c r="J112" s="44"/>
      <c r="K112" s="44"/>
      <c r="L112" s="44"/>
    </row>
    <row r="113" spans="4:12" s="42" customFormat="1" x14ac:dyDescent="0.25">
      <c r="D113" s="43"/>
      <c r="E113" s="43"/>
      <c r="F113" s="44"/>
      <c r="G113" s="44"/>
      <c r="H113" s="44"/>
      <c r="I113" s="44"/>
      <c r="J113" s="44"/>
      <c r="K113" s="44"/>
      <c r="L113" s="44"/>
    </row>
    <row r="114" spans="4:12" s="42" customFormat="1" x14ac:dyDescent="0.25">
      <c r="D114" s="43"/>
      <c r="E114" s="43"/>
      <c r="F114" s="44"/>
      <c r="G114" s="44"/>
      <c r="H114" s="44"/>
      <c r="I114" s="44"/>
      <c r="J114" s="44"/>
      <c r="K114" s="44"/>
      <c r="L114" s="44"/>
    </row>
    <row r="115" spans="4:12" s="42" customFormat="1" x14ac:dyDescent="0.25">
      <c r="D115" s="43"/>
      <c r="E115" s="43"/>
      <c r="F115" s="44"/>
      <c r="G115" s="44"/>
      <c r="H115" s="44"/>
      <c r="I115" s="44"/>
      <c r="J115" s="44"/>
      <c r="K115" s="44"/>
      <c r="L115" s="44"/>
    </row>
    <row r="116" spans="4:12" s="42" customFormat="1" x14ac:dyDescent="0.25">
      <c r="D116" s="43"/>
      <c r="E116" s="43"/>
      <c r="F116" s="44"/>
      <c r="G116" s="44"/>
      <c r="H116" s="44"/>
      <c r="I116" s="44"/>
      <c r="J116" s="44"/>
      <c r="K116" s="44"/>
      <c r="L116" s="44"/>
    </row>
    <row r="117" spans="4:12" s="42" customFormat="1" x14ac:dyDescent="0.25">
      <c r="D117" s="43"/>
      <c r="E117" s="43"/>
      <c r="F117" s="44"/>
      <c r="G117" s="44"/>
      <c r="H117" s="44"/>
      <c r="I117" s="44"/>
      <c r="J117" s="44"/>
      <c r="K117" s="44"/>
      <c r="L117" s="44"/>
    </row>
    <row r="118" spans="4:12" s="42" customFormat="1" x14ac:dyDescent="0.25">
      <c r="D118" s="43"/>
      <c r="E118" s="43"/>
      <c r="F118" s="44"/>
      <c r="G118" s="44"/>
      <c r="H118" s="44"/>
      <c r="I118" s="44"/>
      <c r="J118" s="44"/>
      <c r="K118" s="44"/>
      <c r="L118" s="44"/>
    </row>
    <row r="119" spans="4:12" s="42" customFormat="1" x14ac:dyDescent="0.25">
      <c r="D119" s="43"/>
      <c r="E119" s="43"/>
      <c r="F119" s="44"/>
      <c r="G119" s="44"/>
      <c r="H119" s="44"/>
      <c r="I119" s="44"/>
      <c r="J119" s="44"/>
      <c r="K119" s="44"/>
      <c r="L119" s="44"/>
    </row>
    <row r="120" spans="4:12" s="42" customFormat="1" x14ac:dyDescent="0.25">
      <c r="D120" s="43"/>
      <c r="E120" s="43"/>
      <c r="F120" s="44"/>
      <c r="G120" s="44"/>
      <c r="H120" s="44"/>
      <c r="I120" s="44"/>
      <c r="J120" s="44"/>
      <c r="K120" s="44"/>
      <c r="L120" s="44"/>
    </row>
    <row r="121" spans="4:12" s="42" customFormat="1" x14ac:dyDescent="0.25">
      <c r="D121" s="43"/>
      <c r="E121" s="43"/>
      <c r="F121" s="44"/>
      <c r="G121" s="44"/>
      <c r="H121" s="44"/>
      <c r="I121" s="44"/>
      <c r="J121" s="44"/>
      <c r="K121" s="44"/>
      <c r="L121" s="44"/>
    </row>
    <row r="122" spans="4:12" s="42" customFormat="1" x14ac:dyDescent="0.25">
      <c r="D122" s="43"/>
      <c r="E122" s="43"/>
      <c r="F122" s="44"/>
      <c r="G122" s="44"/>
      <c r="H122" s="44"/>
      <c r="I122" s="44"/>
      <c r="J122" s="44"/>
      <c r="K122" s="44"/>
      <c r="L122" s="44"/>
    </row>
    <row r="123" spans="4:12" s="42" customFormat="1" x14ac:dyDescent="0.25">
      <c r="D123" s="43"/>
      <c r="E123" s="43"/>
      <c r="F123" s="44"/>
      <c r="G123" s="44"/>
      <c r="H123" s="44"/>
      <c r="I123" s="44"/>
      <c r="J123" s="44"/>
      <c r="K123" s="44"/>
      <c r="L123" s="44"/>
    </row>
    <row r="124" spans="4:12" s="42" customFormat="1" x14ac:dyDescent="0.25">
      <c r="D124" s="43"/>
      <c r="E124" s="43"/>
      <c r="F124" s="44"/>
      <c r="G124" s="44"/>
      <c r="H124" s="44"/>
      <c r="I124" s="44"/>
      <c r="J124" s="44"/>
      <c r="K124" s="44"/>
      <c r="L124" s="44"/>
    </row>
    <row r="125" spans="4:12" s="42" customFormat="1" x14ac:dyDescent="0.25">
      <c r="D125" s="43"/>
      <c r="E125" s="43"/>
      <c r="F125" s="44"/>
      <c r="G125" s="44"/>
      <c r="H125" s="44"/>
      <c r="I125" s="44"/>
      <c r="J125" s="44"/>
      <c r="K125" s="44"/>
      <c r="L125" s="44"/>
    </row>
    <row r="126" spans="4:12" s="42" customFormat="1" x14ac:dyDescent="0.25">
      <c r="D126" s="43"/>
      <c r="E126" s="43"/>
      <c r="F126" s="44"/>
      <c r="G126" s="44"/>
      <c r="H126" s="44"/>
      <c r="I126" s="44"/>
      <c r="J126" s="44"/>
      <c r="K126" s="44"/>
      <c r="L126" s="44"/>
    </row>
    <row r="127" spans="4:12" s="42" customFormat="1" x14ac:dyDescent="0.25">
      <c r="D127" s="43"/>
      <c r="E127" s="43"/>
      <c r="F127" s="44"/>
      <c r="G127" s="44"/>
      <c r="H127" s="44"/>
      <c r="I127" s="44"/>
      <c r="J127" s="44"/>
      <c r="K127" s="44"/>
      <c r="L127" s="44"/>
    </row>
    <row r="128" spans="4:12" s="42" customFormat="1" x14ac:dyDescent="0.25">
      <c r="D128" s="43"/>
      <c r="E128" s="43"/>
      <c r="F128" s="44"/>
      <c r="G128" s="44"/>
      <c r="H128" s="44"/>
      <c r="I128" s="44"/>
      <c r="J128" s="44"/>
      <c r="K128" s="44"/>
      <c r="L128" s="44"/>
    </row>
    <row r="129" spans="4:12" s="42" customFormat="1" x14ac:dyDescent="0.25">
      <c r="D129" s="43"/>
      <c r="E129" s="43"/>
      <c r="F129" s="44"/>
      <c r="G129" s="44"/>
      <c r="H129" s="44"/>
      <c r="I129" s="44"/>
      <c r="J129" s="44"/>
      <c r="K129" s="44"/>
      <c r="L129" s="44"/>
    </row>
    <row r="130" spans="4:12" s="42" customFormat="1" x14ac:dyDescent="0.25">
      <c r="D130" s="43"/>
      <c r="E130" s="43"/>
      <c r="F130" s="44"/>
      <c r="G130" s="44"/>
      <c r="H130" s="44"/>
      <c r="I130" s="44"/>
      <c r="J130" s="44"/>
      <c r="K130" s="44"/>
      <c r="L130" s="44"/>
    </row>
    <row r="131" spans="4:12" s="42" customFormat="1" x14ac:dyDescent="0.25">
      <c r="D131" s="43"/>
      <c r="E131" s="43"/>
      <c r="F131" s="44"/>
      <c r="G131" s="44"/>
      <c r="H131" s="44"/>
      <c r="I131" s="44"/>
      <c r="J131" s="44"/>
      <c r="K131" s="44"/>
      <c r="L131" s="44"/>
    </row>
    <row r="132" spans="4:12" s="42" customFormat="1" x14ac:dyDescent="0.25">
      <c r="D132" s="43"/>
      <c r="E132" s="43"/>
      <c r="F132" s="44"/>
      <c r="G132" s="44"/>
      <c r="H132" s="44"/>
      <c r="I132" s="44"/>
      <c r="J132" s="44"/>
      <c r="K132" s="44"/>
      <c r="L132" s="44"/>
    </row>
    <row r="133" spans="4:12" s="42" customFormat="1" x14ac:dyDescent="0.25">
      <c r="D133" s="43"/>
      <c r="E133" s="43"/>
      <c r="F133" s="44"/>
      <c r="G133" s="44"/>
      <c r="H133" s="44"/>
      <c r="I133" s="44"/>
      <c r="J133" s="44"/>
      <c r="K133" s="44"/>
      <c r="L133" s="44"/>
    </row>
    <row r="134" spans="4:12" s="42" customFormat="1" x14ac:dyDescent="0.25">
      <c r="D134" s="43"/>
      <c r="E134" s="43"/>
      <c r="F134" s="44"/>
      <c r="G134" s="44"/>
      <c r="H134" s="44"/>
      <c r="I134" s="44"/>
      <c r="J134" s="44"/>
      <c r="K134" s="44"/>
      <c r="L134" s="44"/>
    </row>
    <row r="135" spans="4:12" s="42" customFormat="1" x14ac:dyDescent="0.25">
      <c r="D135" s="43"/>
      <c r="E135" s="43"/>
      <c r="F135" s="44"/>
      <c r="G135" s="44"/>
      <c r="H135" s="44"/>
      <c r="I135" s="44"/>
      <c r="J135" s="44"/>
      <c r="K135" s="44"/>
      <c r="L135" s="44"/>
    </row>
    <row r="136" spans="4:12" s="42" customFormat="1" x14ac:dyDescent="0.25">
      <c r="D136" s="43"/>
      <c r="E136" s="43"/>
      <c r="F136" s="44"/>
      <c r="G136" s="44"/>
      <c r="H136" s="44"/>
      <c r="I136" s="44"/>
      <c r="J136" s="44"/>
      <c r="K136" s="44"/>
      <c r="L136" s="44"/>
    </row>
    <row r="137" spans="4:12" s="42" customFormat="1" x14ac:dyDescent="0.25">
      <c r="D137" s="43"/>
      <c r="E137" s="43"/>
      <c r="F137" s="44"/>
      <c r="G137" s="44"/>
      <c r="H137" s="44"/>
      <c r="I137" s="44"/>
      <c r="J137" s="44"/>
      <c r="K137" s="44"/>
      <c r="L137" s="44"/>
    </row>
    <row r="138" spans="4:12" s="42" customFormat="1" x14ac:dyDescent="0.25">
      <c r="D138" s="43"/>
      <c r="E138" s="43"/>
      <c r="F138" s="44"/>
      <c r="G138" s="44"/>
      <c r="H138" s="44"/>
      <c r="I138" s="44"/>
      <c r="J138" s="44"/>
      <c r="K138" s="44"/>
      <c r="L138" s="44"/>
    </row>
    <row r="139" spans="4:12" s="42" customFormat="1" x14ac:dyDescent="0.25">
      <c r="D139" s="43"/>
      <c r="E139" s="43"/>
      <c r="F139" s="44"/>
      <c r="G139" s="44"/>
      <c r="H139" s="44"/>
      <c r="I139" s="44"/>
      <c r="J139" s="44"/>
      <c r="K139" s="44"/>
      <c r="L139" s="44"/>
    </row>
    <row r="140" spans="4:12" s="42" customFormat="1" x14ac:dyDescent="0.25">
      <c r="D140" s="43"/>
      <c r="E140" s="43"/>
      <c r="F140" s="44"/>
      <c r="G140" s="44"/>
      <c r="H140" s="44"/>
      <c r="I140" s="44"/>
      <c r="J140" s="44"/>
      <c r="K140" s="44"/>
      <c r="L140" s="44"/>
    </row>
    <row r="141" spans="4:12" s="42" customFormat="1" x14ac:dyDescent="0.25">
      <c r="D141" s="43"/>
      <c r="E141" s="43"/>
      <c r="F141" s="44"/>
      <c r="G141" s="44"/>
      <c r="H141" s="44"/>
      <c r="I141" s="44"/>
      <c r="J141" s="44"/>
      <c r="K141" s="44"/>
      <c r="L141" s="44"/>
    </row>
    <row r="142" spans="4:12" s="42" customFormat="1" x14ac:dyDescent="0.25">
      <c r="D142" s="43"/>
      <c r="E142" s="43"/>
      <c r="F142" s="44"/>
      <c r="G142" s="44"/>
      <c r="H142" s="44"/>
      <c r="I142" s="44"/>
      <c r="J142" s="44"/>
      <c r="K142" s="44"/>
      <c r="L142" s="44"/>
    </row>
    <row r="143" spans="4:12" s="42" customFormat="1" x14ac:dyDescent="0.25">
      <c r="D143" s="43"/>
      <c r="E143" s="43"/>
      <c r="F143" s="44"/>
      <c r="G143" s="44"/>
      <c r="H143" s="44"/>
      <c r="I143" s="44"/>
      <c r="J143" s="44"/>
      <c r="K143" s="44"/>
      <c r="L143" s="44"/>
    </row>
    <row r="144" spans="4:12" s="42" customFormat="1" x14ac:dyDescent="0.25">
      <c r="D144" s="43"/>
      <c r="E144" s="43"/>
      <c r="F144" s="44"/>
      <c r="G144" s="44"/>
      <c r="H144" s="44"/>
      <c r="I144" s="44"/>
      <c r="J144" s="44"/>
      <c r="K144" s="44"/>
      <c r="L144" s="44"/>
    </row>
    <row r="145" spans="4:12" s="42" customFormat="1" x14ac:dyDescent="0.25">
      <c r="D145" s="43"/>
      <c r="E145" s="43"/>
      <c r="F145" s="44"/>
      <c r="G145" s="44"/>
      <c r="H145" s="44"/>
      <c r="I145" s="44"/>
      <c r="J145" s="44"/>
      <c r="K145" s="44"/>
      <c r="L145" s="44"/>
    </row>
    <row r="146" spans="4:12" s="42" customFormat="1" x14ac:dyDescent="0.25">
      <c r="D146" s="43"/>
      <c r="E146" s="43"/>
      <c r="F146" s="44"/>
      <c r="G146" s="44"/>
      <c r="H146" s="44"/>
      <c r="I146" s="44"/>
      <c r="J146" s="44"/>
      <c r="K146" s="44"/>
      <c r="L146" s="44"/>
    </row>
    <row r="147" spans="4:12" s="42" customFormat="1" x14ac:dyDescent="0.25">
      <c r="D147" s="43"/>
      <c r="E147" s="43"/>
      <c r="F147" s="44"/>
      <c r="G147" s="44"/>
      <c r="H147" s="44"/>
      <c r="I147" s="44"/>
      <c r="J147" s="44"/>
      <c r="K147" s="44"/>
      <c r="L147" s="44"/>
    </row>
    <row r="148" spans="4:12" s="42" customFormat="1" x14ac:dyDescent="0.25">
      <c r="D148" s="43"/>
      <c r="E148" s="43"/>
      <c r="F148" s="44"/>
      <c r="G148" s="44"/>
      <c r="H148" s="44"/>
      <c r="I148" s="44"/>
      <c r="J148" s="44"/>
      <c r="K148" s="44"/>
      <c r="L148" s="44"/>
    </row>
    <row r="149" spans="4:12" s="42" customFormat="1" x14ac:dyDescent="0.25">
      <c r="D149" s="43"/>
      <c r="E149" s="43"/>
      <c r="F149" s="44"/>
      <c r="G149" s="44"/>
      <c r="H149" s="44"/>
      <c r="I149" s="44"/>
      <c r="J149" s="44"/>
      <c r="K149" s="44"/>
      <c r="L149" s="44"/>
    </row>
    <row r="150" spans="4:12" s="42" customFormat="1" x14ac:dyDescent="0.25">
      <c r="D150" s="43"/>
      <c r="E150" s="43"/>
      <c r="F150" s="44"/>
      <c r="G150" s="44"/>
      <c r="H150" s="44"/>
      <c r="I150" s="44"/>
      <c r="J150" s="44"/>
      <c r="K150" s="44"/>
      <c r="L150" s="44"/>
    </row>
    <row r="151" spans="4:12" s="42" customFormat="1" x14ac:dyDescent="0.25">
      <c r="D151" s="43"/>
      <c r="E151" s="43"/>
      <c r="F151" s="44"/>
      <c r="G151" s="44"/>
      <c r="H151" s="44"/>
      <c r="I151" s="44"/>
      <c r="J151" s="44"/>
      <c r="K151" s="44"/>
      <c r="L151" s="44"/>
    </row>
    <row r="152" spans="4:12" s="42" customFormat="1" x14ac:dyDescent="0.25">
      <c r="D152" s="43"/>
      <c r="E152" s="43"/>
      <c r="F152" s="44"/>
      <c r="G152" s="44"/>
      <c r="H152" s="44"/>
      <c r="I152" s="44"/>
      <c r="J152" s="44"/>
      <c r="K152" s="44"/>
      <c r="L152" s="44"/>
    </row>
    <row r="153" spans="4:12" s="42" customFormat="1" x14ac:dyDescent="0.25">
      <c r="D153" s="43"/>
      <c r="E153" s="43"/>
      <c r="F153" s="44"/>
      <c r="G153" s="44"/>
      <c r="H153" s="44"/>
      <c r="I153" s="44"/>
      <c r="J153" s="44"/>
      <c r="K153" s="44"/>
      <c r="L153" s="44"/>
    </row>
    <row r="154" spans="4:12" s="42" customFormat="1" x14ac:dyDescent="0.25">
      <c r="D154" s="43"/>
      <c r="E154" s="43"/>
      <c r="F154" s="44"/>
      <c r="G154" s="44"/>
      <c r="H154" s="44"/>
      <c r="I154" s="44"/>
      <c r="J154" s="44"/>
      <c r="K154" s="44"/>
      <c r="L154" s="44"/>
    </row>
    <row r="155" spans="4:12" s="42" customFormat="1" x14ac:dyDescent="0.25">
      <c r="D155" s="43"/>
      <c r="E155" s="43"/>
      <c r="F155" s="44"/>
      <c r="G155" s="44"/>
      <c r="H155" s="44"/>
      <c r="I155" s="44"/>
      <c r="J155" s="44"/>
      <c r="K155" s="44"/>
      <c r="L155" s="44"/>
    </row>
    <row r="156" spans="4:12" s="42" customFormat="1" x14ac:dyDescent="0.25">
      <c r="D156" s="43"/>
      <c r="E156" s="43"/>
      <c r="F156" s="44"/>
      <c r="G156" s="44"/>
      <c r="H156" s="44"/>
      <c r="I156" s="44"/>
      <c r="J156" s="44"/>
      <c r="K156" s="44"/>
      <c r="L156" s="44"/>
    </row>
    <row r="157" spans="4:12" s="42" customFormat="1" x14ac:dyDescent="0.25">
      <c r="D157" s="43"/>
      <c r="E157" s="43"/>
      <c r="F157" s="44"/>
      <c r="G157" s="44"/>
      <c r="H157" s="44"/>
      <c r="I157" s="44"/>
      <c r="J157" s="44"/>
      <c r="K157" s="44"/>
      <c r="L157" s="44"/>
    </row>
    <row r="158" spans="4:12" s="42" customFormat="1" x14ac:dyDescent="0.25">
      <c r="D158" s="43"/>
      <c r="E158" s="43"/>
      <c r="F158" s="44"/>
      <c r="G158" s="44"/>
      <c r="H158" s="44"/>
      <c r="I158" s="44"/>
      <c r="J158" s="44"/>
      <c r="K158" s="44"/>
      <c r="L158" s="44"/>
    </row>
    <row r="159" spans="4:12" s="42" customFormat="1" x14ac:dyDescent="0.25">
      <c r="D159" s="43"/>
      <c r="E159" s="43"/>
      <c r="F159" s="44"/>
      <c r="G159" s="44"/>
      <c r="H159" s="44"/>
      <c r="I159" s="44"/>
      <c r="J159" s="44"/>
      <c r="K159" s="44"/>
      <c r="L159" s="44"/>
    </row>
    <row r="160" spans="4:12" s="42" customFormat="1" x14ac:dyDescent="0.25">
      <c r="D160" s="43"/>
      <c r="E160" s="43"/>
      <c r="F160" s="44"/>
      <c r="G160" s="44"/>
      <c r="H160" s="44"/>
      <c r="I160" s="44"/>
      <c r="J160" s="44"/>
      <c r="K160" s="44"/>
      <c r="L160" s="44"/>
    </row>
    <row r="161" spans="4:12" s="42" customFormat="1" x14ac:dyDescent="0.25">
      <c r="D161" s="43"/>
      <c r="E161" s="43"/>
      <c r="F161" s="44"/>
      <c r="G161" s="44"/>
      <c r="H161" s="44"/>
      <c r="I161" s="44"/>
      <c r="J161" s="44"/>
      <c r="K161" s="44"/>
      <c r="L161" s="44"/>
    </row>
    <row r="162" spans="4:12" s="42" customFormat="1" x14ac:dyDescent="0.25">
      <c r="D162" s="43"/>
      <c r="E162" s="43"/>
      <c r="F162" s="44"/>
      <c r="G162" s="44"/>
      <c r="H162" s="44"/>
      <c r="I162" s="44"/>
      <c r="J162" s="44"/>
      <c r="K162" s="44"/>
      <c r="L162" s="44"/>
    </row>
    <row r="163" spans="4:12" s="42" customFormat="1" x14ac:dyDescent="0.25">
      <c r="D163" s="43"/>
      <c r="E163" s="43"/>
      <c r="F163" s="44"/>
      <c r="G163" s="44"/>
      <c r="H163" s="44"/>
      <c r="I163" s="44"/>
      <c r="J163" s="44"/>
      <c r="K163" s="44"/>
      <c r="L163" s="44"/>
    </row>
    <row r="164" spans="4:12" s="42" customFormat="1" x14ac:dyDescent="0.25">
      <c r="D164" s="43"/>
      <c r="E164" s="43"/>
      <c r="F164" s="44"/>
      <c r="G164" s="44"/>
      <c r="H164" s="44"/>
      <c r="I164" s="44"/>
      <c r="J164" s="44"/>
      <c r="K164" s="44"/>
      <c r="L164" s="44"/>
    </row>
    <row r="165" spans="4:12" s="42" customFormat="1" x14ac:dyDescent="0.25">
      <c r="D165" s="43"/>
      <c r="E165" s="43"/>
      <c r="F165" s="44"/>
      <c r="G165" s="44"/>
      <c r="H165" s="44"/>
      <c r="I165" s="44"/>
      <c r="J165" s="44"/>
      <c r="K165" s="44"/>
      <c r="L165" s="44"/>
    </row>
    <row r="166" spans="4:12" s="42" customFormat="1" x14ac:dyDescent="0.25">
      <c r="D166" s="43"/>
      <c r="E166" s="43"/>
      <c r="F166" s="44"/>
      <c r="G166" s="44"/>
      <c r="H166" s="44"/>
      <c r="I166" s="44"/>
      <c r="J166" s="44"/>
      <c r="K166" s="44"/>
      <c r="L166" s="44"/>
    </row>
    <row r="167" spans="4:12" s="42" customFormat="1" x14ac:dyDescent="0.25">
      <c r="D167" s="43"/>
      <c r="E167" s="43"/>
      <c r="F167" s="44"/>
      <c r="G167" s="44"/>
      <c r="H167" s="44"/>
      <c r="I167" s="44"/>
      <c r="J167" s="44"/>
      <c r="K167" s="44"/>
      <c r="L167" s="44"/>
    </row>
    <row r="168" spans="4:12" s="42" customFormat="1" x14ac:dyDescent="0.25">
      <c r="D168" s="43"/>
      <c r="E168" s="43"/>
      <c r="F168" s="44"/>
      <c r="G168" s="44"/>
      <c r="H168" s="44"/>
      <c r="I168" s="44"/>
      <c r="J168" s="44"/>
      <c r="K168" s="44"/>
      <c r="L168" s="44"/>
    </row>
    <row r="169" spans="4:12" s="42" customFormat="1" x14ac:dyDescent="0.25">
      <c r="D169" s="43"/>
      <c r="E169" s="43"/>
      <c r="F169" s="44"/>
      <c r="G169" s="44"/>
      <c r="H169" s="44"/>
      <c r="I169" s="44"/>
      <c r="J169" s="44"/>
      <c r="K169" s="44"/>
      <c r="L169" s="44"/>
    </row>
    <row r="170" spans="4:12" s="42" customFormat="1" x14ac:dyDescent="0.25">
      <c r="D170" s="43"/>
      <c r="E170" s="43"/>
      <c r="F170" s="44"/>
      <c r="G170" s="44"/>
      <c r="H170" s="44"/>
      <c r="I170" s="44"/>
      <c r="J170" s="44"/>
      <c r="K170" s="44"/>
      <c r="L170" s="44"/>
    </row>
    <row r="171" spans="4:12" s="42" customFormat="1" x14ac:dyDescent="0.25">
      <c r="D171" s="43"/>
      <c r="E171" s="43"/>
      <c r="F171" s="44"/>
      <c r="G171" s="44"/>
      <c r="H171" s="44"/>
      <c r="I171" s="44"/>
      <c r="J171" s="44"/>
      <c r="K171" s="44"/>
      <c r="L171" s="44"/>
    </row>
    <row r="172" spans="4:12" s="42" customFormat="1" x14ac:dyDescent="0.25">
      <c r="D172" s="43"/>
      <c r="E172" s="43"/>
      <c r="F172" s="44"/>
      <c r="G172" s="44"/>
      <c r="H172" s="44"/>
      <c r="I172" s="44"/>
      <c r="J172" s="44"/>
      <c r="K172" s="44"/>
      <c r="L172" s="44"/>
    </row>
    <row r="173" spans="4:12" s="42" customFormat="1" x14ac:dyDescent="0.25">
      <c r="D173" s="43"/>
      <c r="E173" s="43"/>
      <c r="F173" s="44"/>
      <c r="G173" s="44"/>
      <c r="H173" s="44"/>
      <c r="I173" s="44"/>
      <c r="J173" s="44"/>
      <c r="K173" s="44"/>
      <c r="L173" s="44"/>
    </row>
    <row r="174" spans="4:12" s="42" customFormat="1" x14ac:dyDescent="0.25">
      <c r="D174" s="43"/>
      <c r="E174" s="43"/>
      <c r="F174" s="44"/>
      <c r="G174" s="44"/>
      <c r="H174" s="44"/>
      <c r="I174" s="44"/>
      <c r="J174" s="44"/>
      <c r="K174" s="44"/>
      <c r="L174" s="44"/>
    </row>
    <row r="175" spans="4:12" s="42" customFormat="1" x14ac:dyDescent="0.25">
      <c r="D175" s="43"/>
      <c r="E175" s="43"/>
      <c r="F175" s="44"/>
      <c r="G175" s="44"/>
      <c r="H175" s="44"/>
      <c r="I175" s="44"/>
      <c r="J175" s="44"/>
      <c r="K175" s="44"/>
      <c r="L175" s="44"/>
    </row>
    <row r="176" spans="4:12" s="42" customFormat="1" x14ac:dyDescent="0.25">
      <c r="D176" s="43"/>
      <c r="E176" s="43"/>
      <c r="F176" s="44"/>
      <c r="G176" s="44"/>
      <c r="H176" s="44"/>
      <c r="I176" s="44"/>
      <c r="J176" s="44"/>
      <c r="K176" s="44"/>
      <c r="L176" s="44"/>
    </row>
    <row r="177" spans="4:12" s="42" customFormat="1" x14ac:dyDescent="0.25">
      <c r="D177" s="43"/>
      <c r="E177" s="43"/>
      <c r="F177" s="44"/>
      <c r="G177" s="44"/>
      <c r="H177" s="44"/>
      <c r="I177" s="44"/>
      <c r="J177" s="44"/>
      <c r="K177" s="44"/>
      <c r="L177" s="44"/>
    </row>
    <row r="178" spans="4:12" s="42" customFormat="1" x14ac:dyDescent="0.25">
      <c r="D178" s="43"/>
      <c r="E178" s="43"/>
      <c r="F178" s="44"/>
      <c r="G178" s="44"/>
      <c r="H178" s="44"/>
      <c r="I178" s="44"/>
      <c r="J178" s="44"/>
      <c r="K178" s="44"/>
      <c r="L178" s="44"/>
    </row>
    <row r="179" spans="4:12" s="42" customFormat="1" x14ac:dyDescent="0.25">
      <c r="D179" s="43"/>
      <c r="E179" s="43"/>
      <c r="F179" s="44"/>
      <c r="G179" s="44"/>
      <c r="H179" s="44"/>
      <c r="I179" s="44"/>
      <c r="J179" s="44"/>
      <c r="K179" s="44"/>
      <c r="L179" s="44"/>
    </row>
    <row r="180" spans="4:12" s="42" customFormat="1" x14ac:dyDescent="0.25">
      <c r="D180" s="43"/>
      <c r="E180" s="43"/>
      <c r="F180" s="44"/>
      <c r="G180" s="44"/>
      <c r="H180" s="44"/>
      <c r="I180" s="44"/>
      <c r="J180" s="44"/>
      <c r="K180" s="44"/>
      <c r="L180" s="44"/>
    </row>
    <row r="181" spans="4:12" s="42" customFormat="1" x14ac:dyDescent="0.25">
      <c r="D181" s="43"/>
      <c r="E181" s="43"/>
      <c r="F181" s="44"/>
      <c r="G181" s="44"/>
      <c r="H181" s="44"/>
      <c r="I181" s="44"/>
      <c r="J181" s="44"/>
      <c r="K181" s="44"/>
      <c r="L181" s="44"/>
    </row>
    <row r="182" spans="4:12" s="42" customFormat="1" x14ac:dyDescent="0.25">
      <c r="D182" s="43"/>
      <c r="E182" s="43"/>
      <c r="F182" s="44"/>
      <c r="G182" s="44"/>
      <c r="H182" s="44"/>
      <c r="I182" s="44"/>
      <c r="J182" s="44"/>
      <c r="K182" s="44"/>
      <c r="L182" s="44"/>
    </row>
    <row r="183" spans="4:12" s="42" customFormat="1" x14ac:dyDescent="0.25">
      <c r="D183" s="43"/>
      <c r="E183" s="43"/>
      <c r="F183" s="44"/>
      <c r="G183" s="44"/>
      <c r="H183" s="44"/>
      <c r="I183" s="44"/>
      <c r="J183" s="44"/>
      <c r="K183" s="44"/>
      <c r="L183" s="44"/>
    </row>
    <row r="184" spans="4:12" s="42" customFormat="1" x14ac:dyDescent="0.25">
      <c r="D184" s="43"/>
      <c r="E184" s="43"/>
      <c r="F184" s="44"/>
      <c r="G184" s="44"/>
      <c r="H184" s="44"/>
      <c r="I184" s="44"/>
      <c r="J184" s="44"/>
      <c r="K184" s="44"/>
      <c r="L184" s="44"/>
    </row>
    <row r="185" spans="4:12" s="42" customFormat="1" x14ac:dyDescent="0.25">
      <c r="D185" s="43"/>
      <c r="E185" s="43"/>
      <c r="F185" s="44"/>
      <c r="G185" s="44"/>
      <c r="H185" s="44"/>
      <c r="I185" s="44"/>
      <c r="J185" s="44"/>
      <c r="K185" s="44"/>
      <c r="L185" s="44"/>
    </row>
    <row r="186" spans="4:12" s="42" customFormat="1" x14ac:dyDescent="0.25">
      <c r="D186" s="43"/>
      <c r="E186" s="43"/>
      <c r="F186" s="44"/>
      <c r="G186" s="44"/>
      <c r="H186" s="44"/>
      <c r="I186" s="44"/>
      <c r="J186" s="44"/>
      <c r="K186" s="44"/>
      <c r="L186" s="44"/>
    </row>
    <row r="187" spans="4:12" s="42" customFormat="1" x14ac:dyDescent="0.25">
      <c r="D187" s="43"/>
      <c r="E187" s="43"/>
      <c r="F187" s="44"/>
      <c r="G187" s="44"/>
      <c r="H187" s="44"/>
      <c r="I187" s="44"/>
      <c r="J187" s="44"/>
      <c r="K187" s="44"/>
      <c r="L187" s="44"/>
    </row>
    <row r="188" spans="4:12" s="42" customFormat="1" x14ac:dyDescent="0.25">
      <c r="D188" s="43"/>
      <c r="E188" s="43"/>
      <c r="F188" s="44"/>
      <c r="G188" s="44"/>
      <c r="H188" s="44"/>
      <c r="I188" s="44"/>
      <c r="J188" s="44"/>
      <c r="K188" s="44"/>
      <c r="L188" s="44"/>
    </row>
    <row r="189" spans="4:12" s="42" customFormat="1" x14ac:dyDescent="0.25">
      <c r="D189" s="43"/>
      <c r="E189" s="43"/>
      <c r="F189" s="44"/>
      <c r="G189" s="44"/>
      <c r="H189" s="44"/>
      <c r="I189" s="44"/>
      <c r="J189" s="44"/>
      <c r="K189" s="44"/>
      <c r="L189" s="44"/>
    </row>
    <row r="190" spans="4:12" s="42" customFormat="1" x14ac:dyDescent="0.25">
      <c r="D190" s="43"/>
      <c r="E190" s="43"/>
      <c r="F190" s="44"/>
      <c r="G190" s="44"/>
      <c r="H190" s="44"/>
      <c r="I190" s="44"/>
      <c r="J190" s="44"/>
      <c r="K190" s="44"/>
      <c r="L190" s="44"/>
    </row>
    <row r="191" spans="4:12" s="42" customFormat="1" x14ac:dyDescent="0.25">
      <c r="D191" s="43"/>
      <c r="E191" s="43"/>
      <c r="F191" s="44"/>
      <c r="G191" s="44"/>
      <c r="H191" s="44"/>
      <c r="I191" s="44"/>
      <c r="J191" s="44"/>
      <c r="K191" s="44"/>
      <c r="L191" s="44"/>
    </row>
    <row r="192" spans="4:12" s="42" customFormat="1" x14ac:dyDescent="0.25">
      <c r="D192" s="43"/>
      <c r="E192" s="43"/>
      <c r="F192" s="44"/>
      <c r="G192" s="44"/>
      <c r="H192" s="44"/>
      <c r="I192" s="44"/>
      <c r="J192" s="44"/>
      <c r="K192" s="44"/>
      <c r="L192" s="44"/>
    </row>
    <row r="193" spans="4:12" s="42" customFormat="1" x14ac:dyDescent="0.25">
      <c r="D193" s="43"/>
      <c r="E193" s="43"/>
      <c r="F193" s="44"/>
      <c r="G193" s="44"/>
      <c r="H193" s="44"/>
      <c r="I193" s="44"/>
      <c r="J193" s="44"/>
      <c r="K193" s="44"/>
      <c r="L193" s="44"/>
    </row>
    <row r="194" spans="4:12" s="42" customFormat="1" x14ac:dyDescent="0.25">
      <c r="D194" s="43"/>
      <c r="E194" s="43"/>
      <c r="F194" s="44"/>
      <c r="G194" s="44"/>
      <c r="H194" s="44"/>
      <c r="I194" s="44"/>
      <c r="J194" s="44"/>
      <c r="K194" s="44"/>
      <c r="L194" s="44"/>
    </row>
    <row r="195" spans="4:12" s="42" customFormat="1" x14ac:dyDescent="0.25">
      <c r="D195" s="43"/>
      <c r="E195" s="43"/>
      <c r="F195" s="44"/>
      <c r="G195" s="44"/>
      <c r="H195" s="44"/>
      <c r="I195" s="44"/>
      <c r="J195" s="44"/>
      <c r="K195" s="44"/>
      <c r="L195" s="44"/>
    </row>
    <row r="196" spans="4:12" s="42" customFormat="1" x14ac:dyDescent="0.25">
      <c r="D196" s="43"/>
      <c r="E196" s="43"/>
      <c r="F196" s="44"/>
      <c r="G196" s="44"/>
      <c r="H196" s="44"/>
      <c r="I196" s="44"/>
      <c r="J196" s="44"/>
      <c r="K196" s="44"/>
      <c r="L196" s="44"/>
    </row>
    <row r="197" spans="4:12" s="42" customFormat="1" x14ac:dyDescent="0.25">
      <c r="D197" s="43"/>
      <c r="E197" s="43"/>
      <c r="F197" s="44"/>
      <c r="G197" s="44"/>
      <c r="H197" s="44"/>
      <c r="I197" s="44"/>
      <c r="J197" s="44"/>
      <c r="K197" s="44"/>
      <c r="L197" s="44"/>
    </row>
    <row r="198" spans="4:12" s="42" customFormat="1" x14ac:dyDescent="0.25">
      <c r="D198" s="43"/>
      <c r="E198" s="43"/>
      <c r="F198" s="44"/>
      <c r="G198" s="44"/>
      <c r="H198" s="44"/>
      <c r="I198" s="44"/>
      <c r="J198" s="44"/>
      <c r="K198" s="44"/>
      <c r="L198" s="44"/>
    </row>
    <row r="199" spans="4:12" s="42" customFormat="1" x14ac:dyDescent="0.25">
      <c r="D199" s="43"/>
      <c r="E199" s="43"/>
      <c r="F199" s="44"/>
      <c r="G199" s="44"/>
      <c r="H199" s="44"/>
      <c r="I199" s="44"/>
      <c r="J199" s="44"/>
      <c r="K199" s="44"/>
      <c r="L199" s="44"/>
    </row>
    <row r="200" spans="4:12" s="42" customFormat="1" x14ac:dyDescent="0.25">
      <c r="D200" s="43"/>
      <c r="E200" s="43"/>
      <c r="F200" s="44"/>
      <c r="G200" s="44"/>
      <c r="H200" s="44"/>
      <c r="I200" s="44"/>
      <c r="J200" s="44"/>
      <c r="K200" s="44"/>
      <c r="L200" s="44"/>
    </row>
    <row r="201" spans="4:12" s="42" customFormat="1" x14ac:dyDescent="0.25">
      <c r="D201" s="43"/>
      <c r="E201" s="43"/>
      <c r="F201" s="44"/>
      <c r="G201" s="44"/>
      <c r="H201" s="44"/>
      <c r="I201" s="44"/>
      <c r="J201" s="44"/>
      <c r="K201" s="44"/>
      <c r="L201" s="44"/>
    </row>
    <row r="202" spans="4:12" s="42" customFormat="1" x14ac:dyDescent="0.25">
      <c r="D202" s="43"/>
      <c r="E202" s="43"/>
      <c r="F202" s="44"/>
      <c r="G202" s="44"/>
      <c r="H202" s="44"/>
      <c r="I202" s="44"/>
      <c r="J202" s="44"/>
      <c r="K202" s="44"/>
      <c r="L202" s="44"/>
    </row>
    <row r="203" spans="4:12" s="42" customFormat="1" x14ac:dyDescent="0.25">
      <c r="D203" s="43"/>
      <c r="E203" s="43"/>
      <c r="F203" s="44"/>
      <c r="G203" s="44"/>
      <c r="H203" s="44"/>
      <c r="I203" s="44"/>
      <c r="J203" s="44"/>
      <c r="K203" s="44"/>
      <c r="L203" s="44"/>
    </row>
    <row r="204" spans="4:12" s="42" customFormat="1" x14ac:dyDescent="0.25">
      <c r="D204" s="43"/>
      <c r="E204" s="43"/>
      <c r="F204" s="44"/>
      <c r="G204" s="44"/>
      <c r="H204" s="44"/>
      <c r="I204" s="44"/>
      <c r="J204" s="44"/>
      <c r="K204" s="44"/>
      <c r="L204" s="44"/>
    </row>
    <row r="205" spans="4:12" s="42" customFormat="1" x14ac:dyDescent="0.25">
      <c r="D205" s="43"/>
      <c r="E205" s="43"/>
      <c r="F205" s="44"/>
      <c r="G205" s="44"/>
      <c r="H205" s="44"/>
      <c r="I205" s="44"/>
      <c r="J205" s="44"/>
      <c r="K205" s="44"/>
      <c r="L205" s="44"/>
    </row>
    <row r="206" spans="4:12" s="42" customFormat="1" x14ac:dyDescent="0.25">
      <c r="D206" s="43"/>
      <c r="E206" s="43"/>
      <c r="F206" s="44"/>
      <c r="G206" s="44"/>
      <c r="H206" s="44"/>
      <c r="I206" s="44"/>
      <c r="J206" s="44"/>
      <c r="K206" s="44"/>
      <c r="L206" s="44"/>
    </row>
    <row r="207" spans="4:12" s="42" customFormat="1" x14ac:dyDescent="0.25">
      <c r="D207" s="43"/>
      <c r="E207" s="43"/>
      <c r="F207" s="44"/>
      <c r="G207" s="44"/>
      <c r="H207" s="44"/>
      <c r="I207" s="44"/>
      <c r="J207" s="44"/>
      <c r="K207" s="44"/>
      <c r="L207" s="44"/>
    </row>
    <row r="208" spans="4:12" s="42" customFormat="1" x14ac:dyDescent="0.25">
      <c r="D208" s="43"/>
      <c r="E208" s="43"/>
      <c r="F208" s="44"/>
      <c r="G208" s="44"/>
      <c r="H208" s="44"/>
      <c r="I208" s="44"/>
      <c r="J208" s="44"/>
      <c r="K208" s="44"/>
      <c r="L208" s="44"/>
    </row>
    <row r="209" spans="4:12" s="42" customFormat="1" x14ac:dyDescent="0.25">
      <c r="D209" s="43"/>
      <c r="E209" s="43"/>
      <c r="F209" s="44"/>
      <c r="G209" s="44"/>
      <c r="H209" s="44"/>
      <c r="I209" s="44"/>
      <c r="J209" s="44"/>
      <c r="K209" s="44"/>
      <c r="L209" s="44"/>
    </row>
    <row r="210" spans="4:12" s="42" customFormat="1" x14ac:dyDescent="0.25">
      <c r="D210" s="43"/>
      <c r="E210" s="43"/>
      <c r="F210" s="44"/>
      <c r="G210" s="44"/>
      <c r="H210" s="44"/>
      <c r="I210" s="44"/>
      <c r="J210" s="44"/>
      <c r="K210" s="44"/>
      <c r="L210" s="44"/>
    </row>
    <row r="211" spans="4:12" s="42" customFormat="1" x14ac:dyDescent="0.25">
      <c r="D211" s="43"/>
      <c r="E211" s="43"/>
      <c r="F211" s="44"/>
      <c r="G211" s="44"/>
      <c r="H211" s="44"/>
      <c r="I211" s="44"/>
      <c r="J211" s="44"/>
      <c r="K211" s="44"/>
      <c r="L211" s="44"/>
    </row>
    <row r="212" spans="4:12" s="42" customFormat="1" x14ac:dyDescent="0.25">
      <c r="D212" s="43"/>
      <c r="E212" s="43"/>
      <c r="F212" s="44"/>
      <c r="G212" s="44"/>
      <c r="H212" s="44"/>
      <c r="I212" s="44"/>
      <c r="J212" s="44"/>
      <c r="K212" s="44"/>
      <c r="L212" s="44"/>
    </row>
    <row r="213" spans="4:12" s="42" customFormat="1" x14ac:dyDescent="0.25">
      <c r="D213" s="43"/>
      <c r="E213" s="43"/>
      <c r="F213" s="44"/>
      <c r="G213" s="44"/>
      <c r="H213" s="44"/>
      <c r="I213" s="44"/>
      <c r="J213" s="44"/>
      <c r="K213" s="44"/>
      <c r="L213" s="44"/>
    </row>
    <row r="214" spans="4:12" s="42" customFormat="1" x14ac:dyDescent="0.25">
      <c r="D214" s="43"/>
      <c r="E214" s="43"/>
      <c r="F214" s="44"/>
      <c r="G214" s="44"/>
      <c r="H214" s="44"/>
      <c r="I214" s="44"/>
      <c r="J214" s="44"/>
      <c r="K214" s="44"/>
      <c r="L214" s="44"/>
    </row>
    <row r="215" spans="4:12" s="42" customFormat="1" x14ac:dyDescent="0.25">
      <c r="D215" s="43"/>
      <c r="E215" s="43"/>
      <c r="F215" s="44"/>
      <c r="G215" s="44"/>
      <c r="H215" s="44"/>
      <c r="I215" s="44"/>
      <c r="J215" s="44"/>
      <c r="K215" s="44"/>
      <c r="L215" s="44"/>
    </row>
    <row r="216" spans="4:12" s="42" customFormat="1" x14ac:dyDescent="0.25">
      <c r="D216" s="43"/>
      <c r="E216" s="43"/>
      <c r="F216" s="44"/>
      <c r="G216" s="44"/>
      <c r="H216" s="44"/>
      <c r="I216" s="44"/>
      <c r="J216" s="44"/>
      <c r="K216" s="44"/>
      <c r="L216" s="44"/>
    </row>
    <row r="217" spans="4:12" s="42" customFormat="1" x14ac:dyDescent="0.25">
      <c r="D217" s="43"/>
      <c r="E217" s="43"/>
      <c r="F217" s="44"/>
      <c r="G217" s="44"/>
      <c r="H217" s="44"/>
      <c r="I217" s="44"/>
      <c r="J217" s="44"/>
      <c r="K217" s="44"/>
      <c r="L217" s="44"/>
    </row>
    <row r="218" spans="4:12" s="42" customFormat="1" x14ac:dyDescent="0.25">
      <c r="D218" s="43"/>
      <c r="E218" s="43"/>
      <c r="F218" s="44"/>
      <c r="G218" s="44"/>
      <c r="H218" s="44"/>
      <c r="I218" s="44"/>
      <c r="J218" s="44"/>
      <c r="K218" s="44"/>
      <c r="L218" s="44"/>
    </row>
    <row r="219" spans="4:12" s="42" customFormat="1" x14ac:dyDescent="0.25">
      <c r="D219" s="43"/>
      <c r="E219" s="43"/>
      <c r="F219" s="44"/>
      <c r="G219" s="44"/>
      <c r="H219" s="44"/>
      <c r="I219" s="44"/>
      <c r="J219" s="44"/>
      <c r="K219" s="44"/>
      <c r="L219" s="44"/>
    </row>
    <row r="220" spans="4:12" s="42" customFormat="1" x14ac:dyDescent="0.25">
      <c r="D220" s="43"/>
      <c r="E220" s="43"/>
      <c r="F220" s="44"/>
      <c r="G220" s="44"/>
      <c r="H220" s="44"/>
      <c r="I220" s="44"/>
      <c r="J220" s="44"/>
      <c r="K220" s="44"/>
      <c r="L220" s="44"/>
    </row>
    <row r="221" spans="4:12" s="42" customFormat="1" x14ac:dyDescent="0.25">
      <c r="D221" s="43"/>
      <c r="E221" s="43"/>
      <c r="F221" s="44"/>
      <c r="G221" s="44"/>
      <c r="H221" s="44"/>
      <c r="I221" s="44"/>
      <c r="J221" s="44"/>
      <c r="K221" s="44"/>
      <c r="L221" s="44"/>
    </row>
    <row r="222" spans="4:12" s="42" customFormat="1" x14ac:dyDescent="0.25">
      <c r="D222" s="43"/>
      <c r="E222" s="43"/>
      <c r="F222" s="44"/>
      <c r="G222" s="44"/>
      <c r="H222" s="44"/>
      <c r="I222" s="44"/>
      <c r="J222" s="44"/>
      <c r="K222" s="44"/>
      <c r="L222" s="44"/>
    </row>
    <row r="223" spans="4:12" s="42" customFormat="1" x14ac:dyDescent="0.25">
      <c r="D223" s="43"/>
      <c r="E223" s="43"/>
      <c r="F223" s="44"/>
      <c r="G223" s="44"/>
      <c r="H223" s="44"/>
      <c r="I223" s="44"/>
      <c r="J223" s="44"/>
      <c r="K223" s="44"/>
      <c r="L223" s="44"/>
    </row>
    <row r="224" spans="4:12" s="42" customFormat="1" x14ac:dyDescent="0.25">
      <c r="D224" s="43"/>
      <c r="E224" s="43"/>
      <c r="F224" s="44"/>
      <c r="G224" s="44"/>
      <c r="H224" s="44"/>
      <c r="I224" s="44"/>
      <c r="J224" s="44"/>
      <c r="K224" s="44"/>
      <c r="L224" s="44"/>
    </row>
    <row r="225" spans="4:12" s="42" customFormat="1" x14ac:dyDescent="0.25">
      <c r="D225" s="43"/>
      <c r="E225" s="43"/>
      <c r="F225" s="44"/>
      <c r="G225" s="44"/>
      <c r="H225" s="44"/>
      <c r="I225" s="44"/>
      <c r="J225" s="44"/>
      <c r="K225" s="44"/>
      <c r="L225" s="44"/>
    </row>
    <row r="226" spans="4:12" s="42" customFormat="1" x14ac:dyDescent="0.25">
      <c r="D226" s="43"/>
      <c r="E226" s="43"/>
      <c r="F226" s="44"/>
      <c r="G226" s="44"/>
      <c r="H226" s="44"/>
      <c r="I226" s="44"/>
      <c r="J226" s="44"/>
      <c r="K226" s="44"/>
      <c r="L226" s="44"/>
    </row>
    <row r="227" spans="4:12" s="42" customFormat="1" x14ac:dyDescent="0.25">
      <c r="D227" s="43"/>
      <c r="E227" s="43"/>
      <c r="F227" s="44"/>
      <c r="G227" s="44"/>
      <c r="H227" s="44"/>
      <c r="I227" s="44"/>
      <c r="J227" s="44"/>
      <c r="K227" s="44"/>
      <c r="L227" s="44"/>
    </row>
    <row r="228" spans="4:12" s="42" customFormat="1" x14ac:dyDescent="0.25">
      <c r="D228" s="43"/>
      <c r="E228" s="43"/>
      <c r="F228" s="44"/>
      <c r="G228" s="44"/>
      <c r="H228" s="44"/>
      <c r="I228" s="44"/>
      <c r="J228" s="44"/>
      <c r="K228" s="44"/>
      <c r="L228" s="44"/>
    </row>
    <row r="229" spans="4:12" s="42" customFormat="1" x14ac:dyDescent="0.25">
      <c r="D229" s="43"/>
      <c r="E229" s="43"/>
      <c r="F229" s="44"/>
      <c r="G229" s="44"/>
      <c r="H229" s="44"/>
      <c r="I229" s="44"/>
      <c r="J229" s="44"/>
      <c r="K229" s="44"/>
      <c r="L229" s="44"/>
    </row>
    <row r="230" spans="4:12" s="42" customFormat="1" x14ac:dyDescent="0.25">
      <c r="D230" s="43"/>
      <c r="E230" s="43"/>
      <c r="F230" s="44"/>
      <c r="G230" s="44"/>
      <c r="H230" s="44"/>
      <c r="I230" s="44"/>
      <c r="J230" s="44"/>
      <c r="K230" s="44"/>
      <c r="L230" s="44"/>
    </row>
    <row r="231" spans="4:12" s="42" customFormat="1" x14ac:dyDescent="0.25">
      <c r="D231" s="43"/>
      <c r="E231" s="43"/>
      <c r="F231" s="44"/>
      <c r="G231" s="44"/>
      <c r="H231" s="44"/>
      <c r="I231" s="44"/>
      <c r="J231" s="44"/>
      <c r="K231" s="44"/>
      <c r="L231" s="44"/>
    </row>
    <row r="232" spans="4:12" s="42" customFormat="1" x14ac:dyDescent="0.25">
      <c r="D232" s="43"/>
      <c r="E232" s="43"/>
      <c r="F232" s="44"/>
      <c r="G232" s="44"/>
      <c r="H232" s="44"/>
      <c r="I232" s="44"/>
      <c r="J232" s="44"/>
      <c r="K232" s="44"/>
      <c r="L232" s="44"/>
    </row>
    <row r="233" spans="4:12" s="42" customFormat="1" x14ac:dyDescent="0.25">
      <c r="D233" s="43"/>
      <c r="E233" s="43"/>
      <c r="F233" s="44"/>
      <c r="G233" s="44"/>
      <c r="H233" s="44"/>
      <c r="I233" s="44"/>
      <c r="J233" s="44"/>
      <c r="K233" s="44"/>
      <c r="L233" s="44"/>
    </row>
    <row r="234" spans="4:12" s="42" customFormat="1" x14ac:dyDescent="0.25">
      <c r="D234" s="43"/>
      <c r="E234" s="43"/>
      <c r="F234" s="44"/>
      <c r="G234" s="44"/>
      <c r="H234" s="44"/>
      <c r="I234" s="44"/>
      <c r="J234" s="44"/>
      <c r="K234" s="44"/>
      <c r="L234" s="44"/>
    </row>
    <row r="235" spans="4:12" s="42" customFormat="1" x14ac:dyDescent="0.25">
      <c r="D235" s="43"/>
      <c r="E235" s="43"/>
      <c r="F235" s="44"/>
      <c r="G235" s="44"/>
      <c r="H235" s="44"/>
      <c r="I235" s="44"/>
      <c r="J235" s="44"/>
      <c r="K235" s="44"/>
      <c r="L235" s="44"/>
    </row>
    <row r="236" spans="4:12" s="42" customFormat="1" x14ac:dyDescent="0.25">
      <c r="D236" s="43"/>
      <c r="E236" s="43"/>
      <c r="F236" s="44"/>
      <c r="G236" s="44"/>
      <c r="H236" s="44"/>
      <c r="I236" s="44"/>
      <c r="J236" s="44"/>
      <c r="K236" s="44"/>
      <c r="L236" s="44"/>
    </row>
    <row r="237" spans="4:12" s="42" customFormat="1" x14ac:dyDescent="0.25">
      <c r="D237" s="43"/>
      <c r="E237" s="43"/>
      <c r="F237" s="44"/>
      <c r="G237" s="44"/>
      <c r="H237" s="44"/>
      <c r="I237" s="44"/>
      <c r="J237" s="44"/>
      <c r="K237" s="44"/>
      <c r="L237" s="44"/>
    </row>
    <row r="238" spans="4:12" s="42" customFormat="1" x14ac:dyDescent="0.25">
      <c r="D238" s="43"/>
      <c r="E238" s="43"/>
      <c r="F238" s="44"/>
      <c r="G238" s="44"/>
      <c r="H238" s="44"/>
      <c r="I238" s="44"/>
      <c r="J238" s="44"/>
      <c r="K238" s="44"/>
      <c r="L238" s="44"/>
    </row>
    <row r="239" spans="4:12" s="42" customFormat="1" x14ac:dyDescent="0.25">
      <c r="D239" s="43"/>
      <c r="E239" s="43"/>
      <c r="F239" s="44"/>
      <c r="G239" s="44"/>
      <c r="H239" s="44"/>
      <c r="I239" s="44"/>
      <c r="J239" s="44"/>
      <c r="K239" s="44"/>
      <c r="L239" s="44"/>
    </row>
    <row r="240" spans="4:12" s="42" customFormat="1" x14ac:dyDescent="0.25">
      <c r="D240" s="43"/>
      <c r="E240" s="43"/>
      <c r="F240" s="44"/>
      <c r="G240" s="44"/>
      <c r="H240" s="44"/>
      <c r="I240" s="44"/>
      <c r="J240" s="44"/>
      <c r="K240" s="44"/>
      <c r="L240" s="44"/>
    </row>
    <row r="241" spans="4:12" s="42" customFormat="1" x14ac:dyDescent="0.25">
      <c r="D241" s="43"/>
      <c r="E241" s="43"/>
      <c r="F241" s="44"/>
      <c r="G241" s="44"/>
      <c r="H241" s="44"/>
      <c r="I241" s="44"/>
      <c r="J241" s="44"/>
      <c r="K241" s="44"/>
      <c r="L241" s="44"/>
    </row>
    <row r="242" spans="4:12" s="42" customFormat="1" x14ac:dyDescent="0.25">
      <c r="D242" s="43"/>
      <c r="E242" s="43"/>
      <c r="F242" s="44"/>
      <c r="G242" s="44"/>
      <c r="H242" s="44"/>
      <c r="I242" s="44"/>
      <c r="J242" s="44"/>
      <c r="K242" s="44"/>
      <c r="L242" s="44"/>
    </row>
    <row r="243" spans="4:12" s="42" customFormat="1" x14ac:dyDescent="0.25">
      <c r="D243" s="43"/>
      <c r="E243" s="43"/>
      <c r="F243" s="44"/>
      <c r="G243" s="44"/>
      <c r="H243" s="44"/>
      <c r="I243" s="44"/>
      <c r="J243" s="44"/>
      <c r="K243" s="44"/>
      <c r="L243" s="44"/>
    </row>
    <row r="244" spans="4:12" s="42" customFormat="1" x14ac:dyDescent="0.25">
      <c r="D244" s="43"/>
      <c r="E244" s="43"/>
      <c r="F244" s="44"/>
      <c r="G244" s="44"/>
      <c r="H244" s="44"/>
      <c r="I244" s="44"/>
      <c r="J244" s="44"/>
      <c r="K244" s="44"/>
      <c r="L244" s="44"/>
    </row>
    <row r="245" spans="4:12" s="42" customFormat="1" x14ac:dyDescent="0.25">
      <c r="D245" s="43"/>
      <c r="E245" s="43"/>
      <c r="F245" s="44"/>
      <c r="G245" s="44"/>
      <c r="H245" s="44"/>
      <c r="I245" s="44"/>
      <c r="J245" s="44"/>
      <c r="K245" s="44"/>
      <c r="L245" s="44"/>
    </row>
    <row r="246" spans="4:12" s="42" customFormat="1" x14ac:dyDescent="0.25">
      <c r="D246" s="43"/>
      <c r="E246" s="43"/>
      <c r="F246" s="44"/>
      <c r="G246" s="44"/>
      <c r="H246" s="44"/>
      <c r="I246" s="44"/>
      <c r="J246" s="44"/>
      <c r="K246" s="44"/>
      <c r="L246" s="44"/>
    </row>
    <row r="247" spans="4:12" s="42" customFormat="1" x14ac:dyDescent="0.25">
      <c r="D247" s="43"/>
      <c r="E247" s="43"/>
      <c r="F247" s="44"/>
      <c r="G247" s="44"/>
      <c r="H247" s="44"/>
      <c r="I247" s="44"/>
      <c r="J247" s="44"/>
      <c r="K247" s="44"/>
      <c r="L247" s="44"/>
    </row>
    <row r="248" spans="4:12" s="42" customFormat="1" x14ac:dyDescent="0.25">
      <c r="D248" s="43"/>
      <c r="E248" s="43"/>
      <c r="F248" s="44"/>
      <c r="G248" s="44"/>
      <c r="H248" s="44"/>
      <c r="I248" s="44"/>
      <c r="J248" s="44"/>
      <c r="K248" s="44"/>
      <c r="L248" s="44"/>
    </row>
    <row r="249" spans="4:12" s="42" customFormat="1" x14ac:dyDescent="0.25">
      <c r="D249" s="43"/>
      <c r="E249" s="43"/>
      <c r="F249" s="44"/>
      <c r="G249" s="44"/>
      <c r="H249" s="44"/>
      <c r="I249" s="44"/>
      <c r="J249" s="44"/>
      <c r="K249" s="44"/>
      <c r="L249" s="44"/>
    </row>
    <row r="250" spans="4:12" s="42" customFormat="1" x14ac:dyDescent="0.25">
      <c r="D250" s="43"/>
      <c r="E250" s="43"/>
      <c r="F250" s="44"/>
      <c r="G250" s="44"/>
      <c r="H250" s="44"/>
      <c r="I250" s="44"/>
      <c r="J250" s="44"/>
      <c r="K250" s="44"/>
      <c r="L250" s="44"/>
    </row>
    <row r="251" spans="4:12" s="42" customFormat="1" x14ac:dyDescent="0.25">
      <c r="D251" s="43"/>
      <c r="E251" s="43"/>
      <c r="F251" s="44"/>
      <c r="G251" s="44"/>
      <c r="H251" s="44"/>
      <c r="I251" s="44"/>
      <c r="J251" s="44"/>
      <c r="K251" s="44"/>
      <c r="L251" s="44"/>
    </row>
    <row r="252" spans="4:12" s="42" customFormat="1" x14ac:dyDescent="0.25">
      <c r="D252" s="43"/>
      <c r="E252" s="43"/>
      <c r="F252" s="44"/>
      <c r="G252" s="44"/>
      <c r="H252" s="44"/>
      <c r="I252" s="44"/>
      <c r="J252" s="44"/>
      <c r="K252" s="44"/>
      <c r="L252" s="44"/>
    </row>
    <row r="253" spans="4:12" s="42" customFormat="1" x14ac:dyDescent="0.25">
      <c r="D253" s="43"/>
      <c r="E253" s="43"/>
      <c r="F253" s="44"/>
      <c r="G253" s="44"/>
      <c r="H253" s="44"/>
      <c r="I253" s="44"/>
      <c r="J253" s="44"/>
      <c r="K253" s="44"/>
      <c r="L253" s="44"/>
    </row>
    <row r="254" spans="4:12" s="42" customFormat="1" x14ac:dyDescent="0.25">
      <c r="D254" s="43"/>
      <c r="E254" s="43"/>
      <c r="F254" s="44"/>
      <c r="G254" s="44"/>
      <c r="H254" s="44"/>
      <c r="I254" s="44"/>
      <c r="J254" s="44"/>
      <c r="K254" s="44"/>
      <c r="L254" s="44"/>
    </row>
    <row r="255" spans="4:12" s="42" customFormat="1" x14ac:dyDescent="0.25">
      <c r="D255" s="43"/>
      <c r="E255" s="43"/>
      <c r="F255" s="44"/>
      <c r="G255" s="44"/>
      <c r="H255" s="44"/>
      <c r="I255" s="44"/>
      <c r="J255" s="44"/>
      <c r="K255" s="44"/>
      <c r="L255" s="44"/>
    </row>
    <row r="256" spans="4:12" s="42" customFormat="1" x14ac:dyDescent="0.25">
      <c r="D256" s="43"/>
      <c r="E256" s="43"/>
      <c r="F256" s="44"/>
      <c r="G256" s="44"/>
      <c r="H256" s="44"/>
      <c r="I256" s="44"/>
      <c r="J256" s="44"/>
      <c r="K256" s="44"/>
      <c r="L256" s="44"/>
    </row>
    <row r="257" spans="4:12" s="42" customFormat="1" x14ac:dyDescent="0.25">
      <c r="D257" s="43"/>
      <c r="E257" s="43"/>
      <c r="F257" s="44"/>
      <c r="G257" s="44"/>
      <c r="H257" s="44"/>
      <c r="I257" s="44"/>
      <c r="J257" s="44"/>
      <c r="K257" s="44"/>
      <c r="L257" s="44"/>
    </row>
    <row r="258" spans="4:12" s="42" customFormat="1" x14ac:dyDescent="0.25">
      <c r="D258" s="43"/>
      <c r="E258" s="43"/>
      <c r="F258" s="44"/>
      <c r="G258" s="44"/>
      <c r="H258" s="44"/>
      <c r="I258" s="44"/>
      <c r="J258" s="44"/>
      <c r="K258" s="44"/>
      <c r="L258" s="44"/>
    </row>
    <row r="259" spans="4:12" s="42" customFormat="1" x14ac:dyDescent="0.25">
      <c r="D259" s="43"/>
      <c r="E259" s="43"/>
      <c r="F259" s="44"/>
      <c r="G259" s="44"/>
      <c r="H259" s="44"/>
      <c r="I259" s="44"/>
      <c r="J259" s="44"/>
      <c r="K259" s="44"/>
      <c r="L259" s="44"/>
    </row>
    <row r="260" spans="4:12" s="42" customFormat="1" x14ac:dyDescent="0.25">
      <c r="D260" s="43"/>
      <c r="E260" s="43"/>
      <c r="F260" s="44"/>
      <c r="G260" s="44"/>
      <c r="H260" s="44"/>
      <c r="I260" s="44"/>
      <c r="J260" s="44"/>
      <c r="K260" s="44"/>
      <c r="L260" s="44"/>
    </row>
    <row r="261" spans="4:12" s="42" customFormat="1" x14ac:dyDescent="0.25">
      <c r="D261" s="43"/>
      <c r="E261" s="43"/>
      <c r="F261" s="44"/>
      <c r="G261" s="44"/>
      <c r="H261" s="44"/>
      <c r="I261" s="44"/>
      <c r="J261" s="44"/>
      <c r="K261" s="44"/>
      <c r="L261" s="44"/>
    </row>
    <row r="262" spans="4:12" s="42" customFormat="1" x14ac:dyDescent="0.25">
      <c r="D262" s="43"/>
      <c r="E262" s="43"/>
      <c r="F262" s="44"/>
      <c r="G262" s="44"/>
      <c r="H262" s="44"/>
      <c r="I262" s="44"/>
      <c r="J262" s="44"/>
      <c r="K262" s="44"/>
      <c r="L262" s="44"/>
    </row>
    <row r="263" spans="4:12" s="42" customFormat="1" x14ac:dyDescent="0.25">
      <c r="D263" s="43"/>
      <c r="E263" s="43"/>
      <c r="F263" s="44"/>
      <c r="G263" s="44"/>
      <c r="H263" s="44"/>
      <c r="I263" s="44"/>
      <c r="J263" s="44"/>
      <c r="K263" s="44"/>
      <c r="L263" s="44"/>
    </row>
    <row r="264" spans="4:12" s="42" customFormat="1" x14ac:dyDescent="0.25">
      <c r="D264" s="43"/>
      <c r="E264" s="43"/>
      <c r="F264" s="44"/>
      <c r="G264" s="44"/>
      <c r="H264" s="44"/>
      <c r="I264" s="44"/>
      <c r="J264" s="44"/>
      <c r="K264" s="44"/>
      <c r="L264" s="44"/>
    </row>
    <row r="265" spans="4:12" s="42" customFormat="1" x14ac:dyDescent="0.25">
      <c r="D265" s="43"/>
      <c r="E265" s="43"/>
      <c r="F265" s="44"/>
      <c r="G265" s="44"/>
      <c r="H265" s="44"/>
      <c r="I265" s="44"/>
      <c r="J265" s="44"/>
      <c r="K265" s="44"/>
      <c r="L265" s="44"/>
    </row>
    <row r="266" spans="4:12" s="42" customFormat="1" x14ac:dyDescent="0.25">
      <c r="D266" s="43"/>
      <c r="E266" s="43"/>
      <c r="F266" s="44"/>
      <c r="G266" s="44"/>
      <c r="H266" s="44"/>
      <c r="I266" s="44"/>
      <c r="J266" s="44"/>
      <c r="K266" s="44"/>
      <c r="L266" s="44"/>
    </row>
    <row r="267" spans="4:12" s="42" customFormat="1" x14ac:dyDescent="0.25">
      <c r="D267" s="43"/>
      <c r="E267" s="43"/>
      <c r="F267" s="44"/>
      <c r="G267" s="44"/>
      <c r="H267" s="44"/>
      <c r="I267" s="44"/>
      <c r="J267" s="44"/>
      <c r="K267" s="44"/>
      <c r="L267" s="44"/>
    </row>
    <row r="268" spans="4:12" s="42" customFormat="1" x14ac:dyDescent="0.25">
      <c r="D268" s="43"/>
      <c r="E268" s="43"/>
      <c r="F268" s="44"/>
      <c r="G268" s="44"/>
      <c r="H268" s="44"/>
      <c r="I268" s="44"/>
      <c r="J268" s="44"/>
      <c r="K268" s="44"/>
      <c r="L268" s="44"/>
    </row>
    <row r="269" spans="4:12" s="42" customFormat="1" x14ac:dyDescent="0.25">
      <c r="D269" s="43"/>
      <c r="E269" s="43"/>
      <c r="F269" s="44"/>
      <c r="G269" s="44"/>
      <c r="H269" s="44"/>
      <c r="I269" s="44"/>
      <c r="J269" s="44"/>
      <c r="K269" s="44"/>
      <c r="L269" s="44"/>
    </row>
    <row r="270" spans="4:12" s="42" customFormat="1" x14ac:dyDescent="0.25">
      <c r="D270" s="43"/>
      <c r="E270" s="43"/>
      <c r="F270" s="44"/>
      <c r="G270" s="44"/>
      <c r="H270" s="44"/>
      <c r="I270" s="44"/>
      <c r="J270" s="44"/>
      <c r="K270" s="44"/>
      <c r="L270" s="44"/>
    </row>
    <row r="271" spans="4:12" s="42" customFormat="1" x14ac:dyDescent="0.25">
      <c r="D271" s="43"/>
      <c r="E271" s="43"/>
      <c r="F271" s="44"/>
      <c r="G271" s="44"/>
      <c r="H271" s="44"/>
      <c r="I271" s="44"/>
      <c r="J271" s="44"/>
      <c r="K271" s="44"/>
      <c r="L271" s="44"/>
    </row>
    <row r="272" spans="4:12" s="42" customFormat="1" x14ac:dyDescent="0.25">
      <c r="D272" s="43"/>
      <c r="E272" s="43"/>
      <c r="F272" s="44"/>
      <c r="G272" s="44"/>
      <c r="H272" s="44"/>
      <c r="I272" s="44"/>
      <c r="J272" s="44"/>
      <c r="K272" s="44"/>
      <c r="L272" s="44"/>
    </row>
    <row r="273" spans="4:12" s="42" customFormat="1" x14ac:dyDescent="0.25">
      <c r="D273" s="43"/>
      <c r="E273" s="43"/>
      <c r="F273" s="44"/>
      <c r="G273" s="44"/>
      <c r="H273" s="44"/>
      <c r="I273" s="44"/>
      <c r="J273" s="44"/>
      <c r="K273" s="44"/>
      <c r="L273" s="44"/>
    </row>
    <row r="274" spans="4:12" s="42" customFormat="1" x14ac:dyDescent="0.25">
      <c r="D274" s="43"/>
      <c r="E274" s="43"/>
      <c r="F274" s="44"/>
      <c r="G274" s="44"/>
      <c r="H274" s="44"/>
      <c r="I274" s="44"/>
      <c r="J274" s="44"/>
      <c r="K274" s="44"/>
      <c r="L274" s="44"/>
    </row>
    <row r="275" spans="4:12" s="42" customFormat="1" x14ac:dyDescent="0.25">
      <c r="D275" s="43"/>
      <c r="E275" s="43"/>
      <c r="F275" s="44"/>
      <c r="G275" s="44"/>
      <c r="H275" s="44"/>
      <c r="I275" s="44"/>
      <c r="J275" s="44"/>
      <c r="K275" s="44"/>
      <c r="L275" s="44"/>
    </row>
    <row r="276" spans="4:12" s="42" customFormat="1" x14ac:dyDescent="0.25">
      <c r="D276" s="43"/>
      <c r="E276" s="43"/>
      <c r="F276" s="44"/>
      <c r="G276" s="44"/>
      <c r="H276" s="44"/>
      <c r="I276" s="44"/>
      <c r="J276" s="44"/>
      <c r="K276" s="44"/>
      <c r="L276" s="44"/>
    </row>
    <row r="277" spans="4:12" s="42" customFormat="1" x14ac:dyDescent="0.25">
      <c r="D277" s="43"/>
      <c r="E277" s="43"/>
      <c r="F277" s="44"/>
      <c r="G277" s="44"/>
      <c r="H277" s="44"/>
      <c r="I277" s="44"/>
      <c r="J277" s="44"/>
      <c r="K277" s="44"/>
      <c r="L277" s="44"/>
    </row>
    <row r="278" spans="4:12" s="42" customFormat="1" x14ac:dyDescent="0.25">
      <c r="D278" s="43"/>
      <c r="E278" s="43"/>
      <c r="F278" s="44"/>
      <c r="G278" s="44"/>
      <c r="H278" s="44"/>
      <c r="I278" s="44"/>
      <c r="J278" s="44"/>
      <c r="K278" s="44"/>
      <c r="L278" s="44"/>
    </row>
    <row r="279" spans="4:12" s="42" customFormat="1" x14ac:dyDescent="0.25">
      <c r="D279" s="43"/>
      <c r="E279" s="43"/>
      <c r="F279" s="44"/>
      <c r="G279" s="44"/>
      <c r="H279" s="44"/>
      <c r="I279" s="44"/>
      <c r="J279" s="44"/>
      <c r="K279" s="44"/>
      <c r="L279" s="44"/>
    </row>
    <row r="280" spans="4:12" s="42" customFormat="1" x14ac:dyDescent="0.25">
      <c r="D280" s="43"/>
      <c r="E280" s="43"/>
      <c r="F280" s="44"/>
      <c r="G280" s="44"/>
      <c r="H280" s="44"/>
      <c r="I280" s="44"/>
      <c r="J280" s="44"/>
      <c r="K280" s="44"/>
      <c r="L280" s="44"/>
    </row>
    <row r="281" spans="4:12" s="42" customFormat="1" x14ac:dyDescent="0.25">
      <c r="D281" s="43"/>
      <c r="E281" s="43"/>
      <c r="F281" s="44"/>
      <c r="G281" s="44"/>
      <c r="H281" s="44"/>
      <c r="I281" s="44"/>
      <c r="J281" s="44"/>
      <c r="K281" s="44"/>
      <c r="L281" s="44"/>
    </row>
    <row r="282" spans="4:12" s="42" customFormat="1" x14ac:dyDescent="0.25">
      <c r="D282" s="43"/>
      <c r="E282" s="43"/>
      <c r="F282" s="44"/>
      <c r="G282" s="44"/>
      <c r="H282" s="44"/>
      <c r="I282" s="44"/>
      <c r="J282" s="44"/>
      <c r="K282" s="44"/>
      <c r="L282" s="44"/>
    </row>
    <row r="283" spans="4:12" s="42" customFormat="1" x14ac:dyDescent="0.25">
      <c r="D283" s="43"/>
      <c r="E283" s="43"/>
      <c r="F283" s="44"/>
      <c r="G283" s="44"/>
      <c r="H283" s="44"/>
      <c r="I283" s="44"/>
      <c r="J283" s="44"/>
      <c r="K283" s="44"/>
      <c r="L283" s="44"/>
    </row>
    <row r="284" spans="4:12" s="42" customFormat="1" x14ac:dyDescent="0.25">
      <c r="D284" s="43"/>
      <c r="E284" s="43"/>
      <c r="F284" s="44"/>
      <c r="G284" s="44"/>
      <c r="H284" s="44"/>
      <c r="I284" s="44"/>
      <c r="J284" s="44"/>
      <c r="K284" s="44"/>
      <c r="L284" s="44"/>
    </row>
    <row r="285" spans="4:12" s="42" customFormat="1" x14ac:dyDescent="0.25">
      <c r="D285" s="43"/>
      <c r="E285" s="43"/>
      <c r="F285" s="44"/>
      <c r="G285" s="44"/>
      <c r="H285" s="44"/>
      <c r="I285" s="44"/>
      <c r="J285" s="44"/>
      <c r="K285" s="44"/>
      <c r="L285" s="44"/>
    </row>
    <row r="286" spans="4:12" s="42" customFormat="1" x14ac:dyDescent="0.25">
      <c r="D286" s="43"/>
      <c r="E286" s="43"/>
      <c r="F286" s="44"/>
      <c r="G286" s="44"/>
      <c r="H286" s="44"/>
      <c r="I286" s="44"/>
      <c r="J286" s="44"/>
      <c r="K286" s="44"/>
      <c r="L286" s="44"/>
    </row>
    <row r="287" spans="4:12" s="42" customFormat="1" x14ac:dyDescent="0.25">
      <c r="D287" s="43"/>
      <c r="E287" s="43"/>
      <c r="F287" s="44"/>
      <c r="G287" s="44"/>
      <c r="H287" s="44"/>
      <c r="I287" s="44"/>
      <c r="J287" s="44"/>
      <c r="K287" s="44"/>
      <c r="L287" s="44"/>
    </row>
    <row r="288" spans="4:12" s="42" customFormat="1" x14ac:dyDescent="0.25">
      <c r="D288" s="43"/>
      <c r="E288" s="43"/>
      <c r="F288" s="44"/>
      <c r="G288" s="44"/>
      <c r="H288" s="44"/>
      <c r="I288" s="44"/>
      <c r="J288" s="44"/>
      <c r="K288" s="44"/>
      <c r="L288" s="44"/>
    </row>
    <row r="289" spans="4:12" s="42" customFormat="1" x14ac:dyDescent="0.25">
      <c r="D289" s="43"/>
      <c r="E289" s="43"/>
      <c r="F289" s="44"/>
      <c r="G289" s="44"/>
      <c r="H289" s="44"/>
      <c r="I289" s="44"/>
      <c r="J289" s="44"/>
      <c r="K289" s="44"/>
      <c r="L289" s="44"/>
    </row>
    <row r="290" spans="4:12" s="42" customFormat="1" x14ac:dyDescent="0.25">
      <c r="D290" s="43"/>
      <c r="E290" s="43"/>
      <c r="F290" s="44"/>
      <c r="G290" s="44"/>
      <c r="H290" s="44"/>
      <c r="I290" s="44"/>
      <c r="J290" s="44"/>
      <c r="K290" s="44"/>
      <c r="L290" s="44"/>
    </row>
    <row r="291" spans="4:12" s="42" customFormat="1" x14ac:dyDescent="0.25">
      <c r="D291" s="43"/>
      <c r="E291" s="43"/>
      <c r="F291" s="44"/>
      <c r="G291" s="44"/>
      <c r="H291" s="44"/>
      <c r="I291" s="44"/>
      <c r="J291" s="44"/>
      <c r="K291" s="44"/>
      <c r="L291" s="44"/>
    </row>
    <row r="292" spans="4:12" s="42" customFormat="1" x14ac:dyDescent="0.25">
      <c r="D292" s="43"/>
      <c r="E292" s="43"/>
      <c r="F292" s="44"/>
      <c r="G292" s="44"/>
      <c r="H292" s="44"/>
      <c r="I292" s="44"/>
      <c r="J292" s="44"/>
      <c r="K292" s="44"/>
      <c r="L292" s="44"/>
    </row>
    <row r="293" spans="4:12" s="42" customFormat="1" x14ac:dyDescent="0.25">
      <c r="D293" s="43"/>
      <c r="E293" s="43"/>
      <c r="F293" s="44"/>
      <c r="G293" s="44"/>
      <c r="H293" s="44"/>
      <c r="I293" s="44"/>
      <c r="J293" s="44"/>
      <c r="K293" s="44"/>
      <c r="L293" s="44"/>
    </row>
    <row r="294" spans="4:12" s="42" customFormat="1" x14ac:dyDescent="0.25">
      <c r="D294" s="43"/>
      <c r="E294" s="43"/>
      <c r="F294" s="44"/>
      <c r="G294" s="44"/>
      <c r="H294" s="44"/>
      <c r="I294" s="44"/>
      <c r="J294" s="44"/>
      <c r="K294" s="44"/>
      <c r="L294" s="44"/>
    </row>
    <row r="295" spans="4:12" s="42" customFormat="1" x14ac:dyDescent="0.25">
      <c r="D295" s="43"/>
      <c r="E295" s="43"/>
      <c r="F295" s="44"/>
      <c r="G295" s="44"/>
      <c r="H295" s="44"/>
      <c r="I295" s="44"/>
      <c r="J295" s="44"/>
      <c r="K295" s="44"/>
      <c r="L295" s="44"/>
    </row>
    <row r="296" spans="4:12" s="42" customFormat="1" x14ac:dyDescent="0.25">
      <c r="D296" s="43"/>
      <c r="E296" s="43"/>
      <c r="F296" s="44"/>
      <c r="G296" s="44"/>
      <c r="H296" s="44"/>
      <c r="I296" s="44"/>
      <c r="J296" s="44"/>
      <c r="K296" s="44"/>
      <c r="L296" s="44"/>
    </row>
    <row r="297" spans="4:12" s="42" customFormat="1" x14ac:dyDescent="0.25">
      <c r="D297" s="43"/>
      <c r="E297" s="43"/>
      <c r="F297" s="44"/>
      <c r="G297" s="44"/>
      <c r="H297" s="44"/>
      <c r="I297" s="44"/>
      <c r="J297" s="44"/>
      <c r="K297" s="44"/>
      <c r="L297" s="44"/>
    </row>
    <row r="298" spans="4:12" s="42" customFormat="1" x14ac:dyDescent="0.25">
      <c r="D298" s="43"/>
      <c r="E298" s="43"/>
      <c r="F298" s="44"/>
      <c r="G298" s="44"/>
      <c r="H298" s="44"/>
      <c r="I298" s="44"/>
      <c r="J298" s="44"/>
      <c r="K298" s="44"/>
      <c r="L298" s="44"/>
    </row>
    <row r="299" spans="4:12" s="42" customFormat="1" x14ac:dyDescent="0.25">
      <c r="D299" s="43"/>
      <c r="E299" s="43"/>
      <c r="F299" s="44"/>
      <c r="G299" s="44"/>
      <c r="H299" s="44"/>
      <c r="I299" s="44"/>
      <c r="J299" s="44"/>
      <c r="K299" s="44"/>
      <c r="L299" s="44"/>
    </row>
    <row r="300" spans="4:12" s="42" customFormat="1" x14ac:dyDescent="0.25">
      <c r="D300" s="43"/>
      <c r="E300" s="43"/>
      <c r="F300" s="44"/>
      <c r="G300" s="44"/>
      <c r="H300" s="44"/>
      <c r="I300" s="44"/>
      <c r="J300" s="44"/>
      <c r="K300" s="44"/>
      <c r="L300" s="44"/>
    </row>
    <row r="301" spans="4:12" s="42" customFormat="1" x14ac:dyDescent="0.25">
      <c r="D301" s="43"/>
      <c r="E301" s="43"/>
      <c r="F301" s="44"/>
      <c r="G301" s="44"/>
      <c r="H301" s="44"/>
      <c r="I301" s="44"/>
      <c r="J301" s="44"/>
      <c r="K301" s="44"/>
      <c r="L301" s="44"/>
    </row>
    <row r="302" spans="4:12" s="42" customFormat="1" x14ac:dyDescent="0.25">
      <c r="D302" s="43"/>
      <c r="E302" s="43"/>
      <c r="F302" s="44"/>
      <c r="G302" s="44"/>
      <c r="H302" s="44"/>
      <c r="I302" s="44"/>
      <c r="J302" s="44"/>
      <c r="K302" s="44"/>
      <c r="L302" s="44"/>
    </row>
    <row r="303" spans="4:12" s="42" customFormat="1" x14ac:dyDescent="0.25">
      <c r="D303" s="43"/>
      <c r="E303" s="43"/>
      <c r="F303" s="44"/>
      <c r="G303" s="44"/>
      <c r="H303" s="44"/>
      <c r="I303" s="44"/>
      <c r="J303" s="44"/>
      <c r="K303" s="44"/>
      <c r="L303" s="44"/>
    </row>
    <row r="304" spans="4:12" s="42" customFormat="1" x14ac:dyDescent="0.25">
      <c r="D304" s="43"/>
      <c r="E304" s="43"/>
      <c r="F304" s="44"/>
      <c r="G304" s="44"/>
      <c r="H304" s="44"/>
      <c r="I304" s="44"/>
      <c r="J304" s="44"/>
      <c r="K304" s="44"/>
      <c r="L304" s="44"/>
    </row>
    <row r="305" spans="4:12" s="42" customFormat="1" x14ac:dyDescent="0.25">
      <c r="D305" s="43"/>
      <c r="E305" s="43"/>
      <c r="F305" s="44"/>
      <c r="G305" s="44"/>
      <c r="H305" s="44"/>
      <c r="I305" s="44"/>
      <c r="J305" s="44"/>
      <c r="K305" s="44"/>
      <c r="L305" s="44"/>
    </row>
    <row r="306" spans="4:12" s="42" customFormat="1" x14ac:dyDescent="0.25">
      <c r="D306" s="43"/>
      <c r="E306" s="43"/>
      <c r="F306" s="44"/>
      <c r="G306" s="44"/>
      <c r="H306" s="44"/>
      <c r="I306" s="44"/>
      <c r="J306" s="44"/>
      <c r="K306" s="44"/>
      <c r="L306" s="44"/>
    </row>
    <row r="307" spans="4:12" s="42" customFormat="1" x14ac:dyDescent="0.25">
      <c r="D307" s="43"/>
      <c r="E307" s="43"/>
      <c r="F307" s="44"/>
      <c r="G307" s="44"/>
      <c r="H307" s="44"/>
      <c r="I307" s="44"/>
      <c r="J307" s="44"/>
      <c r="K307" s="44"/>
      <c r="L307" s="44"/>
    </row>
    <row r="308" spans="4:12" s="42" customFormat="1" x14ac:dyDescent="0.25">
      <c r="D308" s="43"/>
      <c r="E308" s="43"/>
      <c r="F308" s="44"/>
      <c r="G308" s="44"/>
      <c r="H308" s="44"/>
      <c r="I308" s="44"/>
      <c r="J308" s="44"/>
      <c r="K308" s="44"/>
      <c r="L308" s="44"/>
    </row>
    <row r="309" spans="4:12" s="42" customFormat="1" x14ac:dyDescent="0.25">
      <c r="D309" s="43"/>
      <c r="E309" s="43"/>
      <c r="F309" s="44"/>
      <c r="G309" s="44"/>
      <c r="H309" s="44"/>
      <c r="I309" s="44"/>
      <c r="J309" s="44"/>
      <c r="K309" s="44"/>
      <c r="L309" s="44"/>
    </row>
    <row r="310" spans="4:12" s="42" customFormat="1" x14ac:dyDescent="0.25">
      <c r="D310" s="43"/>
      <c r="E310" s="43"/>
      <c r="F310" s="44"/>
      <c r="G310" s="44"/>
      <c r="H310" s="44"/>
      <c r="I310" s="44"/>
      <c r="J310" s="44"/>
      <c r="K310" s="44"/>
      <c r="L310" s="44"/>
    </row>
    <row r="311" spans="4:12" s="42" customFormat="1" x14ac:dyDescent="0.25">
      <c r="D311" s="43"/>
      <c r="E311" s="43"/>
      <c r="F311" s="44"/>
      <c r="G311" s="44"/>
      <c r="H311" s="44"/>
      <c r="I311" s="44"/>
      <c r="J311" s="44"/>
      <c r="K311" s="44"/>
      <c r="L311" s="44"/>
    </row>
    <row r="312" spans="4:12" s="42" customFormat="1" x14ac:dyDescent="0.25">
      <c r="D312" s="43"/>
      <c r="E312" s="43"/>
      <c r="F312" s="44"/>
      <c r="G312" s="44"/>
      <c r="H312" s="44"/>
      <c r="I312" s="44"/>
      <c r="J312" s="44"/>
      <c r="K312" s="44"/>
      <c r="L312" s="44"/>
    </row>
    <row r="313" spans="4:12" s="42" customFormat="1" x14ac:dyDescent="0.25">
      <c r="D313" s="43"/>
      <c r="E313" s="43"/>
      <c r="F313" s="44"/>
      <c r="G313" s="44"/>
      <c r="H313" s="44"/>
      <c r="I313" s="44"/>
      <c r="J313" s="44"/>
      <c r="K313" s="44"/>
      <c r="L313" s="44"/>
    </row>
    <row r="314" spans="4:12" s="42" customFormat="1" x14ac:dyDescent="0.25">
      <c r="D314" s="43"/>
      <c r="E314" s="43"/>
      <c r="F314" s="44"/>
      <c r="G314" s="44"/>
      <c r="H314" s="44"/>
      <c r="I314" s="44"/>
      <c r="J314" s="44"/>
      <c r="K314" s="44"/>
      <c r="L314" s="44"/>
    </row>
    <row r="315" spans="4:12" s="42" customFormat="1" x14ac:dyDescent="0.25">
      <c r="D315" s="43"/>
      <c r="E315" s="43"/>
      <c r="F315" s="44"/>
      <c r="G315" s="44"/>
      <c r="H315" s="44"/>
      <c r="I315" s="44"/>
      <c r="J315" s="44"/>
      <c r="K315" s="44"/>
      <c r="L315" s="44"/>
    </row>
    <row r="316" spans="4:12" s="42" customFormat="1" x14ac:dyDescent="0.25">
      <c r="D316" s="43"/>
      <c r="E316" s="43"/>
      <c r="F316" s="44"/>
      <c r="G316" s="44"/>
      <c r="H316" s="44"/>
      <c r="I316" s="44"/>
      <c r="J316" s="44"/>
      <c r="K316" s="44"/>
      <c r="L316" s="44"/>
    </row>
    <row r="317" spans="4:12" s="42" customFormat="1" x14ac:dyDescent="0.25">
      <c r="D317" s="43"/>
      <c r="E317" s="43"/>
      <c r="F317" s="44"/>
      <c r="G317" s="44"/>
      <c r="H317" s="44"/>
      <c r="I317" s="44"/>
      <c r="J317" s="44"/>
      <c r="K317" s="44"/>
      <c r="L317" s="44"/>
    </row>
    <row r="318" spans="4:12" s="42" customFormat="1" x14ac:dyDescent="0.25">
      <c r="D318" s="43"/>
      <c r="E318" s="43"/>
      <c r="F318" s="44"/>
      <c r="G318" s="44"/>
      <c r="H318" s="44"/>
      <c r="I318" s="44"/>
      <c r="J318" s="44"/>
      <c r="K318" s="44"/>
      <c r="L318" s="44"/>
    </row>
    <row r="319" spans="4:12" s="42" customFormat="1" x14ac:dyDescent="0.25">
      <c r="D319" s="43"/>
      <c r="E319" s="43"/>
      <c r="F319" s="44"/>
      <c r="G319" s="44"/>
      <c r="H319" s="44"/>
      <c r="I319" s="44"/>
      <c r="J319" s="44"/>
      <c r="K319" s="44"/>
      <c r="L319" s="44"/>
    </row>
    <row r="320" spans="4:12" s="42" customFormat="1" x14ac:dyDescent="0.25">
      <c r="D320" s="43"/>
      <c r="E320" s="43"/>
      <c r="F320" s="44"/>
      <c r="G320" s="44"/>
      <c r="H320" s="44"/>
      <c r="I320" s="44"/>
      <c r="J320" s="44"/>
      <c r="K320" s="44"/>
      <c r="L320" s="44"/>
    </row>
    <row r="321" spans="4:12" s="42" customFormat="1" x14ac:dyDescent="0.25">
      <c r="D321" s="43"/>
      <c r="E321" s="43"/>
      <c r="F321" s="44"/>
      <c r="G321" s="44"/>
      <c r="H321" s="44"/>
      <c r="I321" s="44"/>
      <c r="J321" s="44"/>
      <c r="K321" s="44"/>
      <c r="L321" s="44"/>
    </row>
    <row r="322" spans="4:12" s="42" customFormat="1" x14ac:dyDescent="0.25">
      <c r="D322" s="43"/>
      <c r="E322" s="43"/>
      <c r="F322" s="44"/>
      <c r="G322" s="44"/>
      <c r="H322" s="44"/>
      <c r="I322" s="44"/>
      <c r="J322" s="44"/>
      <c r="K322" s="44"/>
      <c r="L322" s="44"/>
    </row>
    <row r="323" spans="4:12" s="42" customFormat="1" x14ac:dyDescent="0.25">
      <c r="D323" s="43"/>
      <c r="E323" s="43"/>
      <c r="F323" s="44"/>
      <c r="G323" s="44"/>
      <c r="H323" s="44"/>
      <c r="I323" s="44"/>
      <c r="J323" s="44"/>
      <c r="K323" s="44"/>
      <c r="L323" s="44"/>
    </row>
    <row r="324" spans="4:12" s="42" customFormat="1" x14ac:dyDescent="0.25">
      <c r="D324" s="43"/>
      <c r="E324" s="43"/>
      <c r="F324" s="44"/>
      <c r="G324" s="44"/>
      <c r="H324" s="44"/>
      <c r="I324" s="44"/>
      <c r="J324" s="44"/>
      <c r="K324" s="44"/>
      <c r="L324" s="44"/>
    </row>
    <row r="325" spans="4:12" s="42" customFormat="1" x14ac:dyDescent="0.25">
      <c r="D325" s="43"/>
      <c r="E325" s="43"/>
      <c r="F325" s="44"/>
      <c r="G325" s="44"/>
      <c r="H325" s="44"/>
      <c r="I325" s="44"/>
      <c r="J325" s="44"/>
      <c r="K325" s="44"/>
      <c r="L325" s="44"/>
    </row>
    <row r="326" spans="4:12" s="42" customFormat="1" x14ac:dyDescent="0.25">
      <c r="D326" s="43"/>
      <c r="E326" s="43"/>
      <c r="F326" s="44"/>
      <c r="G326" s="44"/>
      <c r="H326" s="44"/>
      <c r="I326" s="44"/>
      <c r="J326" s="44"/>
      <c r="K326" s="44"/>
      <c r="L326" s="44"/>
    </row>
    <row r="327" spans="4:12" s="42" customFormat="1" x14ac:dyDescent="0.25">
      <c r="D327" s="43"/>
      <c r="E327" s="43"/>
      <c r="F327" s="44"/>
      <c r="G327" s="44"/>
      <c r="H327" s="44"/>
      <c r="I327" s="44"/>
      <c r="J327" s="44"/>
      <c r="K327" s="44"/>
      <c r="L327" s="44"/>
    </row>
    <row r="328" spans="4:12" s="42" customFormat="1" x14ac:dyDescent="0.25">
      <c r="D328" s="43"/>
      <c r="E328" s="43"/>
      <c r="F328" s="44"/>
      <c r="G328" s="44"/>
      <c r="H328" s="44"/>
      <c r="I328" s="44"/>
      <c r="J328" s="44"/>
      <c r="K328" s="44"/>
      <c r="L328" s="44"/>
    </row>
    <row r="329" spans="4:12" s="42" customFormat="1" x14ac:dyDescent="0.25">
      <c r="D329" s="43"/>
      <c r="E329" s="43"/>
      <c r="F329" s="44"/>
      <c r="G329" s="44"/>
      <c r="H329" s="44"/>
      <c r="I329" s="44"/>
      <c r="J329" s="44"/>
      <c r="K329" s="44"/>
      <c r="L329" s="44"/>
    </row>
    <row r="330" spans="4:12" s="42" customFormat="1" x14ac:dyDescent="0.25">
      <c r="D330" s="43"/>
      <c r="E330" s="43"/>
      <c r="F330" s="44"/>
      <c r="G330" s="44"/>
      <c r="H330" s="44"/>
      <c r="I330" s="44"/>
      <c r="J330" s="44"/>
      <c r="K330" s="44"/>
      <c r="L330" s="44"/>
    </row>
    <row r="331" spans="4:12" s="42" customFormat="1" x14ac:dyDescent="0.25">
      <c r="D331" s="43"/>
      <c r="E331" s="43"/>
      <c r="F331" s="44"/>
      <c r="G331" s="44"/>
      <c r="H331" s="44"/>
      <c r="I331" s="44"/>
      <c r="J331" s="44"/>
      <c r="K331" s="44"/>
      <c r="L331" s="44"/>
    </row>
    <row r="332" spans="4:12" s="42" customFormat="1" x14ac:dyDescent="0.25">
      <c r="D332" s="43"/>
      <c r="E332" s="43"/>
      <c r="F332" s="44"/>
      <c r="G332" s="44"/>
      <c r="H332" s="44"/>
      <c r="I332" s="44"/>
      <c r="J332" s="44"/>
      <c r="K332" s="44"/>
      <c r="L332" s="44"/>
    </row>
    <row r="333" spans="4:12" s="42" customFormat="1" x14ac:dyDescent="0.25">
      <c r="D333" s="43"/>
      <c r="E333" s="43"/>
      <c r="F333" s="44"/>
      <c r="G333" s="44"/>
      <c r="H333" s="44"/>
      <c r="I333" s="44"/>
      <c r="J333" s="44"/>
      <c r="K333" s="44"/>
      <c r="L333" s="44"/>
    </row>
    <row r="334" spans="4:12" s="42" customFormat="1" x14ac:dyDescent="0.25">
      <c r="D334" s="43"/>
      <c r="E334" s="43"/>
      <c r="F334" s="44"/>
      <c r="G334" s="44"/>
      <c r="H334" s="44"/>
      <c r="I334" s="44"/>
      <c r="J334" s="44"/>
      <c r="K334" s="44"/>
      <c r="L334" s="44"/>
    </row>
    <row r="335" spans="4:12" s="42" customFormat="1" x14ac:dyDescent="0.25">
      <c r="D335" s="43"/>
      <c r="E335" s="43"/>
      <c r="F335" s="44"/>
      <c r="G335" s="44"/>
      <c r="H335" s="44"/>
      <c r="I335" s="44"/>
      <c r="J335" s="44"/>
      <c r="K335" s="44"/>
      <c r="L335" s="44"/>
    </row>
    <row r="336" spans="4:12" s="42" customFormat="1" x14ac:dyDescent="0.25">
      <c r="D336" s="43"/>
      <c r="E336" s="43"/>
      <c r="F336" s="44"/>
      <c r="G336" s="44"/>
      <c r="H336" s="44"/>
      <c r="I336" s="44"/>
      <c r="J336" s="44"/>
      <c r="K336" s="44"/>
      <c r="L336" s="44"/>
    </row>
    <row r="337" spans="4:12" s="42" customFormat="1" x14ac:dyDescent="0.25">
      <c r="D337" s="43"/>
      <c r="E337" s="43"/>
      <c r="F337" s="44"/>
      <c r="G337" s="44"/>
      <c r="H337" s="44"/>
      <c r="I337" s="44"/>
      <c r="J337" s="44"/>
      <c r="K337" s="44"/>
      <c r="L337" s="44"/>
    </row>
    <row r="338" spans="4:12" s="42" customFormat="1" x14ac:dyDescent="0.25">
      <c r="D338" s="43"/>
      <c r="E338" s="43"/>
      <c r="F338" s="44"/>
      <c r="G338" s="44"/>
      <c r="H338" s="44"/>
      <c r="I338" s="44"/>
      <c r="J338" s="44"/>
      <c r="K338" s="44"/>
      <c r="L338" s="44"/>
    </row>
    <row r="339" spans="4:12" s="42" customFormat="1" x14ac:dyDescent="0.25">
      <c r="D339" s="43"/>
      <c r="E339" s="43"/>
      <c r="F339" s="44"/>
      <c r="G339" s="44"/>
      <c r="H339" s="44"/>
      <c r="I339" s="44"/>
      <c r="J339" s="44"/>
      <c r="K339" s="44"/>
      <c r="L339" s="44"/>
    </row>
    <row r="340" spans="4:12" s="42" customFormat="1" x14ac:dyDescent="0.25">
      <c r="D340" s="43"/>
      <c r="E340" s="43"/>
      <c r="F340" s="44"/>
      <c r="G340" s="44"/>
      <c r="H340" s="44"/>
      <c r="I340" s="44"/>
      <c r="J340" s="44"/>
      <c r="K340" s="44"/>
      <c r="L340" s="44"/>
    </row>
    <row r="341" spans="4:12" s="42" customFormat="1" x14ac:dyDescent="0.25">
      <c r="D341" s="43"/>
      <c r="E341" s="43"/>
      <c r="F341" s="44"/>
      <c r="G341" s="44"/>
      <c r="H341" s="44"/>
      <c r="I341" s="44"/>
      <c r="J341" s="44"/>
      <c r="K341" s="44"/>
      <c r="L341" s="44"/>
    </row>
    <row r="342" spans="4:12" s="42" customFormat="1" x14ac:dyDescent="0.25">
      <c r="D342" s="43"/>
      <c r="E342" s="43"/>
      <c r="F342" s="44"/>
      <c r="G342" s="44"/>
      <c r="H342" s="44"/>
      <c r="I342" s="44"/>
      <c r="J342" s="44"/>
      <c r="K342" s="44"/>
      <c r="L342" s="44"/>
    </row>
    <row r="343" spans="4:12" s="42" customFormat="1" x14ac:dyDescent="0.25">
      <c r="D343" s="43"/>
      <c r="E343" s="43"/>
      <c r="F343" s="44"/>
      <c r="G343" s="44"/>
      <c r="H343" s="44"/>
      <c r="I343" s="44"/>
      <c r="J343" s="44"/>
      <c r="K343" s="44"/>
      <c r="L343" s="44"/>
    </row>
    <row r="344" spans="4:12" s="42" customFormat="1" x14ac:dyDescent="0.25">
      <c r="D344" s="43"/>
      <c r="E344" s="43"/>
      <c r="F344" s="44"/>
      <c r="G344" s="44"/>
      <c r="H344" s="44"/>
      <c r="I344" s="44"/>
      <c r="J344" s="44"/>
      <c r="K344" s="44"/>
      <c r="L344" s="44"/>
    </row>
    <row r="345" spans="4:12" s="42" customFormat="1" x14ac:dyDescent="0.25">
      <c r="D345" s="43"/>
      <c r="E345" s="43"/>
      <c r="F345" s="44"/>
      <c r="G345" s="44"/>
      <c r="H345" s="44"/>
      <c r="I345" s="44"/>
      <c r="J345" s="44"/>
      <c r="K345" s="44"/>
      <c r="L345" s="44"/>
    </row>
    <row r="346" spans="4:12" s="42" customFormat="1" x14ac:dyDescent="0.25">
      <c r="D346" s="43"/>
      <c r="E346" s="43"/>
      <c r="F346" s="44"/>
      <c r="G346" s="44"/>
      <c r="H346" s="44"/>
      <c r="I346" s="44"/>
      <c r="J346" s="44"/>
      <c r="K346" s="44"/>
      <c r="L346" s="44"/>
    </row>
    <row r="347" spans="4:12" s="42" customFormat="1" x14ac:dyDescent="0.25">
      <c r="D347" s="43"/>
      <c r="E347" s="43"/>
      <c r="F347" s="44"/>
      <c r="G347" s="44"/>
      <c r="H347" s="44"/>
      <c r="I347" s="44"/>
      <c r="J347" s="44"/>
      <c r="K347" s="44"/>
      <c r="L347" s="44"/>
    </row>
    <row r="348" spans="4:12" s="42" customFormat="1" x14ac:dyDescent="0.25">
      <c r="D348" s="43"/>
      <c r="E348" s="43"/>
      <c r="F348" s="44"/>
      <c r="G348" s="44"/>
      <c r="H348" s="44"/>
      <c r="I348" s="44"/>
      <c r="J348" s="44"/>
      <c r="K348" s="44"/>
      <c r="L348" s="44"/>
    </row>
    <row r="349" spans="4:12" s="42" customFormat="1" x14ac:dyDescent="0.25">
      <c r="D349" s="43"/>
      <c r="E349" s="43"/>
      <c r="F349" s="44"/>
      <c r="G349" s="44"/>
      <c r="H349" s="44"/>
      <c r="I349" s="44"/>
      <c r="J349" s="44"/>
      <c r="K349" s="44"/>
      <c r="L349" s="44"/>
    </row>
    <row r="350" spans="4:12" s="42" customFormat="1" x14ac:dyDescent="0.25">
      <c r="D350" s="43"/>
      <c r="E350" s="43"/>
      <c r="F350" s="44"/>
      <c r="G350" s="44"/>
      <c r="H350" s="44"/>
      <c r="I350" s="44"/>
      <c r="J350" s="44"/>
      <c r="K350" s="44"/>
      <c r="L350" s="44"/>
    </row>
    <row r="351" spans="4:12" s="42" customFormat="1" x14ac:dyDescent="0.25">
      <c r="D351" s="43"/>
      <c r="E351" s="43"/>
      <c r="F351" s="44"/>
      <c r="G351" s="44"/>
      <c r="H351" s="44"/>
      <c r="I351" s="44"/>
      <c r="J351" s="44"/>
      <c r="K351" s="44"/>
      <c r="L351" s="44"/>
    </row>
    <row r="352" spans="4:12" s="42" customFormat="1" x14ac:dyDescent="0.25">
      <c r="D352" s="43"/>
      <c r="E352" s="43"/>
      <c r="F352" s="44"/>
      <c r="G352" s="44"/>
      <c r="H352" s="44"/>
      <c r="I352" s="44"/>
      <c r="J352" s="44"/>
      <c r="K352" s="44"/>
      <c r="L352" s="44"/>
    </row>
    <row r="353" spans="4:12" s="42" customFormat="1" x14ac:dyDescent="0.25">
      <c r="D353" s="43"/>
      <c r="E353" s="43"/>
      <c r="F353" s="44"/>
      <c r="G353" s="44"/>
      <c r="H353" s="44"/>
      <c r="I353" s="44"/>
      <c r="J353" s="44"/>
      <c r="K353" s="44"/>
      <c r="L353" s="44"/>
    </row>
    <row r="354" spans="4:12" s="42" customFormat="1" x14ac:dyDescent="0.25">
      <c r="D354" s="43"/>
      <c r="E354" s="43"/>
      <c r="F354" s="44"/>
      <c r="G354" s="44"/>
      <c r="H354" s="44"/>
      <c r="I354" s="44"/>
      <c r="J354" s="44"/>
      <c r="K354" s="44"/>
      <c r="L354" s="44"/>
    </row>
    <row r="355" spans="4:12" s="42" customFormat="1" x14ac:dyDescent="0.25">
      <c r="D355" s="43"/>
      <c r="E355" s="43"/>
      <c r="F355" s="44"/>
      <c r="G355" s="44"/>
      <c r="H355" s="44"/>
      <c r="I355" s="44"/>
      <c r="J355" s="44"/>
      <c r="K355" s="44"/>
      <c r="L355" s="44"/>
    </row>
    <row r="356" spans="4:12" s="42" customFormat="1" x14ac:dyDescent="0.25">
      <c r="D356" s="43"/>
      <c r="E356" s="43"/>
      <c r="F356" s="44"/>
      <c r="G356" s="44"/>
      <c r="H356" s="44"/>
      <c r="I356" s="44"/>
      <c r="J356" s="44"/>
      <c r="K356" s="44"/>
      <c r="L356" s="44"/>
    </row>
    <row r="357" spans="4:12" s="42" customFormat="1" x14ac:dyDescent="0.25">
      <c r="D357" s="43"/>
      <c r="E357" s="43"/>
      <c r="F357" s="44"/>
      <c r="G357" s="44"/>
      <c r="H357" s="44"/>
      <c r="I357" s="44"/>
      <c r="J357" s="44"/>
      <c r="K357" s="44"/>
      <c r="L357" s="44"/>
    </row>
    <row r="358" spans="4:12" s="42" customFormat="1" x14ac:dyDescent="0.25">
      <c r="D358" s="43"/>
      <c r="E358" s="43"/>
      <c r="F358" s="44"/>
      <c r="G358" s="44"/>
      <c r="H358" s="44"/>
      <c r="I358" s="44"/>
      <c r="J358" s="44"/>
      <c r="K358" s="44"/>
      <c r="L358" s="44"/>
    </row>
    <row r="359" spans="4:12" s="42" customFormat="1" x14ac:dyDescent="0.25">
      <c r="D359" s="43"/>
      <c r="E359" s="43"/>
      <c r="F359" s="44"/>
      <c r="G359" s="44"/>
      <c r="H359" s="44"/>
      <c r="I359" s="44"/>
      <c r="J359" s="44"/>
      <c r="K359" s="44"/>
      <c r="L359" s="44"/>
    </row>
    <row r="360" spans="4:12" s="42" customFormat="1" x14ac:dyDescent="0.25">
      <c r="D360" s="43"/>
      <c r="E360" s="43"/>
      <c r="F360" s="44"/>
      <c r="G360" s="44"/>
      <c r="H360" s="44"/>
      <c r="I360" s="44"/>
      <c r="J360" s="44"/>
      <c r="K360" s="44"/>
      <c r="L360" s="44"/>
    </row>
    <row r="361" spans="4:12" s="42" customFormat="1" x14ac:dyDescent="0.25">
      <c r="D361" s="43"/>
      <c r="E361" s="43"/>
      <c r="F361" s="44"/>
      <c r="G361" s="44"/>
      <c r="H361" s="44"/>
      <c r="I361" s="44"/>
      <c r="J361" s="44"/>
      <c r="K361" s="44"/>
      <c r="L361" s="44"/>
    </row>
    <row r="362" spans="4:12" s="42" customFormat="1" x14ac:dyDescent="0.25">
      <c r="D362" s="43"/>
      <c r="E362" s="43"/>
      <c r="F362" s="44"/>
      <c r="G362" s="44"/>
      <c r="H362" s="44"/>
      <c r="I362" s="44"/>
      <c r="J362" s="44"/>
      <c r="K362" s="44"/>
      <c r="L362" s="44"/>
    </row>
    <row r="363" spans="4:12" s="42" customFormat="1" x14ac:dyDescent="0.25">
      <c r="D363" s="43"/>
      <c r="E363" s="43"/>
      <c r="F363" s="44"/>
      <c r="G363" s="44"/>
      <c r="H363" s="44"/>
      <c r="I363" s="44"/>
      <c r="J363" s="44"/>
      <c r="K363" s="44"/>
      <c r="L363" s="44"/>
    </row>
    <row r="364" spans="4:12" s="42" customFormat="1" x14ac:dyDescent="0.25">
      <c r="D364" s="43"/>
      <c r="E364" s="43"/>
      <c r="F364" s="44"/>
      <c r="G364" s="44"/>
      <c r="H364" s="44"/>
      <c r="I364" s="44"/>
      <c r="J364" s="44"/>
      <c r="K364" s="44"/>
      <c r="L364" s="44"/>
    </row>
    <row r="365" spans="4:12" s="42" customFormat="1" x14ac:dyDescent="0.25">
      <c r="D365" s="43"/>
      <c r="E365" s="43"/>
      <c r="F365" s="44"/>
      <c r="G365" s="44"/>
      <c r="H365" s="44"/>
      <c r="I365" s="44"/>
      <c r="J365" s="44"/>
      <c r="K365" s="44"/>
      <c r="L365" s="44"/>
    </row>
    <row r="366" spans="4:12" s="42" customFormat="1" x14ac:dyDescent="0.25">
      <c r="D366" s="43"/>
      <c r="E366" s="43"/>
      <c r="F366" s="44"/>
      <c r="G366" s="44"/>
      <c r="H366" s="44"/>
      <c r="I366" s="44"/>
      <c r="J366" s="44"/>
      <c r="K366" s="44"/>
      <c r="L366" s="44"/>
    </row>
    <row r="367" spans="4:12" s="42" customFormat="1" x14ac:dyDescent="0.25">
      <c r="D367" s="43"/>
      <c r="E367" s="43"/>
      <c r="F367" s="44"/>
      <c r="G367" s="44"/>
      <c r="H367" s="44"/>
      <c r="I367" s="44"/>
      <c r="J367" s="44"/>
      <c r="K367" s="44"/>
      <c r="L367" s="44"/>
    </row>
    <row r="368" spans="4:12" s="42" customFormat="1" x14ac:dyDescent="0.25">
      <c r="D368" s="43"/>
      <c r="E368" s="43"/>
      <c r="F368" s="44"/>
      <c r="G368" s="44"/>
      <c r="H368" s="44"/>
      <c r="I368" s="44"/>
      <c r="J368" s="44"/>
      <c r="K368" s="44"/>
      <c r="L368" s="44"/>
    </row>
    <row r="369" spans="4:12" s="42" customFormat="1" x14ac:dyDescent="0.25">
      <c r="D369" s="43"/>
      <c r="E369" s="43"/>
      <c r="F369" s="44"/>
      <c r="G369" s="44"/>
      <c r="H369" s="44"/>
      <c r="I369" s="44"/>
      <c r="J369" s="44"/>
      <c r="K369" s="44"/>
      <c r="L369" s="44"/>
    </row>
  </sheetData>
  <pageMargins left="0.75" right="0.75" top="1" bottom="1" header="0.5" footer="0.5"/>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C7592C-AFE7-5648-96F4-C464838154F9}">
  <dimension ref="B2:O419"/>
  <sheetViews>
    <sheetView workbookViewId="0">
      <selection activeCell="D34" sqref="D34"/>
    </sheetView>
  </sheetViews>
  <sheetFormatPr baseColWidth="10" defaultColWidth="8.77734375" defaultRowHeight="13.2" x14ac:dyDescent="0.25"/>
  <cols>
    <col min="2" max="2" width="14.77734375" customWidth="1"/>
    <col min="3" max="3" width="14.44140625" customWidth="1"/>
    <col min="4" max="4" width="20.77734375" customWidth="1"/>
    <col min="5" max="5" width="103.6640625" customWidth="1"/>
    <col min="6" max="6" width="9" style="20" customWidth="1"/>
    <col min="7" max="7" width="11.109375" style="20" customWidth="1"/>
    <col min="8" max="14" width="20.33203125" style="46" customWidth="1"/>
    <col min="15" max="15" width="18.6640625" customWidth="1"/>
  </cols>
  <sheetData>
    <row r="2" spans="2:15" x14ac:dyDescent="0.25">
      <c r="B2" s="104" t="s">
        <v>209</v>
      </c>
      <c r="C2" s="104"/>
      <c r="D2" s="104"/>
      <c r="E2" s="104"/>
      <c r="F2" s="104"/>
      <c r="G2" s="104"/>
      <c r="H2" s="104"/>
      <c r="I2" s="104"/>
      <c r="J2" s="104"/>
      <c r="K2" s="104"/>
      <c r="L2" s="54"/>
    </row>
    <row r="5" spans="2:15" ht="13.95" customHeight="1" x14ac:dyDescent="0.25">
      <c r="G5" s="47"/>
      <c r="H5" s="47"/>
      <c r="I5" s="55"/>
      <c r="J5" s="55"/>
      <c r="K5" s="55"/>
      <c r="L5" s="55"/>
      <c r="O5" s="56">
        <v>5.1999999999999998E-2</v>
      </c>
    </row>
    <row r="6" spans="2:15" ht="28.95" customHeight="1" x14ac:dyDescent="0.25">
      <c r="B6" s="105" t="s">
        <v>3</v>
      </c>
      <c r="C6" s="87"/>
      <c r="D6" s="87"/>
      <c r="E6" s="87"/>
      <c r="F6" s="87"/>
      <c r="G6" s="48"/>
      <c r="H6" s="57" t="s">
        <v>210</v>
      </c>
      <c r="I6" s="57" t="s">
        <v>211</v>
      </c>
      <c r="J6" s="57" t="s">
        <v>212</v>
      </c>
      <c r="K6" s="57" t="s">
        <v>6</v>
      </c>
      <c r="L6" s="57" t="s">
        <v>213</v>
      </c>
      <c r="M6" s="57" t="s">
        <v>1017</v>
      </c>
      <c r="N6" s="57" t="s">
        <v>207</v>
      </c>
      <c r="O6" s="57" t="s">
        <v>1018</v>
      </c>
    </row>
    <row r="7" spans="2:15" ht="12.75" customHeight="1" x14ac:dyDescent="0.25">
      <c r="B7" s="49" t="s">
        <v>10</v>
      </c>
      <c r="C7" s="49" t="s">
        <v>11</v>
      </c>
      <c r="D7" s="49" t="s">
        <v>12</v>
      </c>
      <c r="E7" s="49" t="s">
        <v>13</v>
      </c>
      <c r="F7" s="49" t="s">
        <v>14</v>
      </c>
      <c r="G7" s="49" t="s">
        <v>15</v>
      </c>
      <c r="H7" s="58" t="s">
        <v>23</v>
      </c>
      <c r="I7" s="58" t="s">
        <v>23</v>
      </c>
      <c r="J7" s="58" t="s">
        <v>23</v>
      </c>
      <c r="K7" s="58" t="s">
        <v>23</v>
      </c>
      <c r="L7" s="58" t="s">
        <v>23</v>
      </c>
      <c r="M7" s="50"/>
      <c r="N7" s="50"/>
    </row>
    <row r="8" spans="2:15" ht="12.75" customHeight="1" x14ac:dyDescent="0.25">
      <c r="B8" s="7" t="s">
        <v>25</v>
      </c>
      <c r="C8" s="7" t="s">
        <v>214</v>
      </c>
      <c r="D8" s="7"/>
      <c r="E8" s="7" t="s">
        <v>215</v>
      </c>
      <c r="F8" s="22"/>
      <c r="G8" s="59" t="s">
        <v>189</v>
      </c>
      <c r="H8" s="60">
        <f>SUM(H9:H419)</f>
        <v>1334260728</v>
      </c>
      <c r="I8" s="60">
        <f t="shared" ref="I8:L8" si="0">SUM(I9:I419)</f>
        <v>1380669796.8</v>
      </c>
      <c r="J8" s="60">
        <f t="shared" si="0"/>
        <v>1369068450</v>
      </c>
      <c r="K8" s="60">
        <f t="shared" si="0"/>
        <v>1345239405</v>
      </c>
      <c r="L8" s="60">
        <f t="shared" si="0"/>
        <v>1404521850</v>
      </c>
      <c r="M8" s="60">
        <f>SUM(M9:M419)</f>
        <v>892052144</v>
      </c>
      <c r="N8" s="60">
        <f>SUM(N9:N419)</f>
        <v>1022282703</v>
      </c>
    </row>
    <row r="9" spans="2:15" ht="12.75" customHeight="1" x14ac:dyDescent="0.25">
      <c r="B9" t="s">
        <v>25</v>
      </c>
      <c r="C9" s="61" t="s">
        <v>216</v>
      </c>
      <c r="D9" s="61"/>
      <c r="E9" t="s">
        <v>217</v>
      </c>
      <c r="F9" s="20" t="s">
        <v>30</v>
      </c>
      <c r="G9" s="62">
        <v>1</v>
      </c>
      <c r="H9" s="63">
        <v>7475000</v>
      </c>
      <c r="I9" s="63">
        <v>7735000</v>
      </c>
      <c r="J9" s="63">
        <v>7670000</v>
      </c>
      <c r="K9" s="63">
        <v>7540000</v>
      </c>
      <c r="L9" s="64">
        <v>11453000</v>
      </c>
      <c r="M9" s="63">
        <f>MIN(H9:L9)</f>
        <v>7475000</v>
      </c>
      <c r="N9" s="63">
        <v>5754000</v>
      </c>
      <c r="O9" s="65">
        <f>ROUND(N9*$O$5+N9,0)</f>
        <v>6053208</v>
      </c>
    </row>
    <row r="10" spans="2:15" ht="12.75" customHeight="1" x14ac:dyDescent="0.25">
      <c r="B10" t="s">
        <v>25</v>
      </c>
      <c r="C10" s="61" t="s">
        <v>218</v>
      </c>
      <c r="D10" s="61"/>
      <c r="E10" t="s">
        <v>219</v>
      </c>
      <c r="F10" s="20" t="s">
        <v>30</v>
      </c>
      <c r="G10" s="62">
        <v>1</v>
      </c>
      <c r="H10" s="63">
        <v>14501500</v>
      </c>
      <c r="I10" s="63">
        <v>15005900</v>
      </c>
      <c r="J10" s="63">
        <v>14879800</v>
      </c>
      <c r="K10" s="63">
        <v>14627600</v>
      </c>
      <c r="L10" s="64">
        <v>26180000</v>
      </c>
      <c r="M10" s="63">
        <f t="shared" ref="M10:M16" si="1">MIN(H10:L10)</f>
        <v>14501500</v>
      </c>
      <c r="N10" s="63">
        <v>11162760</v>
      </c>
      <c r="O10" s="65">
        <f t="shared" ref="O10:O73" si="2">ROUND(N10*$O$5+N10,0)</f>
        <v>11743224</v>
      </c>
    </row>
    <row r="11" spans="2:15" ht="12.75" customHeight="1" x14ac:dyDescent="0.25">
      <c r="B11" t="s">
        <v>25</v>
      </c>
      <c r="C11" s="61" t="s">
        <v>220</v>
      </c>
      <c r="D11" s="61"/>
      <c r="E11" t="s">
        <v>221</v>
      </c>
      <c r="F11" s="20" t="s">
        <v>30</v>
      </c>
      <c r="G11" s="62">
        <v>1</v>
      </c>
      <c r="H11" s="63">
        <v>5382000</v>
      </c>
      <c r="I11" s="63">
        <v>5569200</v>
      </c>
      <c r="J11" s="63">
        <v>5522400</v>
      </c>
      <c r="K11" s="63">
        <v>5428800</v>
      </c>
      <c r="L11" s="64">
        <v>4522000</v>
      </c>
      <c r="M11" s="63">
        <f t="shared" si="1"/>
        <v>4522000</v>
      </c>
      <c r="N11" s="63">
        <v>4142880</v>
      </c>
      <c r="O11" s="65">
        <f t="shared" si="2"/>
        <v>4358310</v>
      </c>
    </row>
    <row r="12" spans="2:15" ht="12.75" customHeight="1" x14ac:dyDescent="0.25">
      <c r="B12" t="s">
        <v>25</v>
      </c>
      <c r="C12" s="61" t="s">
        <v>222</v>
      </c>
      <c r="D12" s="61"/>
      <c r="E12" t="s">
        <v>223</v>
      </c>
      <c r="F12" s="20" t="s">
        <v>30</v>
      </c>
      <c r="G12" s="62">
        <v>1</v>
      </c>
      <c r="H12" s="63">
        <v>29152500</v>
      </c>
      <c r="I12" s="63">
        <v>30166500</v>
      </c>
      <c r="J12" s="63">
        <v>29913000</v>
      </c>
      <c r="K12" s="63">
        <v>29406000</v>
      </c>
      <c r="L12" s="64">
        <v>54383000</v>
      </c>
      <c r="M12" s="63">
        <f t="shared" si="1"/>
        <v>29152500</v>
      </c>
      <c r="N12" s="63">
        <v>22440600</v>
      </c>
      <c r="O12" s="65">
        <f t="shared" si="2"/>
        <v>23607511</v>
      </c>
    </row>
    <row r="13" spans="2:15" ht="12.75" customHeight="1" x14ac:dyDescent="0.25">
      <c r="B13" t="s">
        <v>25</v>
      </c>
      <c r="C13" s="61" t="s">
        <v>224</v>
      </c>
      <c r="D13" s="61"/>
      <c r="E13" t="s">
        <v>225</v>
      </c>
      <c r="F13" s="20" t="s">
        <v>30</v>
      </c>
      <c r="G13" s="62">
        <v>1</v>
      </c>
      <c r="H13" s="63">
        <v>20631000</v>
      </c>
      <c r="I13" s="63">
        <v>21348600</v>
      </c>
      <c r="J13" s="63">
        <v>21169200</v>
      </c>
      <c r="K13" s="63">
        <v>20810400</v>
      </c>
      <c r="L13" s="64">
        <v>47600000</v>
      </c>
      <c r="M13" s="63">
        <f t="shared" si="1"/>
        <v>20631000</v>
      </c>
      <c r="N13" s="63">
        <v>15881040</v>
      </c>
      <c r="O13" s="65">
        <f t="shared" si="2"/>
        <v>16706854</v>
      </c>
    </row>
    <row r="14" spans="2:15" ht="12.75" customHeight="1" x14ac:dyDescent="0.25">
      <c r="B14" t="s">
        <v>25</v>
      </c>
      <c r="C14" s="61" t="s">
        <v>226</v>
      </c>
      <c r="D14" s="61"/>
      <c r="E14" t="s">
        <v>227</v>
      </c>
      <c r="F14" s="20" t="s">
        <v>30</v>
      </c>
      <c r="G14" s="62">
        <v>1</v>
      </c>
      <c r="H14" s="63">
        <v>29900000</v>
      </c>
      <c r="I14" s="63">
        <v>30940000</v>
      </c>
      <c r="J14" s="63">
        <v>30680000</v>
      </c>
      <c r="K14" s="63">
        <v>30160000</v>
      </c>
      <c r="L14" s="64">
        <v>27393800</v>
      </c>
      <c r="M14" s="63">
        <f t="shared" si="1"/>
        <v>27393800</v>
      </c>
      <c r="N14" s="63">
        <v>23016000</v>
      </c>
      <c r="O14" s="65">
        <f t="shared" si="2"/>
        <v>24212832</v>
      </c>
    </row>
    <row r="15" spans="2:15" ht="12.75" customHeight="1" x14ac:dyDescent="0.25">
      <c r="B15" t="s">
        <v>25</v>
      </c>
      <c r="C15" s="61" t="s">
        <v>228</v>
      </c>
      <c r="D15" s="61"/>
      <c r="E15" t="s">
        <v>229</v>
      </c>
      <c r="F15" s="20" t="s">
        <v>30</v>
      </c>
      <c r="G15" s="62">
        <v>1</v>
      </c>
      <c r="H15" s="63">
        <v>14202500</v>
      </c>
      <c r="I15" s="63">
        <v>14696500</v>
      </c>
      <c r="J15" s="63">
        <v>14573000</v>
      </c>
      <c r="K15" s="63">
        <v>14326000</v>
      </c>
      <c r="L15" s="64">
        <v>16065000</v>
      </c>
      <c r="M15" s="63">
        <f t="shared" si="1"/>
        <v>14202500</v>
      </c>
      <c r="N15" s="63">
        <v>10932600</v>
      </c>
      <c r="O15" s="65">
        <f t="shared" si="2"/>
        <v>11501095</v>
      </c>
    </row>
    <row r="16" spans="2:15" ht="12.75" customHeight="1" x14ac:dyDescent="0.25">
      <c r="B16" t="s">
        <v>25</v>
      </c>
      <c r="C16" s="61" t="s">
        <v>230</v>
      </c>
      <c r="D16" s="61"/>
      <c r="E16" t="s">
        <v>231</v>
      </c>
      <c r="F16" s="20" t="s">
        <v>30</v>
      </c>
      <c r="G16" s="62">
        <v>1</v>
      </c>
      <c r="H16" s="63">
        <v>2691000</v>
      </c>
      <c r="I16" s="63">
        <v>2784600</v>
      </c>
      <c r="J16" s="63">
        <v>2761200</v>
      </c>
      <c r="K16" s="63">
        <v>2714400</v>
      </c>
      <c r="L16" s="64">
        <v>2737000</v>
      </c>
      <c r="M16" s="63">
        <f t="shared" si="1"/>
        <v>2691000</v>
      </c>
      <c r="N16" s="63">
        <v>2071440</v>
      </c>
      <c r="O16" s="65">
        <f t="shared" si="2"/>
        <v>2179155</v>
      </c>
    </row>
    <row r="17" spans="2:15" ht="12.75" customHeight="1" x14ac:dyDescent="0.25">
      <c r="B17" s="7" t="s">
        <v>25</v>
      </c>
      <c r="C17" s="7" t="s">
        <v>232</v>
      </c>
      <c r="D17" s="7"/>
      <c r="E17" s="7" t="s">
        <v>233</v>
      </c>
      <c r="F17" s="22"/>
      <c r="G17" s="22"/>
      <c r="H17" s="66"/>
      <c r="I17" s="66"/>
      <c r="J17" s="66"/>
      <c r="K17" s="66"/>
      <c r="L17" s="67"/>
      <c r="M17" s="66"/>
      <c r="N17" s="66"/>
      <c r="O17" s="66"/>
    </row>
    <row r="18" spans="2:15" ht="12.75" customHeight="1" x14ac:dyDescent="0.25">
      <c r="B18" t="s">
        <v>25</v>
      </c>
      <c r="C18" s="61" t="s">
        <v>234</v>
      </c>
      <c r="D18" s="61"/>
      <c r="E18" t="s">
        <v>235</v>
      </c>
      <c r="F18" s="20" t="s">
        <v>30</v>
      </c>
      <c r="G18" s="62">
        <v>1</v>
      </c>
      <c r="H18" s="63">
        <v>7475000</v>
      </c>
      <c r="I18" s="63">
        <v>7735000</v>
      </c>
      <c r="J18" s="63">
        <v>7670000</v>
      </c>
      <c r="K18" s="63">
        <v>7540000</v>
      </c>
      <c r="L18" s="68">
        <v>4522000</v>
      </c>
      <c r="M18" s="63">
        <f>MIN(H18:L18)</f>
        <v>4522000</v>
      </c>
      <c r="N18" s="63">
        <v>6181500</v>
      </c>
      <c r="O18" s="65">
        <f t="shared" si="2"/>
        <v>6502938</v>
      </c>
    </row>
    <row r="19" spans="2:15" ht="12.75" customHeight="1" x14ac:dyDescent="0.25">
      <c r="B19" t="s">
        <v>25</v>
      </c>
      <c r="C19" s="61" t="s">
        <v>236</v>
      </c>
      <c r="D19" s="61"/>
      <c r="E19" t="s">
        <v>237</v>
      </c>
      <c r="F19" s="20" t="s">
        <v>30</v>
      </c>
      <c r="G19" s="62">
        <v>1</v>
      </c>
      <c r="H19" s="63">
        <v>5823600</v>
      </c>
      <c r="I19" s="63">
        <v>6026160</v>
      </c>
      <c r="J19" s="63">
        <v>5975520</v>
      </c>
      <c r="K19" s="63">
        <v>5874240</v>
      </c>
      <c r="L19" s="68">
        <v>2975000</v>
      </c>
      <c r="M19" s="63">
        <f t="shared" ref="M19:M29" si="3">MIN(H19:L19)</f>
        <v>2975000</v>
      </c>
      <c r="N19" s="63">
        <v>4492824</v>
      </c>
      <c r="O19" s="65">
        <f t="shared" si="2"/>
        <v>4726451</v>
      </c>
    </row>
    <row r="20" spans="2:15" ht="12.75" customHeight="1" x14ac:dyDescent="0.25">
      <c r="B20" t="s">
        <v>25</v>
      </c>
      <c r="C20" s="61" t="s">
        <v>238</v>
      </c>
      <c r="D20" s="61"/>
      <c r="E20" t="s">
        <v>239</v>
      </c>
      <c r="F20" s="20" t="s">
        <v>30</v>
      </c>
      <c r="G20" s="62">
        <v>1</v>
      </c>
      <c r="H20" s="63">
        <v>4731675</v>
      </c>
      <c r="I20" s="63">
        <v>4896255</v>
      </c>
      <c r="J20" s="63">
        <v>4855110</v>
      </c>
      <c r="K20" s="63">
        <v>4772820</v>
      </c>
      <c r="L20" s="68">
        <v>2737000</v>
      </c>
      <c r="M20" s="63">
        <f t="shared" si="3"/>
        <v>2737000</v>
      </c>
      <c r="N20" s="63">
        <v>3796670</v>
      </c>
      <c r="O20" s="65">
        <f t="shared" si="2"/>
        <v>3994097</v>
      </c>
    </row>
    <row r="21" spans="2:15" ht="12.75" customHeight="1" x14ac:dyDescent="0.25">
      <c r="B21" t="s">
        <v>25</v>
      </c>
      <c r="C21" s="61" t="s">
        <v>240</v>
      </c>
      <c r="D21" s="61"/>
      <c r="E21" t="s">
        <v>241</v>
      </c>
      <c r="F21" s="20" t="s">
        <v>30</v>
      </c>
      <c r="G21" s="62">
        <v>1</v>
      </c>
      <c r="H21" s="63">
        <v>3882400</v>
      </c>
      <c r="I21" s="63">
        <v>4017440</v>
      </c>
      <c r="J21" s="63">
        <v>3983680</v>
      </c>
      <c r="K21" s="63">
        <v>3916160</v>
      </c>
      <c r="L21" s="68">
        <v>2380000</v>
      </c>
      <c r="M21" s="63">
        <f t="shared" si="3"/>
        <v>2380000</v>
      </c>
      <c r="N21" s="63">
        <v>3210216</v>
      </c>
      <c r="O21" s="65">
        <f t="shared" si="2"/>
        <v>3377147</v>
      </c>
    </row>
    <row r="22" spans="2:15" ht="12.75" customHeight="1" x14ac:dyDescent="0.25">
      <c r="B22" t="s">
        <v>25</v>
      </c>
      <c r="C22" s="61" t="s">
        <v>242</v>
      </c>
      <c r="D22" s="61"/>
      <c r="E22" t="s">
        <v>243</v>
      </c>
      <c r="F22" s="20" t="s">
        <v>30</v>
      </c>
      <c r="G22" s="62">
        <v>1</v>
      </c>
      <c r="H22" s="63">
        <v>3397100</v>
      </c>
      <c r="I22" s="63">
        <v>3515260</v>
      </c>
      <c r="J22" s="63">
        <v>3485720</v>
      </c>
      <c r="K22" s="63">
        <v>3426640</v>
      </c>
      <c r="L22" s="68">
        <v>1667000</v>
      </c>
      <c r="M22" s="63">
        <f t="shared" si="3"/>
        <v>1667000</v>
      </c>
      <c r="N22" s="63">
        <v>2555814</v>
      </c>
      <c r="O22" s="65">
        <f t="shared" si="2"/>
        <v>2688716</v>
      </c>
    </row>
    <row r="23" spans="2:15" ht="12.75" customHeight="1" x14ac:dyDescent="0.25">
      <c r="B23" t="s">
        <v>25</v>
      </c>
      <c r="C23" s="61" t="s">
        <v>244</v>
      </c>
      <c r="D23" s="61"/>
      <c r="E23" t="s">
        <v>245</v>
      </c>
      <c r="F23" s="20" t="s">
        <v>30</v>
      </c>
      <c r="G23" s="62">
        <v>1</v>
      </c>
      <c r="H23" s="63">
        <v>3154450</v>
      </c>
      <c r="I23" s="63">
        <v>3264170</v>
      </c>
      <c r="J23" s="63">
        <v>3236740</v>
      </c>
      <c r="K23" s="63">
        <v>3181880</v>
      </c>
      <c r="L23" s="68">
        <v>1071000</v>
      </c>
      <c r="M23" s="63">
        <f t="shared" si="3"/>
        <v>1071000</v>
      </c>
      <c r="N23" s="63">
        <v>2161113</v>
      </c>
      <c r="O23" s="65">
        <f t="shared" si="2"/>
        <v>2273491</v>
      </c>
    </row>
    <row r="24" spans="2:15" ht="12.75" customHeight="1" x14ac:dyDescent="0.25">
      <c r="B24" t="s">
        <v>25</v>
      </c>
      <c r="C24" s="61" t="s">
        <v>246</v>
      </c>
      <c r="D24" s="61"/>
      <c r="E24" t="s">
        <v>247</v>
      </c>
      <c r="F24" s="20" t="s">
        <v>30</v>
      </c>
      <c r="G24" s="62">
        <v>1</v>
      </c>
      <c r="H24" s="63">
        <v>2911800</v>
      </c>
      <c r="I24" s="63">
        <v>3013080</v>
      </c>
      <c r="J24" s="63">
        <v>2987760</v>
      </c>
      <c r="K24" s="63">
        <v>2937120</v>
      </c>
      <c r="L24" s="68">
        <v>1428000</v>
      </c>
      <c r="M24" s="63">
        <f t="shared" si="3"/>
        <v>1428000</v>
      </c>
      <c r="N24" s="63">
        <v>2231412</v>
      </c>
      <c r="O24" s="65">
        <f t="shared" si="2"/>
        <v>2347445</v>
      </c>
    </row>
    <row r="25" spans="2:15" ht="12.75" customHeight="1" x14ac:dyDescent="0.25">
      <c r="B25" t="s">
        <v>25</v>
      </c>
      <c r="C25" s="61" t="s">
        <v>248</v>
      </c>
      <c r="D25" s="61"/>
      <c r="E25" t="s">
        <v>249</v>
      </c>
      <c r="F25" s="20" t="s">
        <v>30</v>
      </c>
      <c r="G25" s="62">
        <v>1</v>
      </c>
      <c r="H25" s="63">
        <v>2365837.5</v>
      </c>
      <c r="I25" s="63">
        <v>2448127.5</v>
      </c>
      <c r="J25" s="63">
        <v>2427555</v>
      </c>
      <c r="K25" s="63">
        <v>2386410</v>
      </c>
      <c r="L25" s="68">
        <v>1071000</v>
      </c>
      <c r="M25" s="63">
        <f>MIN(H25:L25)</f>
        <v>1071000</v>
      </c>
      <c r="N25" s="63">
        <v>1755835</v>
      </c>
      <c r="O25" s="65">
        <f t="shared" si="2"/>
        <v>1847138</v>
      </c>
    </row>
    <row r="26" spans="2:15" ht="12.75" customHeight="1" x14ac:dyDescent="0.25">
      <c r="B26" t="s">
        <v>25</v>
      </c>
      <c r="C26" s="61" t="s">
        <v>250</v>
      </c>
      <c r="D26" s="61"/>
      <c r="E26" t="s">
        <v>251</v>
      </c>
      <c r="F26" s="20" t="s">
        <v>30</v>
      </c>
      <c r="G26" s="62">
        <v>1</v>
      </c>
      <c r="H26" s="63">
        <v>2183850</v>
      </c>
      <c r="I26" s="63">
        <v>2259810</v>
      </c>
      <c r="J26" s="63">
        <v>2240820</v>
      </c>
      <c r="K26" s="63">
        <v>2202840</v>
      </c>
      <c r="L26" s="68">
        <v>1011500</v>
      </c>
      <c r="M26" s="63">
        <f t="shared" si="3"/>
        <v>1011500</v>
      </c>
      <c r="N26" s="63">
        <v>1640709</v>
      </c>
      <c r="O26" s="65">
        <f t="shared" si="2"/>
        <v>1726026</v>
      </c>
    </row>
    <row r="27" spans="2:15" ht="12.75" customHeight="1" x14ac:dyDescent="0.25">
      <c r="B27" t="s">
        <v>25</v>
      </c>
      <c r="C27" s="61" t="s">
        <v>252</v>
      </c>
      <c r="D27" s="61"/>
      <c r="E27" t="s">
        <v>253</v>
      </c>
      <c r="F27" s="20" t="s">
        <v>30</v>
      </c>
      <c r="G27" s="62">
        <v>1</v>
      </c>
      <c r="H27" s="63">
        <v>1819875</v>
      </c>
      <c r="I27" s="63">
        <v>1883175</v>
      </c>
      <c r="J27" s="63">
        <v>1867350</v>
      </c>
      <c r="K27" s="63">
        <v>1835700</v>
      </c>
      <c r="L27" s="68">
        <v>714000</v>
      </c>
      <c r="M27" s="63">
        <f t="shared" si="3"/>
        <v>714000</v>
      </c>
      <c r="N27" s="63">
        <v>1280858</v>
      </c>
      <c r="O27" s="65">
        <f t="shared" si="2"/>
        <v>1347463</v>
      </c>
    </row>
    <row r="28" spans="2:15" ht="12.75" customHeight="1" x14ac:dyDescent="0.25">
      <c r="B28" t="s">
        <v>25</v>
      </c>
      <c r="C28" s="61" t="s">
        <v>254</v>
      </c>
      <c r="D28" s="61"/>
      <c r="E28" t="s">
        <v>255</v>
      </c>
      <c r="F28" s="20" t="s">
        <v>30</v>
      </c>
      <c r="G28" s="62">
        <v>1</v>
      </c>
      <c r="H28" s="63">
        <v>1152587.5</v>
      </c>
      <c r="I28" s="63">
        <v>1192677.5</v>
      </c>
      <c r="J28" s="63">
        <v>1182655</v>
      </c>
      <c r="K28" s="63">
        <v>1162610</v>
      </c>
      <c r="L28" s="68">
        <v>238000</v>
      </c>
      <c r="M28" s="63">
        <f t="shared" si="3"/>
        <v>238000</v>
      </c>
      <c r="N28" s="63">
        <v>678730</v>
      </c>
      <c r="O28" s="65">
        <f t="shared" si="2"/>
        <v>714024</v>
      </c>
    </row>
    <row r="29" spans="2:15" ht="12.75" customHeight="1" x14ac:dyDescent="0.25">
      <c r="B29" t="s">
        <v>25</v>
      </c>
      <c r="C29" s="61" t="s">
        <v>256</v>
      </c>
      <c r="D29" s="61"/>
      <c r="E29" t="s">
        <v>257</v>
      </c>
      <c r="F29" s="20" t="s">
        <v>30</v>
      </c>
      <c r="G29" s="62">
        <v>1</v>
      </c>
      <c r="H29" s="63">
        <v>485300</v>
      </c>
      <c r="I29" s="63">
        <v>502180</v>
      </c>
      <c r="J29" s="63">
        <v>497960</v>
      </c>
      <c r="K29" s="63">
        <v>489520</v>
      </c>
      <c r="L29" s="68">
        <v>119000</v>
      </c>
      <c r="M29" s="63">
        <f t="shared" si="3"/>
        <v>119000</v>
      </c>
      <c r="N29" s="63">
        <v>271902</v>
      </c>
      <c r="O29" s="65">
        <f t="shared" si="2"/>
        <v>286041</v>
      </c>
    </row>
    <row r="30" spans="2:15" ht="12.75" customHeight="1" x14ac:dyDescent="0.25">
      <c r="B30" s="7" t="s">
        <v>25</v>
      </c>
      <c r="C30" s="7" t="s">
        <v>258</v>
      </c>
      <c r="D30" s="7"/>
      <c r="E30" s="7" t="s">
        <v>259</v>
      </c>
      <c r="F30" s="22"/>
      <c r="G30" s="22"/>
      <c r="H30" s="66"/>
      <c r="I30" s="66"/>
      <c r="J30" s="66"/>
      <c r="K30" s="66"/>
      <c r="L30" s="67"/>
      <c r="M30" s="66"/>
      <c r="N30" s="66"/>
      <c r="O30" s="66"/>
    </row>
    <row r="31" spans="2:15" ht="12.75" customHeight="1" x14ac:dyDescent="0.25">
      <c r="B31" t="s">
        <v>25</v>
      </c>
      <c r="C31" s="61" t="s">
        <v>260</v>
      </c>
      <c r="D31" s="61"/>
      <c r="E31" t="s">
        <v>261</v>
      </c>
      <c r="F31" s="20" t="s">
        <v>30</v>
      </c>
      <c r="G31" s="62">
        <v>1</v>
      </c>
      <c r="H31" s="63">
        <v>14501500</v>
      </c>
      <c r="I31" s="63">
        <v>15005900</v>
      </c>
      <c r="J31" s="63">
        <v>14879800</v>
      </c>
      <c r="K31" s="63">
        <v>14627600</v>
      </c>
      <c r="L31" s="64">
        <v>14280000</v>
      </c>
      <c r="M31" s="63">
        <f>MIN(H31:L31)</f>
        <v>14280000</v>
      </c>
      <c r="N31" s="63">
        <v>11162760</v>
      </c>
      <c r="O31" s="65">
        <f t="shared" si="2"/>
        <v>11743224</v>
      </c>
    </row>
    <row r="32" spans="2:15" ht="12.75" customHeight="1" x14ac:dyDescent="0.25">
      <c r="B32" t="s">
        <v>25</v>
      </c>
      <c r="C32" s="61" t="s">
        <v>262</v>
      </c>
      <c r="D32" s="61"/>
      <c r="E32" t="s">
        <v>263</v>
      </c>
      <c r="F32" s="20" t="s">
        <v>30</v>
      </c>
      <c r="G32" s="62">
        <v>1</v>
      </c>
      <c r="H32" s="63">
        <v>11212500</v>
      </c>
      <c r="I32" s="63">
        <v>11602500</v>
      </c>
      <c r="J32" s="63">
        <v>11505000</v>
      </c>
      <c r="K32" s="63">
        <v>11310000</v>
      </c>
      <c r="L32" s="64">
        <v>9520000</v>
      </c>
      <c r="M32" s="63">
        <f t="shared" ref="M32:M46" si="4">MIN(H32:L32)</f>
        <v>9520000</v>
      </c>
      <c r="N32" s="63">
        <v>8631000</v>
      </c>
      <c r="O32" s="65">
        <f t="shared" si="2"/>
        <v>9079812</v>
      </c>
    </row>
    <row r="33" spans="2:15" ht="12.75" customHeight="1" x14ac:dyDescent="0.25">
      <c r="B33" t="s">
        <v>25</v>
      </c>
      <c r="C33" s="61" t="s">
        <v>264</v>
      </c>
      <c r="D33" s="61"/>
      <c r="E33" t="s">
        <v>265</v>
      </c>
      <c r="F33" s="20" t="s">
        <v>30</v>
      </c>
      <c r="G33" s="62">
        <v>1</v>
      </c>
      <c r="H33" s="63">
        <v>9717500</v>
      </c>
      <c r="I33" s="63">
        <v>10055500</v>
      </c>
      <c r="J33" s="63">
        <v>9971000</v>
      </c>
      <c r="K33" s="63">
        <v>9802000</v>
      </c>
      <c r="L33" s="64">
        <v>7140000</v>
      </c>
      <c r="M33" s="63">
        <f t="shared" si="4"/>
        <v>7140000</v>
      </c>
      <c r="N33" s="63">
        <v>7480200</v>
      </c>
      <c r="O33" s="65">
        <f t="shared" si="2"/>
        <v>7869170</v>
      </c>
    </row>
    <row r="34" spans="2:15" ht="12.75" customHeight="1" x14ac:dyDescent="0.25">
      <c r="B34" t="s">
        <v>25</v>
      </c>
      <c r="C34" s="61" t="s">
        <v>266</v>
      </c>
      <c r="D34" s="61"/>
      <c r="E34" t="s">
        <v>267</v>
      </c>
      <c r="F34" s="20" t="s">
        <v>30</v>
      </c>
      <c r="G34" s="62">
        <v>1</v>
      </c>
      <c r="H34" s="63">
        <v>6279000</v>
      </c>
      <c r="I34" s="63">
        <v>6497400</v>
      </c>
      <c r="J34" s="63">
        <v>6442800</v>
      </c>
      <c r="K34" s="63">
        <v>6333600</v>
      </c>
      <c r="L34" s="64">
        <v>5950000</v>
      </c>
      <c r="M34" s="63">
        <f t="shared" si="4"/>
        <v>5950000</v>
      </c>
      <c r="N34" s="63">
        <v>4833360</v>
      </c>
      <c r="O34" s="65">
        <f t="shared" si="2"/>
        <v>5084695</v>
      </c>
    </row>
    <row r="35" spans="2:15" ht="12.75" customHeight="1" x14ac:dyDescent="0.25">
      <c r="B35" t="s">
        <v>25</v>
      </c>
      <c r="C35" s="61" t="s">
        <v>268</v>
      </c>
      <c r="D35" s="61"/>
      <c r="E35" t="s">
        <v>269</v>
      </c>
      <c r="F35" s="20" t="s">
        <v>30</v>
      </c>
      <c r="G35" s="62">
        <v>1</v>
      </c>
      <c r="H35" s="63">
        <v>523250</v>
      </c>
      <c r="I35" s="63">
        <v>541450</v>
      </c>
      <c r="J35" s="63">
        <v>536900</v>
      </c>
      <c r="K35" s="63">
        <v>527800</v>
      </c>
      <c r="L35" s="69">
        <v>357000</v>
      </c>
      <c r="M35" s="63">
        <f t="shared" si="4"/>
        <v>357000</v>
      </c>
      <c r="N35" s="63">
        <v>402780</v>
      </c>
      <c r="O35" s="65">
        <f t="shared" si="2"/>
        <v>423725</v>
      </c>
    </row>
    <row r="36" spans="2:15" ht="12.75" customHeight="1" x14ac:dyDescent="0.25">
      <c r="B36" t="s">
        <v>25</v>
      </c>
      <c r="C36" s="61" t="s">
        <v>270</v>
      </c>
      <c r="D36" s="61"/>
      <c r="E36" t="s">
        <v>271</v>
      </c>
      <c r="F36" s="20" t="s">
        <v>30</v>
      </c>
      <c r="G36" s="62">
        <v>1</v>
      </c>
      <c r="H36" s="63">
        <v>373750</v>
      </c>
      <c r="I36" s="63">
        <v>386750</v>
      </c>
      <c r="J36" s="63">
        <v>383500</v>
      </c>
      <c r="K36" s="63">
        <v>377000</v>
      </c>
      <c r="L36" s="64">
        <v>95200</v>
      </c>
      <c r="M36" s="63">
        <f t="shared" si="4"/>
        <v>95200</v>
      </c>
      <c r="N36" s="63">
        <v>287700</v>
      </c>
      <c r="O36" s="65">
        <f t="shared" si="2"/>
        <v>302660</v>
      </c>
    </row>
    <row r="37" spans="2:15" ht="12.75" customHeight="1" x14ac:dyDescent="0.25">
      <c r="B37" t="s">
        <v>25</v>
      </c>
      <c r="C37" s="61" t="s">
        <v>272</v>
      </c>
      <c r="D37" s="61"/>
      <c r="E37" t="s">
        <v>273</v>
      </c>
      <c r="F37" s="20" t="s">
        <v>30</v>
      </c>
      <c r="G37" s="62">
        <v>1</v>
      </c>
      <c r="H37" s="63">
        <v>493350</v>
      </c>
      <c r="I37" s="63">
        <v>510510</v>
      </c>
      <c r="J37" s="63">
        <v>506220</v>
      </c>
      <c r="K37" s="63">
        <v>497640</v>
      </c>
      <c r="L37" s="64">
        <v>178500</v>
      </c>
      <c r="M37" s="63">
        <f t="shared" si="4"/>
        <v>178500</v>
      </c>
      <c r="N37" s="63">
        <v>379764</v>
      </c>
      <c r="O37" s="65">
        <f t="shared" si="2"/>
        <v>399512</v>
      </c>
    </row>
    <row r="38" spans="2:15" ht="12.75" customHeight="1" x14ac:dyDescent="0.25">
      <c r="B38" t="s">
        <v>25</v>
      </c>
      <c r="C38" s="61" t="s">
        <v>274</v>
      </c>
      <c r="D38" s="61"/>
      <c r="E38" t="s">
        <v>275</v>
      </c>
      <c r="F38" s="20" t="s">
        <v>30</v>
      </c>
      <c r="G38" s="62">
        <v>1</v>
      </c>
      <c r="H38" s="63">
        <v>3289000</v>
      </c>
      <c r="I38" s="63">
        <v>3403400</v>
      </c>
      <c r="J38" s="63">
        <v>3374800</v>
      </c>
      <c r="K38" s="63">
        <v>3317600</v>
      </c>
      <c r="L38" s="64">
        <v>1190000</v>
      </c>
      <c r="M38" s="63">
        <f t="shared" si="4"/>
        <v>1190000</v>
      </c>
      <c r="N38" s="63">
        <v>2531760</v>
      </c>
      <c r="O38" s="65">
        <f t="shared" si="2"/>
        <v>2663412</v>
      </c>
    </row>
    <row r="39" spans="2:15" ht="12.75" customHeight="1" x14ac:dyDescent="0.25">
      <c r="B39" t="s">
        <v>25</v>
      </c>
      <c r="C39" s="61" t="s">
        <v>276</v>
      </c>
      <c r="D39" s="61"/>
      <c r="E39" t="s">
        <v>277</v>
      </c>
      <c r="F39" s="20" t="s">
        <v>30</v>
      </c>
      <c r="G39" s="62">
        <v>1</v>
      </c>
      <c r="H39" s="63">
        <v>4036500</v>
      </c>
      <c r="I39" s="63">
        <v>4176900</v>
      </c>
      <c r="J39" s="63">
        <v>4141800</v>
      </c>
      <c r="K39" s="63">
        <v>4071600</v>
      </c>
      <c r="L39" s="64">
        <v>1547000</v>
      </c>
      <c r="M39" s="63">
        <f t="shared" si="4"/>
        <v>1547000</v>
      </c>
      <c r="N39" s="63">
        <v>3107160</v>
      </c>
      <c r="O39" s="65">
        <f t="shared" si="2"/>
        <v>3268732</v>
      </c>
    </row>
    <row r="40" spans="2:15" ht="12.75" customHeight="1" x14ac:dyDescent="0.25">
      <c r="B40" t="s">
        <v>25</v>
      </c>
      <c r="C40" s="61" t="s">
        <v>278</v>
      </c>
      <c r="D40" s="61"/>
      <c r="E40" t="s">
        <v>279</v>
      </c>
      <c r="F40" s="20" t="s">
        <v>30</v>
      </c>
      <c r="G40" s="62">
        <v>1</v>
      </c>
      <c r="H40" s="63">
        <v>2691000</v>
      </c>
      <c r="I40" s="63">
        <v>2784600</v>
      </c>
      <c r="J40" s="63">
        <v>2761200</v>
      </c>
      <c r="K40" s="63">
        <v>2714400</v>
      </c>
      <c r="L40" s="64">
        <v>1785000</v>
      </c>
      <c r="M40" s="63">
        <f>MIN(H40:L40)</f>
        <v>1785000</v>
      </c>
      <c r="N40" s="63">
        <v>2071440</v>
      </c>
      <c r="O40" s="65">
        <f t="shared" si="2"/>
        <v>2179155</v>
      </c>
    </row>
    <row r="41" spans="2:15" ht="12.75" customHeight="1" x14ac:dyDescent="0.25">
      <c r="B41" t="s">
        <v>25</v>
      </c>
      <c r="C41" s="61" t="s">
        <v>280</v>
      </c>
      <c r="D41" s="61"/>
      <c r="E41" t="s">
        <v>281</v>
      </c>
      <c r="F41" s="20" t="s">
        <v>30</v>
      </c>
      <c r="G41" s="62">
        <v>1</v>
      </c>
      <c r="H41" s="63">
        <v>5980000</v>
      </c>
      <c r="I41" s="63">
        <v>6188000</v>
      </c>
      <c r="J41" s="63">
        <v>6136000</v>
      </c>
      <c r="K41" s="63">
        <v>6032000</v>
      </c>
      <c r="L41" s="64">
        <v>3570000</v>
      </c>
      <c r="M41" s="63">
        <f t="shared" si="4"/>
        <v>3570000</v>
      </c>
      <c r="N41" s="63">
        <v>4603200</v>
      </c>
      <c r="O41" s="65">
        <f t="shared" si="2"/>
        <v>4842566</v>
      </c>
    </row>
    <row r="42" spans="2:15" ht="12.75" customHeight="1" x14ac:dyDescent="0.25">
      <c r="B42" t="s">
        <v>25</v>
      </c>
      <c r="C42" s="61" t="s">
        <v>282</v>
      </c>
      <c r="D42" s="61"/>
      <c r="E42" t="s">
        <v>283</v>
      </c>
      <c r="F42" s="20" t="s">
        <v>30</v>
      </c>
      <c r="G42" s="62">
        <v>1</v>
      </c>
      <c r="H42" s="63">
        <v>672750</v>
      </c>
      <c r="I42" s="63">
        <v>696150</v>
      </c>
      <c r="J42" s="63">
        <v>690300</v>
      </c>
      <c r="K42" s="63">
        <v>678600</v>
      </c>
      <c r="L42" s="64">
        <v>238000</v>
      </c>
      <c r="M42" s="63">
        <f t="shared" si="4"/>
        <v>238000</v>
      </c>
      <c r="N42" s="63">
        <v>517860</v>
      </c>
      <c r="O42" s="65">
        <f t="shared" si="2"/>
        <v>544789</v>
      </c>
    </row>
    <row r="43" spans="2:15" ht="12.75" customHeight="1" x14ac:dyDescent="0.25">
      <c r="B43" t="s">
        <v>25</v>
      </c>
      <c r="C43" s="61" t="s">
        <v>284</v>
      </c>
      <c r="D43" s="61"/>
      <c r="E43" t="s">
        <v>285</v>
      </c>
      <c r="F43" s="20" t="s">
        <v>30</v>
      </c>
      <c r="G43" s="62">
        <v>1</v>
      </c>
      <c r="H43" s="63">
        <v>971750</v>
      </c>
      <c r="I43" s="63">
        <v>1005550</v>
      </c>
      <c r="J43" s="63">
        <v>997100</v>
      </c>
      <c r="K43" s="63">
        <v>980200</v>
      </c>
      <c r="L43" s="64">
        <v>357000</v>
      </c>
      <c r="M43" s="63">
        <f t="shared" si="4"/>
        <v>357000</v>
      </c>
      <c r="N43" s="63">
        <v>748020</v>
      </c>
      <c r="O43" s="65">
        <f t="shared" si="2"/>
        <v>786917</v>
      </c>
    </row>
    <row r="44" spans="2:15" ht="12.75" customHeight="1" x14ac:dyDescent="0.25">
      <c r="B44" t="s">
        <v>25</v>
      </c>
      <c r="C44" s="61" t="s">
        <v>286</v>
      </c>
      <c r="D44" s="61"/>
      <c r="E44" t="s">
        <v>287</v>
      </c>
      <c r="F44" s="20" t="s">
        <v>30</v>
      </c>
      <c r="G44" s="62">
        <v>1</v>
      </c>
      <c r="H44" s="63">
        <v>373750</v>
      </c>
      <c r="I44" s="63">
        <v>386750</v>
      </c>
      <c r="J44" s="63">
        <v>383500</v>
      </c>
      <c r="K44" s="63">
        <v>377000</v>
      </c>
      <c r="L44" s="64">
        <v>178500</v>
      </c>
      <c r="M44" s="63">
        <f t="shared" si="4"/>
        <v>178500</v>
      </c>
      <c r="N44" s="63">
        <v>287700</v>
      </c>
      <c r="O44" s="65">
        <f t="shared" si="2"/>
        <v>302660</v>
      </c>
    </row>
    <row r="45" spans="2:15" ht="12.75" customHeight="1" x14ac:dyDescent="0.25">
      <c r="B45" t="s">
        <v>25</v>
      </c>
      <c r="C45" s="61" t="s">
        <v>288</v>
      </c>
      <c r="D45" s="61"/>
      <c r="E45" t="s">
        <v>289</v>
      </c>
      <c r="F45" s="20" t="s">
        <v>30</v>
      </c>
      <c r="G45" s="62">
        <v>1</v>
      </c>
      <c r="H45" s="63">
        <v>523250</v>
      </c>
      <c r="I45" s="63">
        <v>541450</v>
      </c>
      <c r="J45" s="63">
        <v>536900</v>
      </c>
      <c r="K45" s="63">
        <v>527800</v>
      </c>
      <c r="L45" s="64">
        <v>238000</v>
      </c>
      <c r="M45" s="63">
        <f t="shared" si="4"/>
        <v>238000</v>
      </c>
      <c r="N45" s="63">
        <v>402780</v>
      </c>
      <c r="O45" s="65">
        <f t="shared" si="2"/>
        <v>423725</v>
      </c>
    </row>
    <row r="46" spans="2:15" ht="12.75" customHeight="1" x14ac:dyDescent="0.25">
      <c r="B46" t="s">
        <v>25</v>
      </c>
      <c r="C46" s="61" t="s">
        <v>290</v>
      </c>
      <c r="D46" s="61"/>
      <c r="E46" t="s">
        <v>291</v>
      </c>
      <c r="F46" s="20" t="s">
        <v>30</v>
      </c>
      <c r="G46" s="62">
        <v>1</v>
      </c>
      <c r="H46" s="63">
        <v>299000</v>
      </c>
      <c r="I46" s="63">
        <v>309400</v>
      </c>
      <c r="J46" s="63">
        <v>306800</v>
      </c>
      <c r="K46" s="63">
        <v>301600</v>
      </c>
      <c r="L46" s="69">
        <v>95200</v>
      </c>
      <c r="M46" s="63">
        <f t="shared" si="4"/>
        <v>95200</v>
      </c>
      <c r="N46" s="63">
        <v>230160</v>
      </c>
      <c r="O46" s="65">
        <f t="shared" si="2"/>
        <v>242128</v>
      </c>
    </row>
    <row r="47" spans="2:15" ht="12.75" customHeight="1" x14ac:dyDescent="0.25">
      <c r="B47" s="7" t="s">
        <v>25</v>
      </c>
      <c r="C47" s="7" t="s">
        <v>292</v>
      </c>
      <c r="D47" s="7"/>
      <c r="E47" s="7" t="s">
        <v>293</v>
      </c>
      <c r="F47" s="22"/>
      <c r="G47" s="70"/>
      <c r="H47" s="66"/>
      <c r="I47" s="66"/>
      <c r="J47" s="66"/>
      <c r="K47" s="66"/>
      <c r="L47" s="67"/>
      <c r="M47" s="66"/>
      <c r="N47" s="66"/>
      <c r="O47" s="66"/>
    </row>
    <row r="48" spans="2:15" ht="12.75" customHeight="1" x14ac:dyDescent="0.25">
      <c r="B48" t="s">
        <v>25</v>
      </c>
      <c r="C48" s="61" t="s">
        <v>294</v>
      </c>
      <c r="D48" s="61"/>
      <c r="E48" t="s">
        <v>295</v>
      </c>
      <c r="F48" s="20" t="s">
        <v>30</v>
      </c>
      <c r="G48" s="62">
        <v>1</v>
      </c>
      <c r="H48" s="63">
        <v>523250</v>
      </c>
      <c r="I48" s="63">
        <v>541450</v>
      </c>
      <c r="J48" s="63">
        <v>536900</v>
      </c>
      <c r="K48" s="63">
        <v>527800</v>
      </c>
      <c r="L48" s="64">
        <v>297500</v>
      </c>
      <c r="M48" s="63">
        <f>MIN(H48:L48)</f>
        <v>297500</v>
      </c>
      <c r="N48" s="63">
        <v>402780</v>
      </c>
      <c r="O48" s="65">
        <f t="shared" si="2"/>
        <v>423725</v>
      </c>
    </row>
    <row r="49" spans="2:15" ht="12.75" customHeight="1" x14ac:dyDescent="0.25">
      <c r="B49" t="s">
        <v>25</v>
      </c>
      <c r="C49" s="61" t="s">
        <v>296</v>
      </c>
      <c r="D49" s="61"/>
      <c r="E49" t="s">
        <v>297</v>
      </c>
      <c r="F49" s="20" t="s">
        <v>30</v>
      </c>
      <c r="G49" s="62">
        <v>1</v>
      </c>
      <c r="H49" s="63">
        <v>717600</v>
      </c>
      <c r="I49" s="63">
        <v>742560</v>
      </c>
      <c r="J49" s="63">
        <v>736320</v>
      </c>
      <c r="K49" s="63">
        <v>723840</v>
      </c>
      <c r="L49" s="64">
        <v>357000</v>
      </c>
      <c r="M49" s="63">
        <f t="shared" ref="M49:M88" si="5">MIN(H49:L49)</f>
        <v>357000</v>
      </c>
      <c r="N49" s="63">
        <v>552384</v>
      </c>
      <c r="O49" s="65">
        <f t="shared" si="2"/>
        <v>581108</v>
      </c>
    </row>
    <row r="50" spans="2:15" ht="12.75" customHeight="1" x14ac:dyDescent="0.25">
      <c r="B50" t="s">
        <v>25</v>
      </c>
      <c r="C50" s="61" t="s">
        <v>298</v>
      </c>
      <c r="D50" s="61"/>
      <c r="E50" t="s">
        <v>299</v>
      </c>
      <c r="F50" s="20" t="s">
        <v>30</v>
      </c>
      <c r="G50" s="62">
        <v>1</v>
      </c>
      <c r="H50" s="63">
        <v>3289000</v>
      </c>
      <c r="I50" s="63">
        <v>3403400</v>
      </c>
      <c r="J50" s="63">
        <v>3374800</v>
      </c>
      <c r="K50" s="63">
        <v>3317600</v>
      </c>
      <c r="L50" s="69">
        <v>238000</v>
      </c>
      <c r="M50" s="63">
        <f t="shared" si="5"/>
        <v>238000</v>
      </c>
      <c r="N50" s="63">
        <v>2531760</v>
      </c>
      <c r="O50" s="65">
        <f t="shared" si="2"/>
        <v>2663412</v>
      </c>
    </row>
    <row r="51" spans="2:15" ht="12.75" customHeight="1" x14ac:dyDescent="0.25">
      <c r="B51" t="s">
        <v>25</v>
      </c>
      <c r="C51" s="61" t="s">
        <v>300</v>
      </c>
      <c r="D51" s="61"/>
      <c r="E51" t="s">
        <v>301</v>
      </c>
      <c r="F51" s="20" t="s">
        <v>30</v>
      </c>
      <c r="G51" s="62">
        <v>1</v>
      </c>
      <c r="H51" s="63">
        <v>1794000</v>
      </c>
      <c r="I51" s="63">
        <v>1856400</v>
      </c>
      <c r="J51" s="63">
        <v>1840800</v>
      </c>
      <c r="K51" s="63">
        <v>1809600</v>
      </c>
      <c r="L51" s="69">
        <v>476000</v>
      </c>
      <c r="M51" s="63">
        <f t="shared" si="5"/>
        <v>476000</v>
      </c>
      <c r="N51" s="63">
        <v>1380960</v>
      </c>
      <c r="O51" s="65">
        <f t="shared" si="2"/>
        <v>1452770</v>
      </c>
    </row>
    <row r="52" spans="2:15" ht="12.75" customHeight="1" x14ac:dyDescent="0.25">
      <c r="B52" t="s">
        <v>25</v>
      </c>
      <c r="C52" s="61" t="s">
        <v>302</v>
      </c>
      <c r="D52" s="61"/>
      <c r="E52" t="s">
        <v>303</v>
      </c>
      <c r="F52" s="20" t="s">
        <v>30</v>
      </c>
      <c r="G52" s="62">
        <v>1</v>
      </c>
      <c r="H52" s="63">
        <v>672750</v>
      </c>
      <c r="I52" s="63">
        <v>696150</v>
      </c>
      <c r="J52" s="63">
        <v>690300</v>
      </c>
      <c r="K52" s="63">
        <v>678600</v>
      </c>
      <c r="L52" s="69">
        <v>357000</v>
      </c>
      <c r="M52" s="63">
        <f t="shared" si="5"/>
        <v>357000</v>
      </c>
      <c r="N52" s="63">
        <v>517860</v>
      </c>
      <c r="O52" s="65">
        <f t="shared" si="2"/>
        <v>544789</v>
      </c>
    </row>
    <row r="53" spans="2:15" ht="12.75" customHeight="1" x14ac:dyDescent="0.25">
      <c r="B53" t="s">
        <v>25</v>
      </c>
      <c r="C53" s="61" t="s">
        <v>304</v>
      </c>
      <c r="D53" s="61"/>
      <c r="E53" t="s">
        <v>305</v>
      </c>
      <c r="F53" s="20" t="s">
        <v>30</v>
      </c>
      <c r="G53" s="62">
        <v>1</v>
      </c>
      <c r="H53" s="63">
        <v>897000</v>
      </c>
      <c r="I53" s="63">
        <v>928200</v>
      </c>
      <c r="J53" s="63">
        <v>920400</v>
      </c>
      <c r="K53" s="63">
        <v>904800</v>
      </c>
      <c r="L53" s="69">
        <v>297000</v>
      </c>
      <c r="M53" s="63">
        <f t="shared" si="5"/>
        <v>297000</v>
      </c>
      <c r="N53" s="63">
        <v>690480</v>
      </c>
      <c r="O53" s="65">
        <f t="shared" si="2"/>
        <v>726385</v>
      </c>
    </row>
    <row r="54" spans="2:15" ht="12.75" customHeight="1" x14ac:dyDescent="0.25">
      <c r="B54" t="s">
        <v>25</v>
      </c>
      <c r="C54" s="61" t="s">
        <v>306</v>
      </c>
      <c r="D54" s="61"/>
      <c r="E54" t="s">
        <v>307</v>
      </c>
      <c r="F54" s="20" t="s">
        <v>30</v>
      </c>
      <c r="G54" s="62">
        <v>1</v>
      </c>
      <c r="H54" s="63">
        <v>448500</v>
      </c>
      <c r="I54" s="63">
        <v>464100</v>
      </c>
      <c r="J54" s="63">
        <v>460200</v>
      </c>
      <c r="K54" s="63">
        <v>452400</v>
      </c>
      <c r="L54" s="69">
        <v>476000</v>
      </c>
      <c r="M54" s="63">
        <f t="shared" si="5"/>
        <v>448500</v>
      </c>
      <c r="N54" s="63">
        <v>345240</v>
      </c>
      <c r="O54" s="65">
        <f t="shared" si="2"/>
        <v>363192</v>
      </c>
    </row>
    <row r="55" spans="2:15" ht="12.75" customHeight="1" x14ac:dyDescent="0.25">
      <c r="B55" t="s">
        <v>25</v>
      </c>
      <c r="C55" s="61" t="s">
        <v>308</v>
      </c>
      <c r="D55" s="61"/>
      <c r="E55" t="s">
        <v>309</v>
      </c>
      <c r="F55" s="20" t="s">
        <v>30</v>
      </c>
      <c r="G55" s="62">
        <v>1</v>
      </c>
      <c r="H55" s="63">
        <v>971750</v>
      </c>
      <c r="I55" s="63">
        <v>1005550</v>
      </c>
      <c r="J55" s="63">
        <v>997100</v>
      </c>
      <c r="K55" s="63">
        <v>980200</v>
      </c>
      <c r="L55" s="69">
        <v>1428000</v>
      </c>
      <c r="M55" s="63">
        <f t="shared" si="5"/>
        <v>971750</v>
      </c>
      <c r="N55" s="63">
        <v>748020</v>
      </c>
      <c r="O55" s="65">
        <f t="shared" si="2"/>
        <v>786917</v>
      </c>
    </row>
    <row r="56" spans="2:15" ht="12.75" customHeight="1" x14ac:dyDescent="0.25">
      <c r="B56" t="s">
        <v>25</v>
      </c>
      <c r="C56" s="61" t="s">
        <v>310</v>
      </c>
      <c r="D56" s="61"/>
      <c r="E56" t="s">
        <v>311</v>
      </c>
      <c r="F56" s="20" t="s">
        <v>30</v>
      </c>
      <c r="G56" s="62">
        <v>1</v>
      </c>
      <c r="H56" s="63">
        <v>1794000</v>
      </c>
      <c r="I56" s="63">
        <v>1856400</v>
      </c>
      <c r="J56" s="63">
        <v>1840800</v>
      </c>
      <c r="K56" s="63">
        <v>1809600</v>
      </c>
      <c r="L56" s="69">
        <v>4165000</v>
      </c>
      <c r="M56" s="63">
        <f t="shared" si="5"/>
        <v>1794000</v>
      </c>
      <c r="N56" s="63">
        <v>1380960</v>
      </c>
      <c r="O56" s="65">
        <f t="shared" si="2"/>
        <v>1452770</v>
      </c>
    </row>
    <row r="57" spans="2:15" ht="12.75" customHeight="1" x14ac:dyDescent="0.25">
      <c r="B57" t="s">
        <v>25</v>
      </c>
      <c r="C57" s="61" t="s">
        <v>312</v>
      </c>
      <c r="D57" s="61"/>
      <c r="E57" t="s">
        <v>313</v>
      </c>
      <c r="F57" s="20" t="s">
        <v>30</v>
      </c>
      <c r="G57" s="62">
        <v>1</v>
      </c>
      <c r="H57" s="63">
        <v>4036500</v>
      </c>
      <c r="I57" s="63">
        <v>4176900</v>
      </c>
      <c r="J57" s="63">
        <v>4141800</v>
      </c>
      <c r="K57" s="63">
        <v>4071600</v>
      </c>
      <c r="L57" s="69">
        <v>5355000</v>
      </c>
      <c r="M57" s="63">
        <f t="shared" si="5"/>
        <v>4036500</v>
      </c>
      <c r="N57" s="63">
        <v>3107160</v>
      </c>
      <c r="O57" s="65">
        <f t="shared" si="2"/>
        <v>3268732</v>
      </c>
    </row>
    <row r="58" spans="2:15" ht="12.75" customHeight="1" x14ac:dyDescent="0.25">
      <c r="B58" t="s">
        <v>25</v>
      </c>
      <c r="C58" s="61" t="s">
        <v>314</v>
      </c>
      <c r="D58" s="61"/>
      <c r="E58" t="s">
        <v>315</v>
      </c>
      <c r="F58" s="20" t="s">
        <v>30</v>
      </c>
      <c r="G58" s="62">
        <v>1</v>
      </c>
      <c r="H58" s="63">
        <v>5980000</v>
      </c>
      <c r="I58" s="63">
        <v>6188000</v>
      </c>
      <c r="J58" s="63">
        <v>6136000</v>
      </c>
      <c r="K58" s="63">
        <v>6032000</v>
      </c>
      <c r="L58" s="69">
        <v>357000</v>
      </c>
      <c r="M58" s="63">
        <f t="shared" si="5"/>
        <v>357000</v>
      </c>
      <c r="N58" s="63">
        <v>4603200</v>
      </c>
      <c r="O58" s="65">
        <f t="shared" si="2"/>
        <v>4842566</v>
      </c>
    </row>
    <row r="59" spans="2:15" ht="12.75" customHeight="1" x14ac:dyDescent="0.25">
      <c r="B59" t="s">
        <v>25</v>
      </c>
      <c r="C59" s="61" t="s">
        <v>316</v>
      </c>
      <c r="D59" s="61"/>
      <c r="E59" s="71" t="s">
        <v>317</v>
      </c>
      <c r="F59" s="20" t="s">
        <v>30</v>
      </c>
      <c r="G59" s="62">
        <v>1</v>
      </c>
      <c r="H59" s="63">
        <v>1725000</v>
      </c>
      <c r="I59" s="63">
        <v>1785000</v>
      </c>
      <c r="J59" s="63">
        <v>1770000</v>
      </c>
      <c r="K59" s="63">
        <v>1740000</v>
      </c>
      <c r="L59" s="69">
        <v>1190000</v>
      </c>
      <c r="M59" s="63">
        <f t="shared" si="5"/>
        <v>1190000</v>
      </c>
      <c r="N59" s="63"/>
      <c r="O59" s="65"/>
    </row>
    <row r="60" spans="2:15" ht="12.75" customHeight="1" x14ac:dyDescent="0.25">
      <c r="B60" t="s">
        <v>25</v>
      </c>
      <c r="C60" s="61" t="s">
        <v>318</v>
      </c>
      <c r="D60" s="61"/>
      <c r="E60" s="71" t="s">
        <v>319</v>
      </c>
      <c r="F60" s="20" t="s">
        <v>30</v>
      </c>
      <c r="G60" s="62">
        <v>1</v>
      </c>
      <c r="H60" s="63">
        <v>1380000</v>
      </c>
      <c r="I60" s="63">
        <v>1428000</v>
      </c>
      <c r="J60" s="63">
        <v>1416000</v>
      </c>
      <c r="K60" s="63">
        <v>1392000</v>
      </c>
      <c r="L60" s="69">
        <v>952000</v>
      </c>
      <c r="M60" s="63">
        <f t="shared" si="5"/>
        <v>952000</v>
      </c>
      <c r="N60" s="63"/>
      <c r="O60" s="65"/>
    </row>
    <row r="61" spans="2:15" ht="12.75" customHeight="1" x14ac:dyDescent="0.25">
      <c r="B61" t="s">
        <v>25</v>
      </c>
      <c r="C61" s="61" t="s">
        <v>320</v>
      </c>
      <c r="D61" s="61"/>
      <c r="E61" t="s">
        <v>321</v>
      </c>
      <c r="F61" s="20" t="s">
        <v>30</v>
      </c>
      <c r="G61" s="62">
        <v>1</v>
      </c>
      <c r="H61" s="63">
        <v>523250</v>
      </c>
      <c r="I61" s="63">
        <v>541450</v>
      </c>
      <c r="J61" s="63">
        <v>536900</v>
      </c>
      <c r="K61" s="63">
        <v>527800</v>
      </c>
      <c r="L61" s="69">
        <v>357000</v>
      </c>
      <c r="M61" s="63">
        <f t="shared" si="5"/>
        <v>357000</v>
      </c>
      <c r="N61" s="63">
        <v>402780</v>
      </c>
      <c r="O61" s="65">
        <f t="shared" si="2"/>
        <v>423725</v>
      </c>
    </row>
    <row r="62" spans="2:15" ht="12.75" customHeight="1" x14ac:dyDescent="0.25">
      <c r="B62" t="s">
        <v>25</v>
      </c>
      <c r="C62" s="61" t="s">
        <v>322</v>
      </c>
      <c r="D62" s="61"/>
      <c r="E62" t="s">
        <v>323</v>
      </c>
      <c r="F62" s="20" t="s">
        <v>30</v>
      </c>
      <c r="G62" s="62">
        <v>1</v>
      </c>
      <c r="H62" s="63">
        <v>971750</v>
      </c>
      <c r="I62" s="63">
        <v>1005550</v>
      </c>
      <c r="J62" s="63">
        <v>997100</v>
      </c>
      <c r="K62" s="63">
        <v>980200</v>
      </c>
      <c r="L62" s="69">
        <v>357000</v>
      </c>
      <c r="M62" s="63">
        <f t="shared" si="5"/>
        <v>357000</v>
      </c>
      <c r="N62" s="63">
        <v>748020</v>
      </c>
      <c r="O62" s="65">
        <f t="shared" si="2"/>
        <v>786917</v>
      </c>
    </row>
    <row r="63" spans="2:15" ht="12.75" customHeight="1" x14ac:dyDescent="0.25">
      <c r="B63" t="s">
        <v>25</v>
      </c>
      <c r="C63" s="61" t="s">
        <v>324</v>
      </c>
      <c r="D63" s="61"/>
      <c r="E63" t="s">
        <v>325</v>
      </c>
      <c r="F63" s="20" t="s">
        <v>30</v>
      </c>
      <c r="G63" s="62">
        <v>1</v>
      </c>
      <c r="H63" s="63">
        <v>4784000</v>
      </c>
      <c r="I63" s="63">
        <v>4950400</v>
      </c>
      <c r="J63" s="63">
        <v>4908800</v>
      </c>
      <c r="K63" s="63">
        <v>4825600</v>
      </c>
      <c r="L63" s="69">
        <v>595000</v>
      </c>
      <c r="M63" s="63">
        <f t="shared" si="5"/>
        <v>595000</v>
      </c>
      <c r="N63" s="63">
        <v>3682560</v>
      </c>
      <c r="O63" s="65">
        <f t="shared" si="2"/>
        <v>3874053</v>
      </c>
    </row>
    <row r="64" spans="2:15" ht="12.75" customHeight="1" x14ac:dyDescent="0.25">
      <c r="B64" t="s">
        <v>25</v>
      </c>
      <c r="C64" s="61" t="s">
        <v>326</v>
      </c>
      <c r="D64" s="61"/>
      <c r="E64" t="s">
        <v>327</v>
      </c>
      <c r="F64" s="20" t="s">
        <v>30</v>
      </c>
      <c r="G64" s="62">
        <v>1</v>
      </c>
      <c r="H64" s="63">
        <v>2691000</v>
      </c>
      <c r="I64" s="63">
        <v>2784600</v>
      </c>
      <c r="J64" s="63">
        <v>2761200</v>
      </c>
      <c r="K64" s="63">
        <v>2714400</v>
      </c>
      <c r="L64" s="69">
        <v>60000</v>
      </c>
      <c r="M64" s="63">
        <f t="shared" si="5"/>
        <v>60000</v>
      </c>
      <c r="N64" s="63">
        <v>2071440</v>
      </c>
      <c r="O64" s="65">
        <f t="shared" si="2"/>
        <v>2179155</v>
      </c>
    </row>
    <row r="65" spans="2:15" ht="12.75" customHeight="1" x14ac:dyDescent="0.25">
      <c r="B65" t="s">
        <v>25</v>
      </c>
      <c r="C65" s="61" t="s">
        <v>328</v>
      </c>
      <c r="D65" s="61"/>
      <c r="E65" t="s">
        <v>329</v>
      </c>
      <c r="F65" s="20" t="s">
        <v>30</v>
      </c>
      <c r="G65" s="62">
        <v>1</v>
      </c>
      <c r="H65" s="63">
        <v>1943500</v>
      </c>
      <c r="I65" s="63">
        <v>2011100</v>
      </c>
      <c r="J65" s="63">
        <v>1994200</v>
      </c>
      <c r="K65" s="63">
        <v>1960400</v>
      </c>
      <c r="L65" s="69">
        <v>60000</v>
      </c>
      <c r="M65" s="63">
        <f t="shared" si="5"/>
        <v>60000</v>
      </c>
      <c r="N65" s="63">
        <v>1496040</v>
      </c>
      <c r="O65" s="65">
        <f t="shared" si="2"/>
        <v>1573834</v>
      </c>
    </row>
    <row r="66" spans="2:15" ht="12.75" customHeight="1" x14ac:dyDescent="0.25">
      <c r="B66" t="s">
        <v>25</v>
      </c>
      <c r="C66" s="61" t="s">
        <v>330</v>
      </c>
      <c r="D66" s="61"/>
      <c r="E66" t="s">
        <v>331</v>
      </c>
      <c r="F66" s="20" t="s">
        <v>30</v>
      </c>
      <c r="G66" s="62">
        <v>1</v>
      </c>
      <c r="H66" s="63">
        <v>1794000</v>
      </c>
      <c r="I66" s="63">
        <v>1856400</v>
      </c>
      <c r="J66" s="63">
        <v>1840800</v>
      </c>
      <c r="K66" s="63">
        <v>1809600</v>
      </c>
      <c r="L66" s="69">
        <v>180000</v>
      </c>
      <c r="M66" s="63">
        <f t="shared" si="5"/>
        <v>180000</v>
      </c>
      <c r="N66" s="63">
        <v>1380960</v>
      </c>
      <c r="O66" s="65">
        <f t="shared" si="2"/>
        <v>1452770</v>
      </c>
    </row>
    <row r="67" spans="2:15" ht="12.75" customHeight="1" x14ac:dyDescent="0.25">
      <c r="B67" t="s">
        <v>25</v>
      </c>
      <c r="C67" s="61" t="s">
        <v>332</v>
      </c>
      <c r="D67" s="61"/>
      <c r="E67" t="s">
        <v>333</v>
      </c>
      <c r="F67" s="20" t="s">
        <v>30</v>
      </c>
      <c r="G67" s="62">
        <v>1</v>
      </c>
      <c r="H67" s="63">
        <v>403650</v>
      </c>
      <c r="I67" s="63">
        <v>417690</v>
      </c>
      <c r="J67" s="63">
        <v>414180</v>
      </c>
      <c r="K67" s="63">
        <v>407160</v>
      </c>
      <c r="L67" s="69">
        <v>190000</v>
      </c>
      <c r="M67" s="63">
        <f t="shared" si="5"/>
        <v>190000</v>
      </c>
      <c r="N67" s="63">
        <v>310716</v>
      </c>
      <c r="O67" s="65">
        <f t="shared" si="2"/>
        <v>326873</v>
      </c>
    </row>
    <row r="68" spans="2:15" ht="12.75" customHeight="1" x14ac:dyDescent="0.25">
      <c r="B68" t="s">
        <v>25</v>
      </c>
      <c r="C68" s="61" t="s">
        <v>334</v>
      </c>
      <c r="D68" s="61"/>
      <c r="E68" t="s">
        <v>335</v>
      </c>
      <c r="F68" s="20" t="s">
        <v>30</v>
      </c>
      <c r="G68" s="62">
        <v>1</v>
      </c>
      <c r="H68" s="63">
        <v>403650</v>
      </c>
      <c r="I68" s="63">
        <v>417690</v>
      </c>
      <c r="J68" s="63">
        <v>414180</v>
      </c>
      <c r="K68" s="63">
        <v>407160</v>
      </c>
      <c r="L68" s="69">
        <v>178000</v>
      </c>
      <c r="M68" s="63">
        <f t="shared" si="5"/>
        <v>178000</v>
      </c>
      <c r="N68" s="63">
        <v>310716</v>
      </c>
      <c r="O68" s="65">
        <f t="shared" si="2"/>
        <v>326873</v>
      </c>
    </row>
    <row r="69" spans="2:15" ht="12.75" customHeight="1" x14ac:dyDescent="0.25">
      <c r="B69" t="s">
        <v>25</v>
      </c>
      <c r="C69" s="61" t="s">
        <v>336</v>
      </c>
      <c r="D69" s="61"/>
      <c r="E69" t="s">
        <v>337</v>
      </c>
      <c r="F69" s="20" t="s">
        <v>30</v>
      </c>
      <c r="G69" s="62">
        <v>1</v>
      </c>
      <c r="H69" s="63">
        <v>568100</v>
      </c>
      <c r="I69" s="63">
        <v>587860</v>
      </c>
      <c r="J69" s="63">
        <v>582920</v>
      </c>
      <c r="K69" s="63">
        <v>573040</v>
      </c>
      <c r="L69" s="69">
        <v>240000</v>
      </c>
      <c r="M69" s="63">
        <f t="shared" si="5"/>
        <v>240000</v>
      </c>
      <c r="N69" s="63">
        <v>437304</v>
      </c>
      <c r="O69" s="65">
        <f t="shared" si="2"/>
        <v>460044</v>
      </c>
    </row>
    <row r="70" spans="2:15" ht="12.75" customHeight="1" x14ac:dyDescent="0.25">
      <c r="B70" t="s">
        <v>25</v>
      </c>
      <c r="C70" s="61" t="s">
        <v>338</v>
      </c>
      <c r="D70" s="61"/>
      <c r="E70" t="s">
        <v>339</v>
      </c>
      <c r="F70" s="20" t="s">
        <v>30</v>
      </c>
      <c r="G70" s="62">
        <v>1</v>
      </c>
      <c r="H70" s="63">
        <v>627900</v>
      </c>
      <c r="I70" s="63">
        <v>649740</v>
      </c>
      <c r="J70" s="63">
        <v>644280</v>
      </c>
      <c r="K70" s="63">
        <v>633360</v>
      </c>
      <c r="L70" s="69">
        <v>180000</v>
      </c>
      <c r="M70" s="63">
        <f t="shared" si="5"/>
        <v>180000</v>
      </c>
      <c r="N70" s="63">
        <v>483336</v>
      </c>
      <c r="O70" s="65">
        <f t="shared" si="2"/>
        <v>508469</v>
      </c>
    </row>
    <row r="71" spans="2:15" ht="12.75" customHeight="1" x14ac:dyDescent="0.25">
      <c r="B71" t="s">
        <v>25</v>
      </c>
      <c r="C71" s="61" t="s">
        <v>340</v>
      </c>
      <c r="D71" s="61"/>
      <c r="E71" t="s">
        <v>341</v>
      </c>
      <c r="F71" s="20" t="s">
        <v>30</v>
      </c>
      <c r="G71" s="62">
        <v>1</v>
      </c>
      <c r="H71" s="63">
        <v>478400</v>
      </c>
      <c r="I71" s="63">
        <v>495040</v>
      </c>
      <c r="J71" s="63">
        <v>490880</v>
      </c>
      <c r="K71" s="63">
        <v>482560</v>
      </c>
      <c r="L71" s="69">
        <v>120000</v>
      </c>
      <c r="M71" s="63">
        <f>MIN(H71:L71)</f>
        <v>120000</v>
      </c>
      <c r="N71" s="63">
        <v>368256</v>
      </c>
      <c r="O71" s="65">
        <f t="shared" si="2"/>
        <v>387405</v>
      </c>
    </row>
    <row r="72" spans="2:15" ht="12.75" customHeight="1" x14ac:dyDescent="0.25">
      <c r="B72" t="s">
        <v>25</v>
      </c>
      <c r="C72" s="61" t="s">
        <v>342</v>
      </c>
      <c r="D72" s="61"/>
      <c r="E72" t="s">
        <v>343</v>
      </c>
      <c r="F72" s="20" t="s">
        <v>30</v>
      </c>
      <c r="G72" s="62">
        <v>1</v>
      </c>
      <c r="H72" s="63">
        <v>672750</v>
      </c>
      <c r="I72" s="63">
        <v>696150</v>
      </c>
      <c r="J72" s="63">
        <v>690300</v>
      </c>
      <c r="K72" s="63">
        <v>678600</v>
      </c>
      <c r="L72" s="69">
        <v>180000</v>
      </c>
      <c r="M72" s="63">
        <f t="shared" si="5"/>
        <v>180000</v>
      </c>
      <c r="N72" s="63">
        <v>517860</v>
      </c>
      <c r="O72" s="65">
        <f t="shared" si="2"/>
        <v>544789</v>
      </c>
    </row>
    <row r="73" spans="2:15" ht="12.75" customHeight="1" x14ac:dyDescent="0.25">
      <c r="B73" t="s">
        <v>25</v>
      </c>
      <c r="C73" s="61" t="s">
        <v>344</v>
      </c>
      <c r="D73" s="61"/>
      <c r="E73" t="s">
        <v>345</v>
      </c>
      <c r="F73" s="20" t="s">
        <v>30</v>
      </c>
      <c r="G73" s="62">
        <v>1</v>
      </c>
      <c r="H73" s="63">
        <v>493350</v>
      </c>
      <c r="I73" s="63">
        <v>510510</v>
      </c>
      <c r="J73" s="63">
        <v>506220</v>
      </c>
      <c r="K73" s="63">
        <v>497640</v>
      </c>
      <c r="L73" s="64">
        <v>180000</v>
      </c>
      <c r="M73" s="63">
        <f t="shared" si="5"/>
        <v>180000</v>
      </c>
      <c r="N73" s="63">
        <v>379764</v>
      </c>
      <c r="O73" s="65">
        <f t="shared" si="2"/>
        <v>399512</v>
      </c>
    </row>
    <row r="74" spans="2:15" ht="12.75" customHeight="1" x14ac:dyDescent="0.25">
      <c r="B74" t="s">
        <v>25</v>
      </c>
      <c r="C74" s="61" t="s">
        <v>346</v>
      </c>
      <c r="D74" s="61"/>
      <c r="E74" t="s">
        <v>347</v>
      </c>
      <c r="F74" s="20" t="s">
        <v>30</v>
      </c>
      <c r="G74" s="62">
        <v>1</v>
      </c>
      <c r="H74" s="63">
        <v>493350</v>
      </c>
      <c r="I74" s="63">
        <v>510510</v>
      </c>
      <c r="J74" s="63">
        <v>506220</v>
      </c>
      <c r="K74" s="63">
        <v>497640</v>
      </c>
      <c r="L74" s="64">
        <v>240000</v>
      </c>
      <c r="M74" s="63">
        <f t="shared" si="5"/>
        <v>240000</v>
      </c>
      <c r="N74" s="63">
        <v>379764</v>
      </c>
      <c r="O74" s="65">
        <f t="shared" ref="O74:O137" si="6">ROUND(N74*$O$5+N74,0)</f>
        <v>399512</v>
      </c>
    </row>
    <row r="75" spans="2:15" ht="12.75" customHeight="1" x14ac:dyDescent="0.25">
      <c r="B75" t="s">
        <v>25</v>
      </c>
      <c r="C75" s="61" t="s">
        <v>348</v>
      </c>
      <c r="D75" s="61"/>
      <c r="E75" t="s">
        <v>349</v>
      </c>
      <c r="F75" s="20" t="s">
        <v>30</v>
      </c>
      <c r="G75" s="62">
        <v>1</v>
      </c>
      <c r="H75" s="63">
        <v>493350</v>
      </c>
      <c r="I75" s="63">
        <v>510510</v>
      </c>
      <c r="J75" s="63">
        <v>506220</v>
      </c>
      <c r="K75" s="63">
        <v>497640</v>
      </c>
      <c r="L75" s="64">
        <v>180000</v>
      </c>
      <c r="M75" s="63">
        <f t="shared" si="5"/>
        <v>180000</v>
      </c>
      <c r="N75" s="63">
        <v>379764</v>
      </c>
      <c r="O75" s="65">
        <f t="shared" si="6"/>
        <v>399512</v>
      </c>
    </row>
    <row r="76" spans="2:15" ht="12.75" customHeight="1" x14ac:dyDescent="0.25">
      <c r="B76" t="s">
        <v>25</v>
      </c>
      <c r="C76" s="61" t="s">
        <v>350</v>
      </c>
      <c r="D76" s="61"/>
      <c r="E76" s="71" t="s">
        <v>351</v>
      </c>
      <c r="F76" s="20" t="s">
        <v>30</v>
      </c>
      <c r="G76" s="62">
        <v>1</v>
      </c>
      <c r="H76" s="63">
        <v>437000</v>
      </c>
      <c r="I76" s="63">
        <v>452200</v>
      </c>
      <c r="J76" s="63">
        <v>448400</v>
      </c>
      <c r="K76" s="63">
        <v>440800</v>
      </c>
      <c r="L76" s="69">
        <v>180000</v>
      </c>
      <c r="M76" s="63">
        <f t="shared" si="5"/>
        <v>180000</v>
      </c>
      <c r="N76" s="63"/>
      <c r="O76" s="65"/>
    </row>
    <row r="77" spans="2:15" ht="12.75" customHeight="1" x14ac:dyDescent="0.25">
      <c r="B77" t="s">
        <v>25</v>
      </c>
      <c r="C77" s="61" t="s">
        <v>352</v>
      </c>
      <c r="D77" s="61"/>
      <c r="E77" t="s">
        <v>353</v>
      </c>
      <c r="F77" s="20" t="s">
        <v>30</v>
      </c>
      <c r="G77" s="62">
        <v>1</v>
      </c>
      <c r="H77" s="63">
        <v>568100</v>
      </c>
      <c r="I77" s="63">
        <v>587860</v>
      </c>
      <c r="J77" s="63">
        <v>582920</v>
      </c>
      <c r="K77" s="63">
        <v>573040</v>
      </c>
      <c r="L77" s="64">
        <v>238000</v>
      </c>
      <c r="M77" s="63">
        <f t="shared" si="5"/>
        <v>238000</v>
      </c>
      <c r="N77" s="63">
        <v>437304</v>
      </c>
      <c r="O77" s="65">
        <f t="shared" si="6"/>
        <v>460044</v>
      </c>
    </row>
    <row r="78" spans="2:15" ht="12.75" customHeight="1" x14ac:dyDescent="0.25">
      <c r="B78" t="s">
        <v>25</v>
      </c>
      <c r="C78" s="61" t="s">
        <v>354</v>
      </c>
      <c r="D78" s="61"/>
      <c r="E78" t="s">
        <v>355</v>
      </c>
      <c r="F78" s="20" t="s">
        <v>30</v>
      </c>
      <c r="G78" s="62">
        <v>1</v>
      </c>
      <c r="H78" s="63">
        <v>373750</v>
      </c>
      <c r="I78" s="63">
        <v>386750</v>
      </c>
      <c r="J78" s="63">
        <v>383500</v>
      </c>
      <c r="K78" s="63">
        <v>377000</v>
      </c>
      <c r="L78" s="69">
        <v>178500</v>
      </c>
      <c r="M78" s="63">
        <f t="shared" si="5"/>
        <v>178500</v>
      </c>
      <c r="N78" s="63">
        <v>287700</v>
      </c>
      <c r="O78" s="65">
        <f t="shared" si="6"/>
        <v>302660</v>
      </c>
    </row>
    <row r="79" spans="2:15" ht="12.75" customHeight="1" x14ac:dyDescent="0.25">
      <c r="B79" t="s">
        <v>25</v>
      </c>
      <c r="C79" s="61" t="s">
        <v>356</v>
      </c>
      <c r="D79" s="61"/>
      <c r="E79" t="s">
        <v>357</v>
      </c>
      <c r="F79" s="20" t="s">
        <v>30</v>
      </c>
      <c r="G79" s="62">
        <v>1</v>
      </c>
      <c r="H79" s="63">
        <v>598000</v>
      </c>
      <c r="I79" s="63">
        <v>618800</v>
      </c>
      <c r="J79" s="63">
        <v>613600</v>
      </c>
      <c r="K79" s="63">
        <v>603200</v>
      </c>
      <c r="L79" s="69">
        <v>297500</v>
      </c>
      <c r="M79" s="63">
        <f t="shared" si="5"/>
        <v>297500</v>
      </c>
      <c r="N79" s="63">
        <v>460320</v>
      </c>
      <c r="O79" s="65">
        <f t="shared" si="6"/>
        <v>484257</v>
      </c>
    </row>
    <row r="80" spans="2:15" ht="12.75" customHeight="1" x14ac:dyDescent="0.25">
      <c r="B80" t="s">
        <v>25</v>
      </c>
      <c r="C80" s="61" t="s">
        <v>358</v>
      </c>
      <c r="D80" s="61"/>
      <c r="E80" t="s">
        <v>359</v>
      </c>
      <c r="F80" s="20" t="s">
        <v>30</v>
      </c>
      <c r="G80" s="62">
        <v>1</v>
      </c>
      <c r="H80" s="63">
        <v>194350</v>
      </c>
      <c r="I80" s="63">
        <v>201110</v>
      </c>
      <c r="J80" s="63">
        <v>199420</v>
      </c>
      <c r="K80" s="63">
        <v>196040</v>
      </c>
      <c r="L80" s="64">
        <v>23800</v>
      </c>
      <c r="M80" s="63">
        <f t="shared" si="5"/>
        <v>23800</v>
      </c>
      <c r="N80" s="63">
        <v>149424</v>
      </c>
      <c r="O80" s="65">
        <f t="shared" si="6"/>
        <v>157194</v>
      </c>
    </row>
    <row r="81" spans="2:15" ht="12.75" customHeight="1" x14ac:dyDescent="0.25">
      <c r="B81" t="s">
        <v>25</v>
      </c>
      <c r="C81" s="61" t="s">
        <v>360</v>
      </c>
      <c r="D81" s="61"/>
      <c r="E81" t="s">
        <v>361</v>
      </c>
      <c r="F81" s="20" t="s">
        <v>30</v>
      </c>
      <c r="G81" s="62">
        <v>1</v>
      </c>
      <c r="H81" s="63">
        <v>373750</v>
      </c>
      <c r="I81" s="63">
        <v>386750</v>
      </c>
      <c r="J81" s="63">
        <v>383500</v>
      </c>
      <c r="K81" s="63">
        <v>377000</v>
      </c>
      <c r="L81" s="64">
        <v>240000</v>
      </c>
      <c r="M81" s="63">
        <f t="shared" si="5"/>
        <v>240000</v>
      </c>
      <c r="N81" s="63">
        <v>287700</v>
      </c>
      <c r="O81" s="65">
        <f t="shared" si="6"/>
        <v>302660</v>
      </c>
    </row>
    <row r="82" spans="2:15" ht="12.75" customHeight="1" x14ac:dyDescent="0.25">
      <c r="B82" t="s">
        <v>25</v>
      </c>
      <c r="C82" s="61" t="s">
        <v>362</v>
      </c>
      <c r="D82" s="61"/>
      <c r="E82" t="s">
        <v>363</v>
      </c>
      <c r="F82" s="20" t="s">
        <v>30</v>
      </c>
      <c r="G82" s="62">
        <v>1</v>
      </c>
      <c r="H82" s="63">
        <v>1196000</v>
      </c>
      <c r="I82" s="63">
        <v>1237600</v>
      </c>
      <c r="J82" s="63">
        <v>1227200</v>
      </c>
      <c r="K82" s="63">
        <v>1206400</v>
      </c>
      <c r="L82" s="64">
        <v>357000</v>
      </c>
      <c r="M82" s="63">
        <f t="shared" si="5"/>
        <v>357000</v>
      </c>
      <c r="N82" s="63">
        <v>920640</v>
      </c>
      <c r="O82" s="65">
        <f t="shared" si="6"/>
        <v>968513</v>
      </c>
    </row>
    <row r="83" spans="2:15" ht="12.75" customHeight="1" x14ac:dyDescent="0.25">
      <c r="B83" t="s">
        <v>25</v>
      </c>
      <c r="C83" s="61" t="s">
        <v>364</v>
      </c>
      <c r="D83" s="61"/>
      <c r="E83" t="s">
        <v>365</v>
      </c>
      <c r="F83" s="20" t="s">
        <v>30</v>
      </c>
      <c r="G83" s="62">
        <v>1</v>
      </c>
      <c r="H83" s="63">
        <v>1495000</v>
      </c>
      <c r="I83" s="63">
        <v>1547000</v>
      </c>
      <c r="J83" s="63">
        <v>1534000</v>
      </c>
      <c r="K83" s="63">
        <v>1508000</v>
      </c>
      <c r="L83" s="64">
        <v>714000</v>
      </c>
      <c r="M83" s="63">
        <f t="shared" si="5"/>
        <v>714000</v>
      </c>
      <c r="N83" s="63">
        <v>1150800</v>
      </c>
      <c r="O83" s="65">
        <f t="shared" si="6"/>
        <v>1210642</v>
      </c>
    </row>
    <row r="84" spans="2:15" ht="12.75" customHeight="1" x14ac:dyDescent="0.25">
      <c r="B84" t="s">
        <v>25</v>
      </c>
      <c r="C84" s="61" t="s">
        <v>366</v>
      </c>
      <c r="D84" s="61"/>
      <c r="E84" t="s">
        <v>367</v>
      </c>
      <c r="F84" s="20" t="s">
        <v>30</v>
      </c>
      <c r="G84" s="62">
        <v>1</v>
      </c>
      <c r="H84" s="63">
        <v>2093000</v>
      </c>
      <c r="I84" s="63">
        <v>2165800</v>
      </c>
      <c r="J84" s="63">
        <v>2147600</v>
      </c>
      <c r="K84" s="63">
        <v>2111200</v>
      </c>
      <c r="L84" s="64">
        <v>952000</v>
      </c>
      <c r="M84" s="63">
        <f t="shared" si="5"/>
        <v>952000</v>
      </c>
      <c r="N84" s="63">
        <v>1611120</v>
      </c>
      <c r="O84" s="65">
        <f t="shared" si="6"/>
        <v>1694898</v>
      </c>
    </row>
    <row r="85" spans="2:15" ht="12.75" customHeight="1" x14ac:dyDescent="0.25">
      <c r="B85" t="s">
        <v>25</v>
      </c>
      <c r="C85" s="61" t="s">
        <v>368</v>
      </c>
      <c r="D85" s="61"/>
      <c r="E85" t="s">
        <v>369</v>
      </c>
      <c r="F85" s="20" t="s">
        <v>30</v>
      </c>
      <c r="G85" s="62">
        <v>1</v>
      </c>
      <c r="H85" s="63">
        <v>2691000</v>
      </c>
      <c r="I85" s="63">
        <v>2784600</v>
      </c>
      <c r="J85" s="63">
        <v>2761200</v>
      </c>
      <c r="K85" s="63">
        <v>2714400</v>
      </c>
      <c r="L85" s="64">
        <v>1190000</v>
      </c>
      <c r="M85" s="63">
        <f t="shared" si="5"/>
        <v>1190000</v>
      </c>
      <c r="N85" s="63">
        <v>2071440</v>
      </c>
      <c r="O85" s="65">
        <f t="shared" si="6"/>
        <v>2179155</v>
      </c>
    </row>
    <row r="86" spans="2:15" ht="12.75" customHeight="1" x14ac:dyDescent="0.25">
      <c r="B86" t="s">
        <v>25</v>
      </c>
      <c r="C86" s="61" t="s">
        <v>370</v>
      </c>
      <c r="D86" s="61"/>
      <c r="E86" t="s">
        <v>371</v>
      </c>
      <c r="F86" s="20" t="s">
        <v>30</v>
      </c>
      <c r="G86" s="62">
        <v>1</v>
      </c>
      <c r="H86" s="63">
        <v>2990000</v>
      </c>
      <c r="I86" s="63">
        <v>3094000</v>
      </c>
      <c r="J86" s="63">
        <v>3068000</v>
      </c>
      <c r="K86" s="63">
        <v>3016000</v>
      </c>
      <c r="L86" s="64">
        <v>1785000</v>
      </c>
      <c r="M86" s="63">
        <f t="shared" si="5"/>
        <v>1785000</v>
      </c>
      <c r="N86" s="63">
        <v>2301600</v>
      </c>
      <c r="O86" s="65">
        <f t="shared" si="6"/>
        <v>2421283</v>
      </c>
    </row>
    <row r="87" spans="2:15" ht="12.75" customHeight="1" x14ac:dyDescent="0.25">
      <c r="B87" t="s">
        <v>25</v>
      </c>
      <c r="C87" s="61" t="s">
        <v>372</v>
      </c>
      <c r="D87" s="61"/>
      <c r="E87" t="s">
        <v>373</v>
      </c>
      <c r="F87" s="20" t="s">
        <v>30</v>
      </c>
      <c r="G87" s="62">
        <v>1</v>
      </c>
      <c r="H87" s="63">
        <v>1196000</v>
      </c>
      <c r="I87" s="63">
        <v>1237600</v>
      </c>
      <c r="J87" s="63">
        <v>1227200</v>
      </c>
      <c r="K87" s="63">
        <v>1206400</v>
      </c>
      <c r="L87" s="69">
        <v>180000</v>
      </c>
      <c r="M87" s="63">
        <f t="shared" si="5"/>
        <v>180000</v>
      </c>
      <c r="N87" s="63">
        <v>920640</v>
      </c>
      <c r="O87" s="65">
        <f t="shared" si="6"/>
        <v>968513</v>
      </c>
    </row>
    <row r="88" spans="2:15" ht="12.75" customHeight="1" x14ac:dyDescent="0.25">
      <c r="B88" t="s">
        <v>25</v>
      </c>
      <c r="C88" s="61" t="s">
        <v>374</v>
      </c>
      <c r="D88" s="61"/>
      <c r="E88" t="s">
        <v>375</v>
      </c>
      <c r="F88" s="20" t="s">
        <v>30</v>
      </c>
      <c r="G88" s="62">
        <v>1</v>
      </c>
      <c r="H88" s="63">
        <v>1495000</v>
      </c>
      <c r="I88" s="63">
        <v>1547000</v>
      </c>
      <c r="J88" s="63">
        <v>1534000</v>
      </c>
      <c r="K88" s="63">
        <v>1508000</v>
      </c>
      <c r="L88" s="69">
        <v>238000</v>
      </c>
      <c r="M88" s="63">
        <f t="shared" si="5"/>
        <v>238000</v>
      </c>
      <c r="N88" s="63">
        <v>1150800</v>
      </c>
      <c r="O88" s="65">
        <f t="shared" si="6"/>
        <v>1210642</v>
      </c>
    </row>
    <row r="89" spans="2:15" ht="12.75" customHeight="1" x14ac:dyDescent="0.25">
      <c r="B89" s="7" t="s">
        <v>25</v>
      </c>
      <c r="C89" s="7" t="s">
        <v>376</v>
      </c>
      <c r="D89" s="7"/>
      <c r="E89" s="7" t="s">
        <v>377</v>
      </c>
      <c r="F89" s="22"/>
      <c r="G89" s="22"/>
      <c r="H89" s="66"/>
      <c r="I89" s="66"/>
      <c r="J89" s="66"/>
      <c r="K89" s="66"/>
      <c r="L89" s="67"/>
      <c r="M89" s="66"/>
      <c r="N89" s="66"/>
      <c r="O89" s="66"/>
    </row>
    <row r="90" spans="2:15" ht="12.75" customHeight="1" x14ac:dyDescent="0.25">
      <c r="B90" t="s">
        <v>25</v>
      </c>
      <c r="C90" s="61" t="s">
        <v>378</v>
      </c>
      <c r="D90" s="61"/>
      <c r="E90" t="s">
        <v>379</v>
      </c>
      <c r="F90" s="20" t="s">
        <v>30</v>
      </c>
      <c r="G90" s="62">
        <v>1</v>
      </c>
      <c r="H90" s="63">
        <v>2167750</v>
      </c>
      <c r="I90" s="63">
        <v>2243150</v>
      </c>
      <c r="J90" s="63">
        <v>2224300</v>
      </c>
      <c r="K90" s="63">
        <v>2186600</v>
      </c>
      <c r="L90" s="64">
        <v>12800000</v>
      </c>
      <c r="M90" s="63">
        <f>MIN(H90:L90)</f>
        <v>2167750</v>
      </c>
      <c r="N90" s="63">
        <v>1668660</v>
      </c>
      <c r="O90" s="65">
        <f t="shared" si="6"/>
        <v>1755430</v>
      </c>
    </row>
    <row r="91" spans="2:15" ht="12.75" customHeight="1" x14ac:dyDescent="0.25">
      <c r="B91" t="s">
        <v>25</v>
      </c>
      <c r="C91" s="61" t="s">
        <v>380</v>
      </c>
      <c r="D91" s="61"/>
      <c r="E91" t="s">
        <v>381</v>
      </c>
      <c r="F91" s="20" t="s">
        <v>30</v>
      </c>
      <c r="G91" s="62">
        <v>1</v>
      </c>
      <c r="H91" s="63">
        <v>2840500</v>
      </c>
      <c r="I91" s="63">
        <v>2939300</v>
      </c>
      <c r="J91" s="63">
        <v>2914600</v>
      </c>
      <c r="K91" s="63">
        <v>2865200</v>
      </c>
      <c r="L91" s="64">
        <v>8700000</v>
      </c>
      <c r="M91" s="63">
        <f t="shared" ref="M91:M97" si="7">MIN(H91:L91)</f>
        <v>2840500</v>
      </c>
      <c r="N91" s="63">
        <v>2186520</v>
      </c>
      <c r="O91" s="65">
        <f t="shared" si="6"/>
        <v>2300219</v>
      </c>
    </row>
    <row r="92" spans="2:15" ht="12.75" customHeight="1" x14ac:dyDescent="0.25">
      <c r="B92" t="s">
        <v>25</v>
      </c>
      <c r="C92" s="61" t="s">
        <v>382</v>
      </c>
      <c r="D92" s="61"/>
      <c r="E92" t="s">
        <v>383</v>
      </c>
      <c r="F92" s="20" t="s">
        <v>30</v>
      </c>
      <c r="G92" s="62">
        <v>1</v>
      </c>
      <c r="H92" s="63">
        <v>3289000</v>
      </c>
      <c r="I92" s="63">
        <v>3403400</v>
      </c>
      <c r="J92" s="63">
        <v>3374800</v>
      </c>
      <c r="K92" s="63">
        <v>3317600</v>
      </c>
      <c r="L92" s="64">
        <v>7400000</v>
      </c>
      <c r="M92" s="63">
        <f t="shared" si="7"/>
        <v>3289000</v>
      </c>
      <c r="N92" s="63">
        <v>2531760</v>
      </c>
      <c r="O92" s="65">
        <f t="shared" si="6"/>
        <v>2663412</v>
      </c>
    </row>
    <row r="93" spans="2:15" ht="12.75" customHeight="1" x14ac:dyDescent="0.25">
      <c r="B93" t="s">
        <v>25</v>
      </c>
      <c r="C93" s="61" t="s">
        <v>384</v>
      </c>
      <c r="D93" s="61"/>
      <c r="E93" t="s">
        <v>385</v>
      </c>
      <c r="F93" s="20" t="s">
        <v>30</v>
      </c>
      <c r="G93" s="62">
        <v>1</v>
      </c>
      <c r="H93" s="63">
        <v>4186000</v>
      </c>
      <c r="I93" s="63">
        <v>4331600</v>
      </c>
      <c r="J93" s="63">
        <v>4295200</v>
      </c>
      <c r="K93" s="63">
        <v>4222400</v>
      </c>
      <c r="L93" s="64">
        <v>6600000</v>
      </c>
      <c r="M93" s="63">
        <f t="shared" si="7"/>
        <v>4186000</v>
      </c>
      <c r="N93" s="63">
        <v>3222240</v>
      </c>
      <c r="O93" s="65">
        <f t="shared" si="6"/>
        <v>3389796</v>
      </c>
    </row>
    <row r="94" spans="2:15" ht="12.75" customHeight="1" x14ac:dyDescent="0.25">
      <c r="B94" t="s">
        <v>25</v>
      </c>
      <c r="C94" s="61" t="s">
        <v>386</v>
      </c>
      <c r="D94" s="61"/>
      <c r="E94" t="s">
        <v>387</v>
      </c>
      <c r="F94" s="20" t="s">
        <v>30</v>
      </c>
      <c r="G94" s="62">
        <v>1</v>
      </c>
      <c r="H94" s="63">
        <v>5980000</v>
      </c>
      <c r="I94" s="63">
        <v>6188000</v>
      </c>
      <c r="J94" s="63">
        <v>6136000</v>
      </c>
      <c r="K94" s="63">
        <v>6032000</v>
      </c>
      <c r="L94" s="64">
        <v>9200000</v>
      </c>
      <c r="M94" s="63">
        <f t="shared" si="7"/>
        <v>5980000</v>
      </c>
      <c r="N94" s="63">
        <v>4603200</v>
      </c>
      <c r="O94" s="65">
        <f t="shared" si="6"/>
        <v>4842566</v>
      </c>
    </row>
    <row r="95" spans="2:15" ht="12.75" customHeight="1" x14ac:dyDescent="0.25">
      <c r="B95" t="s">
        <v>25</v>
      </c>
      <c r="C95" s="61" t="s">
        <v>388</v>
      </c>
      <c r="D95" s="61"/>
      <c r="E95" t="s">
        <v>389</v>
      </c>
      <c r="F95" s="20" t="s">
        <v>30</v>
      </c>
      <c r="G95" s="62">
        <v>1</v>
      </c>
      <c r="H95" s="63">
        <v>14800500</v>
      </c>
      <c r="I95" s="63">
        <v>15315300</v>
      </c>
      <c r="J95" s="63">
        <v>15186600</v>
      </c>
      <c r="K95" s="63">
        <v>14929200</v>
      </c>
      <c r="L95" s="64">
        <v>16000000</v>
      </c>
      <c r="M95" s="63">
        <f t="shared" si="7"/>
        <v>14800500</v>
      </c>
      <c r="N95" s="63">
        <v>11392920</v>
      </c>
      <c r="O95" s="65">
        <f t="shared" si="6"/>
        <v>11985352</v>
      </c>
    </row>
    <row r="96" spans="2:15" ht="12.75" customHeight="1" x14ac:dyDescent="0.25">
      <c r="B96" t="s">
        <v>25</v>
      </c>
      <c r="C96" s="61" t="s">
        <v>390</v>
      </c>
      <c r="D96" s="61"/>
      <c r="E96" t="s">
        <v>391</v>
      </c>
      <c r="F96" s="20" t="s">
        <v>30</v>
      </c>
      <c r="G96" s="62">
        <v>1</v>
      </c>
      <c r="H96" s="63">
        <v>22126000</v>
      </c>
      <c r="I96" s="63">
        <v>22895600</v>
      </c>
      <c r="J96" s="63">
        <v>22703200</v>
      </c>
      <c r="K96" s="63">
        <v>22318400</v>
      </c>
      <c r="L96" s="64">
        <v>26000000</v>
      </c>
      <c r="M96" s="63">
        <f t="shared" si="7"/>
        <v>22126000</v>
      </c>
      <c r="N96" s="63">
        <v>17031840</v>
      </c>
      <c r="O96" s="65">
        <f t="shared" si="6"/>
        <v>17917496</v>
      </c>
    </row>
    <row r="97" spans="2:15" ht="12.75" customHeight="1" x14ac:dyDescent="0.25">
      <c r="B97" t="s">
        <v>25</v>
      </c>
      <c r="C97" s="61" t="s">
        <v>392</v>
      </c>
      <c r="D97" s="61"/>
      <c r="E97" t="s">
        <v>393</v>
      </c>
      <c r="F97" s="20" t="s">
        <v>30</v>
      </c>
      <c r="G97" s="62">
        <v>1</v>
      </c>
      <c r="H97" s="63">
        <v>27358500</v>
      </c>
      <c r="I97" s="63">
        <v>28310100</v>
      </c>
      <c r="J97" s="63">
        <v>28072200</v>
      </c>
      <c r="K97" s="63">
        <v>27596400</v>
      </c>
      <c r="L97" s="64">
        <v>32000000</v>
      </c>
      <c r="M97" s="63">
        <f t="shared" si="7"/>
        <v>27358500</v>
      </c>
      <c r="N97" s="63">
        <v>21059640</v>
      </c>
      <c r="O97" s="65">
        <f t="shared" si="6"/>
        <v>22154741</v>
      </c>
    </row>
    <row r="98" spans="2:15" ht="12.75" customHeight="1" x14ac:dyDescent="0.25">
      <c r="B98" s="7" t="s">
        <v>25</v>
      </c>
      <c r="C98" s="7" t="s">
        <v>394</v>
      </c>
      <c r="D98" s="7"/>
      <c r="E98" s="7" t="s">
        <v>395</v>
      </c>
      <c r="F98" s="22"/>
      <c r="G98" s="22"/>
      <c r="H98" s="66"/>
      <c r="I98" s="66"/>
      <c r="J98" s="66"/>
      <c r="K98" s="66"/>
      <c r="L98" s="67"/>
      <c r="M98" s="66"/>
      <c r="N98" s="66"/>
      <c r="O98" s="66"/>
    </row>
    <row r="99" spans="2:15" ht="12.75" customHeight="1" x14ac:dyDescent="0.25">
      <c r="B99" t="s">
        <v>25</v>
      </c>
      <c r="C99" s="61" t="s">
        <v>396</v>
      </c>
      <c r="D99" s="61"/>
      <c r="E99" t="s">
        <v>397</v>
      </c>
      <c r="F99" s="20" t="s">
        <v>30</v>
      </c>
      <c r="G99" s="62">
        <v>1</v>
      </c>
      <c r="H99" s="63">
        <v>97175</v>
      </c>
      <c r="I99" s="63">
        <v>100555</v>
      </c>
      <c r="J99" s="63">
        <v>99710</v>
      </c>
      <c r="K99" s="63">
        <v>98020</v>
      </c>
      <c r="L99" s="64">
        <v>47600</v>
      </c>
      <c r="M99" s="63">
        <f>MIN(H99:L99)</f>
        <v>47600</v>
      </c>
      <c r="N99" s="63">
        <v>74802</v>
      </c>
      <c r="O99" s="65">
        <f t="shared" si="6"/>
        <v>78692</v>
      </c>
    </row>
    <row r="100" spans="2:15" ht="12.75" customHeight="1" x14ac:dyDescent="0.25">
      <c r="B100" t="s">
        <v>25</v>
      </c>
      <c r="C100" s="61" t="s">
        <v>398</v>
      </c>
      <c r="D100" s="61"/>
      <c r="E100" t="s">
        <v>399</v>
      </c>
      <c r="F100" s="20" t="s">
        <v>30</v>
      </c>
      <c r="G100" s="62">
        <v>1</v>
      </c>
      <c r="H100" s="63">
        <v>373750</v>
      </c>
      <c r="I100" s="63">
        <v>386750</v>
      </c>
      <c r="J100" s="63">
        <v>383500</v>
      </c>
      <c r="K100" s="63">
        <v>377000</v>
      </c>
      <c r="L100" s="64">
        <v>71400</v>
      </c>
      <c r="M100" s="63">
        <f t="shared" ref="M100:M119" si="8">MIN(H100:L100)</f>
        <v>71400</v>
      </c>
      <c r="N100" s="63">
        <v>316388</v>
      </c>
      <c r="O100" s="65">
        <f t="shared" si="6"/>
        <v>332840</v>
      </c>
    </row>
    <row r="101" spans="2:15" ht="12.75" customHeight="1" x14ac:dyDescent="0.25">
      <c r="B101" t="s">
        <v>25</v>
      </c>
      <c r="C101" s="61" t="s">
        <v>400</v>
      </c>
      <c r="D101" s="61"/>
      <c r="E101" t="s">
        <v>401</v>
      </c>
      <c r="F101" s="20" t="s">
        <v>30</v>
      </c>
      <c r="G101" s="62">
        <v>1</v>
      </c>
      <c r="H101" s="63">
        <v>403650</v>
      </c>
      <c r="I101" s="63">
        <v>417690</v>
      </c>
      <c r="J101" s="63">
        <v>414180</v>
      </c>
      <c r="K101" s="63">
        <v>407160</v>
      </c>
      <c r="L101" s="64">
        <v>119000</v>
      </c>
      <c r="M101" s="63">
        <f t="shared" si="8"/>
        <v>119000</v>
      </c>
      <c r="N101" s="63">
        <v>310716</v>
      </c>
      <c r="O101" s="65">
        <f t="shared" si="6"/>
        <v>326873</v>
      </c>
    </row>
    <row r="102" spans="2:15" ht="12.75" customHeight="1" x14ac:dyDescent="0.25">
      <c r="B102" t="s">
        <v>25</v>
      </c>
      <c r="C102" s="61" t="s">
        <v>402</v>
      </c>
      <c r="D102" s="61"/>
      <c r="E102" t="s">
        <v>403</v>
      </c>
      <c r="F102" s="20" t="s">
        <v>30</v>
      </c>
      <c r="G102" s="62">
        <v>1</v>
      </c>
      <c r="H102" s="63">
        <v>493350</v>
      </c>
      <c r="I102" s="63">
        <v>510510</v>
      </c>
      <c r="J102" s="63">
        <v>506220</v>
      </c>
      <c r="K102" s="63">
        <v>497640</v>
      </c>
      <c r="L102" s="64">
        <v>178500</v>
      </c>
      <c r="M102" s="63">
        <f t="shared" si="8"/>
        <v>178500</v>
      </c>
      <c r="N102" s="63">
        <v>379764</v>
      </c>
      <c r="O102" s="65">
        <f t="shared" si="6"/>
        <v>399512</v>
      </c>
    </row>
    <row r="103" spans="2:15" ht="12.75" customHeight="1" x14ac:dyDescent="0.25">
      <c r="B103" t="s">
        <v>25</v>
      </c>
      <c r="C103" s="61" t="s">
        <v>404</v>
      </c>
      <c r="D103" s="61"/>
      <c r="E103" t="s">
        <v>405</v>
      </c>
      <c r="F103" s="20" t="s">
        <v>30</v>
      </c>
      <c r="G103" s="62">
        <v>1</v>
      </c>
      <c r="H103" s="63">
        <v>493350</v>
      </c>
      <c r="I103" s="63">
        <v>510510</v>
      </c>
      <c r="J103" s="63">
        <v>506220</v>
      </c>
      <c r="K103" s="63">
        <v>497640</v>
      </c>
      <c r="L103" s="69">
        <v>238000</v>
      </c>
      <c r="M103" s="63">
        <f t="shared" si="8"/>
        <v>238000</v>
      </c>
      <c r="N103" s="63">
        <v>379764</v>
      </c>
      <c r="O103" s="65">
        <f t="shared" si="6"/>
        <v>399512</v>
      </c>
    </row>
    <row r="104" spans="2:15" ht="12.75" customHeight="1" x14ac:dyDescent="0.25">
      <c r="B104" t="s">
        <v>25</v>
      </c>
      <c r="C104" s="61" t="s">
        <v>406</v>
      </c>
      <c r="D104" s="61"/>
      <c r="E104" t="s">
        <v>407</v>
      </c>
      <c r="F104" s="20" t="s">
        <v>30</v>
      </c>
      <c r="G104" s="62">
        <v>1</v>
      </c>
      <c r="H104" s="63">
        <v>493350</v>
      </c>
      <c r="I104" s="63">
        <v>510510</v>
      </c>
      <c r="J104" s="63">
        <v>506220</v>
      </c>
      <c r="K104" s="63">
        <v>497640</v>
      </c>
      <c r="L104" s="64">
        <v>119000</v>
      </c>
      <c r="M104" s="63">
        <f t="shared" si="8"/>
        <v>119000</v>
      </c>
      <c r="N104" s="63">
        <v>379764</v>
      </c>
      <c r="O104" s="65">
        <f t="shared" si="6"/>
        <v>399512</v>
      </c>
    </row>
    <row r="105" spans="2:15" ht="12.75" customHeight="1" x14ac:dyDescent="0.25">
      <c r="B105" t="s">
        <v>25</v>
      </c>
      <c r="C105" s="61" t="s">
        <v>408</v>
      </c>
      <c r="D105" s="61"/>
      <c r="E105" t="s">
        <v>409</v>
      </c>
      <c r="F105" s="20" t="s">
        <v>30</v>
      </c>
      <c r="G105" s="62">
        <v>1</v>
      </c>
      <c r="H105" s="63">
        <v>523250</v>
      </c>
      <c r="I105" s="63">
        <v>541450</v>
      </c>
      <c r="J105" s="63">
        <v>536900</v>
      </c>
      <c r="K105" s="63">
        <v>527800</v>
      </c>
      <c r="L105" s="64">
        <v>178500</v>
      </c>
      <c r="M105" s="63">
        <f t="shared" si="8"/>
        <v>178500</v>
      </c>
      <c r="N105" s="63">
        <v>402780</v>
      </c>
      <c r="O105" s="65">
        <f t="shared" si="6"/>
        <v>423725</v>
      </c>
    </row>
    <row r="106" spans="2:15" ht="12.75" customHeight="1" x14ac:dyDescent="0.25">
      <c r="B106" t="s">
        <v>25</v>
      </c>
      <c r="C106" s="61" t="s">
        <v>410</v>
      </c>
      <c r="D106" s="61"/>
      <c r="E106" t="s">
        <v>411</v>
      </c>
      <c r="F106" s="20" t="s">
        <v>30</v>
      </c>
      <c r="G106" s="62">
        <v>1</v>
      </c>
      <c r="H106" s="63">
        <v>523250</v>
      </c>
      <c r="I106" s="63">
        <v>541450</v>
      </c>
      <c r="J106" s="63">
        <v>536900</v>
      </c>
      <c r="K106" s="63">
        <v>527800</v>
      </c>
      <c r="L106" s="64">
        <v>238000</v>
      </c>
      <c r="M106" s="63">
        <f t="shared" si="8"/>
        <v>238000</v>
      </c>
      <c r="N106" s="63">
        <v>402780</v>
      </c>
      <c r="O106" s="65">
        <f t="shared" si="6"/>
        <v>423725</v>
      </c>
    </row>
    <row r="107" spans="2:15" ht="12.75" customHeight="1" x14ac:dyDescent="0.25">
      <c r="B107" t="s">
        <v>25</v>
      </c>
      <c r="C107" s="61" t="s">
        <v>412</v>
      </c>
      <c r="D107" s="61"/>
      <c r="E107" t="s">
        <v>413</v>
      </c>
      <c r="F107" s="20" t="s">
        <v>30</v>
      </c>
      <c r="G107" s="62">
        <v>1</v>
      </c>
      <c r="H107" s="63">
        <v>517500</v>
      </c>
      <c r="I107" s="63">
        <v>535500</v>
      </c>
      <c r="J107" s="63">
        <v>531000</v>
      </c>
      <c r="K107" s="63">
        <v>522000</v>
      </c>
      <c r="L107" s="64">
        <v>142800</v>
      </c>
      <c r="M107" s="63">
        <f t="shared" si="8"/>
        <v>142800</v>
      </c>
      <c r="N107" s="63">
        <v>390263</v>
      </c>
      <c r="O107" s="65">
        <f t="shared" si="6"/>
        <v>410557</v>
      </c>
    </row>
    <row r="108" spans="2:15" ht="12.75" customHeight="1" x14ac:dyDescent="0.25">
      <c r="B108" t="s">
        <v>25</v>
      </c>
      <c r="C108" s="61" t="s">
        <v>414</v>
      </c>
      <c r="D108" s="61"/>
      <c r="E108" t="s">
        <v>415</v>
      </c>
      <c r="F108" s="20" t="s">
        <v>30</v>
      </c>
      <c r="G108" s="62">
        <v>1</v>
      </c>
      <c r="H108" s="63">
        <v>672750</v>
      </c>
      <c r="I108" s="63">
        <v>696150</v>
      </c>
      <c r="J108" s="63">
        <v>690300</v>
      </c>
      <c r="K108" s="63">
        <v>678600</v>
      </c>
      <c r="L108" s="64">
        <v>238000</v>
      </c>
      <c r="M108" s="63">
        <f t="shared" si="8"/>
        <v>238000</v>
      </c>
      <c r="N108" s="63">
        <v>517860</v>
      </c>
      <c r="O108" s="65">
        <f t="shared" si="6"/>
        <v>544789</v>
      </c>
    </row>
    <row r="109" spans="2:15" ht="12.75" customHeight="1" x14ac:dyDescent="0.25">
      <c r="B109" t="s">
        <v>25</v>
      </c>
      <c r="C109" s="61" t="s">
        <v>416</v>
      </c>
      <c r="D109" s="61"/>
      <c r="E109" t="s">
        <v>417</v>
      </c>
      <c r="F109" s="20" t="s">
        <v>30</v>
      </c>
      <c r="G109" s="62">
        <v>1</v>
      </c>
      <c r="H109" s="63">
        <v>897000</v>
      </c>
      <c r="I109" s="63">
        <v>928200</v>
      </c>
      <c r="J109" s="63">
        <v>920400</v>
      </c>
      <c r="K109" s="63">
        <v>904800</v>
      </c>
      <c r="L109" s="69">
        <v>416500</v>
      </c>
      <c r="M109" s="63">
        <f t="shared" si="8"/>
        <v>416500</v>
      </c>
      <c r="N109" s="63">
        <v>690480</v>
      </c>
      <c r="O109" s="65">
        <f t="shared" si="6"/>
        <v>726385</v>
      </c>
    </row>
    <row r="110" spans="2:15" ht="12.75" customHeight="1" x14ac:dyDescent="0.25">
      <c r="B110" t="s">
        <v>25</v>
      </c>
      <c r="C110" s="61" t="s">
        <v>418</v>
      </c>
      <c r="D110" s="61"/>
      <c r="E110" t="s">
        <v>419</v>
      </c>
      <c r="F110" s="20" t="s">
        <v>30</v>
      </c>
      <c r="G110" s="62">
        <v>1</v>
      </c>
      <c r="H110" s="63">
        <v>1196000</v>
      </c>
      <c r="I110" s="63">
        <v>1237600</v>
      </c>
      <c r="J110" s="63">
        <v>1227200</v>
      </c>
      <c r="K110" s="63">
        <v>1206400</v>
      </c>
      <c r="L110" s="64">
        <v>535500</v>
      </c>
      <c r="M110" s="63">
        <f t="shared" si="8"/>
        <v>535500</v>
      </c>
      <c r="N110" s="63">
        <v>920640</v>
      </c>
      <c r="O110" s="65">
        <f t="shared" si="6"/>
        <v>968513</v>
      </c>
    </row>
    <row r="111" spans="2:15" ht="12.75" customHeight="1" x14ac:dyDescent="0.25">
      <c r="B111" t="s">
        <v>25</v>
      </c>
      <c r="C111" s="61" t="s">
        <v>420</v>
      </c>
      <c r="D111" s="61"/>
      <c r="E111" t="s">
        <v>421</v>
      </c>
      <c r="F111" s="20" t="s">
        <v>30</v>
      </c>
      <c r="G111" s="62">
        <v>1</v>
      </c>
      <c r="H111" s="63">
        <v>388700</v>
      </c>
      <c r="I111" s="63">
        <v>402220</v>
      </c>
      <c r="J111" s="63">
        <v>398840</v>
      </c>
      <c r="K111" s="63">
        <v>392080</v>
      </c>
      <c r="L111" s="64">
        <v>714000</v>
      </c>
      <c r="M111" s="63">
        <f t="shared" si="8"/>
        <v>388700</v>
      </c>
      <c r="N111" s="63">
        <v>299208</v>
      </c>
      <c r="O111" s="65">
        <f t="shared" si="6"/>
        <v>314767</v>
      </c>
    </row>
    <row r="112" spans="2:15" ht="12.75" customHeight="1" x14ac:dyDescent="0.25">
      <c r="B112" t="s">
        <v>25</v>
      </c>
      <c r="C112" s="61" t="s">
        <v>422</v>
      </c>
      <c r="D112" s="61"/>
      <c r="E112" t="s">
        <v>423</v>
      </c>
      <c r="F112" s="20" t="s">
        <v>30</v>
      </c>
      <c r="G112" s="62">
        <v>1</v>
      </c>
      <c r="H112" s="63">
        <v>373750</v>
      </c>
      <c r="I112" s="63">
        <v>386750</v>
      </c>
      <c r="J112" s="63">
        <v>383500</v>
      </c>
      <c r="K112" s="63">
        <v>377000</v>
      </c>
      <c r="L112" s="64">
        <v>238000</v>
      </c>
      <c r="M112" s="63">
        <f t="shared" si="8"/>
        <v>238000</v>
      </c>
      <c r="N112" s="63">
        <v>287700</v>
      </c>
      <c r="O112" s="65">
        <f t="shared" si="6"/>
        <v>302660</v>
      </c>
    </row>
    <row r="113" spans="2:15" ht="12.75" customHeight="1" x14ac:dyDescent="0.25">
      <c r="B113" t="s">
        <v>25</v>
      </c>
      <c r="C113" s="61" t="s">
        <v>424</v>
      </c>
      <c r="D113" s="61"/>
      <c r="E113" t="s">
        <v>425</v>
      </c>
      <c r="F113" s="20" t="s">
        <v>30</v>
      </c>
      <c r="G113" s="62">
        <v>1</v>
      </c>
      <c r="H113" s="63">
        <v>1943500</v>
      </c>
      <c r="I113" s="63">
        <v>2011100</v>
      </c>
      <c r="J113" s="63">
        <v>1994200</v>
      </c>
      <c r="K113" s="63">
        <v>1960400</v>
      </c>
      <c r="L113" s="64">
        <v>238000</v>
      </c>
      <c r="M113" s="63">
        <f t="shared" si="8"/>
        <v>238000</v>
      </c>
      <c r="N113" s="63">
        <v>1496040</v>
      </c>
      <c r="O113" s="65">
        <f t="shared" si="6"/>
        <v>1573834</v>
      </c>
    </row>
    <row r="114" spans="2:15" ht="12.75" customHeight="1" x14ac:dyDescent="0.25">
      <c r="B114" t="s">
        <v>25</v>
      </c>
      <c r="C114" s="61" t="s">
        <v>426</v>
      </c>
      <c r="D114" s="61"/>
      <c r="E114" t="s">
        <v>427</v>
      </c>
      <c r="F114" s="20" t="s">
        <v>30</v>
      </c>
      <c r="G114" s="62">
        <v>1</v>
      </c>
      <c r="H114" s="63">
        <v>2691000</v>
      </c>
      <c r="I114" s="63">
        <v>2784600</v>
      </c>
      <c r="J114" s="63">
        <v>2761200</v>
      </c>
      <c r="K114" s="63">
        <v>2714400</v>
      </c>
      <c r="L114" s="64">
        <v>238000</v>
      </c>
      <c r="M114" s="63">
        <f t="shared" si="8"/>
        <v>238000</v>
      </c>
      <c r="N114" s="63">
        <v>2071440</v>
      </c>
      <c r="O114" s="65">
        <f t="shared" si="6"/>
        <v>2179155</v>
      </c>
    </row>
    <row r="115" spans="2:15" ht="12.75" customHeight="1" x14ac:dyDescent="0.25">
      <c r="B115" t="s">
        <v>25</v>
      </c>
      <c r="C115" s="61" t="s">
        <v>428</v>
      </c>
      <c r="D115" s="61"/>
      <c r="E115" t="s">
        <v>429</v>
      </c>
      <c r="F115" s="20" t="s">
        <v>30</v>
      </c>
      <c r="G115" s="62">
        <v>1</v>
      </c>
      <c r="H115" s="63">
        <v>1046500</v>
      </c>
      <c r="I115" s="63">
        <v>1082900</v>
      </c>
      <c r="J115" s="63">
        <v>1073800</v>
      </c>
      <c r="K115" s="63">
        <v>1055600</v>
      </c>
      <c r="L115" s="64">
        <v>476000</v>
      </c>
      <c r="M115" s="63">
        <f t="shared" si="8"/>
        <v>476000</v>
      </c>
      <c r="N115" s="63">
        <v>805560</v>
      </c>
      <c r="O115" s="65">
        <f t="shared" si="6"/>
        <v>847449</v>
      </c>
    </row>
    <row r="116" spans="2:15" ht="12.75" customHeight="1" x14ac:dyDescent="0.25">
      <c r="B116" t="s">
        <v>25</v>
      </c>
      <c r="C116" s="61" t="s">
        <v>430</v>
      </c>
      <c r="D116" s="61"/>
      <c r="E116" t="s">
        <v>431</v>
      </c>
      <c r="F116" s="20" t="s">
        <v>30</v>
      </c>
      <c r="G116" s="62">
        <v>1</v>
      </c>
      <c r="H116" s="63">
        <v>897000</v>
      </c>
      <c r="I116" s="63">
        <v>928200</v>
      </c>
      <c r="J116" s="63">
        <v>920400</v>
      </c>
      <c r="K116" s="63">
        <v>904800</v>
      </c>
      <c r="L116" s="64">
        <v>952000</v>
      </c>
      <c r="M116" s="63">
        <f t="shared" si="8"/>
        <v>897000</v>
      </c>
      <c r="N116" s="63">
        <v>690480</v>
      </c>
      <c r="O116" s="65">
        <f t="shared" si="6"/>
        <v>726385</v>
      </c>
    </row>
    <row r="117" spans="2:15" ht="12.75" customHeight="1" x14ac:dyDescent="0.25">
      <c r="B117" t="s">
        <v>25</v>
      </c>
      <c r="C117" s="61" t="s">
        <v>432</v>
      </c>
      <c r="D117" s="61"/>
      <c r="E117" t="s">
        <v>433</v>
      </c>
      <c r="F117" s="20" t="s">
        <v>30</v>
      </c>
      <c r="G117" s="62">
        <v>1</v>
      </c>
      <c r="H117" s="63">
        <v>1345500</v>
      </c>
      <c r="I117" s="63">
        <v>1392300</v>
      </c>
      <c r="J117" s="63">
        <v>1380600</v>
      </c>
      <c r="K117" s="63">
        <v>1357200</v>
      </c>
      <c r="L117" s="64">
        <v>476000</v>
      </c>
      <c r="M117" s="63">
        <f t="shared" si="8"/>
        <v>476000</v>
      </c>
      <c r="N117" s="63">
        <v>1035720</v>
      </c>
      <c r="O117" s="65">
        <f t="shared" si="6"/>
        <v>1089577</v>
      </c>
    </row>
    <row r="118" spans="2:15" ht="12.75" customHeight="1" x14ac:dyDescent="0.25">
      <c r="B118" t="s">
        <v>25</v>
      </c>
      <c r="C118" s="61" t="s">
        <v>434</v>
      </c>
      <c r="D118" s="61"/>
      <c r="E118" t="s">
        <v>435</v>
      </c>
      <c r="F118" s="20" t="s">
        <v>30</v>
      </c>
      <c r="G118" s="62">
        <v>1</v>
      </c>
      <c r="H118" s="63">
        <v>2242500</v>
      </c>
      <c r="I118" s="63">
        <v>2320500</v>
      </c>
      <c r="J118" s="63">
        <v>2301000</v>
      </c>
      <c r="K118" s="63">
        <v>2262000</v>
      </c>
      <c r="L118" s="64">
        <v>595000</v>
      </c>
      <c r="M118" s="63">
        <f t="shared" si="8"/>
        <v>595000</v>
      </c>
      <c r="N118" s="63">
        <v>1726200</v>
      </c>
      <c r="O118" s="65">
        <f t="shared" si="6"/>
        <v>1815962</v>
      </c>
    </row>
    <row r="119" spans="2:15" ht="12.75" customHeight="1" x14ac:dyDescent="0.25">
      <c r="B119" t="s">
        <v>25</v>
      </c>
      <c r="C119" s="61" t="s">
        <v>436</v>
      </c>
      <c r="D119" s="61"/>
      <c r="E119" t="s">
        <v>437</v>
      </c>
      <c r="F119" s="20" t="s">
        <v>30</v>
      </c>
      <c r="G119" s="62">
        <v>1</v>
      </c>
      <c r="H119" s="63">
        <v>2392000</v>
      </c>
      <c r="I119" s="63">
        <v>2475200</v>
      </c>
      <c r="J119" s="63">
        <v>2454400</v>
      </c>
      <c r="K119" s="63">
        <v>2412800</v>
      </c>
      <c r="L119" s="64">
        <v>2380000</v>
      </c>
      <c r="M119" s="63">
        <f t="shared" si="8"/>
        <v>2380000</v>
      </c>
      <c r="N119" s="63">
        <v>1841280</v>
      </c>
      <c r="O119" s="65">
        <f t="shared" si="6"/>
        <v>1937027</v>
      </c>
    </row>
    <row r="120" spans="2:15" ht="12.75" customHeight="1" x14ac:dyDescent="0.25">
      <c r="B120" s="7" t="s">
        <v>25</v>
      </c>
      <c r="C120" s="7" t="s">
        <v>438</v>
      </c>
      <c r="D120" s="7"/>
      <c r="E120" s="7" t="s">
        <v>439</v>
      </c>
      <c r="F120" s="22"/>
      <c r="G120" s="22"/>
      <c r="H120" s="66"/>
      <c r="I120" s="66"/>
      <c r="J120" s="66"/>
      <c r="K120" s="66"/>
      <c r="L120" s="67"/>
      <c r="M120" s="66"/>
      <c r="N120" s="66"/>
      <c r="O120" s="66"/>
    </row>
    <row r="121" spans="2:15" ht="12.75" customHeight="1" x14ac:dyDescent="0.25">
      <c r="B121" t="s">
        <v>25</v>
      </c>
      <c r="C121" s="61" t="s">
        <v>440</v>
      </c>
      <c r="D121" s="61"/>
      <c r="E121" t="s">
        <v>441</v>
      </c>
      <c r="F121" s="20" t="s">
        <v>30</v>
      </c>
      <c r="G121" s="62">
        <v>1</v>
      </c>
      <c r="H121" s="63">
        <v>97175</v>
      </c>
      <c r="I121" s="63">
        <v>100555</v>
      </c>
      <c r="J121" s="63">
        <v>99710</v>
      </c>
      <c r="K121" s="63">
        <v>98020</v>
      </c>
      <c r="L121" s="64">
        <v>380800</v>
      </c>
      <c r="M121" s="63">
        <f>MIN(H121:L121)</f>
        <v>97175</v>
      </c>
      <c r="N121" s="63">
        <v>74802</v>
      </c>
      <c r="O121" s="65">
        <f t="shared" si="6"/>
        <v>78692</v>
      </c>
    </row>
    <row r="122" spans="2:15" ht="12.75" customHeight="1" x14ac:dyDescent="0.25">
      <c r="B122" t="s">
        <v>25</v>
      </c>
      <c r="C122" s="61" t="s">
        <v>442</v>
      </c>
      <c r="D122" s="61"/>
      <c r="E122" t="s">
        <v>443</v>
      </c>
      <c r="F122" s="20" t="s">
        <v>30</v>
      </c>
      <c r="G122" s="62">
        <v>1</v>
      </c>
      <c r="H122" s="63">
        <v>97175</v>
      </c>
      <c r="I122" s="63">
        <v>100555</v>
      </c>
      <c r="J122" s="63">
        <v>99710</v>
      </c>
      <c r="K122" s="63">
        <v>98020</v>
      </c>
      <c r="L122" s="64">
        <v>761600</v>
      </c>
      <c r="M122" s="63">
        <f t="shared" ref="M122:M178" si="9">MIN(H122:L122)</f>
        <v>97175</v>
      </c>
      <c r="N122" s="63">
        <v>74802</v>
      </c>
      <c r="O122" s="65">
        <f t="shared" si="6"/>
        <v>78692</v>
      </c>
    </row>
    <row r="123" spans="2:15" ht="12.75" customHeight="1" x14ac:dyDescent="0.25">
      <c r="B123" t="s">
        <v>25</v>
      </c>
      <c r="C123" s="61" t="s">
        <v>444</v>
      </c>
      <c r="D123" s="61"/>
      <c r="E123" t="s">
        <v>445</v>
      </c>
      <c r="F123" s="20" t="s">
        <v>30</v>
      </c>
      <c r="G123" s="62">
        <v>1</v>
      </c>
      <c r="H123" s="63">
        <v>95680</v>
      </c>
      <c r="I123" s="63">
        <v>99008</v>
      </c>
      <c r="J123" s="63">
        <v>98176</v>
      </c>
      <c r="K123" s="63">
        <v>96512</v>
      </c>
      <c r="L123" s="69">
        <v>1142400</v>
      </c>
      <c r="M123" s="63">
        <f t="shared" si="9"/>
        <v>95680</v>
      </c>
      <c r="N123" s="63">
        <v>73652</v>
      </c>
      <c r="O123" s="65">
        <f t="shared" si="6"/>
        <v>77482</v>
      </c>
    </row>
    <row r="124" spans="2:15" ht="12.75" customHeight="1" x14ac:dyDescent="0.25">
      <c r="B124" t="s">
        <v>25</v>
      </c>
      <c r="C124" s="61" t="s">
        <v>446</v>
      </c>
      <c r="D124" s="61"/>
      <c r="E124" t="s">
        <v>447</v>
      </c>
      <c r="F124" s="20" t="s">
        <v>30</v>
      </c>
      <c r="G124" s="62">
        <v>1</v>
      </c>
      <c r="H124" s="63">
        <v>97175</v>
      </c>
      <c r="I124" s="63">
        <v>100555</v>
      </c>
      <c r="J124" s="63">
        <v>99710</v>
      </c>
      <c r="K124" s="63">
        <v>98020</v>
      </c>
      <c r="L124" s="69">
        <v>2261000</v>
      </c>
      <c r="M124" s="63">
        <f t="shared" si="9"/>
        <v>97175</v>
      </c>
      <c r="N124" s="63">
        <v>74802</v>
      </c>
      <c r="O124" s="65">
        <f t="shared" si="6"/>
        <v>78692</v>
      </c>
    </row>
    <row r="125" spans="2:15" ht="12.75" customHeight="1" x14ac:dyDescent="0.25">
      <c r="B125" t="s">
        <v>25</v>
      </c>
      <c r="C125" s="61" t="s">
        <v>448</v>
      </c>
      <c r="D125" s="61"/>
      <c r="E125" t="s">
        <v>449</v>
      </c>
      <c r="F125" s="20" t="s">
        <v>30</v>
      </c>
      <c r="G125" s="62">
        <v>1</v>
      </c>
      <c r="H125" s="63">
        <v>517500</v>
      </c>
      <c r="I125" s="63">
        <v>535500</v>
      </c>
      <c r="J125" s="63">
        <v>531000</v>
      </c>
      <c r="K125" s="63">
        <v>522000</v>
      </c>
      <c r="L125" s="69">
        <v>571200</v>
      </c>
      <c r="M125" s="63">
        <f t="shared" si="9"/>
        <v>517500</v>
      </c>
      <c r="N125" s="63">
        <v>390263</v>
      </c>
      <c r="O125" s="65">
        <f t="shared" si="6"/>
        <v>410557</v>
      </c>
    </row>
    <row r="126" spans="2:15" ht="12.75" customHeight="1" x14ac:dyDescent="0.25">
      <c r="B126" t="s">
        <v>25</v>
      </c>
      <c r="C126" s="61" t="s">
        <v>450</v>
      </c>
      <c r="D126" s="61"/>
      <c r="E126" t="s">
        <v>451</v>
      </c>
      <c r="F126" s="20" t="s">
        <v>30</v>
      </c>
      <c r="G126" s="62">
        <v>1</v>
      </c>
      <c r="H126" s="63">
        <v>517500</v>
      </c>
      <c r="I126" s="63">
        <v>535500</v>
      </c>
      <c r="J126" s="63">
        <v>531000</v>
      </c>
      <c r="K126" s="63">
        <v>522000</v>
      </c>
      <c r="L126" s="69">
        <v>1142400</v>
      </c>
      <c r="M126" s="63">
        <f t="shared" si="9"/>
        <v>517500</v>
      </c>
      <c r="N126" s="63">
        <v>390263</v>
      </c>
      <c r="O126" s="65">
        <f t="shared" si="6"/>
        <v>410557</v>
      </c>
    </row>
    <row r="127" spans="2:15" ht="12.75" customHeight="1" x14ac:dyDescent="0.25">
      <c r="B127" t="s">
        <v>25</v>
      </c>
      <c r="C127" s="61" t="s">
        <v>452</v>
      </c>
      <c r="D127" s="61"/>
      <c r="E127" t="s">
        <v>453</v>
      </c>
      <c r="F127" s="20" t="s">
        <v>30</v>
      </c>
      <c r="G127" s="62">
        <v>1</v>
      </c>
      <c r="H127" s="63">
        <v>419750</v>
      </c>
      <c r="I127" s="63">
        <v>434350</v>
      </c>
      <c r="J127" s="63">
        <v>430700</v>
      </c>
      <c r="K127" s="63">
        <v>423400</v>
      </c>
      <c r="L127" s="69">
        <v>1713600</v>
      </c>
      <c r="M127" s="63">
        <f t="shared" si="9"/>
        <v>419750</v>
      </c>
      <c r="N127" s="63">
        <v>299865</v>
      </c>
      <c r="O127" s="65">
        <f t="shared" si="6"/>
        <v>315458</v>
      </c>
    </row>
    <row r="128" spans="2:15" ht="12.75" customHeight="1" x14ac:dyDescent="0.25">
      <c r="B128" t="s">
        <v>25</v>
      </c>
      <c r="C128" s="61" t="s">
        <v>454</v>
      </c>
      <c r="D128" s="61"/>
      <c r="E128" t="s">
        <v>455</v>
      </c>
      <c r="F128" s="20" t="s">
        <v>30</v>
      </c>
      <c r="G128" s="62">
        <v>1</v>
      </c>
      <c r="H128" s="63">
        <v>379500</v>
      </c>
      <c r="I128" s="63">
        <v>392700</v>
      </c>
      <c r="J128" s="63">
        <v>389400</v>
      </c>
      <c r="K128" s="63">
        <v>382800</v>
      </c>
      <c r="L128" s="69">
        <v>3427200</v>
      </c>
      <c r="M128" s="63">
        <f t="shared" si="9"/>
        <v>379500</v>
      </c>
      <c r="N128" s="63">
        <v>294480</v>
      </c>
      <c r="O128" s="65">
        <f t="shared" si="6"/>
        <v>309793</v>
      </c>
    </row>
    <row r="129" spans="2:15" ht="12.75" customHeight="1" x14ac:dyDescent="0.25">
      <c r="B129" t="s">
        <v>25</v>
      </c>
      <c r="C129" s="61" t="s">
        <v>456</v>
      </c>
      <c r="D129" s="61"/>
      <c r="E129" t="s">
        <v>457</v>
      </c>
      <c r="F129" s="20" t="s">
        <v>30</v>
      </c>
      <c r="G129" s="62">
        <v>1</v>
      </c>
      <c r="H129" s="63">
        <v>403650</v>
      </c>
      <c r="I129" s="63">
        <v>417690</v>
      </c>
      <c r="J129" s="63">
        <v>414180</v>
      </c>
      <c r="K129" s="63">
        <v>407160</v>
      </c>
      <c r="L129" s="69">
        <v>952000</v>
      </c>
      <c r="M129" s="63">
        <f t="shared" si="9"/>
        <v>403650</v>
      </c>
      <c r="N129" s="63">
        <v>310716</v>
      </c>
      <c r="O129" s="65">
        <f t="shared" si="6"/>
        <v>326873</v>
      </c>
    </row>
    <row r="130" spans="2:15" ht="12.75" customHeight="1" x14ac:dyDescent="0.25">
      <c r="B130" t="s">
        <v>25</v>
      </c>
      <c r="C130" s="61" t="s">
        <v>458</v>
      </c>
      <c r="D130" s="61"/>
      <c r="E130" t="s">
        <v>459</v>
      </c>
      <c r="F130" s="20" t="s">
        <v>30</v>
      </c>
      <c r="G130" s="62">
        <v>1</v>
      </c>
      <c r="H130" s="63">
        <v>403650</v>
      </c>
      <c r="I130" s="63">
        <v>417690</v>
      </c>
      <c r="J130" s="63">
        <v>414180</v>
      </c>
      <c r="K130" s="63">
        <v>407160</v>
      </c>
      <c r="L130" s="69">
        <v>1904000</v>
      </c>
      <c r="M130" s="63">
        <f t="shared" si="9"/>
        <v>403650</v>
      </c>
      <c r="N130" s="63">
        <v>310716</v>
      </c>
      <c r="O130" s="65">
        <f t="shared" si="6"/>
        <v>326873</v>
      </c>
    </row>
    <row r="131" spans="2:15" ht="12.75" customHeight="1" x14ac:dyDescent="0.25">
      <c r="B131" t="s">
        <v>25</v>
      </c>
      <c r="C131" s="61" t="s">
        <v>460</v>
      </c>
      <c r="D131" s="61"/>
      <c r="E131" t="s">
        <v>461</v>
      </c>
      <c r="F131" s="20" t="s">
        <v>30</v>
      </c>
      <c r="G131" s="62">
        <v>1</v>
      </c>
      <c r="H131" s="63">
        <v>403650</v>
      </c>
      <c r="I131" s="63">
        <v>417690</v>
      </c>
      <c r="J131" s="63">
        <v>414180</v>
      </c>
      <c r="K131" s="63">
        <v>407160</v>
      </c>
      <c r="L131" s="69">
        <v>2856000</v>
      </c>
      <c r="M131" s="63">
        <f t="shared" si="9"/>
        <v>403650</v>
      </c>
      <c r="N131" s="63">
        <v>310716</v>
      </c>
      <c r="O131" s="65">
        <f t="shared" si="6"/>
        <v>326873</v>
      </c>
    </row>
    <row r="132" spans="2:15" ht="12.75" customHeight="1" x14ac:dyDescent="0.25">
      <c r="B132" t="s">
        <v>25</v>
      </c>
      <c r="C132" s="61" t="s">
        <v>462</v>
      </c>
      <c r="D132" s="61"/>
      <c r="E132" t="s">
        <v>463</v>
      </c>
      <c r="F132" s="20" t="s">
        <v>30</v>
      </c>
      <c r="G132" s="62">
        <v>1</v>
      </c>
      <c r="H132" s="63">
        <v>403650</v>
      </c>
      <c r="I132" s="63">
        <v>417690</v>
      </c>
      <c r="J132" s="63">
        <v>414180</v>
      </c>
      <c r="K132" s="63">
        <v>407160</v>
      </c>
      <c r="L132" s="69">
        <v>5712000</v>
      </c>
      <c r="M132" s="63">
        <f t="shared" si="9"/>
        <v>403650</v>
      </c>
      <c r="N132" s="63">
        <v>310716</v>
      </c>
      <c r="O132" s="65">
        <f t="shared" si="6"/>
        <v>326873</v>
      </c>
    </row>
    <row r="133" spans="2:15" ht="12.75" customHeight="1" x14ac:dyDescent="0.25">
      <c r="B133" t="s">
        <v>25</v>
      </c>
      <c r="C133" s="61" t="s">
        <v>464</v>
      </c>
      <c r="D133" s="61"/>
      <c r="E133" t="s">
        <v>465</v>
      </c>
      <c r="F133" s="20" t="s">
        <v>30</v>
      </c>
      <c r="G133" s="62">
        <v>1</v>
      </c>
      <c r="H133" s="63">
        <v>493350</v>
      </c>
      <c r="I133" s="63">
        <v>510510</v>
      </c>
      <c r="J133" s="63">
        <v>506220</v>
      </c>
      <c r="K133" s="63">
        <v>497640</v>
      </c>
      <c r="L133" s="69">
        <v>1428000</v>
      </c>
      <c r="M133" s="63">
        <f t="shared" si="9"/>
        <v>493350</v>
      </c>
      <c r="N133" s="63">
        <v>379764</v>
      </c>
      <c r="O133" s="65">
        <f t="shared" si="6"/>
        <v>399512</v>
      </c>
    </row>
    <row r="134" spans="2:15" ht="12.75" customHeight="1" x14ac:dyDescent="0.25">
      <c r="B134" t="s">
        <v>25</v>
      </c>
      <c r="C134" s="61" t="s">
        <v>466</v>
      </c>
      <c r="D134" s="61"/>
      <c r="E134" t="s">
        <v>467</v>
      </c>
      <c r="F134" s="20" t="s">
        <v>30</v>
      </c>
      <c r="G134" s="62">
        <v>1</v>
      </c>
      <c r="H134" s="63">
        <v>493350</v>
      </c>
      <c r="I134" s="63">
        <v>510510</v>
      </c>
      <c r="J134" s="63">
        <v>506220</v>
      </c>
      <c r="K134" s="63">
        <v>497640</v>
      </c>
      <c r="L134" s="69">
        <v>2856000</v>
      </c>
      <c r="M134" s="63">
        <f t="shared" si="9"/>
        <v>493350</v>
      </c>
      <c r="N134" s="63">
        <v>379764</v>
      </c>
      <c r="O134" s="65">
        <f t="shared" si="6"/>
        <v>399512</v>
      </c>
    </row>
    <row r="135" spans="2:15" ht="12.75" customHeight="1" x14ac:dyDescent="0.25">
      <c r="B135" t="s">
        <v>25</v>
      </c>
      <c r="C135" s="61" t="s">
        <v>468</v>
      </c>
      <c r="D135" s="61"/>
      <c r="E135" t="s">
        <v>469</v>
      </c>
      <c r="F135" s="20" t="s">
        <v>30</v>
      </c>
      <c r="G135" s="62">
        <v>1</v>
      </c>
      <c r="H135" s="63">
        <v>493350</v>
      </c>
      <c r="I135" s="63">
        <v>510510</v>
      </c>
      <c r="J135" s="63">
        <v>506220</v>
      </c>
      <c r="K135" s="63">
        <v>497640</v>
      </c>
      <c r="L135" s="69">
        <v>4284000</v>
      </c>
      <c r="M135" s="63">
        <f t="shared" si="9"/>
        <v>493350</v>
      </c>
      <c r="N135" s="63">
        <v>379764</v>
      </c>
      <c r="O135" s="65">
        <f t="shared" si="6"/>
        <v>399512</v>
      </c>
    </row>
    <row r="136" spans="2:15" ht="12.75" customHeight="1" x14ac:dyDescent="0.25">
      <c r="B136" t="s">
        <v>25</v>
      </c>
      <c r="C136" s="61" t="s">
        <v>470</v>
      </c>
      <c r="D136" s="61"/>
      <c r="E136" t="s">
        <v>471</v>
      </c>
      <c r="F136" s="20" t="s">
        <v>30</v>
      </c>
      <c r="G136" s="62">
        <v>1</v>
      </c>
      <c r="H136" s="63">
        <v>493350</v>
      </c>
      <c r="I136" s="63">
        <v>510510</v>
      </c>
      <c r="J136" s="63">
        <v>506220</v>
      </c>
      <c r="K136" s="63">
        <v>497640</v>
      </c>
      <c r="L136" s="69">
        <v>8568000</v>
      </c>
      <c r="M136" s="63">
        <f t="shared" si="9"/>
        <v>493350</v>
      </c>
      <c r="N136" s="63">
        <v>379764</v>
      </c>
      <c r="O136" s="65">
        <f t="shared" si="6"/>
        <v>399512</v>
      </c>
    </row>
    <row r="137" spans="2:15" ht="12.75" customHeight="1" x14ac:dyDescent="0.25">
      <c r="B137" t="s">
        <v>25</v>
      </c>
      <c r="C137" s="61" t="s">
        <v>472</v>
      </c>
      <c r="D137" s="61"/>
      <c r="E137" t="s">
        <v>473</v>
      </c>
      <c r="F137" s="20" t="s">
        <v>30</v>
      </c>
      <c r="G137" s="62">
        <v>1</v>
      </c>
      <c r="H137" s="63">
        <v>493350</v>
      </c>
      <c r="I137" s="63">
        <v>510510</v>
      </c>
      <c r="J137" s="63">
        <v>506220</v>
      </c>
      <c r="K137" s="63">
        <v>497640</v>
      </c>
      <c r="L137" s="69">
        <v>1904000</v>
      </c>
      <c r="M137" s="63">
        <f t="shared" si="9"/>
        <v>493350</v>
      </c>
      <c r="N137" s="63">
        <v>379764</v>
      </c>
      <c r="O137" s="65">
        <f t="shared" si="6"/>
        <v>399512</v>
      </c>
    </row>
    <row r="138" spans="2:15" ht="12.75" customHeight="1" x14ac:dyDescent="0.25">
      <c r="B138" t="s">
        <v>25</v>
      </c>
      <c r="C138" s="61" t="s">
        <v>474</v>
      </c>
      <c r="D138" s="61"/>
      <c r="E138" t="s">
        <v>475</v>
      </c>
      <c r="F138" s="20" t="s">
        <v>30</v>
      </c>
      <c r="G138" s="62">
        <v>1</v>
      </c>
      <c r="H138" s="63">
        <v>493350</v>
      </c>
      <c r="I138" s="63">
        <v>510510</v>
      </c>
      <c r="J138" s="63">
        <v>506220</v>
      </c>
      <c r="K138" s="63">
        <v>497640</v>
      </c>
      <c r="L138" s="69">
        <v>3808000</v>
      </c>
      <c r="M138" s="63">
        <f t="shared" si="9"/>
        <v>493350</v>
      </c>
      <c r="N138" s="63">
        <v>379764</v>
      </c>
      <c r="O138" s="65">
        <f t="shared" ref="O138:O201" si="10">ROUND(N138*$O$5+N138,0)</f>
        <v>399512</v>
      </c>
    </row>
    <row r="139" spans="2:15" ht="12.75" customHeight="1" x14ac:dyDescent="0.25">
      <c r="B139" t="s">
        <v>25</v>
      </c>
      <c r="C139" s="61" t="s">
        <v>476</v>
      </c>
      <c r="D139" s="61"/>
      <c r="E139" t="s">
        <v>477</v>
      </c>
      <c r="F139" s="20" t="s">
        <v>30</v>
      </c>
      <c r="G139" s="62">
        <v>1</v>
      </c>
      <c r="H139" s="63">
        <v>493350</v>
      </c>
      <c r="I139" s="63">
        <v>510510</v>
      </c>
      <c r="J139" s="63">
        <v>506220</v>
      </c>
      <c r="K139" s="63">
        <v>497640</v>
      </c>
      <c r="L139" s="69">
        <v>5712000</v>
      </c>
      <c r="M139" s="63">
        <f t="shared" si="9"/>
        <v>493350</v>
      </c>
      <c r="N139" s="63">
        <v>379764</v>
      </c>
      <c r="O139" s="65">
        <f t="shared" si="10"/>
        <v>399512</v>
      </c>
    </row>
    <row r="140" spans="2:15" ht="12.75" customHeight="1" x14ac:dyDescent="0.25">
      <c r="B140" t="s">
        <v>25</v>
      </c>
      <c r="C140" s="61" t="s">
        <v>478</v>
      </c>
      <c r="D140" s="61"/>
      <c r="E140" t="s">
        <v>479</v>
      </c>
      <c r="F140" s="20" t="s">
        <v>30</v>
      </c>
      <c r="G140" s="62">
        <v>1</v>
      </c>
      <c r="H140" s="63">
        <v>493350</v>
      </c>
      <c r="I140" s="63">
        <v>510510</v>
      </c>
      <c r="J140" s="63">
        <v>506220</v>
      </c>
      <c r="K140" s="63">
        <v>497640</v>
      </c>
      <c r="L140" s="69">
        <v>11424000</v>
      </c>
      <c r="M140" s="63">
        <f t="shared" si="9"/>
        <v>493350</v>
      </c>
      <c r="N140" s="63">
        <v>379764</v>
      </c>
      <c r="O140" s="65">
        <f t="shared" si="10"/>
        <v>399512</v>
      </c>
    </row>
    <row r="141" spans="2:15" ht="12.75" customHeight="1" x14ac:dyDescent="0.25">
      <c r="B141" t="s">
        <v>25</v>
      </c>
      <c r="C141" s="61" t="s">
        <v>480</v>
      </c>
      <c r="D141" s="61"/>
      <c r="E141" t="s">
        <v>481</v>
      </c>
      <c r="F141" s="20" t="s">
        <v>30</v>
      </c>
      <c r="G141" s="62">
        <v>1</v>
      </c>
      <c r="H141" s="63">
        <v>493350</v>
      </c>
      <c r="I141" s="63">
        <v>510510</v>
      </c>
      <c r="J141" s="63">
        <v>506220</v>
      </c>
      <c r="K141" s="63">
        <v>497640</v>
      </c>
      <c r="L141" s="69">
        <v>952000</v>
      </c>
      <c r="M141" s="63">
        <f t="shared" si="9"/>
        <v>493350</v>
      </c>
      <c r="N141" s="63">
        <v>379764</v>
      </c>
      <c r="O141" s="65">
        <f t="shared" si="10"/>
        <v>399512</v>
      </c>
    </row>
    <row r="142" spans="2:15" ht="12.75" customHeight="1" x14ac:dyDescent="0.25">
      <c r="B142" t="s">
        <v>25</v>
      </c>
      <c r="C142" s="61" t="s">
        <v>482</v>
      </c>
      <c r="D142" s="61"/>
      <c r="E142" t="s">
        <v>483</v>
      </c>
      <c r="F142" s="20" t="s">
        <v>30</v>
      </c>
      <c r="G142" s="62">
        <v>1</v>
      </c>
      <c r="H142" s="63">
        <v>493350</v>
      </c>
      <c r="I142" s="63">
        <v>510510</v>
      </c>
      <c r="J142" s="63">
        <v>506220</v>
      </c>
      <c r="K142" s="63">
        <v>497640</v>
      </c>
      <c r="L142" s="69">
        <v>1904000</v>
      </c>
      <c r="M142" s="63">
        <f t="shared" si="9"/>
        <v>493350</v>
      </c>
      <c r="N142" s="63">
        <v>379764</v>
      </c>
      <c r="O142" s="65">
        <f t="shared" si="10"/>
        <v>399512</v>
      </c>
    </row>
    <row r="143" spans="2:15" ht="12.75" customHeight="1" x14ac:dyDescent="0.25">
      <c r="B143" t="s">
        <v>25</v>
      </c>
      <c r="C143" s="61" t="s">
        <v>484</v>
      </c>
      <c r="D143" s="61"/>
      <c r="E143" t="s">
        <v>485</v>
      </c>
      <c r="F143" s="20" t="s">
        <v>30</v>
      </c>
      <c r="G143" s="62">
        <v>1</v>
      </c>
      <c r="H143" s="63">
        <v>493350</v>
      </c>
      <c r="I143" s="63">
        <v>510510</v>
      </c>
      <c r="J143" s="63">
        <v>506220</v>
      </c>
      <c r="K143" s="63">
        <v>497640</v>
      </c>
      <c r="L143" s="69">
        <v>2856000</v>
      </c>
      <c r="M143" s="63">
        <f t="shared" si="9"/>
        <v>493350</v>
      </c>
      <c r="N143" s="63">
        <v>379764</v>
      </c>
      <c r="O143" s="65">
        <f t="shared" si="10"/>
        <v>399512</v>
      </c>
    </row>
    <row r="144" spans="2:15" ht="12.75" customHeight="1" x14ac:dyDescent="0.25">
      <c r="B144" t="s">
        <v>25</v>
      </c>
      <c r="C144" s="61" t="s">
        <v>486</v>
      </c>
      <c r="D144" s="61"/>
      <c r="E144" t="s">
        <v>487</v>
      </c>
      <c r="F144" s="20" t="s">
        <v>30</v>
      </c>
      <c r="G144" s="62">
        <v>1</v>
      </c>
      <c r="H144" s="63">
        <v>493350</v>
      </c>
      <c r="I144" s="63">
        <v>510510</v>
      </c>
      <c r="J144" s="63">
        <v>506220</v>
      </c>
      <c r="K144" s="63">
        <v>497640</v>
      </c>
      <c r="L144" s="69">
        <v>5712000</v>
      </c>
      <c r="M144" s="63">
        <f t="shared" si="9"/>
        <v>493350</v>
      </c>
      <c r="N144" s="63">
        <v>379764</v>
      </c>
      <c r="O144" s="65">
        <f t="shared" si="10"/>
        <v>399512</v>
      </c>
    </row>
    <row r="145" spans="2:15" ht="12.75" customHeight="1" x14ac:dyDescent="0.25">
      <c r="B145" t="s">
        <v>25</v>
      </c>
      <c r="C145" s="61" t="s">
        <v>488</v>
      </c>
      <c r="D145" s="61"/>
      <c r="E145" t="s">
        <v>489</v>
      </c>
      <c r="F145" s="20" t="s">
        <v>30</v>
      </c>
      <c r="G145" s="62">
        <v>1</v>
      </c>
      <c r="H145" s="63">
        <v>523250</v>
      </c>
      <c r="I145" s="63">
        <v>541450</v>
      </c>
      <c r="J145" s="63">
        <v>536900</v>
      </c>
      <c r="K145" s="63">
        <v>527800</v>
      </c>
      <c r="L145" s="69">
        <v>1428000</v>
      </c>
      <c r="M145" s="63">
        <f t="shared" si="9"/>
        <v>523250</v>
      </c>
      <c r="N145" s="63">
        <v>402780</v>
      </c>
      <c r="O145" s="65">
        <f t="shared" si="10"/>
        <v>423725</v>
      </c>
    </row>
    <row r="146" spans="2:15" ht="12.75" customHeight="1" x14ac:dyDescent="0.25">
      <c r="B146" t="s">
        <v>25</v>
      </c>
      <c r="C146" s="61" t="s">
        <v>490</v>
      </c>
      <c r="D146" s="61"/>
      <c r="E146" t="s">
        <v>491</v>
      </c>
      <c r="F146" s="20" t="s">
        <v>30</v>
      </c>
      <c r="G146" s="62">
        <v>1</v>
      </c>
      <c r="H146" s="63">
        <v>523250</v>
      </c>
      <c r="I146" s="63">
        <v>541450</v>
      </c>
      <c r="J146" s="63">
        <v>536900</v>
      </c>
      <c r="K146" s="63">
        <v>527800</v>
      </c>
      <c r="L146" s="69">
        <v>2856000</v>
      </c>
      <c r="M146" s="63">
        <f t="shared" si="9"/>
        <v>523250</v>
      </c>
      <c r="N146" s="63">
        <v>402780</v>
      </c>
      <c r="O146" s="65">
        <f t="shared" si="10"/>
        <v>423725</v>
      </c>
    </row>
    <row r="147" spans="2:15" ht="12.75" customHeight="1" x14ac:dyDescent="0.25">
      <c r="B147" t="s">
        <v>25</v>
      </c>
      <c r="C147" s="61" t="s">
        <v>492</v>
      </c>
      <c r="D147" s="61"/>
      <c r="E147" t="s">
        <v>493</v>
      </c>
      <c r="F147" s="20" t="s">
        <v>30</v>
      </c>
      <c r="G147" s="62">
        <v>1</v>
      </c>
      <c r="H147" s="63">
        <v>523250</v>
      </c>
      <c r="I147" s="63">
        <v>541450</v>
      </c>
      <c r="J147" s="63">
        <v>536900</v>
      </c>
      <c r="K147" s="63">
        <v>527800</v>
      </c>
      <c r="L147" s="69">
        <v>4284000</v>
      </c>
      <c r="M147" s="63">
        <f t="shared" si="9"/>
        <v>523250</v>
      </c>
      <c r="N147" s="63">
        <v>402780</v>
      </c>
      <c r="O147" s="65">
        <f t="shared" si="10"/>
        <v>423725</v>
      </c>
    </row>
    <row r="148" spans="2:15" ht="12.75" customHeight="1" x14ac:dyDescent="0.25">
      <c r="B148" t="s">
        <v>25</v>
      </c>
      <c r="C148" s="61" t="s">
        <v>494</v>
      </c>
      <c r="D148" s="61"/>
      <c r="E148" t="s">
        <v>495</v>
      </c>
      <c r="F148" s="20" t="s">
        <v>30</v>
      </c>
      <c r="G148" s="62">
        <v>1</v>
      </c>
      <c r="H148" s="63">
        <v>523250</v>
      </c>
      <c r="I148" s="63">
        <v>541450</v>
      </c>
      <c r="J148" s="63">
        <v>536900</v>
      </c>
      <c r="K148" s="63">
        <v>527800</v>
      </c>
      <c r="L148" s="69">
        <v>8568000</v>
      </c>
      <c r="M148" s="63">
        <f t="shared" si="9"/>
        <v>523250</v>
      </c>
      <c r="N148" s="63">
        <v>402780</v>
      </c>
      <c r="O148" s="65">
        <f t="shared" si="10"/>
        <v>423725</v>
      </c>
    </row>
    <row r="149" spans="2:15" ht="12.75" customHeight="1" x14ac:dyDescent="0.25">
      <c r="B149" t="s">
        <v>25</v>
      </c>
      <c r="C149" s="61" t="s">
        <v>496</v>
      </c>
      <c r="D149" s="61"/>
      <c r="E149" t="s">
        <v>497</v>
      </c>
      <c r="F149" s="20" t="s">
        <v>30</v>
      </c>
      <c r="G149" s="62">
        <v>1</v>
      </c>
      <c r="H149" s="63">
        <v>1270750</v>
      </c>
      <c r="I149" s="63">
        <v>1314950</v>
      </c>
      <c r="J149" s="63">
        <v>1303900</v>
      </c>
      <c r="K149" s="63">
        <v>1281800</v>
      </c>
      <c r="L149" s="69">
        <v>1904000</v>
      </c>
      <c r="M149" s="63">
        <f t="shared" si="9"/>
        <v>1270750</v>
      </c>
      <c r="N149" s="63">
        <v>978180</v>
      </c>
      <c r="O149" s="65">
        <f t="shared" si="10"/>
        <v>1029045</v>
      </c>
    </row>
    <row r="150" spans="2:15" ht="12.75" customHeight="1" x14ac:dyDescent="0.25">
      <c r="B150" t="s">
        <v>25</v>
      </c>
      <c r="C150" s="61" t="s">
        <v>498</v>
      </c>
      <c r="D150" s="61"/>
      <c r="E150" t="s">
        <v>499</v>
      </c>
      <c r="F150" s="20" t="s">
        <v>30</v>
      </c>
      <c r="G150" s="62">
        <v>1</v>
      </c>
      <c r="H150" s="63">
        <v>1270750</v>
      </c>
      <c r="I150" s="63">
        <v>1314950</v>
      </c>
      <c r="J150" s="63">
        <v>1303900</v>
      </c>
      <c r="K150" s="63">
        <v>1281800</v>
      </c>
      <c r="L150" s="69">
        <v>3808000</v>
      </c>
      <c r="M150" s="63">
        <f t="shared" si="9"/>
        <v>1270750</v>
      </c>
      <c r="N150" s="63">
        <v>978180</v>
      </c>
      <c r="O150" s="65">
        <f t="shared" si="10"/>
        <v>1029045</v>
      </c>
    </row>
    <row r="151" spans="2:15" ht="12.75" customHeight="1" x14ac:dyDescent="0.25">
      <c r="B151" t="s">
        <v>25</v>
      </c>
      <c r="C151" s="61" t="s">
        <v>500</v>
      </c>
      <c r="D151" s="61"/>
      <c r="E151" t="s">
        <v>501</v>
      </c>
      <c r="F151" s="20" t="s">
        <v>30</v>
      </c>
      <c r="G151" s="62">
        <v>1</v>
      </c>
      <c r="H151" s="63">
        <v>1270750</v>
      </c>
      <c r="I151" s="63">
        <v>1314950</v>
      </c>
      <c r="J151" s="63">
        <v>1303900</v>
      </c>
      <c r="K151" s="63">
        <v>1281800</v>
      </c>
      <c r="L151" s="69">
        <v>5712000</v>
      </c>
      <c r="M151" s="63">
        <f t="shared" si="9"/>
        <v>1270750</v>
      </c>
      <c r="N151" s="63">
        <v>978180</v>
      </c>
      <c r="O151" s="65">
        <f t="shared" si="10"/>
        <v>1029045</v>
      </c>
    </row>
    <row r="152" spans="2:15" ht="12.75" customHeight="1" x14ac:dyDescent="0.25">
      <c r="B152" t="s">
        <v>25</v>
      </c>
      <c r="C152" s="61" t="s">
        <v>502</v>
      </c>
      <c r="D152" s="61"/>
      <c r="E152" t="s">
        <v>503</v>
      </c>
      <c r="F152" s="20" t="s">
        <v>30</v>
      </c>
      <c r="G152" s="62">
        <v>1</v>
      </c>
      <c r="H152" s="63">
        <v>1270750</v>
      </c>
      <c r="I152" s="63">
        <v>1314950</v>
      </c>
      <c r="J152" s="63">
        <v>1303900</v>
      </c>
      <c r="K152" s="63">
        <v>1281800</v>
      </c>
      <c r="L152" s="69">
        <v>11424000</v>
      </c>
      <c r="M152" s="63">
        <f t="shared" si="9"/>
        <v>1270750</v>
      </c>
      <c r="N152" s="63">
        <v>978180</v>
      </c>
      <c r="O152" s="65">
        <f t="shared" si="10"/>
        <v>1029045</v>
      </c>
    </row>
    <row r="153" spans="2:15" ht="12.75" customHeight="1" x14ac:dyDescent="0.25">
      <c r="B153" t="s">
        <v>25</v>
      </c>
      <c r="C153" s="61" t="s">
        <v>504</v>
      </c>
      <c r="D153" s="61"/>
      <c r="E153" t="s">
        <v>505</v>
      </c>
      <c r="F153" s="20" t="s">
        <v>30</v>
      </c>
      <c r="G153" s="62">
        <v>1</v>
      </c>
      <c r="H153" s="63">
        <v>373750</v>
      </c>
      <c r="I153" s="63">
        <v>386750</v>
      </c>
      <c r="J153" s="63">
        <v>383500</v>
      </c>
      <c r="K153" s="63">
        <v>377000</v>
      </c>
      <c r="L153" s="69">
        <v>952000</v>
      </c>
      <c r="M153" s="63">
        <f t="shared" si="9"/>
        <v>373750</v>
      </c>
      <c r="N153" s="63">
        <v>316388</v>
      </c>
      <c r="O153" s="65">
        <f t="shared" si="10"/>
        <v>332840</v>
      </c>
    </row>
    <row r="154" spans="2:15" ht="12.75" customHeight="1" x14ac:dyDescent="0.25">
      <c r="B154" t="s">
        <v>25</v>
      </c>
      <c r="C154" s="61" t="s">
        <v>506</v>
      </c>
      <c r="D154" s="61"/>
      <c r="E154" t="s">
        <v>507</v>
      </c>
      <c r="F154" s="20" t="s">
        <v>30</v>
      </c>
      <c r="G154" s="62">
        <v>1</v>
      </c>
      <c r="H154" s="63">
        <v>373750</v>
      </c>
      <c r="I154" s="63">
        <v>386750</v>
      </c>
      <c r="J154" s="63">
        <v>383500</v>
      </c>
      <c r="K154" s="63">
        <v>377000</v>
      </c>
      <c r="L154" s="69">
        <v>1904000</v>
      </c>
      <c r="M154" s="63">
        <f t="shared" si="9"/>
        <v>373750</v>
      </c>
      <c r="N154" s="63">
        <v>316388</v>
      </c>
      <c r="O154" s="65">
        <f t="shared" si="10"/>
        <v>332840</v>
      </c>
    </row>
    <row r="155" spans="2:15" ht="12.75" customHeight="1" x14ac:dyDescent="0.25">
      <c r="B155" t="s">
        <v>25</v>
      </c>
      <c r="C155" s="61" t="s">
        <v>508</v>
      </c>
      <c r="D155" s="61"/>
      <c r="E155" t="s">
        <v>509</v>
      </c>
      <c r="F155" s="20" t="s">
        <v>30</v>
      </c>
      <c r="G155" s="62">
        <v>1</v>
      </c>
      <c r="H155" s="63">
        <v>373750</v>
      </c>
      <c r="I155" s="63">
        <v>386750</v>
      </c>
      <c r="J155" s="63">
        <v>383500</v>
      </c>
      <c r="K155" s="63">
        <v>377000</v>
      </c>
      <c r="L155" s="69">
        <v>2856000</v>
      </c>
      <c r="M155" s="63">
        <f t="shared" si="9"/>
        <v>373750</v>
      </c>
      <c r="N155" s="63">
        <v>316388</v>
      </c>
      <c r="O155" s="65">
        <f t="shared" si="10"/>
        <v>332840</v>
      </c>
    </row>
    <row r="156" spans="2:15" ht="12.75" customHeight="1" x14ac:dyDescent="0.25">
      <c r="B156" t="s">
        <v>25</v>
      </c>
      <c r="C156" s="61" t="s">
        <v>510</v>
      </c>
      <c r="D156" s="61"/>
      <c r="E156" t="s">
        <v>511</v>
      </c>
      <c r="F156" s="20" t="s">
        <v>30</v>
      </c>
      <c r="G156" s="62">
        <v>1</v>
      </c>
      <c r="H156" s="63">
        <v>373750</v>
      </c>
      <c r="I156" s="63">
        <v>386750</v>
      </c>
      <c r="J156" s="63">
        <v>383500</v>
      </c>
      <c r="K156" s="63">
        <v>377000</v>
      </c>
      <c r="L156" s="69">
        <v>5712000</v>
      </c>
      <c r="M156" s="63">
        <f t="shared" si="9"/>
        <v>373750</v>
      </c>
      <c r="N156" s="63">
        <v>316388</v>
      </c>
      <c r="O156" s="65">
        <f t="shared" si="10"/>
        <v>332840</v>
      </c>
    </row>
    <row r="157" spans="2:15" ht="12.75" customHeight="1" x14ac:dyDescent="0.25">
      <c r="B157" t="s">
        <v>25</v>
      </c>
      <c r="C157" s="61" t="s">
        <v>512</v>
      </c>
      <c r="D157" s="61"/>
      <c r="E157" t="s">
        <v>513</v>
      </c>
      <c r="F157" s="20" t="s">
        <v>30</v>
      </c>
      <c r="G157" s="62">
        <v>1</v>
      </c>
      <c r="H157" s="63">
        <v>672750</v>
      </c>
      <c r="I157" s="63">
        <v>696150</v>
      </c>
      <c r="J157" s="63">
        <v>690300</v>
      </c>
      <c r="K157" s="63">
        <v>678600</v>
      </c>
      <c r="L157" s="69">
        <v>3332000</v>
      </c>
      <c r="M157" s="63">
        <f t="shared" si="9"/>
        <v>672750</v>
      </c>
      <c r="N157" s="63">
        <v>517860</v>
      </c>
      <c r="O157" s="65">
        <f t="shared" si="10"/>
        <v>544789</v>
      </c>
    </row>
    <row r="158" spans="2:15" ht="12.75" customHeight="1" x14ac:dyDescent="0.25">
      <c r="B158" t="s">
        <v>25</v>
      </c>
      <c r="C158" s="61" t="s">
        <v>514</v>
      </c>
      <c r="D158" s="61"/>
      <c r="E158" t="s">
        <v>515</v>
      </c>
      <c r="F158" s="20" t="s">
        <v>30</v>
      </c>
      <c r="G158" s="62">
        <v>1</v>
      </c>
      <c r="H158" s="63">
        <v>672750</v>
      </c>
      <c r="I158" s="63">
        <v>696150</v>
      </c>
      <c r="J158" s="63">
        <v>690300</v>
      </c>
      <c r="K158" s="63">
        <v>678600</v>
      </c>
      <c r="L158" s="69">
        <v>4760000</v>
      </c>
      <c r="M158" s="63">
        <f t="shared" si="9"/>
        <v>672750</v>
      </c>
      <c r="N158" s="63">
        <v>517860</v>
      </c>
      <c r="O158" s="65">
        <f t="shared" si="10"/>
        <v>544789</v>
      </c>
    </row>
    <row r="159" spans="2:15" ht="12.75" customHeight="1" x14ac:dyDescent="0.25">
      <c r="B159" t="s">
        <v>25</v>
      </c>
      <c r="C159" s="61" t="s">
        <v>516</v>
      </c>
      <c r="D159" s="61"/>
      <c r="E159" t="s">
        <v>517</v>
      </c>
      <c r="F159" s="20" t="s">
        <v>30</v>
      </c>
      <c r="G159" s="62">
        <v>1</v>
      </c>
      <c r="H159" s="63">
        <v>549412.5</v>
      </c>
      <c r="I159" s="63">
        <v>568522.5</v>
      </c>
      <c r="J159" s="63">
        <v>563745</v>
      </c>
      <c r="K159" s="63">
        <v>554190</v>
      </c>
      <c r="L159" s="69">
        <v>9996000</v>
      </c>
      <c r="M159" s="63">
        <f t="shared" si="9"/>
        <v>549412.5</v>
      </c>
      <c r="N159" s="63">
        <v>422919</v>
      </c>
      <c r="O159" s="65">
        <f t="shared" si="10"/>
        <v>444911</v>
      </c>
    </row>
    <row r="160" spans="2:15" ht="12.75" customHeight="1" x14ac:dyDescent="0.25">
      <c r="B160" t="s">
        <v>25</v>
      </c>
      <c r="C160" s="61" t="s">
        <v>518</v>
      </c>
      <c r="D160" s="61"/>
      <c r="E160" t="s">
        <v>519</v>
      </c>
      <c r="F160" s="20" t="s">
        <v>30</v>
      </c>
      <c r="G160" s="62">
        <v>1</v>
      </c>
      <c r="H160" s="63">
        <v>642850</v>
      </c>
      <c r="I160" s="63">
        <v>665210</v>
      </c>
      <c r="J160" s="63">
        <v>659620</v>
      </c>
      <c r="K160" s="63">
        <v>648440</v>
      </c>
      <c r="L160" s="69">
        <v>19992000</v>
      </c>
      <c r="M160" s="63">
        <f t="shared" si="9"/>
        <v>642850</v>
      </c>
      <c r="N160" s="63">
        <v>494844</v>
      </c>
      <c r="O160" s="65">
        <f t="shared" si="10"/>
        <v>520576</v>
      </c>
    </row>
    <row r="161" spans="2:15" ht="12.75" customHeight="1" x14ac:dyDescent="0.25">
      <c r="B161" t="s">
        <v>25</v>
      </c>
      <c r="C161" s="61" t="s">
        <v>520</v>
      </c>
      <c r="D161" s="61"/>
      <c r="E161" t="s">
        <v>521</v>
      </c>
      <c r="F161" s="20" t="s">
        <v>30</v>
      </c>
      <c r="G161" s="62">
        <v>1</v>
      </c>
      <c r="H161" s="63">
        <v>897000</v>
      </c>
      <c r="I161" s="63">
        <v>928200</v>
      </c>
      <c r="J161" s="63">
        <v>920400</v>
      </c>
      <c r="K161" s="63">
        <v>904800</v>
      </c>
      <c r="L161" s="64">
        <v>5712000</v>
      </c>
      <c r="M161" s="63">
        <f t="shared" si="9"/>
        <v>897000</v>
      </c>
      <c r="N161" s="63">
        <v>690480</v>
      </c>
      <c r="O161" s="65">
        <f t="shared" si="10"/>
        <v>726385</v>
      </c>
    </row>
    <row r="162" spans="2:15" ht="12.75" customHeight="1" x14ac:dyDescent="0.25">
      <c r="B162" t="s">
        <v>25</v>
      </c>
      <c r="C162" s="61" t="s">
        <v>522</v>
      </c>
      <c r="D162" s="61"/>
      <c r="E162" t="s">
        <v>523</v>
      </c>
      <c r="F162" s="20" t="s">
        <v>30</v>
      </c>
      <c r="G162" s="62">
        <v>1</v>
      </c>
      <c r="H162" s="63">
        <v>822250</v>
      </c>
      <c r="I162" s="63">
        <v>850850</v>
      </c>
      <c r="J162" s="63">
        <v>843700</v>
      </c>
      <c r="K162" s="63">
        <v>829400</v>
      </c>
      <c r="L162" s="64">
        <v>11424000</v>
      </c>
      <c r="M162" s="63">
        <f t="shared" si="9"/>
        <v>822250</v>
      </c>
      <c r="N162" s="63">
        <v>632940</v>
      </c>
      <c r="O162" s="65">
        <f t="shared" si="10"/>
        <v>665853</v>
      </c>
    </row>
    <row r="163" spans="2:15" ht="12.75" customHeight="1" x14ac:dyDescent="0.25">
      <c r="B163" t="s">
        <v>25</v>
      </c>
      <c r="C163" s="61" t="s">
        <v>524</v>
      </c>
      <c r="D163" s="61"/>
      <c r="E163" t="s">
        <v>525</v>
      </c>
      <c r="F163" s="20" t="s">
        <v>30</v>
      </c>
      <c r="G163" s="62">
        <v>1</v>
      </c>
      <c r="H163" s="63">
        <v>706387.5</v>
      </c>
      <c r="I163" s="63">
        <v>730957.5</v>
      </c>
      <c r="J163" s="63">
        <v>724815</v>
      </c>
      <c r="K163" s="63">
        <v>712530</v>
      </c>
      <c r="L163" s="64">
        <v>17136000</v>
      </c>
      <c r="M163" s="63">
        <f t="shared" si="9"/>
        <v>706387.5</v>
      </c>
      <c r="N163" s="63">
        <v>543753</v>
      </c>
      <c r="O163" s="65">
        <f t="shared" si="10"/>
        <v>572028</v>
      </c>
    </row>
    <row r="164" spans="2:15" ht="12.75" customHeight="1" x14ac:dyDescent="0.25">
      <c r="B164" t="s">
        <v>25</v>
      </c>
      <c r="C164" s="61" t="s">
        <v>526</v>
      </c>
      <c r="D164" s="61"/>
      <c r="E164" t="s">
        <v>527</v>
      </c>
      <c r="F164" s="20" t="s">
        <v>30</v>
      </c>
      <c r="G164" s="62">
        <v>1</v>
      </c>
      <c r="H164" s="63">
        <v>642850</v>
      </c>
      <c r="I164" s="63">
        <v>665210</v>
      </c>
      <c r="J164" s="63">
        <v>659620</v>
      </c>
      <c r="K164" s="63">
        <v>648440</v>
      </c>
      <c r="L164" s="64">
        <v>34272000</v>
      </c>
      <c r="M164" s="63">
        <f t="shared" si="9"/>
        <v>642850</v>
      </c>
      <c r="N164" s="63">
        <v>494844</v>
      </c>
      <c r="O164" s="65">
        <f t="shared" si="10"/>
        <v>520576</v>
      </c>
    </row>
    <row r="165" spans="2:15" ht="12.75" customHeight="1" x14ac:dyDescent="0.25">
      <c r="B165" t="s">
        <v>25</v>
      </c>
      <c r="C165" s="61" t="s">
        <v>528</v>
      </c>
      <c r="D165" s="61"/>
      <c r="E165" t="s">
        <v>529</v>
      </c>
      <c r="F165" s="20" t="s">
        <v>30</v>
      </c>
      <c r="G165" s="62">
        <v>1</v>
      </c>
      <c r="H165" s="63">
        <v>523250</v>
      </c>
      <c r="I165" s="63">
        <v>541450</v>
      </c>
      <c r="J165" s="63">
        <v>536900</v>
      </c>
      <c r="K165" s="63">
        <v>527800</v>
      </c>
      <c r="L165" s="64">
        <v>2380000</v>
      </c>
      <c r="M165" s="63">
        <f t="shared" si="9"/>
        <v>523250</v>
      </c>
      <c r="N165" s="63">
        <v>402780</v>
      </c>
      <c r="O165" s="65">
        <f t="shared" si="10"/>
        <v>423725</v>
      </c>
    </row>
    <row r="166" spans="2:15" ht="12.75" customHeight="1" x14ac:dyDescent="0.25">
      <c r="B166" t="s">
        <v>25</v>
      </c>
      <c r="C166" s="61" t="s">
        <v>530</v>
      </c>
      <c r="D166" s="61"/>
      <c r="E166" t="s">
        <v>531</v>
      </c>
      <c r="F166" s="20" t="s">
        <v>30</v>
      </c>
      <c r="G166" s="62">
        <v>1</v>
      </c>
      <c r="H166" s="63">
        <v>523250</v>
      </c>
      <c r="I166" s="63">
        <v>541450</v>
      </c>
      <c r="J166" s="63">
        <v>536900</v>
      </c>
      <c r="K166" s="63">
        <v>527800</v>
      </c>
      <c r="L166" s="64">
        <v>4760000</v>
      </c>
      <c r="M166" s="63">
        <f t="shared" si="9"/>
        <v>523250</v>
      </c>
      <c r="N166" s="63">
        <v>402780</v>
      </c>
      <c r="O166" s="65">
        <f t="shared" si="10"/>
        <v>423725</v>
      </c>
    </row>
    <row r="167" spans="2:15" ht="12.75" customHeight="1" x14ac:dyDescent="0.25">
      <c r="B167" t="s">
        <v>25</v>
      </c>
      <c r="C167" s="61" t="s">
        <v>532</v>
      </c>
      <c r="D167" s="61"/>
      <c r="E167" t="s">
        <v>533</v>
      </c>
      <c r="F167" s="20" t="s">
        <v>30</v>
      </c>
      <c r="G167" s="62">
        <v>1</v>
      </c>
      <c r="H167" s="63">
        <v>523250</v>
      </c>
      <c r="I167" s="63">
        <v>541450</v>
      </c>
      <c r="J167" s="63">
        <v>536900</v>
      </c>
      <c r="K167" s="63">
        <v>527800</v>
      </c>
      <c r="L167" s="64">
        <v>7140000</v>
      </c>
      <c r="M167" s="63">
        <f t="shared" si="9"/>
        <v>523250</v>
      </c>
      <c r="N167" s="63">
        <v>402780</v>
      </c>
      <c r="O167" s="65">
        <f t="shared" si="10"/>
        <v>423725</v>
      </c>
    </row>
    <row r="168" spans="2:15" ht="12.75" customHeight="1" x14ac:dyDescent="0.25">
      <c r="B168" t="s">
        <v>25</v>
      </c>
      <c r="C168" s="61" t="s">
        <v>534</v>
      </c>
      <c r="D168" s="61"/>
      <c r="E168" t="s">
        <v>535</v>
      </c>
      <c r="F168" s="20" t="s">
        <v>30</v>
      </c>
      <c r="G168" s="62">
        <v>1</v>
      </c>
      <c r="H168" s="63">
        <v>523250</v>
      </c>
      <c r="I168" s="63">
        <v>541450</v>
      </c>
      <c r="J168" s="63">
        <v>536900</v>
      </c>
      <c r="K168" s="63">
        <v>527800</v>
      </c>
      <c r="L168" s="64">
        <v>11424000</v>
      </c>
      <c r="M168" s="63">
        <f t="shared" si="9"/>
        <v>523250</v>
      </c>
      <c r="N168" s="63">
        <v>402780</v>
      </c>
      <c r="O168" s="65">
        <f t="shared" si="10"/>
        <v>423725</v>
      </c>
    </row>
    <row r="169" spans="2:15" ht="12.75" customHeight="1" x14ac:dyDescent="0.25">
      <c r="B169" t="s">
        <v>25</v>
      </c>
      <c r="C169" s="61" t="s">
        <v>536</v>
      </c>
      <c r="D169" s="61"/>
      <c r="E169" t="s">
        <v>537</v>
      </c>
      <c r="F169" s="20" t="s">
        <v>30</v>
      </c>
      <c r="G169" s="62">
        <v>1</v>
      </c>
      <c r="H169" s="63">
        <v>373750</v>
      </c>
      <c r="I169" s="63">
        <v>386750</v>
      </c>
      <c r="J169" s="63">
        <v>383500</v>
      </c>
      <c r="K169" s="63">
        <v>377000</v>
      </c>
      <c r="L169" s="64">
        <v>476000</v>
      </c>
      <c r="M169" s="63">
        <f t="shared" si="9"/>
        <v>373750</v>
      </c>
      <c r="N169" s="63">
        <v>287700</v>
      </c>
      <c r="O169" s="65">
        <f t="shared" si="10"/>
        <v>302660</v>
      </c>
    </row>
    <row r="170" spans="2:15" ht="12.75" customHeight="1" x14ac:dyDescent="0.25">
      <c r="B170" t="s">
        <v>25</v>
      </c>
      <c r="C170" s="61" t="s">
        <v>538</v>
      </c>
      <c r="D170" s="61"/>
      <c r="E170" t="s">
        <v>539</v>
      </c>
      <c r="F170" s="20" t="s">
        <v>30</v>
      </c>
      <c r="G170" s="62">
        <v>1</v>
      </c>
      <c r="H170" s="63">
        <v>373750</v>
      </c>
      <c r="I170" s="63">
        <v>386750</v>
      </c>
      <c r="J170" s="63">
        <v>383500</v>
      </c>
      <c r="K170" s="63">
        <v>377000</v>
      </c>
      <c r="L170" s="64">
        <v>952000</v>
      </c>
      <c r="M170" s="63">
        <f t="shared" si="9"/>
        <v>373750</v>
      </c>
      <c r="N170" s="63">
        <v>287700</v>
      </c>
      <c r="O170" s="65">
        <f t="shared" si="10"/>
        <v>302660</v>
      </c>
    </row>
    <row r="171" spans="2:15" ht="12.75" customHeight="1" x14ac:dyDescent="0.25">
      <c r="B171" t="s">
        <v>25</v>
      </c>
      <c r="C171" s="61" t="s">
        <v>540</v>
      </c>
      <c r="D171" s="61"/>
      <c r="E171" t="s">
        <v>541</v>
      </c>
      <c r="F171" s="20" t="s">
        <v>30</v>
      </c>
      <c r="G171" s="62">
        <v>1</v>
      </c>
      <c r="H171" s="63">
        <v>373750</v>
      </c>
      <c r="I171" s="63">
        <v>386750</v>
      </c>
      <c r="J171" s="63">
        <v>383500</v>
      </c>
      <c r="K171" s="63">
        <v>377000</v>
      </c>
      <c r="L171" s="64">
        <v>1904000</v>
      </c>
      <c r="M171" s="63">
        <f t="shared" si="9"/>
        <v>373750</v>
      </c>
      <c r="N171" s="63">
        <v>287700</v>
      </c>
      <c r="O171" s="65">
        <f t="shared" si="10"/>
        <v>302660</v>
      </c>
    </row>
    <row r="172" spans="2:15" ht="12.75" customHeight="1" x14ac:dyDescent="0.25">
      <c r="B172" t="s">
        <v>25</v>
      </c>
      <c r="C172" s="61" t="s">
        <v>542</v>
      </c>
      <c r="D172" s="61"/>
      <c r="E172" t="s">
        <v>543</v>
      </c>
      <c r="F172" s="20" t="s">
        <v>30</v>
      </c>
      <c r="G172" s="62">
        <v>1</v>
      </c>
      <c r="H172" s="63">
        <v>1943500</v>
      </c>
      <c r="I172" s="63">
        <v>2011100</v>
      </c>
      <c r="J172" s="63">
        <v>1994200</v>
      </c>
      <c r="K172" s="63">
        <v>1960400</v>
      </c>
      <c r="L172" s="64">
        <v>2142000</v>
      </c>
      <c r="M172" s="63">
        <f t="shared" si="9"/>
        <v>1943500</v>
      </c>
      <c r="N172" s="63">
        <v>1496040</v>
      </c>
      <c r="O172" s="65">
        <f t="shared" si="10"/>
        <v>1573834</v>
      </c>
    </row>
    <row r="173" spans="2:15" ht="12.75" customHeight="1" x14ac:dyDescent="0.25">
      <c r="B173" t="s">
        <v>25</v>
      </c>
      <c r="C173" s="61" t="s">
        <v>544</v>
      </c>
      <c r="D173" s="61"/>
      <c r="E173" t="s">
        <v>545</v>
      </c>
      <c r="F173" s="20" t="s">
        <v>30</v>
      </c>
      <c r="G173" s="62">
        <v>1</v>
      </c>
      <c r="H173" s="63">
        <v>2691000</v>
      </c>
      <c r="I173" s="63">
        <v>2784600</v>
      </c>
      <c r="J173" s="63">
        <v>2761200</v>
      </c>
      <c r="K173" s="63">
        <v>2714400</v>
      </c>
      <c r="L173" s="64">
        <v>3808000</v>
      </c>
      <c r="M173" s="63">
        <f t="shared" si="9"/>
        <v>2691000</v>
      </c>
      <c r="N173" s="63">
        <v>2071440</v>
      </c>
      <c r="O173" s="65">
        <f t="shared" si="10"/>
        <v>2179155</v>
      </c>
    </row>
    <row r="174" spans="2:15" ht="12.75" customHeight="1" x14ac:dyDescent="0.25">
      <c r="B174" t="s">
        <v>25</v>
      </c>
      <c r="C174" s="61" t="s">
        <v>546</v>
      </c>
      <c r="D174" s="61"/>
      <c r="E174" t="s">
        <v>547</v>
      </c>
      <c r="F174" s="20" t="s">
        <v>30</v>
      </c>
      <c r="G174" s="62">
        <v>1</v>
      </c>
      <c r="H174" s="63">
        <v>6727500</v>
      </c>
      <c r="I174" s="63">
        <v>6961500</v>
      </c>
      <c r="J174" s="63">
        <v>6903000</v>
      </c>
      <c r="K174" s="63">
        <v>6786000</v>
      </c>
      <c r="L174" s="64">
        <v>2570400</v>
      </c>
      <c r="M174" s="63">
        <f t="shared" si="9"/>
        <v>2570400</v>
      </c>
      <c r="N174" s="63">
        <v>5178600</v>
      </c>
      <c r="O174" s="65">
        <f t="shared" si="10"/>
        <v>5447887</v>
      </c>
    </row>
    <row r="175" spans="2:15" ht="12.75" customHeight="1" x14ac:dyDescent="0.25">
      <c r="B175" t="s">
        <v>25</v>
      </c>
      <c r="C175" s="61" t="s">
        <v>548</v>
      </c>
      <c r="D175" s="61"/>
      <c r="E175" t="s">
        <v>549</v>
      </c>
      <c r="F175" s="20" t="s">
        <v>30</v>
      </c>
      <c r="G175" s="62">
        <v>1</v>
      </c>
      <c r="H175" s="63">
        <v>8970000</v>
      </c>
      <c r="I175" s="63">
        <v>9282000</v>
      </c>
      <c r="J175" s="63">
        <v>9204000</v>
      </c>
      <c r="K175" s="63">
        <v>9048000</v>
      </c>
      <c r="L175" s="64">
        <v>3022600</v>
      </c>
      <c r="M175" s="63">
        <f t="shared" si="9"/>
        <v>3022600</v>
      </c>
      <c r="N175" s="63">
        <v>6904800</v>
      </c>
      <c r="O175" s="65">
        <f t="shared" si="10"/>
        <v>7263850</v>
      </c>
    </row>
    <row r="176" spans="2:15" ht="12.75" customHeight="1" x14ac:dyDescent="0.25">
      <c r="B176" t="s">
        <v>25</v>
      </c>
      <c r="C176" s="61" t="s">
        <v>550</v>
      </c>
      <c r="D176" s="61"/>
      <c r="E176" t="s">
        <v>551</v>
      </c>
      <c r="F176" s="20" t="s">
        <v>30</v>
      </c>
      <c r="G176" s="62">
        <v>1</v>
      </c>
      <c r="H176" s="63">
        <v>11212500</v>
      </c>
      <c r="I176" s="63">
        <v>11602500</v>
      </c>
      <c r="J176" s="63">
        <v>11505000</v>
      </c>
      <c r="K176" s="63">
        <v>11310000</v>
      </c>
      <c r="L176" s="64">
        <v>3998400</v>
      </c>
      <c r="M176" s="63">
        <f t="shared" si="9"/>
        <v>3998400</v>
      </c>
      <c r="N176" s="63">
        <v>8631000</v>
      </c>
      <c r="O176" s="65">
        <f t="shared" si="10"/>
        <v>9079812</v>
      </c>
    </row>
    <row r="177" spans="2:15" ht="12.75" customHeight="1" x14ac:dyDescent="0.25">
      <c r="B177" t="s">
        <v>25</v>
      </c>
      <c r="C177" s="61" t="s">
        <v>552</v>
      </c>
      <c r="D177" s="61"/>
      <c r="E177" t="s">
        <v>553</v>
      </c>
      <c r="F177" s="20" t="s">
        <v>30</v>
      </c>
      <c r="G177" s="62">
        <v>1</v>
      </c>
      <c r="H177" s="63">
        <v>12707500</v>
      </c>
      <c r="I177" s="63">
        <v>13149500</v>
      </c>
      <c r="J177" s="63">
        <v>13039000</v>
      </c>
      <c r="K177" s="63">
        <v>12818000</v>
      </c>
      <c r="L177" s="64">
        <v>9377200</v>
      </c>
      <c r="M177" s="63">
        <f t="shared" si="9"/>
        <v>9377200</v>
      </c>
      <c r="N177" s="63">
        <v>9781800</v>
      </c>
      <c r="O177" s="65">
        <f t="shared" si="10"/>
        <v>10290454</v>
      </c>
    </row>
    <row r="178" spans="2:15" ht="12.75" customHeight="1" x14ac:dyDescent="0.25">
      <c r="B178" t="s">
        <v>25</v>
      </c>
      <c r="C178" s="61" t="s">
        <v>554</v>
      </c>
      <c r="D178" s="61"/>
      <c r="E178" t="s">
        <v>555</v>
      </c>
      <c r="F178" s="20" t="s">
        <v>30</v>
      </c>
      <c r="G178" s="62">
        <v>1</v>
      </c>
      <c r="H178" s="63">
        <v>14950000</v>
      </c>
      <c r="I178" s="63">
        <v>15470000</v>
      </c>
      <c r="J178" s="63">
        <v>15340000</v>
      </c>
      <c r="K178" s="63">
        <v>15080000</v>
      </c>
      <c r="L178" s="69">
        <v>12875800</v>
      </c>
      <c r="M178" s="63">
        <f t="shared" si="9"/>
        <v>12875800</v>
      </c>
      <c r="N178" s="63">
        <v>11508000</v>
      </c>
      <c r="O178" s="65">
        <f t="shared" si="10"/>
        <v>12106416</v>
      </c>
    </row>
    <row r="179" spans="2:15" ht="12.75" customHeight="1" x14ac:dyDescent="0.25">
      <c r="B179" s="7" t="s">
        <v>25</v>
      </c>
      <c r="C179" s="7" t="s">
        <v>556</v>
      </c>
      <c r="D179" s="7"/>
      <c r="E179" s="7" t="s">
        <v>557</v>
      </c>
      <c r="F179" s="22"/>
      <c r="G179" s="22"/>
      <c r="H179" s="66"/>
      <c r="I179" s="66"/>
      <c r="J179" s="66"/>
      <c r="K179" s="66"/>
      <c r="L179" s="67"/>
      <c r="M179" s="66"/>
      <c r="N179" s="66"/>
      <c r="O179" s="66"/>
    </row>
    <row r="180" spans="2:15" ht="12.75" customHeight="1" x14ac:dyDescent="0.25">
      <c r="B180" t="s">
        <v>25</v>
      </c>
      <c r="C180" s="61" t="s">
        <v>558</v>
      </c>
      <c r="D180" s="61"/>
      <c r="E180" t="s">
        <v>559</v>
      </c>
      <c r="F180" s="20" t="s">
        <v>30</v>
      </c>
      <c r="G180" s="62">
        <v>1</v>
      </c>
      <c r="H180" s="63">
        <v>598000</v>
      </c>
      <c r="I180" s="63">
        <v>618800</v>
      </c>
      <c r="J180" s="63">
        <v>613600</v>
      </c>
      <c r="K180" s="63">
        <v>603200</v>
      </c>
      <c r="L180" s="64">
        <v>178500</v>
      </c>
      <c r="M180" s="63">
        <f>MIN(H180:L180)</f>
        <v>178500</v>
      </c>
      <c r="N180" s="63">
        <v>460320</v>
      </c>
      <c r="O180" s="65">
        <f t="shared" si="10"/>
        <v>484257</v>
      </c>
    </row>
    <row r="181" spans="2:15" ht="12.75" customHeight="1" x14ac:dyDescent="0.25">
      <c r="B181" t="s">
        <v>25</v>
      </c>
      <c r="C181" s="61" t="s">
        <v>560</v>
      </c>
      <c r="D181" s="61"/>
      <c r="E181" t="s">
        <v>561</v>
      </c>
      <c r="F181" s="20" t="s">
        <v>30</v>
      </c>
      <c r="G181" s="62">
        <v>1</v>
      </c>
      <c r="H181" s="63">
        <v>10465000</v>
      </c>
      <c r="I181" s="63">
        <v>10829000</v>
      </c>
      <c r="J181" s="63">
        <v>10738000</v>
      </c>
      <c r="K181" s="63">
        <v>10556000</v>
      </c>
      <c r="L181" s="64">
        <v>4998000</v>
      </c>
      <c r="M181" s="63">
        <f t="shared" ref="M181:M213" si="11">MIN(H181:L181)</f>
        <v>4998000</v>
      </c>
      <c r="N181" s="63">
        <v>8055600</v>
      </c>
      <c r="O181" s="65">
        <f t="shared" si="10"/>
        <v>8474491</v>
      </c>
    </row>
    <row r="182" spans="2:15" ht="12.75" customHeight="1" x14ac:dyDescent="0.25">
      <c r="B182" t="s">
        <v>25</v>
      </c>
      <c r="C182" s="61" t="s">
        <v>562</v>
      </c>
      <c r="D182" s="61"/>
      <c r="E182" t="s">
        <v>563</v>
      </c>
      <c r="F182" s="20" t="s">
        <v>30</v>
      </c>
      <c r="G182" s="62">
        <v>1</v>
      </c>
      <c r="H182" s="63">
        <v>8970000</v>
      </c>
      <c r="I182" s="63">
        <v>9282000</v>
      </c>
      <c r="J182" s="63">
        <v>9204000</v>
      </c>
      <c r="K182" s="63">
        <v>9048000</v>
      </c>
      <c r="L182" s="64">
        <v>4284000</v>
      </c>
      <c r="M182" s="63">
        <f t="shared" si="11"/>
        <v>4284000</v>
      </c>
      <c r="N182" s="63">
        <v>6904800</v>
      </c>
      <c r="O182" s="65">
        <f t="shared" si="10"/>
        <v>7263850</v>
      </c>
    </row>
    <row r="183" spans="2:15" ht="12.75" customHeight="1" x14ac:dyDescent="0.25">
      <c r="B183" t="s">
        <v>25</v>
      </c>
      <c r="C183" s="61" t="s">
        <v>564</v>
      </c>
      <c r="D183" s="61"/>
      <c r="E183" t="s">
        <v>565</v>
      </c>
      <c r="F183" s="20" t="s">
        <v>30</v>
      </c>
      <c r="G183" s="62">
        <v>1</v>
      </c>
      <c r="H183" s="63">
        <v>15996500</v>
      </c>
      <c r="I183" s="63">
        <v>16552900</v>
      </c>
      <c r="J183" s="63">
        <v>16413800</v>
      </c>
      <c r="K183" s="63">
        <v>16135600</v>
      </c>
      <c r="L183" s="64">
        <v>9996000</v>
      </c>
      <c r="M183" s="63">
        <f t="shared" si="11"/>
        <v>9996000</v>
      </c>
      <c r="N183" s="63">
        <v>12313560</v>
      </c>
      <c r="O183" s="65">
        <f t="shared" si="10"/>
        <v>12953865</v>
      </c>
    </row>
    <row r="184" spans="2:15" ht="12.75" customHeight="1" x14ac:dyDescent="0.25">
      <c r="B184" t="s">
        <v>25</v>
      </c>
      <c r="C184" s="61" t="s">
        <v>566</v>
      </c>
      <c r="D184" s="61"/>
      <c r="E184" t="s">
        <v>567</v>
      </c>
      <c r="F184" s="20" t="s">
        <v>30</v>
      </c>
      <c r="G184" s="62">
        <v>1</v>
      </c>
      <c r="H184" s="63">
        <v>12707500</v>
      </c>
      <c r="I184" s="63">
        <v>13149500</v>
      </c>
      <c r="J184" s="63">
        <v>13039000</v>
      </c>
      <c r="K184" s="63">
        <v>12818000</v>
      </c>
      <c r="L184" s="64">
        <v>8568000</v>
      </c>
      <c r="M184" s="63">
        <f t="shared" si="11"/>
        <v>8568000</v>
      </c>
      <c r="N184" s="63">
        <v>9781800</v>
      </c>
      <c r="O184" s="65">
        <f t="shared" si="10"/>
        <v>10290454</v>
      </c>
    </row>
    <row r="185" spans="2:15" ht="12.75" customHeight="1" x14ac:dyDescent="0.25">
      <c r="B185" t="s">
        <v>25</v>
      </c>
      <c r="C185" s="61" t="s">
        <v>568</v>
      </c>
      <c r="D185" s="61"/>
      <c r="E185" t="s">
        <v>569</v>
      </c>
      <c r="F185" s="20" t="s">
        <v>30</v>
      </c>
      <c r="G185" s="62">
        <v>1</v>
      </c>
      <c r="H185" s="63">
        <v>32890000</v>
      </c>
      <c r="I185" s="63">
        <v>34034000</v>
      </c>
      <c r="J185" s="63">
        <v>33748000</v>
      </c>
      <c r="K185" s="63">
        <v>33176000</v>
      </c>
      <c r="L185" s="64">
        <v>19992000</v>
      </c>
      <c r="M185" s="63">
        <f t="shared" si="11"/>
        <v>19992000</v>
      </c>
      <c r="N185" s="63">
        <v>25317600</v>
      </c>
      <c r="O185" s="65">
        <f t="shared" si="10"/>
        <v>26634115</v>
      </c>
    </row>
    <row r="186" spans="2:15" ht="12.75" customHeight="1" x14ac:dyDescent="0.25">
      <c r="B186" t="s">
        <v>25</v>
      </c>
      <c r="C186" s="61" t="s">
        <v>570</v>
      </c>
      <c r="D186" s="61"/>
      <c r="E186" t="s">
        <v>571</v>
      </c>
      <c r="F186" s="20" t="s">
        <v>30</v>
      </c>
      <c r="G186" s="62">
        <v>1</v>
      </c>
      <c r="H186" s="63">
        <v>29900000</v>
      </c>
      <c r="I186" s="63">
        <v>30940000</v>
      </c>
      <c r="J186" s="63">
        <v>30680000</v>
      </c>
      <c r="K186" s="63">
        <v>30160000</v>
      </c>
      <c r="L186" s="64">
        <v>17136000</v>
      </c>
      <c r="M186" s="63">
        <f t="shared" si="11"/>
        <v>17136000</v>
      </c>
      <c r="N186" s="63">
        <v>23016000</v>
      </c>
      <c r="O186" s="65">
        <f t="shared" si="10"/>
        <v>24212832</v>
      </c>
    </row>
    <row r="187" spans="2:15" ht="12.75" customHeight="1" x14ac:dyDescent="0.25">
      <c r="B187" t="s">
        <v>25</v>
      </c>
      <c r="C187" s="61" t="s">
        <v>572</v>
      </c>
      <c r="D187" s="61"/>
      <c r="E187" t="s">
        <v>573</v>
      </c>
      <c r="F187" s="20" t="s">
        <v>30</v>
      </c>
      <c r="G187" s="62">
        <v>1</v>
      </c>
      <c r="H187" s="63">
        <v>52325000</v>
      </c>
      <c r="I187" s="63">
        <v>54145000</v>
      </c>
      <c r="J187" s="63">
        <v>53690000</v>
      </c>
      <c r="K187" s="63">
        <v>52780000</v>
      </c>
      <c r="L187" s="64">
        <v>33320000</v>
      </c>
      <c r="M187" s="63">
        <f t="shared" si="11"/>
        <v>33320000</v>
      </c>
      <c r="N187" s="63">
        <v>40278000</v>
      </c>
      <c r="O187" s="65">
        <f t="shared" si="10"/>
        <v>42372456</v>
      </c>
    </row>
    <row r="188" spans="2:15" ht="12.75" customHeight="1" x14ac:dyDescent="0.25">
      <c r="B188" t="s">
        <v>25</v>
      </c>
      <c r="C188" s="61" t="s">
        <v>574</v>
      </c>
      <c r="D188" s="61"/>
      <c r="E188" t="s">
        <v>575</v>
      </c>
      <c r="F188" s="20" t="s">
        <v>30</v>
      </c>
      <c r="G188" s="62">
        <v>1</v>
      </c>
      <c r="H188" s="63">
        <v>44850000</v>
      </c>
      <c r="I188" s="63">
        <v>46410000</v>
      </c>
      <c r="J188" s="63">
        <v>46020000</v>
      </c>
      <c r="K188" s="63">
        <v>45240000</v>
      </c>
      <c r="L188" s="64">
        <v>28560000</v>
      </c>
      <c r="M188" s="63">
        <f t="shared" si="11"/>
        <v>28560000</v>
      </c>
      <c r="N188" s="63">
        <v>34524000</v>
      </c>
      <c r="O188" s="65">
        <f t="shared" si="10"/>
        <v>36319248</v>
      </c>
    </row>
    <row r="189" spans="2:15" ht="12.75" customHeight="1" x14ac:dyDescent="0.25">
      <c r="B189" t="s">
        <v>25</v>
      </c>
      <c r="C189" s="61" t="s">
        <v>576</v>
      </c>
      <c r="D189" s="61"/>
      <c r="E189" t="s">
        <v>577</v>
      </c>
      <c r="F189" s="20" t="s">
        <v>30</v>
      </c>
      <c r="G189" s="62">
        <v>1</v>
      </c>
      <c r="H189" s="63">
        <v>2691000</v>
      </c>
      <c r="I189" s="63">
        <v>2784600</v>
      </c>
      <c r="J189" s="63">
        <v>2761200</v>
      </c>
      <c r="K189" s="63">
        <v>2714400</v>
      </c>
      <c r="L189" s="64">
        <v>2975000</v>
      </c>
      <c r="M189" s="63">
        <f t="shared" si="11"/>
        <v>2691000</v>
      </c>
      <c r="N189" s="63">
        <v>2071440</v>
      </c>
      <c r="O189" s="65">
        <f t="shared" si="10"/>
        <v>2179155</v>
      </c>
    </row>
    <row r="190" spans="2:15" ht="12.75" customHeight="1" x14ac:dyDescent="0.25">
      <c r="B190" t="s">
        <v>25</v>
      </c>
      <c r="C190" s="61" t="s">
        <v>578</v>
      </c>
      <c r="D190" s="61"/>
      <c r="E190" t="s">
        <v>579</v>
      </c>
      <c r="F190" s="20" t="s">
        <v>30</v>
      </c>
      <c r="G190" s="62">
        <v>1</v>
      </c>
      <c r="H190" s="63">
        <v>3737500</v>
      </c>
      <c r="I190" s="63">
        <v>3867500</v>
      </c>
      <c r="J190" s="63">
        <v>3835000</v>
      </c>
      <c r="K190" s="63">
        <v>3770000</v>
      </c>
      <c r="L190" s="64">
        <v>2856000</v>
      </c>
      <c r="M190" s="63">
        <f t="shared" si="11"/>
        <v>2856000</v>
      </c>
      <c r="N190" s="63">
        <v>2877000</v>
      </c>
      <c r="O190" s="65">
        <f t="shared" si="10"/>
        <v>3026604</v>
      </c>
    </row>
    <row r="191" spans="2:15" ht="12.75" customHeight="1" x14ac:dyDescent="0.25">
      <c r="B191" t="s">
        <v>25</v>
      </c>
      <c r="C191" s="61" t="s">
        <v>580</v>
      </c>
      <c r="D191" s="61"/>
      <c r="E191" t="s">
        <v>581</v>
      </c>
      <c r="F191" s="20" t="s">
        <v>30</v>
      </c>
      <c r="G191" s="62">
        <v>1</v>
      </c>
      <c r="H191" s="63">
        <v>4784000</v>
      </c>
      <c r="I191" s="63">
        <v>4950400</v>
      </c>
      <c r="J191" s="63">
        <v>4908800</v>
      </c>
      <c r="K191" s="63">
        <v>4825600</v>
      </c>
      <c r="L191" s="64">
        <v>4284000</v>
      </c>
      <c r="M191" s="63">
        <f t="shared" si="11"/>
        <v>4284000</v>
      </c>
      <c r="N191" s="63">
        <v>3682560</v>
      </c>
      <c r="O191" s="65">
        <f t="shared" si="10"/>
        <v>3874053</v>
      </c>
    </row>
    <row r="192" spans="2:15" ht="12.75" customHeight="1" x14ac:dyDescent="0.25">
      <c r="B192" t="s">
        <v>25</v>
      </c>
      <c r="C192" s="61" t="s">
        <v>582</v>
      </c>
      <c r="D192" s="61"/>
      <c r="E192" t="s">
        <v>583</v>
      </c>
      <c r="F192" s="20" t="s">
        <v>30</v>
      </c>
      <c r="G192" s="62">
        <v>1</v>
      </c>
      <c r="H192" s="63">
        <v>5980000</v>
      </c>
      <c r="I192" s="63">
        <v>6188000</v>
      </c>
      <c r="J192" s="63">
        <v>6136000</v>
      </c>
      <c r="K192" s="63">
        <v>6032000</v>
      </c>
      <c r="L192" s="64">
        <v>5712000</v>
      </c>
      <c r="M192" s="63">
        <f t="shared" si="11"/>
        <v>5712000</v>
      </c>
      <c r="N192" s="63">
        <v>4603200</v>
      </c>
      <c r="O192" s="65">
        <f t="shared" si="10"/>
        <v>4842566</v>
      </c>
    </row>
    <row r="193" spans="2:15" ht="12.75" customHeight="1" x14ac:dyDescent="0.25">
      <c r="B193" t="s">
        <v>25</v>
      </c>
      <c r="C193" s="61" t="s">
        <v>584</v>
      </c>
      <c r="D193" s="61"/>
      <c r="E193" t="s">
        <v>585</v>
      </c>
      <c r="F193" s="20" t="s">
        <v>30</v>
      </c>
      <c r="G193" s="62">
        <v>1</v>
      </c>
      <c r="H193" s="63">
        <v>7475000</v>
      </c>
      <c r="I193" s="63">
        <v>7735000</v>
      </c>
      <c r="J193" s="63">
        <v>7670000</v>
      </c>
      <c r="K193" s="63">
        <v>7540000</v>
      </c>
      <c r="L193" s="64">
        <v>8568000</v>
      </c>
      <c r="M193" s="63">
        <f t="shared" si="11"/>
        <v>7475000</v>
      </c>
      <c r="N193" s="63">
        <v>5754000</v>
      </c>
      <c r="O193" s="65">
        <f t="shared" si="10"/>
        <v>6053208</v>
      </c>
    </row>
    <row r="194" spans="2:15" ht="12.75" customHeight="1" x14ac:dyDescent="0.25">
      <c r="B194" t="s">
        <v>25</v>
      </c>
      <c r="C194" s="61" t="s">
        <v>586</v>
      </c>
      <c r="D194" s="61"/>
      <c r="E194" t="s">
        <v>587</v>
      </c>
      <c r="F194" s="20" t="s">
        <v>30</v>
      </c>
      <c r="G194" s="62">
        <v>1</v>
      </c>
      <c r="H194" s="63">
        <v>1046500</v>
      </c>
      <c r="I194" s="63">
        <v>1082900</v>
      </c>
      <c r="J194" s="63">
        <v>1073800</v>
      </c>
      <c r="K194" s="63">
        <v>1055600</v>
      </c>
      <c r="L194" s="64">
        <v>952000</v>
      </c>
      <c r="M194" s="63">
        <f t="shared" si="11"/>
        <v>952000</v>
      </c>
      <c r="N194" s="63">
        <v>805560</v>
      </c>
      <c r="O194" s="65">
        <f t="shared" si="10"/>
        <v>847449</v>
      </c>
    </row>
    <row r="195" spans="2:15" ht="12.75" customHeight="1" x14ac:dyDescent="0.25">
      <c r="B195" t="s">
        <v>25</v>
      </c>
      <c r="C195" s="61" t="s">
        <v>588</v>
      </c>
      <c r="D195" s="61"/>
      <c r="E195" t="s">
        <v>589</v>
      </c>
      <c r="F195" s="20" t="s">
        <v>30</v>
      </c>
      <c r="G195" s="62">
        <v>1</v>
      </c>
      <c r="H195" s="63">
        <v>8671000</v>
      </c>
      <c r="I195" s="63">
        <v>8972600</v>
      </c>
      <c r="J195" s="63">
        <v>8897200</v>
      </c>
      <c r="K195" s="63">
        <v>8746400</v>
      </c>
      <c r="L195" s="64">
        <v>4403000</v>
      </c>
      <c r="M195" s="63">
        <f t="shared" si="11"/>
        <v>4403000</v>
      </c>
      <c r="N195" s="63">
        <v>6674640</v>
      </c>
      <c r="O195" s="65">
        <f t="shared" si="10"/>
        <v>7021721</v>
      </c>
    </row>
    <row r="196" spans="2:15" ht="12.75" customHeight="1" x14ac:dyDescent="0.25">
      <c r="B196" t="s">
        <v>25</v>
      </c>
      <c r="C196" s="61" t="s">
        <v>590</v>
      </c>
      <c r="D196" s="61"/>
      <c r="E196" t="s">
        <v>591</v>
      </c>
      <c r="F196" s="20" t="s">
        <v>30</v>
      </c>
      <c r="G196" s="62">
        <v>1</v>
      </c>
      <c r="H196" s="63">
        <v>10016500</v>
      </c>
      <c r="I196" s="63">
        <v>10364900</v>
      </c>
      <c r="J196" s="63">
        <v>10277800</v>
      </c>
      <c r="K196" s="63">
        <v>10103600</v>
      </c>
      <c r="L196" s="64">
        <v>6188000</v>
      </c>
      <c r="M196" s="63">
        <f t="shared" si="11"/>
        <v>6188000</v>
      </c>
      <c r="N196" s="63">
        <v>7710360</v>
      </c>
      <c r="O196" s="65">
        <f t="shared" si="10"/>
        <v>8111299</v>
      </c>
    </row>
    <row r="197" spans="2:15" ht="12.75" customHeight="1" x14ac:dyDescent="0.25">
      <c r="B197" t="s">
        <v>25</v>
      </c>
      <c r="C197" s="61" t="s">
        <v>592</v>
      </c>
      <c r="D197" s="61"/>
      <c r="E197" t="s">
        <v>593</v>
      </c>
      <c r="F197" s="20" t="s">
        <v>30</v>
      </c>
      <c r="G197" s="62">
        <v>1</v>
      </c>
      <c r="H197" s="63">
        <v>12707500</v>
      </c>
      <c r="I197" s="63">
        <v>13149500</v>
      </c>
      <c r="J197" s="63">
        <v>13039000</v>
      </c>
      <c r="K197" s="63">
        <v>12818000</v>
      </c>
      <c r="L197" s="64">
        <v>6545000</v>
      </c>
      <c r="M197" s="63">
        <f t="shared" si="11"/>
        <v>6545000</v>
      </c>
      <c r="N197" s="63">
        <v>9781800</v>
      </c>
      <c r="O197" s="65">
        <f t="shared" si="10"/>
        <v>10290454</v>
      </c>
    </row>
    <row r="198" spans="2:15" ht="12.75" customHeight="1" x14ac:dyDescent="0.25">
      <c r="B198" t="s">
        <v>25</v>
      </c>
      <c r="C198" s="61" t="s">
        <v>594</v>
      </c>
      <c r="D198" s="61"/>
      <c r="E198" t="s">
        <v>595</v>
      </c>
      <c r="F198" s="20" t="s">
        <v>30</v>
      </c>
      <c r="G198" s="62">
        <v>1</v>
      </c>
      <c r="H198" s="63">
        <v>14950000</v>
      </c>
      <c r="I198" s="63">
        <v>15470000</v>
      </c>
      <c r="J198" s="63">
        <v>15340000</v>
      </c>
      <c r="K198" s="63">
        <v>15080000</v>
      </c>
      <c r="L198" s="64">
        <v>6902000</v>
      </c>
      <c r="M198" s="63">
        <f t="shared" si="11"/>
        <v>6902000</v>
      </c>
      <c r="N198" s="63">
        <v>11508000</v>
      </c>
      <c r="O198" s="65">
        <f t="shared" si="10"/>
        <v>12106416</v>
      </c>
    </row>
    <row r="199" spans="2:15" ht="12.75" customHeight="1" x14ac:dyDescent="0.25">
      <c r="B199" t="s">
        <v>25</v>
      </c>
      <c r="C199" s="61" t="s">
        <v>596</v>
      </c>
      <c r="D199" s="61"/>
      <c r="E199" t="s">
        <v>597</v>
      </c>
      <c r="F199" s="20" t="s">
        <v>30</v>
      </c>
      <c r="G199" s="62">
        <v>1</v>
      </c>
      <c r="H199" s="63">
        <v>19435000</v>
      </c>
      <c r="I199" s="63">
        <v>20111000</v>
      </c>
      <c r="J199" s="63">
        <v>19942000</v>
      </c>
      <c r="K199" s="63">
        <v>19604000</v>
      </c>
      <c r="L199" s="64">
        <v>7616000</v>
      </c>
      <c r="M199" s="63">
        <f t="shared" si="11"/>
        <v>7616000</v>
      </c>
      <c r="N199" s="63">
        <v>14960400</v>
      </c>
      <c r="O199" s="65">
        <f t="shared" si="10"/>
        <v>15738341</v>
      </c>
    </row>
    <row r="200" spans="2:15" ht="12.75" customHeight="1" x14ac:dyDescent="0.25">
      <c r="B200" t="s">
        <v>25</v>
      </c>
      <c r="C200" s="61" t="s">
        <v>598</v>
      </c>
      <c r="D200" s="61"/>
      <c r="E200" t="s">
        <v>599</v>
      </c>
      <c r="F200" s="20" t="s">
        <v>30</v>
      </c>
      <c r="G200" s="62">
        <v>1</v>
      </c>
      <c r="H200" s="63">
        <v>747500</v>
      </c>
      <c r="I200" s="63">
        <v>773500</v>
      </c>
      <c r="J200" s="63">
        <v>767000</v>
      </c>
      <c r="K200" s="63">
        <v>754000</v>
      </c>
      <c r="L200" s="64">
        <v>102000</v>
      </c>
      <c r="M200" s="63">
        <f t="shared" si="11"/>
        <v>102000</v>
      </c>
      <c r="N200" s="63">
        <v>575400</v>
      </c>
      <c r="O200" s="65">
        <f t="shared" si="10"/>
        <v>605321</v>
      </c>
    </row>
    <row r="201" spans="2:15" ht="12.75" customHeight="1" x14ac:dyDescent="0.25">
      <c r="B201" t="s">
        <v>25</v>
      </c>
      <c r="C201" s="61" t="s">
        <v>600</v>
      </c>
      <c r="D201" s="61"/>
      <c r="E201" t="s">
        <v>601</v>
      </c>
      <c r="F201" s="20" t="s">
        <v>30</v>
      </c>
      <c r="G201" s="62">
        <v>1</v>
      </c>
      <c r="H201" s="63">
        <v>16100000</v>
      </c>
      <c r="I201" s="63">
        <v>16660000</v>
      </c>
      <c r="J201" s="63">
        <v>16520000</v>
      </c>
      <c r="K201" s="63">
        <v>16240000</v>
      </c>
      <c r="L201" s="64">
        <v>2150000</v>
      </c>
      <c r="M201" s="63">
        <f t="shared" si="11"/>
        <v>2150000</v>
      </c>
      <c r="N201" s="63">
        <v>11874000</v>
      </c>
      <c r="O201" s="65">
        <f t="shared" si="10"/>
        <v>12491448</v>
      </c>
    </row>
    <row r="202" spans="2:15" ht="12.75" customHeight="1" x14ac:dyDescent="0.25">
      <c r="B202" t="s">
        <v>25</v>
      </c>
      <c r="C202" s="61" t="s">
        <v>602</v>
      </c>
      <c r="D202" s="61"/>
      <c r="E202" t="s">
        <v>603</v>
      </c>
      <c r="F202" s="20" t="s">
        <v>30</v>
      </c>
      <c r="G202" s="62">
        <v>1</v>
      </c>
      <c r="H202" s="63">
        <v>3289000</v>
      </c>
      <c r="I202" s="63">
        <v>3403400</v>
      </c>
      <c r="J202" s="63">
        <v>3374800</v>
      </c>
      <c r="K202" s="63">
        <v>3317600</v>
      </c>
      <c r="L202" s="64">
        <v>1430000</v>
      </c>
      <c r="M202" s="63">
        <f t="shared" si="11"/>
        <v>1430000</v>
      </c>
      <c r="N202" s="63">
        <v>2531760</v>
      </c>
      <c r="O202" s="65">
        <f t="shared" ref="O202:O265" si="12">ROUND(N202*$O$5+N202,0)</f>
        <v>2663412</v>
      </c>
    </row>
    <row r="203" spans="2:15" ht="12.75" customHeight="1" x14ac:dyDescent="0.25">
      <c r="B203" t="s">
        <v>25</v>
      </c>
      <c r="C203" s="61" t="s">
        <v>604</v>
      </c>
      <c r="D203" s="61"/>
      <c r="E203" t="s">
        <v>605</v>
      </c>
      <c r="F203" s="20" t="s">
        <v>30</v>
      </c>
      <c r="G203" s="62">
        <v>1</v>
      </c>
      <c r="H203" s="63">
        <v>5980000</v>
      </c>
      <c r="I203" s="63">
        <v>6188000</v>
      </c>
      <c r="J203" s="63">
        <v>6136000</v>
      </c>
      <c r="K203" s="63">
        <v>6032000</v>
      </c>
      <c r="L203" s="64">
        <v>2980000</v>
      </c>
      <c r="M203" s="63">
        <f t="shared" si="11"/>
        <v>2980000</v>
      </c>
      <c r="N203" s="63">
        <v>4603200</v>
      </c>
      <c r="O203" s="65">
        <f t="shared" si="12"/>
        <v>4842566</v>
      </c>
    </row>
    <row r="204" spans="2:15" ht="12.75" customHeight="1" x14ac:dyDescent="0.25">
      <c r="B204" t="s">
        <v>25</v>
      </c>
      <c r="C204" s="61" t="s">
        <v>606</v>
      </c>
      <c r="D204" s="61"/>
      <c r="E204" t="s">
        <v>607</v>
      </c>
      <c r="F204" s="20" t="s">
        <v>30</v>
      </c>
      <c r="G204" s="62">
        <v>1</v>
      </c>
      <c r="H204" s="63">
        <v>8970000</v>
      </c>
      <c r="I204" s="63">
        <v>9282000</v>
      </c>
      <c r="J204" s="63">
        <v>9204000</v>
      </c>
      <c r="K204" s="63">
        <v>9048000</v>
      </c>
      <c r="L204" s="64">
        <v>6670000</v>
      </c>
      <c r="M204" s="63">
        <f t="shared" si="11"/>
        <v>6670000</v>
      </c>
      <c r="N204" s="63">
        <v>6904800</v>
      </c>
      <c r="O204" s="65">
        <f t="shared" si="12"/>
        <v>7263850</v>
      </c>
    </row>
    <row r="205" spans="2:15" ht="12.75" customHeight="1" x14ac:dyDescent="0.25">
      <c r="B205" t="s">
        <v>25</v>
      </c>
      <c r="C205" s="61" t="s">
        <v>608</v>
      </c>
      <c r="D205" s="61"/>
      <c r="E205" t="s">
        <v>609</v>
      </c>
      <c r="F205" s="20" t="s">
        <v>30</v>
      </c>
      <c r="G205" s="62">
        <v>1</v>
      </c>
      <c r="H205" s="63">
        <v>11960000</v>
      </c>
      <c r="I205" s="63">
        <v>12376000</v>
      </c>
      <c r="J205" s="63">
        <v>12272000</v>
      </c>
      <c r="K205" s="63">
        <v>12064000</v>
      </c>
      <c r="L205" s="64">
        <v>14000000</v>
      </c>
      <c r="M205" s="63">
        <f t="shared" si="11"/>
        <v>11960000</v>
      </c>
      <c r="N205" s="63">
        <v>9206400</v>
      </c>
      <c r="O205" s="65">
        <f t="shared" si="12"/>
        <v>9685133</v>
      </c>
    </row>
    <row r="206" spans="2:15" ht="12.75" customHeight="1" x14ac:dyDescent="0.25">
      <c r="B206" t="s">
        <v>25</v>
      </c>
      <c r="C206" s="61" t="s">
        <v>610</v>
      </c>
      <c r="D206" s="61"/>
      <c r="E206" t="s">
        <v>611</v>
      </c>
      <c r="F206" s="20" t="s">
        <v>30</v>
      </c>
      <c r="G206" s="62">
        <v>1</v>
      </c>
      <c r="H206" s="63">
        <v>2242500</v>
      </c>
      <c r="I206" s="63">
        <v>2320500</v>
      </c>
      <c r="J206" s="63">
        <v>2301000</v>
      </c>
      <c r="K206" s="63">
        <v>2262000</v>
      </c>
      <c r="L206" s="64">
        <v>900000</v>
      </c>
      <c r="M206" s="63">
        <f t="shared" si="11"/>
        <v>900000</v>
      </c>
      <c r="N206" s="63">
        <v>1726200</v>
      </c>
      <c r="O206" s="65">
        <f t="shared" si="12"/>
        <v>1815962</v>
      </c>
    </row>
    <row r="207" spans="2:15" ht="12.75" customHeight="1" x14ac:dyDescent="0.25">
      <c r="B207" t="s">
        <v>25</v>
      </c>
      <c r="C207" s="61" t="s">
        <v>612</v>
      </c>
      <c r="D207" s="61"/>
      <c r="E207" t="s">
        <v>613</v>
      </c>
      <c r="F207" s="20" t="s">
        <v>30</v>
      </c>
      <c r="G207" s="62">
        <v>1</v>
      </c>
      <c r="H207" s="63">
        <v>2990000</v>
      </c>
      <c r="I207" s="63">
        <v>3094000</v>
      </c>
      <c r="J207" s="63">
        <v>3068000</v>
      </c>
      <c r="K207" s="63">
        <v>3016000</v>
      </c>
      <c r="L207" s="64">
        <v>2000000</v>
      </c>
      <c r="M207" s="63">
        <f t="shared" si="11"/>
        <v>2000000</v>
      </c>
      <c r="N207" s="63">
        <v>2301600</v>
      </c>
      <c r="O207" s="65">
        <f t="shared" si="12"/>
        <v>2421283</v>
      </c>
    </row>
    <row r="208" spans="2:15" ht="12.75" customHeight="1" x14ac:dyDescent="0.25">
      <c r="B208" t="s">
        <v>25</v>
      </c>
      <c r="C208" s="61" t="s">
        <v>614</v>
      </c>
      <c r="D208" s="61"/>
      <c r="E208" t="s">
        <v>615</v>
      </c>
      <c r="F208" s="20" t="s">
        <v>30</v>
      </c>
      <c r="G208" s="62">
        <v>1</v>
      </c>
      <c r="H208" s="63">
        <v>2990000</v>
      </c>
      <c r="I208" s="63">
        <v>3094000</v>
      </c>
      <c r="J208" s="63">
        <v>3068000</v>
      </c>
      <c r="K208" s="63">
        <v>3016000</v>
      </c>
      <c r="L208" s="64">
        <v>4300000</v>
      </c>
      <c r="M208" s="63">
        <f t="shared" si="11"/>
        <v>2990000</v>
      </c>
      <c r="N208" s="63">
        <v>2301600</v>
      </c>
      <c r="O208" s="65">
        <f t="shared" si="12"/>
        <v>2421283</v>
      </c>
    </row>
    <row r="209" spans="2:15" ht="12.75" customHeight="1" x14ac:dyDescent="0.25">
      <c r="B209" t="s">
        <v>25</v>
      </c>
      <c r="C209" s="61" t="s">
        <v>616</v>
      </c>
      <c r="D209" s="61"/>
      <c r="E209" t="s">
        <v>617</v>
      </c>
      <c r="F209" s="20" t="s">
        <v>30</v>
      </c>
      <c r="G209" s="62">
        <v>1</v>
      </c>
      <c r="H209" s="63">
        <v>897000</v>
      </c>
      <c r="I209" s="63">
        <v>928200</v>
      </c>
      <c r="J209" s="63">
        <v>920400</v>
      </c>
      <c r="K209" s="63">
        <v>904800</v>
      </c>
      <c r="L209" s="69">
        <v>480000</v>
      </c>
      <c r="M209" s="63">
        <f t="shared" si="11"/>
        <v>480000</v>
      </c>
      <c r="N209" s="63">
        <v>690480</v>
      </c>
      <c r="O209" s="65">
        <f t="shared" si="12"/>
        <v>726385</v>
      </c>
    </row>
    <row r="210" spans="2:15" ht="12.75" customHeight="1" x14ac:dyDescent="0.25">
      <c r="B210" t="s">
        <v>25</v>
      </c>
      <c r="C210" s="61" t="s">
        <v>618</v>
      </c>
      <c r="D210" s="61"/>
      <c r="E210" t="s">
        <v>619</v>
      </c>
      <c r="F210" s="20" t="s">
        <v>30</v>
      </c>
      <c r="G210" s="62">
        <v>1</v>
      </c>
      <c r="H210" s="63">
        <v>1794000</v>
      </c>
      <c r="I210" s="63">
        <v>1856400</v>
      </c>
      <c r="J210" s="63">
        <v>1840800</v>
      </c>
      <c r="K210" s="63">
        <v>1809600</v>
      </c>
      <c r="L210" s="69">
        <v>1400000</v>
      </c>
      <c r="M210" s="63">
        <f t="shared" si="11"/>
        <v>1400000</v>
      </c>
      <c r="N210" s="63">
        <v>1380960</v>
      </c>
      <c r="O210" s="65">
        <f t="shared" si="12"/>
        <v>1452770</v>
      </c>
    </row>
    <row r="211" spans="2:15" ht="12.75" customHeight="1" x14ac:dyDescent="0.25">
      <c r="B211" t="s">
        <v>25</v>
      </c>
      <c r="C211" s="61" t="s">
        <v>620</v>
      </c>
      <c r="D211" s="61"/>
      <c r="E211" t="s">
        <v>621</v>
      </c>
      <c r="F211" s="20" t="s">
        <v>30</v>
      </c>
      <c r="G211" s="62">
        <v>1</v>
      </c>
      <c r="H211" s="63">
        <v>598000</v>
      </c>
      <c r="I211" s="63">
        <v>618800</v>
      </c>
      <c r="J211" s="63">
        <v>613600</v>
      </c>
      <c r="K211" s="63">
        <v>603200</v>
      </c>
      <c r="L211" s="69">
        <v>180000</v>
      </c>
      <c r="M211" s="63">
        <f t="shared" si="11"/>
        <v>180000</v>
      </c>
      <c r="N211" s="63">
        <v>460320</v>
      </c>
      <c r="O211" s="65">
        <f t="shared" si="12"/>
        <v>484257</v>
      </c>
    </row>
    <row r="212" spans="2:15" ht="12.75" customHeight="1" x14ac:dyDescent="0.25">
      <c r="B212" t="s">
        <v>25</v>
      </c>
      <c r="C212" s="61" t="s">
        <v>622</v>
      </c>
      <c r="D212" s="61"/>
      <c r="E212" t="s">
        <v>623</v>
      </c>
      <c r="F212" s="20" t="s">
        <v>30</v>
      </c>
      <c r="G212" s="62">
        <v>1</v>
      </c>
      <c r="H212" s="63">
        <v>1046500</v>
      </c>
      <c r="I212" s="63">
        <v>1082900</v>
      </c>
      <c r="J212" s="63">
        <v>1073800</v>
      </c>
      <c r="K212" s="63">
        <v>1055600</v>
      </c>
      <c r="L212" s="64">
        <v>380000</v>
      </c>
      <c r="M212" s="63">
        <f t="shared" si="11"/>
        <v>380000</v>
      </c>
      <c r="N212" s="63">
        <v>805560</v>
      </c>
      <c r="O212" s="65">
        <f t="shared" si="12"/>
        <v>847449</v>
      </c>
    </row>
    <row r="213" spans="2:15" ht="12.75" customHeight="1" x14ac:dyDescent="0.25">
      <c r="B213" t="s">
        <v>25</v>
      </c>
      <c r="C213" s="61" t="s">
        <v>624</v>
      </c>
      <c r="D213" s="61"/>
      <c r="E213" t="s">
        <v>625</v>
      </c>
      <c r="F213" s="20" t="s">
        <v>30</v>
      </c>
      <c r="G213" s="62">
        <v>1</v>
      </c>
      <c r="H213" s="63">
        <v>1495000</v>
      </c>
      <c r="I213" s="63">
        <v>1547000</v>
      </c>
      <c r="J213" s="63">
        <v>1534000</v>
      </c>
      <c r="K213" s="63">
        <v>1508000</v>
      </c>
      <c r="L213" s="64">
        <v>560000</v>
      </c>
      <c r="M213" s="63">
        <f t="shared" si="11"/>
        <v>560000</v>
      </c>
      <c r="N213" s="63">
        <v>1150800</v>
      </c>
      <c r="O213" s="65">
        <f t="shared" si="12"/>
        <v>1210642</v>
      </c>
    </row>
    <row r="214" spans="2:15" ht="12.75" customHeight="1" x14ac:dyDescent="0.25">
      <c r="B214" s="7" t="s">
        <v>25</v>
      </c>
      <c r="C214" s="7" t="s">
        <v>626</v>
      </c>
      <c r="D214" s="7"/>
      <c r="E214" s="7" t="s">
        <v>627</v>
      </c>
      <c r="F214" s="22"/>
      <c r="G214" s="22"/>
      <c r="H214" s="66"/>
      <c r="I214" s="66"/>
      <c r="J214" s="66"/>
      <c r="K214" s="66"/>
      <c r="L214" s="67"/>
      <c r="M214" s="66"/>
      <c r="N214" s="66"/>
      <c r="O214" s="66"/>
    </row>
    <row r="215" spans="2:15" ht="12.75" customHeight="1" x14ac:dyDescent="0.25">
      <c r="B215" t="s">
        <v>25</v>
      </c>
      <c r="C215" s="61" t="s">
        <v>628</v>
      </c>
      <c r="D215" s="61"/>
      <c r="E215" t="s">
        <v>629</v>
      </c>
      <c r="F215" s="20" t="s">
        <v>30</v>
      </c>
      <c r="G215" s="62">
        <v>1</v>
      </c>
      <c r="H215" s="63">
        <v>4485000</v>
      </c>
      <c r="I215" s="63">
        <v>4641000</v>
      </c>
      <c r="J215" s="63">
        <v>4602000</v>
      </c>
      <c r="K215" s="63">
        <v>4524000</v>
      </c>
      <c r="L215" s="64">
        <f>L9/2</f>
        <v>5726500</v>
      </c>
      <c r="M215" s="63">
        <f>MIN(H215:L215)</f>
        <v>4485000</v>
      </c>
      <c r="N215" s="63">
        <v>3452400</v>
      </c>
      <c r="O215" s="65">
        <f t="shared" si="12"/>
        <v>3631925</v>
      </c>
    </row>
    <row r="216" spans="2:15" ht="12.75" customHeight="1" x14ac:dyDescent="0.25">
      <c r="B216" t="s">
        <v>25</v>
      </c>
      <c r="C216" s="61" t="s">
        <v>630</v>
      </c>
      <c r="D216" s="61"/>
      <c r="E216" t="s">
        <v>631</v>
      </c>
      <c r="F216" s="20" t="s">
        <v>30</v>
      </c>
      <c r="G216" s="62">
        <v>1</v>
      </c>
      <c r="H216" s="63">
        <v>8700900</v>
      </c>
      <c r="I216" s="63">
        <v>9003540</v>
      </c>
      <c r="J216" s="63">
        <v>8927880</v>
      </c>
      <c r="K216" s="63">
        <v>8776560</v>
      </c>
      <c r="L216" s="64">
        <f>L10/2</f>
        <v>13090000</v>
      </c>
      <c r="M216" s="63">
        <f t="shared" ref="M216:M222" si="13">MIN(H216:L216)</f>
        <v>8700900</v>
      </c>
      <c r="N216" s="63">
        <v>6697656</v>
      </c>
      <c r="O216" s="65">
        <f t="shared" si="12"/>
        <v>7045934</v>
      </c>
    </row>
    <row r="217" spans="2:15" ht="12.75" customHeight="1" x14ac:dyDescent="0.25">
      <c r="B217" t="s">
        <v>25</v>
      </c>
      <c r="C217" s="61" t="s">
        <v>632</v>
      </c>
      <c r="D217" s="61"/>
      <c r="E217" t="s">
        <v>633</v>
      </c>
      <c r="F217" s="20" t="s">
        <v>30</v>
      </c>
      <c r="G217" s="62">
        <v>1</v>
      </c>
      <c r="H217" s="63">
        <v>3229200</v>
      </c>
      <c r="I217" s="63">
        <v>3341520</v>
      </c>
      <c r="J217" s="63">
        <v>3313440</v>
      </c>
      <c r="K217" s="63">
        <v>3257280</v>
      </c>
      <c r="L217" s="64">
        <f t="shared" ref="L217:L222" si="14">L11/2</f>
        <v>2261000</v>
      </c>
      <c r="M217" s="63">
        <f t="shared" si="13"/>
        <v>2261000</v>
      </c>
      <c r="N217" s="63">
        <v>2485728</v>
      </c>
      <c r="O217" s="65">
        <f t="shared" si="12"/>
        <v>2614986</v>
      </c>
    </row>
    <row r="218" spans="2:15" ht="12.75" customHeight="1" x14ac:dyDescent="0.25">
      <c r="B218" t="s">
        <v>25</v>
      </c>
      <c r="C218" s="61" t="s">
        <v>634</v>
      </c>
      <c r="D218" s="61"/>
      <c r="E218" t="s">
        <v>635</v>
      </c>
      <c r="F218" s="20" t="s">
        <v>30</v>
      </c>
      <c r="G218" s="62">
        <v>1</v>
      </c>
      <c r="H218" s="63">
        <v>17491500</v>
      </c>
      <c r="I218" s="63">
        <v>18099900</v>
      </c>
      <c r="J218" s="63">
        <v>17947800</v>
      </c>
      <c r="K218" s="63">
        <v>17643600</v>
      </c>
      <c r="L218" s="64">
        <f t="shared" si="14"/>
        <v>27191500</v>
      </c>
      <c r="M218" s="63">
        <f t="shared" si="13"/>
        <v>17491500</v>
      </c>
      <c r="N218" s="63">
        <v>13464360</v>
      </c>
      <c r="O218" s="65">
        <f t="shared" si="12"/>
        <v>14164507</v>
      </c>
    </row>
    <row r="219" spans="2:15" ht="12.75" customHeight="1" x14ac:dyDescent="0.25">
      <c r="B219" t="s">
        <v>25</v>
      </c>
      <c r="C219" s="61" t="s">
        <v>636</v>
      </c>
      <c r="D219" s="61"/>
      <c r="E219" t="s">
        <v>637</v>
      </c>
      <c r="F219" s="20" t="s">
        <v>30</v>
      </c>
      <c r="G219" s="62">
        <v>1</v>
      </c>
      <c r="H219" s="63">
        <v>12378600</v>
      </c>
      <c r="I219" s="63">
        <v>12809160</v>
      </c>
      <c r="J219" s="63">
        <v>12701520</v>
      </c>
      <c r="K219" s="63">
        <v>12486240</v>
      </c>
      <c r="L219" s="64">
        <f t="shared" si="14"/>
        <v>23800000</v>
      </c>
      <c r="M219" s="63">
        <f t="shared" si="13"/>
        <v>12378600</v>
      </c>
      <c r="N219" s="63">
        <v>9528624</v>
      </c>
      <c r="O219" s="65">
        <f t="shared" si="12"/>
        <v>10024112</v>
      </c>
    </row>
    <row r="220" spans="2:15" ht="12.75" customHeight="1" x14ac:dyDescent="0.25">
      <c r="B220" t="s">
        <v>25</v>
      </c>
      <c r="C220" s="61" t="s">
        <v>638</v>
      </c>
      <c r="D220" s="61"/>
      <c r="E220" t="s">
        <v>639</v>
      </c>
      <c r="F220" s="20" t="s">
        <v>30</v>
      </c>
      <c r="G220" s="62">
        <v>1</v>
      </c>
      <c r="H220" s="63">
        <v>17940000</v>
      </c>
      <c r="I220" s="63">
        <v>18564000</v>
      </c>
      <c r="J220" s="63">
        <v>18408000</v>
      </c>
      <c r="K220" s="63">
        <v>18096000</v>
      </c>
      <c r="L220" s="64">
        <f t="shared" si="14"/>
        <v>13696900</v>
      </c>
      <c r="M220" s="63">
        <f t="shared" si="13"/>
        <v>13696900</v>
      </c>
      <c r="N220" s="63">
        <v>13809600</v>
      </c>
      <c r="O220" s="65">
        <f t="shared" si="12"/>
        <v>14527699</v>
      </c>
    </row>
    <row r="221" spans="2:15" ht="12.75" customHeight="1" x14ac:dyDescent="0.25">
      <c r="B221" t="s">
        <v>25</v>
      </c>
      <c r="C221" s="61" t="s">
        <v>640</v>
      </c>
      <c r="D221" s="61"/>
      <c r="E221" t="s">
        <v>641</v>
      </c>
      <c r="F221" s="20" t="s">
        <v>30</v>
      </c>
      <c r="G221" s="62">
        <v>1</v>
      </c>
      <c r="H221" s="63">
        <v>8521500</v>
      </c>
      <c r="I221" s="63">
        <v>8817900</v>
      </c>
      <c r="J221" s="63">
        <v>8743800</v>
      </c>
      <c r="K221" s="63">
        <v>8595600</v>
      </c>
      <c r="L221" s="64">
        <f>L15</f>
        <v>16065000</v>
      </c>
      <c r="M221" s="63">
        <f t="shared" si="13"/>
        <v>8521500</v>
      </c>
      <c r="N221" s="63">
        <v>6559560</v>
      </c>
      <c r="O221" s="65">
        <f t="shared" si="12"/>
        <v>6900657</v>
      </c>
    </row>
    <row r="222" spans="2:15" ht="12.75" customHeight="1" x14ac:dyDescent="0.25">
      <c r="B222" t="s">
        <v>25</v>
      </c>
      <c r="C222" s="61" t="s">
        <v>642</v>
      </c>
      <c r="D222" s="61"/>
      <c r="E222" t="s">
        <v>643</v>
      </c>
      <c r="F222" s="20" t="s">
        <v>30</v>
      </c>
      <c r="G222" s="62">
        <v>1</v>
      </c>
      <c r="H222" s="63">
        <v>1614600</v>
      </c>
      <c r="I222" s="63">
        <v>1670760</v>
      </c>
      <c r="J222" s="63">
        <v>1656720</v>
      </c>
      <c r="K222" s="63">
        <v>1628640</v>
      </c>
      <c r="L222" s="64">
        <f t="shared" si="14"/>
        <v>1368500</v>
      </c>
      <c r="M222" s="63">
        <f t="shared" si="13"/>
        <v>1368500</v>
      </c>
      <c r="N222" s="63">
        <v>1242864</v>
      </c>
      <c r="O222" s="65">
        <f t="shared" si="12"/>
        <v>1307493</v>
      </c>
    </row>
    <row r="223" spans="2:15" ht="12.75" customHeight="1" x14ac:dyDescent="0.25">
      <c r="B223" s="7" t="s">
        <v>25</v>
      </c>
      <c r="C223" s="7" t="s">
        <v>644</v>
      </c>
      <c r="D223" s="7"/>
      <c r="E223" s="7" t="s">
        <v>645</v>
      </c>
      <c r="F223" s="22"/>
      <c r="G223" s="22"/>
      <c r="H223" s="66"/>
      <c r="I223" s="66"/>
      <c r="J223" s="66"/>
      <c r="K223" s="66"/>
      <c r="L223" s="67"/>
      <c r="M223" s="66"/>
      <c r="N223" s="66"/>
      <c r="O223" s="66"/>
    </row>
    <row r="224" spans="2:15" ht="12.75" customHeight="1" x14ac:dyDescent="0.25">
      <c r="B224" t="s">
        <v>25</v>
      </c>
      <c r="C224" s="61" t="s">
        <v>646</v>
      </c>
      <c r="D224" s="61"/>
      <c r="E224" t="s">
        <v>647</v>
      </c>
      <c r="F224" s="20" t="s">
        <v>30</v>
      </c>
      <c r="G224" s="62">
        <v>1</v>
      </c>
      <c r="H224" s="63">
        <v>4485000</v>
      </c>
      <c r="I224" s="63">
        <v>4641000</v>
      </c>
      <c r="J224" s="63">
        <v>4602000</v>
      </c>
      <c r="K224" s="63">
        <v>4524000</v>
      </c>
      <c r="L224" s="64">
        <f>L18/2</f>
        <v>2261000</v>
      </c>
      <c r="M224" s="63">
        <f>MIN(H224:L224)</f>
        <v>2261000</v>
      </c>
      <c r="N224" s="63">
        <v>3708900</v>
      </c>
      <c r="O224" s="65">
        <f t="shared" si="12"/>
        <v>3901763</v>
      </c>
    </row>
    <row r="225" spans="2:15" ht="12.75" customHeight="1" x14ac:dyDescent="0.25">
      <c r="B225" t="s">
        <v>25</v>
      </c>
      <c r="C225" s="61" t="s">
        <v>648</v>
      </c>
      <c r="D225" s="61"/>
      <c r="E225" t="s">
        <v>649</v>
      </c>
      <c r="F225" s="20" t="s">
        <v>30</v>
      </c>
      <c r="G225" s="62">
        <v>1</v>
      </c>
      <c r="H225" s="63">
        <v>3494160</v>
      </c>
      <c r="I225" s="63">
        <v>3615696</v>
      </c>
      <c r="J225" s="63">
        <v>3585312</v>
      </c>
      <c r="K225" s="63">
        <v>3524544</v>
      </c>
      <c r="L225" s="64">
        <f t="shared" ref="L225:L235" si="15">L19/2</f>
        <v>1487500</v>
      </c>
      <c r="M225" s="63">
        <f t="shared" ref="M225:M235" si="16">MIN(H225:L225)</f>
        <v>1487500</v>
      </c>
      <c r="N225" s="63">
        <v>2695694</v>
      </c>
      <c r="O225" s="65">
        <f t="shared" si="12"/>
        <v>2835870</v>
      </c>
    </row>
    <row r="226" spans="2:15" ht="12.75" customHeight="1" x14ac:dyDescent="0.25">
      <c r="B226" t="s">
        <v>25</v>
      </c>
      <c r="C226" s="61" t="s">
        <v>650</v>
      </c>
      <c r="D226" s="61"/>
      <c r="E226" t="s">
        <v>651</v>
      </c>
      <c r="F226" s="20" t="s">
        <v>30</v>
      </c>
      <c r="G226" s="62">
        <v>1</v>
      </c>
      <c r="H226" s="63">
        <v>2839005</v>
      </c>
      <c r="I226" s="63">
        <v>2937753</v>
      </c>
      <c r="J226" s="63">
        <v>2913066</v>
      </c>
      <c r="K226" s="63">
        <v>2863692</v>
      </c>
      <c r="L226" s="64">
        <f t="shared" si="15"/>
        <v>1368500</v>
      </c>
      <c r="M226" s="63">
        <f t="shared" si="16"/>
        <v>1368500</v>
      </c>
      <c r="N226" s="63">
        <v>2278002</v>
      </c>
      <c r="O226" s="65">
        <f t="shared" si="12"/>
        <v>2396458</v>
      </c>
    </row>
    <row r="227" spans="2:15" ht="12.75" customHeight="1" x14ac:dyDescent="0.25">
      <c r="B227" t="s">
        <v>25</v>
      </c>
      <c r="C227" s="61" t="s">
        <v>652</v>
      </c>
      <c r="D227" s="61"/>
      <c r="E227" t="s">
        <v>653</v>
      </c>
      <c r="F227" s="20" t="s">
        <v>30</v>
      </c>
      <c r="G227" s="62">
        <v>1</v>
      </c>
      <c r="H227" s="63">
        <v>2329440</v>
      </c>
      <c r="I227" s="63">
        <v>2410464</v>
      </c>
      <c r="J227" s="63">
        <v>2390208</v>
      </c>
      <c r="K227" s="63">
        <v>2349696</v>
      </c>
      <c r="L227" s="64">
        <f t="shared" si="15"/>
        <v>1190000</v>
      </c>
      <c r="M227" s="63">
        <f t="shared" si="16"/>
        <v>1190000</v>
      </c>
      <c r="N227" s="63">
        <v>1926130</v>
      </c>
      <c r="O227" s="65">
        <f t="shared" si="12"/>
        <v>2026289</v>
      </c>
    </row>
    <row r="228" spans="2:15" ht="12.75" customHeight="1" x14ac:dyDescent="0.25">
      <c r="B228" t="s">
        <v>25</v>
      </c>
      <c r="C228" s="61" t="s">
        <v>654</v>
      </c>
      <c r="D228" s="61"/>
      <c r="E228" t="s">
        <v>655</v>
      </c>
      <c r="F228" s="20" t="s">
        <v>30</v>
      </c>
      <c r="G228" s="62">
        <v>1</v>
      </c>
      <c r="H228" s="63">
        <v>2038260</v>
      </c>
      <c r="I228" s="63">
        <v>2109156</v>
      </c>
      <c r="J228" s="63">
        <v>2091432</v>
      </c>
      <c r="K228" s="63">
        <v>2055984</v>
      </c>
      <c r="L228" s="64">
        <f t="shared" si="15"/>
        <v>833500</v>
      </c>
      <c r="M228" s="63">
        <f t="shared" si="16"/>
        <v>833500</v>
      </c>
      <c r="N228" s="63">
        <v>1533488</v>
      </c>
      <c r="O228" s="65">
        <f t="shared" si="12"/>
        <v>1613229</v>
      </c>
    </row>
    <row r="229" spans="2:15" ht="12.75" customHeight="1" x14ac:dyDescent="0.25">
      <c r="B229" t="s">
        <v>25</v>
      </c>
      <c r="C229" s="61" t="s">
        <v>656</v>
      </c>
      <c r="D229" s="61"/>
      <c r="E229" t="s">
        <v>657</v>
      </c>
      <c r="F229" s="20" t="s">
        <v>30</v>
      </c>
      <c r="G229" s="62">
        <v>1</v>
      </c>
      <c r="H229" s="63">
        <v>1892670</v>
      </c>
      <c r="I229" s="63">
        <v>1958502</v>
      </c>
      <c r="J229" s="63">
        <v>1942044</v>
      </c>
      <c r="K229" s="63">
        <v>1909128</v>
      </c>
      <c r="L229" s="64">
        <f t="shared" si="15"/>
        <v>535500</v>
      </c>
      <c r="M229" s="63">
        <f t="shared" si="16"/>
        <v>535500</v>
      </c>
      <c r="N229" s="63">
        <v>1296668</v>
      </c>
      <c r="O229" s="65">
        <f t="shared" si="12"/>
        <v>1364095</v>
      </c>
    </row>
    <row r="230" spans="2:15" ht="12.75" customHeight="1" x14ac:dyDescent="0.25">
      <c r="B230" t="s">
        <v>25</v>
      </c>
      <c r="C230" s="61" t="s">
        <v>658</v>
      </c>
      <c r="D230" s="61"/>
      <c r="E230" t="s">
        <v>659</v>
      </c>
      <c r="F230" s="20" t="s">
        <v>30</v>
      </c>
      <c r="G230" s="62">
        <v>1</v>
      </c>
      <c r="H230" s="63">
        <v>1747080</v>
      </c>
      <c r="I230" s="63">
        <v>1807848</v>
      </c>
      <c r="J230" s="63">
        <v>1792656</v>
      </c>
      <c r="K230" s="63">
        <v>1762272</v>
      </c>
      <c r="L230" s="64">
        <f t="shared" si="15"/>
        <v>714000</v>
      </c>
      <c r="M230" s="63">
        <f t="shared" si="16"/>
        <v>714000</v>
      </c>
      <c r="N230" s="63">
        <v>1338847</v>
      </c>
      <c r="O230" s="65">
        <f t="shared" si="12"/>
        <v>1408467</v>
      </c>
    </row>
    <row r="231" spans="2:15" ht="12.75" customHeight="1" x14ac:dyDescent="0.25">
      <c r="B231" t="s">
        <v>25</v>
      </c>
      <c r="C231" s="61" t="s">
        <v>660</v>
      </c>
      <c r="D231" s="61"/>
      <c r="E231" t="s">
        <v>661</v>
      </c>
      <c r="F231" s="20" t="s">
        <v>30</v>
      </c>
      <c r="G231" s="62">
        <v>1</v>
      </c>
      <c r="H231" s="63">
        <v>1419502.5</v>
      </c>
      <c r="I231" s="63">
        <v>1468876.5</v>
      </c>
      <c r="J231" s="63">
        <v>1456533</v>
      </c>
      <c r="K231" s="63">
        <v>1431846</v>
      </c>
      <c r="L231" s="64">
        <f t="shared" si="15"/>
        <v>535500</v>
      </c>
      <c r="M231" s="63">
        <f t="shared" si="16"/>
        <v>535500</v>
      </c>
      <c r="N231" s="63">
        <v>1053501</v>
      </c>
      <c r="O231" s="65">
        <f t="shared" si="12"/>
        <v>1108283</v>
      </c>
    </row>
    <row r="232" spans="2:15" ht="12.75" customHeight="1" x14ac:dyDescent="0.25">
      <c r="B232" t="s">
        <v>25</v>
      </c>
      <c r="C232" s="61" t="s">
        <v>662</v>
      </c>
      <c r="D232" s="61"/>
      <c r="E232" t="s">
        <v>663</v>
      </c>
      <c r="F232" s="20" t="s">
        <v>30</v>
      </c>
      <c r="G232" s="62">
        <v>1</v>
      </c>
      <c r="H232" s="63">
        <v>1310310</v>
      </c>
      <c r="I232" s="63">
        <v>1355886</v>
      </c>
      <c r="J232" s="63">
        <v>1344492</v>
      </c>
      <c r="K232" s="63">
        <v>1321704</v>
      </c>
      <c r="L232" s="64">
        <f t="shared" si="15"/>
        <v>505750</v>
      </c>
      <c r="M232" s="63">
        <f t="shared" si="16"/>
        <v>505750</v>
      </c>
      <c r="N232" s="63">
        <v>984425</v>
      </c>
      <c r="O232" s="65">
        <f t="shared" si="12"/>
        <v>1035615</v>
      </c>
    </row>
    <row r="233" spans="2:15" ht="12.75" customHeight="1" x14ac:dyDescent="0.25">
      <c r="B233" t="s">
        <v>25</v>
      </c>
      <c r="C233" s="61" t="s">
        <v>664</v>
      </c>
      <c r="D233" s="61"/>
      <c r="E233" t="s">
        <v>665</v>
      </c>
      <c r="F233" s="20" t="s">
        <v>30</v>
      </c>
      <c r="G233" s="23">
        <v>1</v>
      </c>
      <c r="H233" s="63">
        <v>1091925</v>
      </c>
      <c r="I233" s="63">
        <v>1129905</v>
      </c>
      <c r="J233" s="63">
        <v>1120410</v>
      </c>
      <c r="K233" s="72">
        <v>1001420</v>
      </c>
      <c r="L233" s="64">
        <f t="shared" si="15"/>
        <v>357000</v>
      </c>
      <c r="M233" s="63">
        <f t="shared" si="16"/>
        <v>357000</v>
      </c>
      <c r="N233" s="63">
        <v>768515</v>
      </c>
      <c r="O233" s="65">
        <f t="shared" si="12"/>
        <v>808478</v>
      </c>
    </row>
    <row r="234" spans="2:15" ht="12.75" customHeight="1" x14ac:dyDescent="0.25">
      <c r="B234" t="s">
        <v>25</v>
      </c>
      <c r="C234" s="61" t="s">
        <v>666</v>
      </c>
      <c r="D234" s="61"/>
      <c r="E234" t="s">
        <v>667</v>
      </c>
      <c r="F234" s="20" t="s">
        <v>30</v>
      </c>
      <c r="G234" s="23">
        <v>1</v>
      </c>
      <c r="H234" s="63">
        <v>691552.5</v>
      </c>
      <c r="I234" s="63">
        <v>715606.5</v>
      </c>
      <c r="J234" s="63">
        <v>709593</v>
      </c>
      <c r="K234" s="72">
        <v>69766</v>
      </c>
      <c r="L234" s="64">
        <f t="shared" si="15"/>
        <v>119000</v>
      </c>
      <c r="M234" s="63">
        <f t="shared" si="16"/>
        <v>69766</v>
      </c>
      <c r="N234" s="63">
        <v>407238</v>
      </c>
      <c r="O234" s="65">
        <f t="shared" si="12"/>
        <v>428414</v>
      </c>
    </row>
    <row r="235" spans="2:15" ht="12.75" customHeight="1" x14ac:dyDescent="0.25">
      <c r="B235" t="s">
        <v>25</v>
      </c>
      <c r="C235" s="61" t="s">
        <v>668</v>
      </c>
      <c r="D235" s="61"/>
      <c r="E235" t="s">
        <v>669</v>
      </c>
      <c r="F235" s="20" t="s">
        <v>30</v>
      </c>
      <c r="G235" s="62">
        <v>1</v>
      </c>
      <c r="H235" s="63">
        <v>291180</v>
      </c>
      <c r="I235" s="63">
        <v>301308</v>
      </c>
      <c r="J235" s="63">
        <v>298776</v>
      </c>
      <c r="K235" s="63">
        <v>293712</v>
      </c>
      <c r="L235" s="64">
        <f t="shared" si="15"/>
        <v>59500</v>
      </c>
      <c r="M235" s="63">
        <f t="shared" si="16"/>
        <v>59500</v>
      </c>
      <c r="N235" s="63">
        <v>157741</v>
      </c>
      <c r="O235" s="65">
        <f t="shared" si="12"/>
        <v>165944</v>
      </c>
    </row>
    <row r="236" spans="2:15" ht="12.75" customHeight="1" x14ac:dyDescent="0.25">
      <c r="B236" s="7" t="s">
        <v>25</v>
      </c>
      <c r="C236" s="7" t="s">
        <v>670</v>
      </c>
      <c r="D236" s="7"/>
      <c r="E236" s="7" t="s">
        <v>671</v>
      </c>
      <c r="F236" s="22"/>
      <c r="G236" s="22"/>
      <c r="H236" s="66"/>
      <c r="I236" s="66"/>
      <c r="J236" s="66"/>
      <c r="K236" s="66"/>
      <c r="L236" s="67"/>
      <c r="M236" s="66"/>
      <c r="N236" s="66"/>
      <c r="O236" s="66"/>
    </row>
    <row r="237" spans="2:15" ht="12.75" customHeight="1" x14ac:dyDescent="0.25">
      <c r="B237" t="s">
        <v>25</v>
      </c>
      <c r="C237" s="61" t="s">
        <v>672</v>
      </c>
      <c r="D237" s="61"/>
      <c r="E237" t="s">
        <v>673</v>
      </c>
      <c r="F237" s="20" t="s">
        <v>30</v>
      </c>
      <c r="G237" s="62">
        <v>1</v>
      </c>
      <c r="H237" s="63">
        <v>8700900</v>
      </c>
      <c r="I237" s="63">
        <v>9003540</v>
      </c>
      <c r="J237" s="63">
        <v>8927880</v>
      </c>
      <c r="K237" s="63">
        <v>8876560</v>
      </c>
      <c r="L237" s="64">
        <f>L31/2</f>
        <v>7140000</v>
      </c>
      <c r="M237" s="63">
        <f>MIN(H237:L237)</f>
        <v>7140000</v>
      </c>
      <c r="N237" s="63">
        <v>6697656</v>
      </c>
      <c r="O237" s="65">
        <f t="shared" si="12"/>
        <v>7045934</v>
      </c>
    </row>
    <row r="238" spans="2:15" ht="12.75" customHeight="1" x14ac:dyDescent="0.25">
      <c r="B238" t="s">
        <v>25</v>
      </c>
      <c r="C238" s="61" t="s">
        <v>674</v>
      </c>
      <c r="D238" s="61"/>
      <c r="E238" t="s">
        <v>675</v>
      </c>
      <c r="F238" s="20" t="s">
        <v>30</v>
      </c>
      <c r="G238" s="62">
        <v>1</v>
      </c>
      <c r="H238" s="63">
        <v>6727500</v>
      </c>
      <c r="I238" s="63">
        <v>6961500</v>
      </c>
      <c r="J238" s="63">
        <v>6903000</v>
      </c>
      <c r="K238" s="63">
        <v>6786000</v>
      </c>
      <c r="L238" s="64">
        <f t="shared" ref="L238:L252" si="17">L32/2</f>
        <v>4760000</v>
      </c>
      <c r="M238" s="63">
        <f t="shared" ref="M238:M252" si="18">MIN(H238:L238)</f>
        <v>4760000</v>
      </c>
      <c r="N238" s="63">
        <v>5178600</v>
      </c>
      <c r="O238" s="65">
        <f t="shared" si="12"/>
        <v>5447887</v>
      </c>
    </row>
    <row r="239" spans="2:15" ht="12.75" customHeight="1" x14ac:dyDescent="0.25">
      <c r="B239" t="s">
        <v>25</v>
      </c>
      <c r="C239" s="61" t="s">
        <v>676</v>
      </c>
      <c r="D239" s="61"/>
      <c r="E239" t="s">
        <v>677</v>
      </c>
      <c r="F239" s="20" t="s">
        <v>30</v>
      </c>
      <c r="G239" s="62">
        <v>1</v>
      </c>
      <c r="H239" s="63">
        <v>5830500</v>
      </c>
      <c r="I239" s="63">
        <v>6033300</v>
      </c>
      <c r="J239" s="63">
        <v>5982600</v>
      </c>
      <c r="K239" s="63">
        <v>5881200</v>
      </c>
      <c r="L239" s="64">
        <f t="shared" si="17"/>
        <v>3570000</v>
      </c>
      <c r="M239" s="63">
        <f t="shared" si="18"/>
        <v>3570000</v>
      </c>
      <c r="N239" s="63">
        <v>4488120</v>
      </c>
      <c r="O239" s="65">
        <f t="shared" si="12"/>
        <v>4721502</v>
      </c>
    </row>
    <row r="240" spans="2:15" ht="12.75" customHeight="1" x14ac:dyDescent="0.25">
      <c r="B240" t="s">
        <v>25</v>
      </c>
      <c r="C240" s="61" t="s">
        <v>678</v>
      </c>
      <c r="D240" s="61"/>
      <c r="E240" t="s">
        <v>679</v>
      </c>
      <c r="F240" s="20" t="s">
        <v>30</v>
      </c>
      <c r="G240" s="62">
        <v>1</v>
      </c>
      <c r="H240" s="63">
        <v>3767400</v>
      </c>
      <c r="I240" s="63">
        <v>3898440</v>
      </c>
      <c r="J240" s="63">
        <v>3865680</v>
      </c>
      <c r="K240" s="63">
        <v>3800160</v>
      </c>
      <c r="L240" s="64">
        <f t="shared" si="17"/>
        <v>2975000</v>
      </c>
      <c r="M240" s="63">
        <f t="shared" si="18"/>
        <v>2975000</v>
      </c>
      <c r="N240" s="63">
        <v>2900016</v>
      </c>
      <c r="O240" s="65">
        <f t="shared" si="12"/>
        <v>3050817</v>
      </c>
    </row>
    <row r="241" spans="2:15" ht="12.75" customHeight="1" x14ac:dyDescent="0.25">
      <c r="B241" t="s">
        <v>25</v>
      </c>
      <c r="C241" s="61" t="s">
        <v>680</v>
      </c>
      <c r="D241" s="61"/>
      <c r="E241" t="s">
        <v>681</v>
      </c>
      <c r="F241" s="20" t="s">
        <v>30</v>
      </c>
      <c r="G241" s="62">
        <v>1</v>
      </c>
      <c r="H241" s="63">
        <v>313950</v>
      </c>
      <c r="I241" s="63">
        <v>324870</v>
      </c>
      <c r="J241" s="63">
        <v>322140</v>
      </c>
      <c r="K241" s="63">
        <v>316680</v>
      </c>
      <c r="L241" s="64">
        <f t="shared" si="17"/>
        <v>178500</v>
      </c>
      <c r="M241" s="63">
        <f t="shared" si="18"/>
        <v>178500</v>
      </c>
      <c r="N241" s="63">
        <v>241668</v>
      </c>
      <c r="O241" s="65">
        <f t="shared" si="12"/>
        <v>254235</v>
      </c>
    </row>
    <row r="242" spans="2:15" ht="12.75" customHeight="1" x14ac:dyDescent="0.25">
      <c r="B242" t="s">
        <v>25</v>
      </c>
      <c r="C242" s="61" t="s">
        <v>682</v>
      </c>
      <c r="D242" s="61"/>
      <c r="E242" t="s">
        <v>683</v>
      </c>
      <c r="F242" s="20" t="s">
        <v>30</v>
      </c>
      <c r="G242" s="62">
        <v>1</v>
      </c>
      <c r="H242" s="63">
        <v>224250</v>
      </c>
      <c r="I242" s="63">
        <v>232050</v>
      </c>
      <c r="J242" s="63">
        <v>230100</v>
      </c>
      <c r="K242" s="63">
        <v>226200</v>
      </c>
      <c r="L242" s="64">
        <f t="shared" si="17"/>
        <v>47600</v>
      </c>
      <c r="M242" s="63">
        <f t="shared" si="18"/>
        <v>47600</v>
      </c>
      <c r="N242" s="63">
        <v>172620</v>
      </c>
      <c r="O242" s="65">
        <f t="shared" si="12"/>
        <v>181596</v>
      </c>
    </row>
    <row r="243" spans="2:15" ht="12.75" customHeight="1" x14ac:dyDescent="0.25">
      <c r="B243" t="s">
        <v>25</v>
      </c>
      <c r="C243" s="61" t="s">
        <v>684</v>
      </c>
      <c r="D243" s="61"/>
      <c r="E243" t="s">
        <v>685</v>
      </c>
      <c r="F243" s="20" t="s">
        <v>30</v>
      </c>
      <c r="G243" s="62">
        <v>1</v>
      </c>
      <c r="H243" s="63">
        <v>296010</v>
      </c>
      <c r="I243" s="63">
        <v>306306</v>
      </c>
      <c r="J243" s="63">
        <v>303732</v>
      </c>
      <c r="K243" s="63">
        <v>298584</v>
      </c>
      <c r="L243" s="64">
        <f t="shared" si="17"/>
        <v>89250</v>
      </c>
      <c r="M243" s="63">
        <f t="shared" si="18"/>
        <v>89250</v>
      </c>
      <c r="N243" s="63">
        <v>227858</v>
      </c>
      <c r="O243" s="65">
        <f t="shared" si="12"/>
        <v>239707</v>
      </c>
    </row>
    <row r="244" spans="2:15" ht="12.75" customHeight="1" x14ac:dyDescent="0.25">
      <c r="B244" t="s">
        <v>25</v>
      </c>
      <c r="C244" s="61" t="s">
        <v>686</v>
      </c>
      <c r="D244" s="61"/>
      <c r="E244" t="s">
        <v>687</v>
      </c>
      <c r="F244" s="20" t="s">
        <v>30</v>
      </c>
      <c r="G244" s="62">
        <v>1</v>
      </c>
      <c r="H244" s="63">
        <v>1973400</v>
      </c>
      <c r="I244" s="63">
        <v>2042040</v>
      </c>
      <c r="J244" s="63">
        <v>2024880</v>
      </c>
      <c r="K244" s="63">
        <v>1990560</v>
      </c>
      <c r="L244" s="64">
        <f t="shared" si="17"/>
        <v>595000</v>
      </c>
      <c r="M244" s="63">
        <f t="shared" si="18"/>
        <v>595000</v>
      </c>
      <c r="N244" s="63">
        <v>1519056</v>
      </c>
      <c r="O244" s="65">
        <f t="shared" si="12"/>
        <v>1598047</v>
      </c>
    </row>
    <row r="245" spans="2:15" ht="12.75" customHeight="1" x14ac:dyDescent="0.25">
      <c r="B245" t="s">
        <v>25</v>
      </c>
      <c r="C245" s="61" t="s">
        <v>688</v>
      </c>
      <c r="D245" s="61"/>
      <c r="E245" t="s">
        <v>689</v>
      </c>
      <c r="F245" s="20" t="s">
        <v>30</v>
      </c>
      <c r="G245" s="62">
        <v>1</v>
      </c>
      <c r="H245" s="63">
        <v>2421900</v>
      </c>
      <c r="I245" s="63">
        <v>2506140</v>
      </c>
      <c r="J245" s="63">
        <v>2485080</v>
      </c>
      <c r="K245" s="63">
        <v>2442960</v>
      </c>
      <c r="L245" s="64">
        <f t="shared" si="17"/>
        <v>773500</v>
      </c>
      <c r="M245" s="63">
        <f t="shared" si="18"/>
        <v>773500</v>
      </c>
      <c r="N245" s="63">
        <v>1864296</v>
      </c>
      <c r="O245" s="65">
        <f t="shared" si="12"/>
        <v>1961239</v>
      </c>
    </row>
    <row r="246" spans="2:15" ht="12.75" customHeight="1" x14ac:dyDescent="0.25">
      <c r="B246" t="s">
        <v>25</v>
      </c>
      <c r="C246" s="61" t="s">
        <v>690</v>
      </c>
      <c r="D246" s="61"/>
      <c r="E246" t="s">
        <v>691</v>
      </c>
      <c r="F246" s="20" t="s">
        <v>30</v>
      </c>
      <c r="G246" s="62">
        <v>1</v>
      </c>
      <c r="H246" s="63">
        <v>1614600</v>
      </c>
      <c r="I246" s="63">
        <v>1670760</v>
      </c>
      <c r="J246" s="63">
        <v>1656720</v>
      </c>
      <c r="K246" s="63">
        <v>1628640</v>
      </c>
      <c r="L246" s="64">
        <f t="shared" si="17"/>
        <v>892500</v>
      </c>
      <c r="M246" s="63">
        <f t="shared" si="18"/>
        <v>892500</v>
      </c>
      <c r="N246" s="63">
        <v>1242864</v>
      </c>
      <c r="O246" s="65">
        <f t="shared" si="12"/>
        <v>1307493</v>
      </c>
    </row>
    <row r="247" spans="2:15" ht="12.75" customHeight="1" x14ac:dyDescent="0.25">
      <c r="B247" t="s">
        <v>25</v>
      </c>
      <c r="C247" s="61" t="s">
        <v>692</v>
      </c>
      <c r="D247" s="61"/>
      <c r="E247" t="s">
        <v>693</v>
      </c>
      <c r="F247" s="20" t="s">
        <v>30</v>
      </c>
      <c r="G247" s="62">
        <v>1</v>
      </c>
      <c r="H247" s="63">
        <v>3588000</v>
      </c>
      <c r="I247" s="63">
        <v>3712800</v>
      </c>
      <c r="J247" s="63">
        <v>3681600</v>
      </c>
      <c r="K247" s="63">
        <v>3619200</v>
      </c>
      <c r="L247" s="64">
        <f t="shared" si="17"/>
        <v>1785000</v>
      </c>
      <c r="M247" s="63">
        <f t="shared" si="18"/>
        <v>1785000</v>
      </c>
      <c r="N247" s="63">
        <v>2761920</v>
      </c>
      <c r="O247" s="65">
        <f t="shared" si="12"/>
        <v>2905540</v>
      </c>
    </row>
    <row r="248" spans="2:15" ht="12.75" customHeight="1" x14ac:dyDescent="0.25">
      <c r="B248" t="s">
        <v>25</v>
      </c>
      <c r="C248" s="61" t="s">
        <v>694</v>
      </c>
      <c r="D248" s="61"/>
      <c r="E248" t="s">
        <v>695</v>
      </c>
      <c r="F248" s="20" t="s">
        <v>30</v>
      </c>
      <c r="G248" s="62">
        <v>1</v>
      </c>
      <c r="H248" s="63">
        <v>403650</v>
      </c>
      <c r="I248" s="63">
        <v>417690</v>
      </c>
      <c r="J248" s="63">
        <v>414180</v>
      </c>
      <c r="K248" s="63">
        <v>407160</v>
      </c>
      <c r="L248" s="64">
        <f t="shared" si="17"/>
        <v>119000</v>
      </c>
      <c r="M248" s="63">
        <f t="shared" si="18"/>
        <v>119000</v>
      </c>
      <c r="N248" s="63">
        <v>310716</v>
      </c>
      <c r="O248" s="65">
        <f t="shared" si="12"/>
        <v>326873</v>
      </c>
    </row>
    <row r="249" spans="2:15" ht="12.75" customHeight="1" x14ac:dyDescent="0.25">
      <c r="B249" t="s">
        <v>25</v>
      </c>
      <c r="C249" s="61" t="s">
        <v>696</v>
      </c>
      <c r="D249" s="61"/>
      <c r="E249" t="s">
        <v>697</v>
      </c>
      <c r="F249" s="20" t="s">
        <v>30</v>
      </c>
      <c r="G249" s="62">
        <v>1</v>
      </c>
      <c r="H249" s="63">
        <v>583050</v>
      </c>
      <c r="I249" s="63">
        <v>603330</v>
      </c>
      <c r="J249" s="63">
        <v>598260</v>
      </c>
      <c r="K249" s="63">
        <v>588120</v>
      </c>
      <c r="L249" s="64">
        <f t="shared" si="17"/>
        <v>178500</v>
      </c>
      <c r="M249" s="63">
        <f t="shared" si="18"/>
        <v>178500</v>
      </c>
      <c r="N249" s="63">
        <v>448812</v>
      </c>
      <c r="O249" s="65">
        <f t="shared" si="12"/>
        <v>472150</v>
      </c>
    </row>
    <row r="250" spans="2:15" ht="12.75" customHeight="1" x14ac:dyDescent="0.25">
      <c r="B250" t="s">
        <v>25</v>
      </c>
      <c r="C250" s="61" t="s">
        <v>698</v>
      </c>
      <c r="D250" s="61"/>
      <c r="E250" t="s">
        <v>699</v>
      </c>
      <c r="F250" s="20" t="s">
        <v>30</v>
      </c>
      <c r="G250" s="62">
        <v>1</v>
      </c>
      <c r="H250" s="63">
        <v>224250</v>
      </c>
      <c r="I250" s="63">
        <v>232050</v>
      </c>
      <c r="J250" s="63">
        <v>230100</v>
      </c>
      <c r="K250" s="63">
        <v>226200</v>
      </c>
      <c r="L250" s="64">
        <f t="shared" si="17"/>
        <v>89250</v>
      </c>
      <c r="M250" s="63">
        <f t="shared" si="18"/>
        <v>89250</v>
      </c>
      <c r="N250" s="63">
        <v>172620</v>
      </c>
      <c r="O250" s="65">
        <f t="shared" si="12"/>
        <v>181596</v>
      </c>
    </row>
    <row r="251" spans="2:15" ht="12.75" customHeight="1" x14ac:dyDescent="0.25">
      <c r="B251" t="s">
        <v>25</v>
      </c>
      <c r="C251" s="61" t="s">
        <v>700</v>
      </c>
      <c r="D251" s="61"/>
      <c r="E251" t="s">
        <v>701</v>
      </c>
      <c r="F251" s="20" t="s">
        <v>30</v>
      </c>
      <c r="G251" s="62">
        <v>1</v>
      </c>
      <c r="H251" s="63">
        <v>313950</v>
      </c>
      <c r="I251" s="63">
        <v>324870</v>
      </c>
      <c r="J251" s="63">
        <v>322140</v>
      </c>
      <c r="K251" s="63">
        <v>316680</v>
      </c>
      <c r="L251" s="64">
        <f t="shared" si="17"/>
        <v>119000</v>
      </c>
      <c r="M251" s="63">
        <f t="shared" si="18"/>
        <v>119000</v>
      </c>
      <c r="N251" s="63">
        <v>241668</v>
      </c>
      <c r="O251" s="65">
        <f t="shared" si="12"/>
        <v>254235</v>
      </c>
    </row>
    <row r="252" spans="2:15" ht="12.75" customHeight="1" x14ac:dyDescent="0.25">
      <c r="B252" t="s">
        <v>25</v>
      </c>
      <c r="C252" s="61" t="s">
        <v>702</v>
      </c>
      <c r="D252" s="61"/>
      <c r="E252" t="s">
        <v>703</v>
      </c>
      <c r="F252" s="20" t="s">
        <v>30</v>
      </c>
      <c r="G252" s="62">
        <v>1</v>
      </c>
      <c r="H252" s="63">
        <v>179400</v>
      </c>
      <c r="I252" s="63">
        <v>185640</v>
      </c>
      <c r="J252" s="63">
        <v>184080</v>
      </c>
      <c r="K252" s="63">
        <v>180960</v>
      </c>
      <c r="L252" s="64">
        <f t="shared" si="17"/>
        <v>47600</v>
      </c>
      <c r="M252" s="63">
        <f t="shared" si="18"/>
        <v>47600</v>
      </c>
      <c r="N252" s="63">
        <v>138096</v>
      </c>
      <c r="O252" s="65">
        <f t="shared" si="12"/>
        <v>145277</v>
      </c>
    </row>
    <row r="253" spans="2:15" ht="12.75" customHeight="1" x14ac:dyDescent="0.25">
      <c r="B253" s="7" t="s">
        <v>25</v>
      </c>
      <c r="C253" s="7" t="s">
        <v>704</v>
      </c>
      <c r="D253" s="7"/>
      <c r="E253" s="7" t="s">
        <v>705</v>
      </c>
      <c r="F253" s="22"/>
      <c r="G253" s="22"/>
      <c r="H253" s="66"/>
      <c r="I253" s="66"/>
      <c r="J253" s="66"/>
      <c r="K253" s="66"/>
      <c r="L253" s="67"/>
      <c r="M253" s="66"/>
      <c r="N253" s="66"/>
      <c r="O253" s="66"/>
    </row>
    <row r="254" spans="2:15" ht="12.75" customHeight="1" x14ac:dyDescent="0.25">
      <c r="B254" t="s">
        <v>25</v>
      </c>
      <c r="C254" s="61" t="s">
        <v>706</v>
      </c>
      <c r="D254" s="61"/>
      <c r="E254" t="s">
        <v>707</v>
      </c>
      <c r="F254" s="20" t="s">
        <v>30</v>
      </c>
      <c r="G254" s="62">
        <v>1</v>
      </c>
      <c r="H254" s="63">
        <v>313950</v>
      </c>
      <c r="I254" s="63">
        <v>324870</v>
      </c>
      <c r="J254" s="63">
        <v>322140</v>
      </c>
      <c r="K254" s="63">
        <v>316680</v>
      </c>
      <c r="L254" s="64">
        <f>L48/2</f>
        <v>148750</v>
      </c>
      <c r="M254" s="63">
        <f>MIN(H254:L254)</f>
        <v>148750</v>
      </c>
      <c r="N254" s="63">
        <v>241668</v>
      </c>
      <c r="O254" s="65">
        <f t="shared" si="12"/>
        <v>254235</v>
      </c>
    </row>
    <row r="255" spans="2:15" ht="12.75" customHeight="1" x14ac:dyDescent="0.25">
      <c r="B255" t="s">
        <v>25</v>
      </c>
      <c r="C255" s="61" t="s">
        <v>708</v>
      </c>
      <c r="D255" s="61"/>
      <c r="E255" t="s">
        <v>709</v>
      </c>
      <c r="F255" s="20" t="s">
        <v>30</v>
      </c>
      <c r="G255" s="62">
        <v>1</v>
      </c>
      <c r="H255" s="63">
        <v>430560</v>
      </c>
      <c r="I255" s="63">
        <v>445536</v>
      </c>
      <c r="J255" s="63">
        <v>441792</v>
      </c>
      <c r="K255" s="63">
        <v>434304</v>
      </c>
      <c r="L255" s="64">
        <f t="shared" ref="L255:L294" si="19">L49/2</f>
        <v>178500</v>
      </c>
      <c r="M255" s="63">
        <f t="shared" ref="M255:M294" si="20">MIN(H255:L255)</f>
        <v>178500</v>
      </c>
      <c r="N255" s="63">
        <v>331430</v>
      </c>
      <c r="O255" s="65">
        <f t="shared" si="12"/>
        <v>348664</v>
      </c>
    </row>
    <row r="256" spans="2:15" ht="12.75" customHeight="1" x14ac:dyDescent="0.25">
      <c r="B256" t="s">
        <v>25</v>
      </c>
      <c r="C256" s="61" t="s">
        <v>710</v>
      </c>
      <c r="D256" s="61"/>
      <c r="E256" t="s">
        <v>711</v>
      </c>
      <c r="F256" s="20" t="s">
        <v>30</v>
      </c>
      <c r="G256" s="62">
        <v>1</v>
      </c>
      <c r="H256" s="63">
        <v>1973400</v>
      </c>
      <c r="I256" s="63">
        <v>2042040</v>
      </c>
      <c r="J256" s="63">
        <v>2024880</v>
      </c>
      <c r="K256" s="63">
        <v>1990560</v>
      </c>
      <c r="L256" s="64">
        <f t="shared" si="19"/>
        <v>119000</v>
      </c>
      <c r="M256" s="63">
        <f t="shared" si="20"/>
        <v>119000</v>
      </c>
      <c r="N256" s="63">
        <v>1519056</v>
      </c>
      <c r="O256" s="65">
        <f t="shared" si="12"/>
        <v>1598047</v>
      </c>
    </row>
    <row r="257" spans="2:15" ht="12.75" customHeight="1" x14ac:dyDescent="0.25">
      <c r="B257" t="s">
        <v>25</v>
      </c>
      <c r="C257" s="61" t="s">
        <v>712</v>
      </c>
      <c r="D257" s="61"/>
      <c r="E257" t="s">
        <v>713</v>
      </c>
      <c r="F257" s="20" t="s">
        <v>30</v>
      </c>
      <c r="G257" s="62">
        <v>1</v>
      </c>
      <c r="H257" s="63">
        <v>1076400</v>
      </c>
      <c r="I257" s="63">
        <v>1113840</v>
      </c>
      <c r="J257" s="63">
        <v>1104480</v>
      </c>
      <c r="K257" s="63">
        <v>1085760</v>
      </c>
      <c r="L257" s="64">
        <f t="shared" si="19"/>
        <v>238000</v>
      </c>
      <c r="M257" s="63">
        <f t="shared" si="20"/>
        <v>238000</v>
      </c>
      <c r="N257" s="63">
        <v>828576</v>
      </c>
      <c r="O257" s="65">
        <f t="shared" si="12"/>
        <v>871662</v>
      </c>
    </row>
    <row r="258" spans="2:15" ht="12.75" customHeight="1" x14ac:dyDescent="0.25">
      <c r="B258" t="s">
        <v>25</v>
      </c>
      <c r="C258" s="61" t="s">
        <v>714</v>
      </c>
      <c r="D258" s="61"/>
      <c r="E258" t="s">
        <v>715</v>
      </c>
      <c r="F258" s="20" t="s">
        <v>30</v>
      </c>
      <c r="G258" s="62">
        <v>1</v>
      </c>
      <c r="H258" s="63">
        <v>403650</v>
      </c>
      <c r="I258" s="63">
        <v>417690</v>
      </c>
      <c r="J258" s="63">
        <v>414180</v>
      </c>
      <c r="K258" s="63">
        <v>407160</v>
      </c>
      <c r="L258" s="64">
        <f t="shared" si="19"/>
        <v>178500</v>
      </c>
      <c r="M258" s="63">
        <f t="shared" si="20"/>
        <v>178500</v>
      </c>
      <c r="N258" s="63">
        <v>310716</v>
      </c>
      <c r="O258" s="65">
        <f t="shared" si="12"/>
        <v>326873</v>
      </c>
    </row>
    <row r="259" spans="2:15" ht="12.75" customHeight="1" x14ac:dyDescent="0.25">
      <c r="B259" t="s">
        <v>25</v>
      </c>
      <c r="C259" s="61" t="s">
        <v>716</v>
      </c>
      <c r="D259" s="61"/>
      <c r="E259" t="s">
        <v>717</v>
      </c>
      <c r="F259" s="20" t="s">
        <v>30</v>
      </c>
      <c r="G259" s="62">
        <v>1</v>
      </c>
      <c r="H259" s="63">
        <v>538200</v>
      </c>
      <c r="I259" s="63">
        <v>556920</v>
      </c>
      <c r="J259" s="63">
        <v>552240</v>
      </c>
      <c r="K259" s="63">
        <v>542880</v>
      </c>
      <c r="L259" s="64">
        <f t="shared" si="19"/>
        <v>148500</v>
      </c>
      <c r="M259" s="63">
        <f t="shared" si="20"/>
        <v>148500</v>
      </c>
      <c r="N259" s="63">
        <v>414288</v>
      </c>
      <c r="O259" s="65">
        <f t="shared" si="12"/>
        <v>435831</v>
      </c>
    </row>
    <row r="260" spans="2:15" ht="12.75" customHeight="1" x14ac:dyDescent="0.25">
      <c r="B260" t="s">
        <v>25</v>
      </c>
      <c r="C260" s="61" t="s">
        <v>718</v>
      </c>
      <c r="D260" s="61"/>
      <c r="E260" t="s">
        <v>719</v>
      </c>
      <c r="F260" s="20" t="s">
        <v>30</v>
      </c>
      <c r="G260" s="62">
        <v>1</v>
      </c>
      <c r="H260" s="63">
        <v>269100</v>
      </c>
      <c r="I260" s="63">
        <v>278460</v>
      </c>
      <c r="J260" s="63">
        <v>276120</v>
      </c>
      <c r="K260" s="63">
        <v>271440</v>
      </c>
      <c r="L260" s="64">
        <f t="shared" si="19"/>
        <v>238000</v>
      </c>
      <c r="M260" s="63">
        <f t="shared" si="20"/>
        <v>238000</v>
      </c>
      <c r="N260" s="63">
        <v>207144</v>
      </c>
      <c r="O260" s="65">
        <f t="shared" si="12"/>
        <v>217915</v>
      </c>
    </row>
    <row r="261" spans="2:15" ht="12.75" customHeight="1" x14ac:dyDescent="0.25">
      <c r="B261" t="s">
        <v>25</v>
      </c>
      <c r="C261" s="61" t="s">
        <v>720</v>
      </c>
      <c r="D261" s="61"/>
      <c r="E261" t="s">
        <v>721</v>
      </c>
      <c r="F261" s="20" t="s">
        <v>30</v>
      </c>
      <c r="G261" s="62">
        <v>1</v>
      </c>
      <c r="H261" s="63">
        <v>583050</v>
      </c>
      <c r="I261" s="63">
        <v>603330</v>
      </c>
      <c r="J261" s="63">
        <v>598260</v>
      </c>
      <c r="K261" s="63">
        <v>588120</v>
      </c>
      <c r="L261" s="64">
        <f t="shared" si="19"/>
        <v>714000</v>
      </c>
      <c r="M261" s="63">
        <f t="shared" si="20"/>
        <v>583050</v>
      </c>
      <c r="N261" s="63">
        <v>448812</v>
      </c>
      <c r="O261" s="65">
        <f t="shared" si="12"/>
        <v>472150</v>
      </c>
    </row>
    <row r="262" spans="2:15" ht="12.75" customHeight="1" x14ac:dyDescent="0.25">
      <c r="B262" t="s">
        <v>25</v>
      </c>
      <c r="C262" s="61" t="s">
        <v>722</v>
      </c>
      <c r="D262" s="61"/>
      <c r="E262" t="s">
        <v>723</v>
      </c>
      <c r="F262" s="20" t="s">
        <v>30</v>
      </c>
      <c r="G262" s="62">
        <v>1</v>
      </c>
      <c r="H262" s="63">
        <v>1076400</v>
      </c>
      <c r="I262" s="63">
        <v>1113840</v>
      </c>
      <c r="J262" s="63">
        <v>1104480</v>
      </c>
      <c r="K262" s="63">
        <v>1085760</v>
      </c>
      <c r="L262" s="64">
        <f t="shared" si="19"/>
        <v>2082500</v>
      </c>
      <c r="M262" s="63">
        <f t="shared" si="20"/>
        <v>1076400</v>
      </c>
      <c r="N262" s="63">
        <v>828576</v>
      </c>
      <c r="O262" s="65">
        <f t="shared" si="12"/>
        <v>871662</v>
      </c>
    </row>
    <row r="263" spans="2:15" ht="12.75" customHeight="1" x14ac:dyDescent="0.25">
      <c r="B263" t="s">
        <v>25</v>
      </c>
      <c r="C263" s="61" t="s">
        <v>724</v>
      </c>
      <c r="D263" s="61"/>
      <c r="E263" t="s">
        <v>725</v>
      </c>
      <c r="F263" s="20" t="s">
        <v>30</v>
      </c>
      <c r="G263" s="62">
        <v>1</v>
      </c>
      <c r="H263" s="63">
        <v>2421900</v>
      </c>
      <c r="I263" s="63">
        <v>2506140</v>
      </c>
      <c r="J263" s="63">
        <v>2485080</v>
      </c>
      <c r="K263" s="63">
        <v>2442960</v>
      </c>
      <c r="L263" s="64">
        <f t="shared" si="19"/>
        <v>2677500</v>
      </c>
      <c r="M263" s="63">
        <f t="shared" si="20"/>
        <v>2421900</v>
      </c>
      <c r="N263" s="63">
        <v>1864296</v>
      </c>
      <c r="O263" s="65">
        <f t="shared" si="12"/>
        <v>1961239</v>
      </c>
    </row>
    <row r="264" spans="2:15" ht="12.75" customHeight="1" x14ac:dyDescent="0.25">
      <c r="B264" t="s">
        <v>25</v>
      </c>
      <c r="C264" s="61" t="s">
        <v>726</v>
      </c>
      <c r="D264" s="61"/>
      <c r="E264" t="s">
        <v>727</v>
      </c>
      <c r="F264" s="20" t="s">
        <v>30</v>
      </c>
      <c r="G264" s="62">
        <v>1</v>
      </c>
      <c r="H264" s="63">
        <v>3588000</v>
      </c>
      <c r="I264" s="63">
        <v>3712800</v>
      </c>
      <c r="J264" s="63">
        <v>3681600</v>
      </c>
      <c r="K264" s="63">
        <v>3619200</v>
      </c>
      <c r="L264" s="64">
        <f t="shared" si="19"/>
        <v>178500</v>
      </c>
      <c r="M264" s="63">
        <f t="shared" si="20"/>
        <v>178500</v>
      </c>
      <c r="N264" s="63">
        <v>2761920</v>
      </c>
      <c r="O264" s="65">
        <f t="shared" si="12"/>
        <v>2905540</v>
      </c>
    </row>
    <row r="265" spans="2:15" ht="12.75" customHeight="1" x14ac:dyDescent="0.25">
      <c r="B265" t="s">
        <v>25</v>
      </c>
      <c r="C265" s="61" t="s">
        <v>728</v>
      </c>
      <c r="D265" s="61"/>
      <c r="E265" s="71" t="s">
        <v>729</v>
      </c>
      <c r="F265" s="20" t="s">
        <v>30</v>
      </c>
      <c r="G265" s="62">
        <v>1</v>
      </c>
      <c r="H265" s="63">
        <v>1725000</v>
      </c>
      <c r="I265" s="63">
        <v>1785000</v>
      </c>
      <c r="J265" s="63">
        <v>1770000</v>
      </c>
      <c r="K265" s="63">
        <v>1740000</v>
      </c>
      <c r="L265" s="64">
        <f t="shared" si="19"/>
        <v>595000</v>
      </c>
      <c r="M265" s="63">
        <f t="shared" si="20"/>
        <v>595000</v>
      </c>
      <c r="N265" s="63"/>
      <c r="O265" s="65">
        <f t="shared" si="12"/>
        <v>0</v>
      </c>
    </row>
    <row r="266" spans="2:15" ht="12.75" customHeight="1" x14ac:dyDescent="0.25">
      <c r="B266" t="s">
        <v>25</v>
      </c>
      <c r="C266" s="61" t="s">
        <v>730</v>
      </c>
      <c r="D266" s="61"/>
      <c r="E266" s="71" t="s">
        <v>731</v>
      </c>
      <c r="F266" s="20" t="s">
        <v>30</v>
      </c>
      <c r="G266" s="62">
        <v>1</v>
      </c>
      <c r="H266" s="63">
        <v>1380000</v>
      </c>
      <c r="I266" s="63">
        <v>1428000</v>
      </c>
      <c r="J266" s="63">
        <v>1416000</v>
      </c>
      <c r="K266" s="63">
        <v>1392000</v>
      </c>
      <c r="L266" s="64">
        <f t="shared" si="19"/>
        <v>476000</v>
      </c>
      <c r="M266" s="63">
        <f t="shared" si="20"/>
        <v>476000</v>
      </c>
      <c r="N266" s="63"/>
      <c r="O266" s="65">
        <f t="shared" ref="O266:O329" si="21">ROUND(N266*$O$5+N266,0)</f>
        <v>0</v>
      </c>
    </row>
    <row r="267" spans="2:15" ht="12.75" customHeight="1" x14ac:dyDescent="0.25">
      <c r="B267" t="s">
        <v>25</v>
      </c>
      <c r="C267" s="61" t="s">
        <v>732</v>
      </c>
      <c r="D267" s="61"/>
      <c r="E267" t="s">
        <v>733</v>
      </c>
      <c r="F267" s="20" t="s">
        <v>30</v>
      </c>
      <c r="G267" s="62">
        <v>1</v>
      </c>
      <c r="H267" s="63">
        <v>313950</v>
      </c>
      <c r="I267" s="63">
        <v>324870</v>
      </c>
      <c r="J267" s="63">
        <v>322140</v>
      </c>
      <c r="K267" s="63">
        <v>316680</v>
      </c>
      <c r="L267" s="64">
        <f t="shared" si="19"/>
        <v>178500</v>
      </c>
      <c r="M267" s="63">
        <f t="shared" si="20"/>
        <v>178500</v>
      </c>
      <c r="N267" s="63">
        <v>241668</v>
      </c>
      <c r="O267" s="65">
        <f t="shared" si="21"/>
        <v>254235</v>
      </c>
    </row>
    <row r="268" spans="2:15" ht="12.75" customHeight="1" x14ac:dyDescent="0.25">
      <c r="B268" t="s">
        <v>25</v>
      </c>
      <c r="C268" s="61" t="s">
        <v>734</v>
      </c>
      <c r="D268" s="61"/>
      <c r="E268" t="s">
        <v>735</v>
      </c>
      <c r="F268" s="20" t="s">
        <v>30</v>
      </c>
      <c r="G268" s="62">
        <v>1</v>
      </c>
      <c r="H268" s="63">
        <v>583050</v>
      </c>
      <c r="I268" s="63">
        <v>603330</v>
      </c>
      <c r="J268" s="63">
        <v>598260</v>
      </c>
      <c r="K268" s="63">
        <v>588120</v>
      </c>
      <c r="L268" s="64">
        <f t="shared" si="19"/>
        <v>178500</v>
      </c>
      <c r="M268" s="63">
        <f t="shared" si="20"/>
        <v>178500</v>
      </c>
      <c r="N268" s="63">
        <v>448812</v>
      </c>
      <c r="O268" s="65">
        <f t="shared" si="21"/>
        <v>472150</v>
      </c>
    </row>
    <row r="269" spans="2:15" ht="12.75" customHeight="1" x14ac:dyDescent="0.25">
      <c r="B269" t="s">
        <v>25</v>
      </c>
      <c r="C269" s="61" t="s">
        <v>736</v>
      </c>
      <c r="D269" s="61"/>
      <c r="E269" t="s">
        <v>737</v>
      </c>
      <c r="F269" s="20" t="s">
        <v>30</v>
      </c>
      <c r="G269" s="62">
        <v>1</v>
      </c>
      <c r="H269" s="63">
        <v>2870400</v>
      </c>
      <c r="I269" s="63">
        <v>2970240</v>
      </c>
      <c r="J269" s="63">
        <v>2945280</v>
      </c>
      <c r="K269" s="63">
        <v>2895360</v>
      </c>
      <c r="L269" s="64">
        <f t="shared" si="19"/>
        <v>297500</v>
      </c>
      <c r="M269" s="63">
        <f t="shared" si="20"/>
        <v>297500</v>
      </c>
      <c r="N269" s="63">
        <v>2209536</v>
      </c>
      <c r="O269" s="65">
        <f t="shared" si="21"/>
        <v>2324432</v>
      </c>
    </row>
    <row r="270" spans="2:15" ht="12.75" customHeight="1" x14ac:dyDescent="0.25">
      <c r="B270" t="s">
        <v>25</v>
      </c>
      <c r="C270" s="61" t="s">
        <v>738</v>
      </c>
      <c r="D270" s="61"/>
      <c r="E270" t="s">
        <v>739</v>
      </c>
      <c r="F270" s="20" t="s">
        <v>30</v>
      </c>
      <c r="G270" s="62">
        <v>1</v>
      </c>
      <c r="H270" s="63">
        <v>1614600</v>
      </c>
      <c r="I270" s="63">
        <v>1670760</v>
      </c>
      <c r="J270" s="63">
        <v>1656720</v>
      </c>
      <c r="K270" s="63">
        <v>1628640</v>
      </c>
      <c r="L270" s="64">
        <f t="shared" si="19"/>
        <v>30000</v>
      </c>
      <c r="M270" s="63">
        <f t="shared" si="20"/>
        <v>30000</v>
      </c>
      <c r="N270" s="63">
        <v>1242864</v>
      </c>
      <c r="O270" s="65">
        <f t="shared" si="21"/>
        <v>1307493</v>
      </c>
    </row>
    <row r="271" spans="2:15" ht="12.75" customHeight="1" x14ac:dyDescent="0.25">
      <c r="B271" t="s">
        <v>25</v>
      </c>
      <c r="C271" s="61" t="s">
        <v>740</v>
      </c>
      <c r="D271" s="61"/>
      <c r="E271" t="s">
        <v>741</v>
      </c>
      <c r="F271" s="20" t="s">
        <v>30</v>
      </c>
      <c r="G271" s="62">
        <v>1</v>
      </c>
      <c r="H271" s="63">
        <v>1166100</v>
      </c>
      <c r="I271" s="63">
        <v>1206660</v>
      </c>
      <c r="J271" s="63">
        <v>1196520</v>
      </c>
      <c r="K271" s="63">
        <v>1176240</v>
      </c>
      <c r="L271" s="64">
        <f t="shared" si="19"/>
        <v>30000</v>
      </c>
      <c r="M271" s="63">
        <f t="shared" si="20"/>
        <v>30000</v>
      </c>
      <c r="N271" s="63">
        <v>897624</v>
      </c>
      <c r="O271" s="65">
        <f t="shared" si="21"/>
        <v>944300</v>
      </c>
    </row>
    <row r="272" spans="2:15" ht="12.75" customHeight="1" x14ac:dyDescent="0.25">
      <c r="B272" t="s">
        <v>25</v>
      </c>
      <c r="C272" s="61" t="s">
        <v>742</v>
      </c>
      <c r="D272" s="61"/>
      <c r="E272" t="s">
        <v>743</v>
      </c>
      <c r="F272" s="20" t="s">
        <v>30</v>
      </c>
      <c r="G272" s="62">
        <v>1</v>
      </c>
      <c r="H272" s="63">
        <v>1076400</v>
      </c>
      <c r="I272" s="63">
        <v>1113840</v>
      </c>
      <c r="J272" s="63">
        <v>1104480</v>
      </c>
      <c r="K272" s="63">
        <v>1085760</v>
      </c>
      <c r="L272" s="64">
        <f t="shared" si="19"/>
        <v>90000</v>
      </c>
      <c r="M272" s="63">
        <f t="shared" si="20"/>
        <v>90000</v>
      </c>
      <c r="N272" s="63">
        <v>828576</v>
      </c>
      <c r="O272" s="65">
        <f t="shared" si="21"/>
        <v>871662</v>
      </c>
    </row>
    <row r="273" spans="2:15" ht="12.75" customHeight="1" x14ac:dyDescent="0.25">
      <c r="B273" t="s">
        <v>25</v>
      </c>
      <c r="C273" s="61" t="s">
        <v>744</v>
      </c>
      <c r="D273" s="61"/>
      <c r="E273" t="s">
        <v>745</v>
      </c>
      <c r="F273" s="20" t="s">
        <v>30</v>
      </c>
      <c r="G273" s="62">
        <v>1</v>
      </c>
      <c r="H273" s="63">
        <v>242190</v>
      </c>
      <c r="I273" s="63">
        <v>250614</v>
      </c>
      <c r="J273" s="63">
        <v>248508</v>
      </c>
      <c r="K273" s="63">
        <v>244296</v>
      </c>
      <c r="L273" s="64">
        <f t="shared" si="19"/>
        <v>95000</v>
      </c>
      <c r="M273" s="63">
        <f t="shared" si="20"/>
        <v>95000</v>
      </c>
      <c r="N273" s="63">
        <v>186430</v>
      </c>
      <c r="O273" s="65">
        <f t="shared" si="21"/>
        <v>196124</v>
      </c>
    </row>
    <row r="274" spans="2:15" ht="12.75" customHeight="1" x14ac:dyDescent="0.25">
      <c r="B274" t="s">
        <v>25</v>
      </c>
      <c r="C274" s="61" t="s">
        <v>746</v>
      </c>
      <c r="D274" s="61"/>
      <c r="E274" t="s">
        <v>747</v>
      </c>
      <c r="F274" s="20" t="s">
        <v>30</v>
      </c>
      <c r="G274" s="62">
        <v>1</v>
      </c>
      <c r="H274" s="63">
        <v>242190</v>
      </c>
      <c r="I274" s="63">
        <v>250614</v>
      </c>
      <c r="J274" s="63">
        <v>248508</v>
      </c>
      <c r="K274" s="63">
        <v>244296</v>
      </c>
      <c r="L274" s="64">
        <f t="shared" si="19"/>
        <v>89000</v>
      </c>
      <c r="M274" s="63">
        <f t="shared" si="20"/>
        <v>89000</v>
      </c>
      <c r="N274" s="63">
        <v>186430</v>
      </c>
      <c r="O274" s="65">
        <f t="shared" si="21"/>
        <v>196124</v>
      </c>
    </row>
    <row r="275" spans="2:15" ht="12.75" customHeight="1" x14ac:dyDescent="0.25">
      <c r="B275" t="s">
        <v>25</v>
      </c>
      <c r="C275" s="61" t="s">
        <v>748</v>
      </c>
      <c r="D275" s="61"/>
      <c r="E275" t="s">
        <v>749</v>
      </c>
      <c r="F275" s="20" t="s">
        <v>30</v>
      </c>
      <c r="G275" s="62">
        <v>1</v>
      </c>
      <c r="H275" s="63">
        <v>340860</v>
      </c>
      <c r="I275" s="63">
        <v>352716</v>
      </c>
      <c r="J275" s="63">
        <v>349752</v>
      </c>
      <c r="K275" s="63">
        <v>343824</v>
      </c>
      <c r="L275" s="64">
        <f t="shared" si="19"/>
        <v>120000</v>
      </c>
      <c r="M275" s="63">
        <f t="shared" si="20"/>
        <v>120000</v>
      </c>
      <c r="N275" s="63">
        <v>262382</v>
      </c>
      <c r="O275" s="65">
        <f t="shared" si="21"/>
        <v>276026</v>
      </c>
    </row>
    <row r="276" spans="2:15" ht="12.75" customHeight="1" x14ac:dyDescent="0.25">
      <c r="B276" t="s">
        <v>25</v>
      </c>
      <c r="C276" s="61" t="s">
        <v>750</v>
      </c>
      <c r="D276" s="61"/>
      <c r="E276" t="s">
        <v>751</v>
      </c>
      <c r="F276" s="20" t="s">
        <v>30</v>
      </c>
      <c r="G276" s="62">
        <v>1</v>
      </c>
      <c r="H276" s="63">
        <v>376740</v>
      </c>
      <c r="I276" s="63">
        <v>389844</v>
      </c>
      <c r="J276" s="63">
        <v>386568</v>
      </c>
      <c r="K276" s="63">
        <v>380016</v>
      </c>
      <c r="L276" s="64">
        <f t="shared" si="19"/>
        <v>90000</v>
      </c>
      <c r="M276" s="63">
        <f t="shared" si="20"/>
        <v>90000</v>
      </c>
      <c r="N276" s="63">
        <v>290002</v>
      </c>
      <c r="O276" s="65">
        <f t="shared" si="21"/>
        <v>305082</v>
      </c>
    </row>
    <row r="277" spans="2:15" ht="12.75" customHeight="1" x14ac:dyDescent="0.25">
      <c r="B277" t="s">
        <v>25</v>
      </c>
      <c r="C277" s="61" t="s">
        <v>752</v>
      </c>
      <c r="D277" s="61"/>
      <c r="E277" t="s">
        <v>753</v>
      </c>
      <c r="F277" s="20" t="s">
        <v>30</v>
      </c>
      <c r="G277" s="62">
        <v>1</v>
      </c>
      <c r="H277" s="63">
        <v>287040</v>
      </c>
      <c r="I277" s="63">
        <v>297024</v>
      </c>
      <c r="J277" s="63">
        <v>294528</v>
      </c>
      <c r="K277" s="63">
        <v>289536</v>
      </c>
      <c r="L277" s="64">
        <f t="shared" si="19"/>
        <v>60000</v>
      </c>
      <c r="M277" s="63">
        <f t="shared" si="20"/>
        <v>60000</v>
      </c>
      <c r="N277" s="63">
        <v>220954</v>
      </c>
      <c r="O277" s="65">
        <f t="shared" si="21"/>
        <v>232444</v>
      </c>
    </row>
    <row r="278" spans="2:15" ht="12.75" customHeight="1" x14ac:dyDescent="0.25">
      <c r="B278" t="s">
        <v>25</v>
      </c>
      <c r="C278" s="61" t="s">
        <v>754</v>
      </c>
      <c r="D278" s="61"/>
      <c r="E278" t="s">
        <v>755</v>
      </c>
      <c r="F278" s="20" t="s">
        <v>30</v>
      </c>
      <c r="G278" s="62">
        <v>1</v>
      </c>
      <c r="H278" s="63">
        <v>403650</v>
      </c>
      <c r="I278" s="63">
        <v>417690</v>
      </c>
      <c r="J278" s="63">
        <v>414180</v>
      </c>
      <c r="K278" s="63">
        <v>407160</v>
      </c>
      <c r="L278" s="64">
        <f t="shared" si="19"/>
        <v>90000</v>
      </c>
      <c r="M278" s="63">
        <f t="shared" si="20"/>
        <v>90000</v>
      </c>
      <c r="N278" s="63">
        <v>310716</v>
      </c>
      <c r="O278" s="65">
        <f t="shared" si="21"/>
        <v>326873</v>
      </c>
    </row>
    <row r="279" spans="2:15" ht="12.75" customHeight="1" x14ac:dyDescent="0.25">
      <c r="B279" t="s">
        <v>25</v>
      </c>
      <c r="C279" s="61" t="s">
        <v>756</v>
      </c>
      <c r="D279" s="61"/>
      <c r="E279" t="s">
        <v>757</v>
      </c>
      <c r="F279" s="20" t="s">
        <v>30</v>
      </c>
      <c r="G279" s="62">
        <v>1</v>
      </c>
      <c r="H279" s="63">
        <v>296010</v>
      </c>
      <c r="I279" s="63">
        <v>306306</v>
      </c>
      <c r="J279" s="63">
        <v>303732</v>
      </c>
      <c r="K279" s="63">
        <v>298584</v>
      </c>
      <c r="L279" s="64">
        <f t="shared" si="19"/>
        <v>90000</v>
      </c>
      <c r="M279" s="63">
        <f t="shared" si="20"/>
        <v>90000</v>
      </c>
      <c r="N279" s="63">
        <v>227858</v>
      </c>
      <c r="O279" s="65">
        <f t="shared" si="21"/>
        <v>239707</v>
      </c>
    </row>
    <row r="280" spans="2:15" ht="12.75" customHeight="1" x14ac:dyDescent="0.25">
      <c r="B280" t="s">
        <v>25</v>
      </c>
      <c r="C280" s="61" t="s">
        <v>758</v>
      </c>
      <c r="D280" s="61"/>
      <c r="E280" t="s">
        <v>759</v>
      </c>
      <c r="F280" s="20" t="s">
        <v>30</v>
      </c>
      <c r="G280" s="62">
        <v>1</v>
      </c>
      <c r="H280" s="63">
        <v>296010</v>
      </c>
      <c r="I280" s="63">
        <v>306306</v>
      </c>
      <c r="J280" s="63">
        <v>303732</v>
      </c>
      <c r="K280" s="63">
        <v>298584</v>
      </c>
      <c r="L280" s="64">
        <f t="shared" si="19"/>
        <v>120000</v>
      </c>
      <c r="M280" s="63">
        <f t="shared" si="20"/>
        <v>120000</v>
      </c>
      <c r="N280" s="63">
        <v>227858</v>
      </c>
      <c r="O280" s="65">
        <f t="shared" si="21"/>
        <v>239707</v>
      </c>
    </row>
    <row r="281" spans="2:15" ht="12.75" customHeight="1" x14ac:dyDescent="0.25">
      <c r="B281" t="s">
        <v>25</v>
      </c>
      <c r="C281" s="61" t="s">
        <v>760</v>
      </c>
      <c r="D281" s="61"/>
      <c r="E281" t="s">
        <v>761</v>
      </c>
      <c r="F281" s="20" t="s">
        <v>30</v>
      </c>
      <c r="G281" s="62">
        <v>1</v>
      </c>
      <c r="H281" s="63">
        <v>296010</v>
      </c>
      <c r="I281" s="63">
        <v>306306</v>
      </c>
      <c r="J281" s="63">
        <v>303732</v>
      </c>
      <c r="K281" s="63">
        <v>298584</v>
      </c>
      <c r="L281" s="64">
        <f t="shared" si="19"/>
        <v>90000</v>
      </c>
      <c r="M281" s="63">
        <f t="shared" si="20"/>
        <v>90000</v>
      </c>
      <c r="N281" s="63">
        <v>227858</v>
      </c>
      <c r="O281" s="65">
        <f t="shared" si="21"/>
        <v>239707</v>
      </c>
    </row>
    <row r="282" spans="2:15" ht="12.75" customHeight="1" x14ac:dyDescent="0.25">
      <c r="B282" t="s">
        <v>25</v>
      </c>
      <c r="C282" s="61" t="s">
        <v>762</v>
      </c>
      <c r="D282" s="61"/>
      <c r="E282" t="s">
        <v>763</v>
      </c>
      <c r="F282" s="20" t="s">
        <v>30</v>
      </c>
      <c r="G282" s="62">
        <v>1</v>
      </c>
      <c r="H282" s="63">
        <v>437000</v>
      </c>
      <c r="I282" s="63">
        <v>452200</v>
      </c>
      <c r="J282" s="63">
        <v>448400</v>
      </c>
      <c r="K282" s="63">
        <v>448800</v>
      </c>
      <c r="L282" s="64">
        <f t="shared" si="19"/>
        <v>90000</v>
      </c>
      <c r="M282" s="63">
        <f t="shared" si="20"/>
        <v>90000</v>
      </c>
      <c r="N282" s="63"/>
      <c r="O282" s="65">
        <f t="shared" si="21"/>
        <v>0</v>
      </c>
    </row>
    <row r="283" spans="2:15" ht="12.75" customHeight="1" x14ac:dyDescent="0.25">
      <c r="B283" t="s">
        <v>25</v>
      </c>
      <c r="C283" s="61" t="s">
        <v>764</v>
      </c>
      <c r="D283" s="61"/>
      <c r="E283" t="s">
        <v>765</v>
      </c>
      <c r="F283" s="20" t="s">
        <v>30</v>
      </c>
      <c r="G283" s="62">
        <v>1</v>
      </c>
      <c r="H283" s="63">
        <v>340860</v>
      </c>
      <c r="I283" s="63">
        <v>352716</v>
      </c>
      <c r="J283" s="63">
        <v>349752</v>
      </c>
      <c r="K283" s="63">
        <v>343824</v>
      </c>
      <c r="L283" s="64">
        <f t="shared" si="19"/>
        <v>119000</v>
      </c>
      <c r="M283" s="63">
        <f t="shared" si="20"/>
        <v>119000</v>
      </c>
      <c r="N283" s="63">
        <v>262382</v>
      </c>
      <c r="O283" s="65">
        <f t="shared" si="21"/>
        <v>276026</v>
      </c>
    </row>
    <row r="284" spans="2:15" ht="12.75" customHeight="1" x14ac:dyDescent="0.25">
      <c r="B284" t="s">
        <v>25</v>
      </c>
      <c r="C284" s="61" t="s">
        <v>766</v>
      </c>
      <c r="D284" s="61"/>
      <c r="E284" t="s">
        <v>767</v>
      </c>
      <c r="F284" s="20" t="s">
        <v>30</v>
      </c>
      <c r="G284" s="62">
        <v>1</v>
      </c>
      <c r="H284" s="63">
        <v>224250</v>
      </c>
      <c r="I284" s="63">
        <v>232050</v>
      </c>
      <c r="J284" s="63">
        <v>230100</v>
      </c>
      <c r="K284" s="63">
        <v>226200</v>
      </c>
      <c r="L284" s="64">
        <f t="shared" si="19"/>
        <v>89250</v>
      </c>
      <c r="M284" s="63">
        <f t="shared" si="20"/>
        <v>89250</v>
      </c>
      <c r="N284" s="63">
        <v>172620</v>
      </c>
      <c r="O284" s="65">
        <f t="shared" si="21"/>
        <v>181596</v>
      </c>
    </row>
    <row r="285" spans="2:15" ht="12.75" customHeight="1" x14ac:dyDescent="0.25">
      <c r="B285" t="s">
        <v>25</v>
      </c>
      <c r="C285" s="61" t="s">
        <v>768</v>
      </c>
      <c r="D285" s="61"/>
      <c r="E285" t="s">
        <v>769</v>
      </c>
      <c r="F285" s="20" t="s">
        <v>30</v>
      </c>
      <c r="G285" s="62">
        <v>1</v>
      </c>
      <c r="H285" s="63">
        <v>358800</v>
      </c>
      <c r="I285" s="63">
        <v>371280</v>
      </c>
      <c r="J285" s="63">
        <v>368160</v>
      </c>
      <c r="K285" s="63">
        <v>361920</v>
      </c>
      <c r="L285" s="64">
        <f t="shared" si="19"/>
        <v>148750</v>
      </c>
      <c r="M285" s="63">
        <f t="shared" si="20"/>
        <v>148750</v>
      </c>
      <c r="N285" s="63">
        <v>276192</v>
      </c>
      <c r="O285" s="65">
        <f t="shared" si="21"/>
        <v>290554</v>
      </c>
    </row>
    <row r="286" spans="2:15" ht="12.75" customHeight="1" x14ac:dyDescent="0.25">
      <c r="B286" t="s">
        <v>25</v>
      </c>
      <c r="C286" s="61" t="s">
        <v>770</v>
      </c>
      <c r="D286" s="61"/>
      <c r="E286" t="s">
        <v>771</v>
      </c>
      <c r="F286" s="20" t="s">
        <v>30</v>
      </c>
      <c r="G286" s="62">
        <v>1</v>
      </c>
      <c r="H286" s="63">
        <v>116610</v>
      </c>
      <c r="I286" s="63">
        <v>120666</v>
      </c>
      <c r="J286" s="63">
        <v>119652</v>
      </c>
      <c r="K286" s="63">
        <v>117624</v>
      </c>
      <c r="L286" s="64">
        <f t="shared" si="19"/>
        <v>11900</v>
      </c>
      <c r="M286" s="63">
        <f t="shared" si="20"/>
        <v>11900</v>
      </c>
      <c r="N286" s="63">
        <v>89762</v>
      </c>
      <c r="O286" s="65">
        <f t="shared" si="21"/>
        <v>94430</v>
      </c>
    </row>
    <row r="287" spans="2:15" ht="12.75" customHeight="1" x14ac:dyDescent="0.25">
      <c r="B287" t="s">
        <v>25</v>
      </c>
      <c r="C287" s="61" t="s">
        <v>772</v>
      </c>
      <c r="D287" s="61"/>
      <c r="E287" t="s">
        <v>773</v>
      </c>
      <c r="F287" s="20" t="s">
        <v>30</v>
      </c>
      <c r="G287" s="62">
        <v>1</v>
      </c>
      <c r="H287" s="63">
        <v>224250</v>
      </c>
      <c r="I287" s="63">
        <v>232050</v>
      </c>
      <c r="J287" s="63">
        <v>230100</v>
      </c>
      <c r="K287" s="63">
        <v>226200</v>
      </c>
      <c r="L287" s="64">
        <f t="shared" si="19"/>
        <v>120000</v>
      </c>
      <c r="M287" s="63">
        <f t="shared" si="20"/>
        <v>120000</v>
      </c>
      <c r="N287" s="63">
        <v>172620</v>
      </c>
      <c r="O287" s="65">
        <f t="shared" si="21"/>
        <v>181596</v>
      </c>
    </row>
    <row r="288" spans="2:15" ht="12.75" customHeight="1" x14ac:dyDescent="0.25">
      <c r="B288" t="s">
        <v>25</v>
      </c>
      <c r="C288" s="61" t="s">
        <v>774</v>
      </c>
      <c r="D288" s="61"/>
      <c r="E288" t="s">
        <v>775</v>
      </c>
      <c r="F288" s="20" t="s">
        <v>30</v>
      </c>
      <c r="G288" s="62">
        <v>1</v>
      </c>
      <c r="H288" s="63">
        <v>717600</v>
      </c>
      <c r="I288" s="63">
        <v>742560</v>
      </c>
      <c r="J288" s="63">
        <v>736320</v>
      </c>
      <c r="K288" s="63">
        <v>723840</v>
      </c>
      <c r="L288" s="64">
        <f t="shared" si="19"/>
        <v>178500</v>
      </c>
      <c r="M288" s="63">
        <f t="shared" si="20"/>
        <v>178500</v>
      </c>
      <c r="N288" s="63">
        <v>552384</v>
      </c>
      <c r="O288" s="65">
        <f t="shared" si="21"/>
        <v>581108</v>
      </c>
    </row>
    <row r="289" spans="2:15" ht="12.75" customHeight="1" x14ac:dyDescent="0.25">
      <c r="B289" t="s">
        <v>25</v>
      </c>
      <c r="C289" s="61" t="s">
        <v>776</v>
      </c>
      <c r="D289" s="61"/>
      <c r="E289" t="s">
        <v>777</v>
      </c>
      <c r="F289" s="20" t="s">
        <v>30</v>
      </c>
      <c r="G289" s="62">
        <v>1</v>
      </c>
      <c r="H289" s="63">
        <v>897000</v>
      </c>
      <c r="I289" s="63">
        <v>928200</v>
      </c>
      <c r="J289" s="63">
        <v>920400</v>
      </c>
      <c r="K289" s="63">
        <v>904800</v>
      </c>
      <c r="L289" s="64">
        <f t="shared" si="19"/>
        <v>357000</v>
      </c>
      <c r="M289" s="63">
        <f t="shared" si="20"/>
        <v>357000</v>
      </c>
      <c r="N289" s="63">
        <v>690480</v>
      </c>
      <c r="O289" s="65">
        <f t="shared" si="21"/>
        <v>726385</v>
      </c>
    </row>
    <row r="290" spans="2:15" ht="12.75" customHeight="1" x14ac:dyDescent="0.25">
      <c r="B290" t="s">
        <v>25</v>
      </c>
      <c r="C290" s="61" t="s">
        <v>778</v>
      </c>
      <c r="D290" s="61"/>
      <c r="E290" t="s">
        <v>779</v>
      </c>
      <c r="F290" s="20" t="s">
        <v>30</v>
      </c>
      <c r="G290" s="62">
        <v>1</v>
      </c>
      <c r="H290" s="63">
        <v>1255800</v>
      </c>
      <c r="I290" s="63">
        <v>1299480</v>
      </c>
      <c r="J290" s="63">
        <v>1288560</v>
      </c>
      <c r="K290" s="63">
        <v>1266720</v>
      </c>
      <c r="L290" s="64">
        <f t="shared" si="19"/>
        <v>476000</v>
      </c>
      <c r="M290" s="63">
        <f t="shared" si="20"/>
        <v>476000</v>
      </c>
      <c r="N290" s="63">
        <v>966672</v>
      </c>
      <c r="O290" s="65">
        <f t="shared" si="21"/>
        <v>1016939</v>
      </c>
    </row>
    <row r="291" spans="2:15" ht="12.75" customHeight="1" x14ac:dyDescent="0.25">
      <c r="B291" t="s">
        <v>25</v>
      </c>
      <c r="C291" s="61" t="s">
        <v>780</v>
      </c>
      <c r="D291" s="61"/>
      <c r="E291" t="s">
        <v>781</v>
      </c>
      <c r="F291" s="20" t="s">
        <v>30</v>
      </c>
      <c r="G291" s="62">
        <v>1</v>
      </c>
      <c r="H291" s="63">
        <v>1614600</v>
      </c>
      <c r="I291" s="63">
        <v>1670760</v>
      </c>
      <c r="J291" s="63">
        <v>1656720</v>
      </c>
      <c r="K291" s="63">
        <v>1628640</v>
      </c>
      <c r="L291" s="64">
        <f t="shared" si="19"/>
        <v>595000</v>
      </c>
      <c r="M291" s="63">
        <f t="shared" si="20"/>
        <v>595000</v>
      </c>
      <c r="N291" s="63">
        <v>1242864</v>
      </c>
      <c r="O291" s="65">
        <f t="shared" si="21"/>
        <v>1307493</v>
      </c>
    </row>
    <row r="292" spans="2:15" ht="12.75" customHeight="1" x14ac:dyDescent="0.25">
      <c r="B292" t="s">
        <v>25</v>
      </c>
      <c r="C292" s="61" t="s">
        <v>782</v>
      </c>
      <c r="D292" s="61"/>
      <c r="E292" t="s">
        <v>783</v>
      </c>
      <c r="F292" s="20" t="s">
        <v>30</v>
      </c>
      <c r="G292" s="62">
        <v>1</v>
      </c>
      <c r="H292" s="63">
        <v>1794000</v>
      </c>
      <c r="I292" s="63">
        <v>1856400</v>
      </c>
      <c r="J292" s="63">
        <v>1840800</v>
      </c>
      <c r="K292" s="63">
        <v>1809600</v>
      </c>
      <c r="L292" s="64">
        <f t="shared" si="19"/>
        <v>892500</v>
      </c>
      <c r="M292" s="63">
        <f t="shared" si="20"/>
        <v>892500</v>
      </c>
      <c r="N292" s="63">
        <v>1380960</v>
      </c>
      <c r="O292" s="65">
        <f t="shared" si="21"/>
        <v>1452770</v>
      </c>
    </row>
    <row r="293" spans="2:15" ht="12.75" customHeight="1" x14ac:dyDescent="0.25">
      <c r="B293" t="s">
        <v>25</v>
      </c>
      <c r="C293" s="61" t="s">
        <v>784</v>
      </c>
      <c r="D293" s="61"/>
      <c r="E293" t="s">
        <v>785</v>
      </c>
      <c r="F293" s="20" t="s">
        <v>30</v>
      </c>
      <c r="G293" s="62">
        <v>1</v>
      </c>
      <c r="H293" s="63">
        <v>717600</v>
      </c>
      <c r="I293" s="63">
        <v>742560</v>
      </c>
      <c r="J293" s="63">
        <v>736320</v>
      </c>
      <c r="K293" s="63">
        <v>723840</v>
      </c>
      <c r="L293" s="64">
        <f t="shared" si="19"/>
        <v>90000</v>
      </c>
      <c r="M293" s="63">
        <f t="shared" si="20"/>
        <v>90000</v>
      </c>
      <c r="N293" s="63">
        <v>552384</v>
      </c>
      <c r="O293" s="65">
        <f t="shared" si="21"/>
        <v>581108</v>
      </c>
    </row>
    <row r="294" spans="2:15" ht="12.75" customHeight="1" x14ac:dyDescent="0.25">
      <c r="B294" t="s">
        <v>25</v>
      </c>
      <c r="C294" s="61" t="s">
        <v>786</v>
      </c>
      <c r="D294" s="61"/>
      <c r="E294" t="s">
        <v>787</v>
      </c>
      <c r="F294" s="20" t="s">
        <v>30</v>
      </c>
      <c r="G294" s="62">
        <v>1</v>
      </c>
      <c r="H294" s="63">
        <v>897000</v>
      </c>
      <c r="I294" s="63">
        <v>928200</v>
      </c>
      <c r="J294" s="63">
        <v>920400</v>
      </c>
      <c r="K294" s="63">
        <v>904800</v>
      </c>
      <c r="L294" s="64">
        <f t="shared" si="19"/>
        <v>119000</v>
      </c>
      <c r="M294" s="63">
        <f t="shared" si="20"/>
        <v>119000</v>
      </c>
      <c r="N294" s="63">
        <v>690480</v>
      </c>
      <c r="O294" s="65">
        <f t="shared" si="21"/>
        <v>726385</v>
      </c>
    </row>
    <row r="295" spans="2:15" ht="12.75" customHeight="1" x14ac:dyDescent="0.25">
      <c r="B295" s="7" t="s">
        <v>25</v>
      </c>
      <c r="C295" s="7" t="s">
        <v>788</v>
      </c>
      <c r="D295" s="7"/>
      <c r="E295" s="7" t="s">
        <v>789</v>
      </c>
      <c r="F295" s="22"/>
      <c r="G295" s="22"/>
      <c r="H295" s="66"/>
      <c r="I295" s="66"/>
      <c r="J295" s="66"/>
      <c r="K295" s="66"/>
      <c r="L295" s="67"/>
      <c r="M295" s="66"/>
      <c r="N295" s="66"/>
      <c r="O295" s="66"/>
    </row>
    <row r="296" spans="2:15" ht="12.75" customHeight="1" x14ac:dyDescent="0.25">
      <c r="B296" t="s">
        <v>25</v>
      </c>
      <c r="C296" s="61" t="s">
        <v>790</v>
      </c>
      <c r="D296" s="61"/>
      <c r="E296" t="s">
        <v>791</v>
      </c>
      <c r="F296" s="20" t="s">
        <v>30</v>
      </c>
      <c r="G296" s="62">
        <v>1</v>
      </c>
      <c r="H296" s="63">
        <v>1300650</v>
      </c>
      <c r="I296" s="63">
        <v>1345890</v>
      </c>
      <c r="J296" s="63">
        <v>1334580</v>
      </c>
      <c r="K296" s="63">
        <v>1311960</v>
      </c>
      <c r="L296" s="64">
        <f>L90/2</f>
        <v>6400000</v>
      </c>
      <c r="M296" s="63">
        <f>MIN(H296:L296)</f>
        <v>1300650</v>
      </c>
      <c r="N296" s="63">
        <v>1001196</v>
      </c>
      <c r="O296" s="65">
        <f t="shared" si="21"/>
        <v>1053258</v>
      </c>
    </row>
    <row r="297" spans="2:15" ht="12.75" customHeight="1" x14ac:dyDescent="0.25">
      <c r="B297" t="s">
        <v>25</v>
      </c>
      <c r="C297" s="61" t="s">
        <v>792</v>
      </c>
      <c r="D297" s="61"/>
      <c r="E297" t="s">
        <v>793</v>
      </c>
      <c r="F297" s="20" t="s">
        <v>30</v>
      </c>
      <c r="G297" s="62">
        <v>1</v>
      </c>
      <c r="H297" s="63">
        <v>1704300</v>
      </c>
      <c r="I297" s="63">
        <v>1763580</v>
      </c>
      <c r="J297" s="63">
        <v>1748760</v>
      </c>
      <c r="K297" s="63">
        <v>1716120</v>
      </c>
      <c r="L297" s="64">
        <f t="shared" ref="L297:L303" si="22">L91/2</f>
        <v>4350000</v>
      </c>
      <c r="M297" s="63">
        <f t="shared" ref="M297:M303" si="23">MIN(H297:L297)</f>
        <v>1704300</v>
      </c>
      <c r="N297" s="63">
        <v>1311912</v>
      </c>
      <c r="O297" s="65">
        <f t="shared" si="21"/>
        <v>1380131</v>
      </c>
    </row>
    <row r="298" spans="2:15" ht="12.75" customHeight="1" x14ac:dyDescent="0.25">
      <c r="B298" t="s">
        <v>25</v>
      </c>
      <c r="C298" s="61" t="s">
        <v>794</v>
      </c>
      <c r="D298" s="61"/>
      <c r="E298" t="s">
        <v>795</v>
      </c>
      <c r="F298" s="20" t="s">
        <v>30</v>
      </c>
      <c r="G298" s="62">
        <v>1</v>
      </c>
      <c r="H298" s="63">
        <v>1973400</v>
      </c>
      <c r="I298" s="63">
        <v>2042040</v>
      </c>
      <c r="J298" s="63">
        <v>2024880</v>
      </c>
      <c r="K298" s="63">
        <v>1990560</v>
      </c>
      <c r="L298" s="64">
        <f t="shared" si="22"/>
        <v>3700000</v>
      </c>
      <c r="M298" s="63">
        <f t="shared" si="23"/>
        <v>1973400</v>
      </c>
      <c r="N298" s="63">
        <v>1519056</v>
      </c>
      <c r="O298" s="65">
        <f t="shared" si="21"/>
        <v>1598047</v>
      </c>
    </row>
    <row r="299" spans="2:15" ht="12.75" customHeight="1" x14ac:dyDescent="0.25">
      <c r="B299" t="s">
        <v>25</v>
      </c>
      <c r="C299" s="61" t="s">
        <v>796</v>
      </c>
      <c r="D299" s="61"/>
      <c r="E299" t="s">
        <v>797</v>
      </c>
      <c r="F299" s="20" t="s">
        <v>30</v>
      </c>
      <c r="G299" s="62">
        <v>1</v>
      </c>
      <c r="H299" s="63">
        <v>2511600</v>
      </c>
      <c r="I299" s="63">
        <v>2598960</v>
      </c>
      <c r="J299" s="63">
        <v>2577120</v>
      </c>
      <c r="K299" s="63">
        <v>2533440</v>
      </c>
      <c r="L299" s="64">
        <f t="shared" si="22"/>
        <v>3300000</v>
      </c>
      <c r="M299" s="63">
        <f t="shared" si="23"/>
        <v>2511600</v>
      </c>
      <c r="N299" s="63">
        <v>1933344</v>
      </c>
      <c r="O299" s="65">
        <f t="shared" si="21"/>
        <v>2033878</v>
      </c>
    </row>
    <row r="300" spans="2:15" ht="12.75" customHeight="1" x14ac:dyDescent="0.25">
      <c r="B300" t="s">
        <v>25</v>
      </c>
      <c r="C300" s="61" t="s">
        <v>798</v>
      </c>
      <c r="D300" s="61"/>
      <c r="E300" t="s">
        <v>799</v>
      </c>
      <c r="F300" s="20" t="s">
        <v>30</v>
      </c>
      <c r="G300" s="62">
        <v>1</v>
      </c>
      <c r="H300" s="63">
        <v>3588000</v>
      </c>
      <c r="I300" s="63">
        <v>3712800</v>
      </c>
      <c r="J300" s="63">
        <v>3681600</v>
      </c>
      <c r="K300" s="63">
        <v>3619200</v>
      </c>
      <c r="L300" s="64">
        <f t="shared" si="22"/>
        <v>4600000</v>
      </c>
      <c r="M300" s="63">
        <f t="shared" si="23"/>
        <v>3588000</v>
      </c>
      <c r="N300" s="63">
        <v>2761920</v>
      </c>
      <c r="O300" s="65">
        <f t="shared" si="21"/>
        <v>2905540</v>
      </c>
    </row>
    <row r="301" spans="2:15" ht="12.75" customHeight="1" x14ac:dyDescent="0.25">
      <c r="B301" t="s">
        <v>25</v>
      </c>
      <c r="C301" s="61" t="s">
        <v>800</v>
      </c>
      <c r="D301" s="61"/>
      <c r="E301" t="s">
        <v>801</v>
      </c>
      <c r="F301" s="20" t="s">
        <v>30</v>
      </c>
      <c r="G301" s="62">
        <v>1</v>
      </c>
      <c r="H301" s="63">
        <v>8880300</v>
      </c>
      <c r="I301" s="63">
        <v>9189180</v>
      </c>
      <c r="J301" s="63">
        <v>9111960</v>
      </c>
      <c r="K301" s="63">
        <v>8957520</v>
      </c>
      <c r="L301" s="64">
        <f t="shared" si="22"/>
        <v>8000000</v>
      </c>
      <c r="M301" s="63">
        <f t="shared" si="23"/>
        <v>8000000</v>
      </c>
      <c r="N301" s="63">
        <v>6835752</v>
      </c>
      <c r="O301" s="65">
        <f t="shared" si="21"/>
        <v>7191211</v>
      </c>
    </row>
    <row r="302" spans="2:15" ht="12.75" customHeight="1" x14ac:dyDescent="0.25">
      <c r="B302" t="s">
        <v>25</v>
      </c>
      <c r="C302" s="61" t="s">
        <v>802</v>
      </c>
      <c r="D302" s="61"/>
      <c r="E302" t="s">
        <v>803</v>
      </c>
      <c r="F302" s="20" t="s">
        <v>30</v>
      </c>
      <c r="G302" s="62">
        <v>1</v>
      </c>
      <c r="H302" s="63">
        <v>13275600</v>
      </c>
      <c r="I302" s="63">
        <v>13737360</v>
      </c>
      <c r="J302" s="63">
        <v>13621920</v>
      </c>
      <c r="K302" s="63">
        <v>13391040</v>
      </c>
      <c r="L302" s="64">
        <f t="shared" si="22"/>
        <v>13000000</v>
      </c>
      <c r="M302" s="63">
        <f t="shared" si="23"/>
        <v>13000000</v>
      </c>
      <c r="N302" s="63">
        <v>10219104</v>
      </c>
      <c r="O302" s="65">
        <f t="shared" si="21"/>
        <v>10750497</v>
      </c>
    </row>
    <row r="303" spans="2:15" ht="12.75" customHeight="1" x14ac:dyDescent="0.25">
      <c r="B303" t="s">
        <v>25</v>
      </c>
      <c r="C303" s="61" t="s">
        <v>804</v>
      </c>
      <c r="D303" s="61"/>
      <c r="E303" t="s">
        <v>805</v>
      </c>
      <c r="F303" s="20" t="s">
        <v>30</v>
      </c>
      <c r="G303" s="62">
        <v>1</v>
      </c>
      <c r="H303" s="63">
        <v>16415100</v>
      </c>
      <c r="I303" s="63">
        <v>16986060</v>
      </c>
      <c r="J303" s="63">
        <v>16843320</v>
      </c>
      <c r="K303" s="63">
        <v>16557840</v>
      </c>
      <c r="L303" s="64">
        <f t="shared" si="22"/>
        <v>16000000</v>
      </c>
      <c r="M303" s="63">
        <f t="shared" si="23"/>
        <v>16000000</v>
      </c>
      <c r="N303" s="63">
        <v>12635784</v>
      </c>
      <c r="O303" s="65">
        <f t="shared" si="21"/>
        <v>13292845</v>
      </c>
    </row>
    <row r="304" spans="2:15" ht="12.75" customHeight="1" x14ac:dyDescent="0.25">
      <c r="B304" s="7" t="s">
        <v>25</v>
      </c>
      <c r="C304" s="7" t="s">
        <v>806</v>
      </c>
      <c r="D304" s="7"/>
      <c r="E304" s="7" t="s">
        <v>807</v>
      </c>
      <c r="F304" s="22"/>
      <c r="G304" s="66"/>
      <c r="H304" s="66"/>
      <c r="I304" s="66"/>
      <c r="J304" s="66"/>
      <c r="K304" s="66"/>
      <c r="L304" s="67"/>
      <c r="M304" s="66"/>
      <c r="N304" s="66"/>
      <c r="O304" s="66"/>
    </row>
    <row r="305" spans="2:15" ht="12.75" customHeight="1" x14ac:dyDescent="0.25">
      <c r="B305" t="s">
        <v>25</v>
      </c>
      <c r="C305" s="61" t="s">
        <v>808</v>
      </c>
      <c r="D305" s="61"/>
      <c r="E305" t="s">
        <v>397</v>
      </c>
      <c r="F305" s="20" t="s">
        <v>30</v>
      </c>
      <c r="G305" s="62">
        <v>1</v>
      </c>
      <c r="H305" s="63">
        <v>58305</v>
      </c>
      <c r="I305" s="63">
        <v>60333</v>
      </c>
      <c r="J305" s="63">
        <v>59826</v>
      </c>
      <c r="K305" s="63">
        <v>58812</v>
      </c>
      <c r="L305" s="64">
        <f>L99/2</f>
        <v>23800</v>
      </c>
      <c r="M305" s="63">
        <f>MIN(H305:L305)</f>
        <v>23800</v>
      </c>
      <c r="N305" s="63">
        <v>44881</v>
      </c>
      <c r="O305" s="65">
        <f t="shared" si="21"/>
        <v>47215</v>
      </c>
    </row>
    <row r="306" spans="2:15" ht="12.75" customHeight="1" x14ac:dyDescent="0.25">
      <c r="B306" t="s">
        <v>25</v>
      </c>
      <c r="C306" s="61" t="s">
        <v>809</v>
      </c>
      <c r="D306" s="61"/>
      <c r="E306" t="s">
        <v>399</v>
      </c>
      <c r="F306" s="20" t="s">
        <v>30</v>
      </c>
      <c r="G306" s="62">
        <v>1</v>
      </c>
      <c r="H306" s="63">
        <v>224250</v>
      </c>
      <c r="I306" s="63">
        <v>232050</v>
      </c>
      <c r="J306" s="63">
        <v>230100</v>
      </c>
      <c r="K306" s="63">
        <v>226200</v>
      </c>
      <c r="L306" s="64">
        <f t="shared" ref="L306:L325" si="24">L100/2</f>
        <v>35700</v>
      </c>
      <c r="M306" s="63">
        <f t="shared" ref="M306:M325" si="25">MIN(H306:L306)</f>
        <v>35700</v>
      </c>
      <c r="N306" s="63">
        <v>189833</v>
      </c>
      <c r="O306" s="65">
        <f t="shared" si="21"/>
        <v>199704</v>
      </c>
    </row>
    <row r="307" spans="2:15" ht="12.75" customHeight="1" x14ac:dyDescent="0.25">
      <c r="B307" t="s">
        <v>25</v>
      </c>
      <c r="C307" s="61" t="s">
        <v>810</v>
      </c>
      <c r="D307" s="61"/>
      <c r="E307" t="s">
        <v>401</v>
      </c>
      <c r="F307" s="20" t="s">
        <v>30</v>
      </c>
      <c r="G307" s="62">
        <v>1</v>
      </c>
      <c r="H307" s="63">
        <v>242190</v>
      </c>
      <c r="I307" s="63">
        <v>250614</v>
      </c>
      <c r="J307" s="63">
        <v>248508</v>
      </c>
      <c r="K307" s="63">
        <v>244296</v>
      </c>
      <c r="L307" s="64">
        <f t="shared" si="24"/>
        <v>59500</v>
      </c>
      <c r="M307" s="63">
        <f t="shared" si="25"/>
        <v>59500</v>
      </c>
      <c r="N307" s="63">
        <v>186430</v>
      </c>
      <c r="O307" s="65">
        <f t="shared" si="21"/>
        <v>196124</v>
      </c>
    </row>
    <row r="308" spans="2:15" ht="12.75" customHeight="1" x14ac:dyDescent="0.25">
      <c r="B308" t="s">
        <v>25</v>
      </c>
      <c r="C308" s="61" t="s">
        <v>811</v>
      </c>
      <c r="D308" s="61"/>
      <c r="E308" t="s">
        <v>403</v>
      </c>
      <c r="F308" s="20" t="s">
        <v>30</v>
      </c>
      <c r="G308" s="62">
        <v>1</v>
      </c>
      <c r="H308" s="63">
        <v>296010</v>
      </c>
      <c r="I308" s="63">
        <v>306306</v>
      </c>
      <c r="J308" s="63">
        <v>303732</v>
      </c>
      <c r="K308" s="63">
        <v>298584</v>
      </c>
      <c r="L308" s="64">
        <f t="shared" si="24"/>
        <v>89250</v>
      </c>
      <c r="M308" s="63">
        <f t="shared" si="25"/>
        <v>89250</v>
      </c>
      <c r="N308" s="63">
        <v>227858</v>
      </c>
      <c r="O308" s="65">
        <f t="shared" si="21"/>
        <v>239707</v>
      </c>
    </row>
    <row r="309" spans="2:15" ht="12.75" customHeight="1" x14ac:dyDescent="0.25">
      <c r="B309" t="s">
        <v>25</v>
      </c>
      <c r="C309" s="61" t="s">
        <v>812</v>
      </c>
      <c r="D309" s="61"/>
      <c r="E309" t="s">
        <v>405</v>
      </c>
      <c r="F309" s="20" t="s">
        <v>30</v>
      </c>
      <c r="G309" s="62">
        <v>1</v>
      </c>
      <c r="H309" s="63">
        <v>296010</v>
      </c>
      <c r="I309" s="63">
        <v>306306</v>
      </c>
      <c r="J309" s="63">
        <v>303732</v>
      </c>
      <c r="K309" s="63">
        <v>298584</v>
      </c>
      <c r="L309" s="64">
        <f t="shared" si="24"/>
        <v>119000</v>
      </c>
      <c r="M309" s="63">
        <f t="shared" si="25"/>
        <v>119000</v>
      </c>
      <c r="N309" s="63">
        <v>227858</v>
      </c>
      <c r="O309" s="65">
        <f t="shared" si="21"/>
        <v>239707</v>
      </c>
    </row>
    <row r="310" spans="2:15" ht="12.75" customHeight="1" x14ac:dyDescent="0.25">
      <c r="B310" t="s">
        <v>25</v>
      </c>
      <c r="C310" s="61" t="s">
        <v>813</v>
      </c>
      <c r="D310" s="61"/>
      <c r="E310" t="s">
        <v>407</v>
      </c>
      <c r="F310" s="20" t="s">
        <v>30</v>
      </c>
      <c r="G310" s="62">
        <v>1</v>
      </c>
      <c r="H310" s="63">
        <v>296010</v>
      </c>
      <c r="I310" s="63">
        <v>306306</v>
      </c>
      <c r="J310" s="63">
        <v>303732</v>
      </c>
      <c r="K310" s="63">
        <v>298584</v>
      </c>
      <c r="L310" s="64">
        <f t="shared" si="24"/>
        <v>59500</v>
      </c>
      <c r="M310" s="63">
        <f t="shared" si="25"/>
        <v>59500</v>
      </c>
      <c r="N310" s="63">
        <v>227858</v>
      </c>
      <c r="O310" s="65">
        <f t="shared" si="21"/>
        <v>239707</v>
      </c>
    </row>
    <row r="311" spans="2:15" ht="12.75" customHeight="1" x14ac:dyDescent="0.25">
      <c r="B311" t="s">
        <v>25</v>
      </c>
      <c r="C311" s="61" t="s">
        <v>814</v>
      </c>
      <c r="D311" s="61"/>
      <c r="E311" t="s">
        <v>409</v>
      </c>
      <c r="F311" s="20" t="s">
        <v>30</v>
      </c>
      <c r="G311" s="62">
        <v>1</v>
      </c>
      <c r="H311" s="63">
        <v>313950</v>
      </c>
      <c r="I311" s="63">
        <v>324870</v>
      </c>
      <c r="J311" s="63">
        <v>322140</v>
      </c>
      <c r="K311" s="63">
        <v>316680</v>
      </c>
      <c r="L311" s="64">
        <f t="shared" si="24"/>
        <v>89250</v>
      </c>
      <c r="M311" s="63">
        <f t="shared" si="25"/>
        <v>89250</v>
      </c>
      <c r="N311" s="63">
        <v>241668</v>
      </c>
      <c r="O311" s="65">
        <f t="shared" si="21"/>
        <v>254235</v>
      </c>
    </row>
    <row r="312" spans="2:15" ht="12.75" customHeight="1" x14ac:dyDescent="0.25">
      <c r="B312" t="s">
        <v>25</v>
      </c>
      <c r="C312" s="61" t="s">
        <v>815</v>
      </c>
      <c r="D312" s="61"/>
      <c r="E312" t="s">
        <v>411</v>
      </c>
      <c r="F312" s="20" t="s">
        <v>30</v>
      </c>
      <c r="G312" s="62">
        <v>1</v>
      </c>
      <c r="H312" s="63">
        <v>313950</v>
      </c>
      <c r="I312" s="63">
        <v>324870</v>
      </c>
      <c r="J312" s="63">
        <v>322140</v>
      </c>
      <c r="K312" s="63">
        <v>316680</v>
      </c>
      <c r="L312" s="64">
        <f t="shared" si="24"/>
        <v>119000</v>
      </c>
      <c r="M312" s="63">
        <f t="shared" si="25"/>
        <v>119000</v>
      </c>
      <c r="N312" s="63">
        <v>241668</v>
      </c>
      <c r="O312" s="65">
        <f t="shared" si="21"/>
        <v>254235</v>
      </c>
    </row>
    <row r="313" spans="2:15" ht="12.75" customHeight="1" x14ac:dyDescent="0.25">
      <c r="B313" t="s">
        <v>25</v>
      </c>
      <c r="C313" s="61" t="s">
        <v>816</v>
      </c>
      <c r="D313" s="61"/>
      <c r="E313" t="s">
        <v>413</v>
      </c>
      <c r="F313" s="20" t="s">
        <v>30</v>
      </c>
      <c r="G313" s="62">
        <v>1</v>
      </c>
      <c r="H313" s="63">
        <v>310500</v>
      </c>
      <c r="I313" s="63">
        <v>321300</v>
      </c>
      <c r="J313" s="63">
        <v>318600</v>
      </c>
      <c r="K313" s="63">
        <v>313200</v>
      </c>
      <c r="L313" s="64">
        <f t="shared" si="24"/>
        <v>71400</v>
      </c>
      <c r="M313" s="63">
        <f t="shared" si="25"/>
        <v>71400</v>
      </c>
      <c r="N313" s="63">
        <v>234158</v>
      </c>
      <c r="O313" s="65">
        <f t="shared" si="21"/>
        <v>246334</v>
      </c>
    </row>
    <row r="314" spans="2:15" ht="12.75" customHeight="1" x14ac:dyDescent="0.25">
      <c r="B314" t="s">
        <v>25</v>
      </c>
      <c r="C314" s="61" t="s">
        <v>817</v>
      </c>
      <c r="D314" s="61"/>
      <c r="E314" t="s">
        <v>415</v>
      </c>
      <c r="F314" s="20" t="s">
        <v>30</v>
      </c>
      <c r="G314" s="62">
        <v>1</v>
      </c>
      <c r="H314" s="63">
        <v>403650</v>
      </c>
      <c r="I314" s="63">
        <v>417690</v>
      </c>
      <c r="J314" s="63">
        <v>414180</v>
      </c>
      <c r="K314" s="63">
        <v>407760</v>
      </c>
      <c r="L314" s="64">
        <f t="shared" si="24"/>
        <v>119000</v>
      </c>
      <c r="M314" s="63">
        <f t="shared" si="25"/>
        <v>119000</v>
      </c>
      <c r="N314" s="63">
        <v>310716</v>
      </c>
      <c r="O314" s="65">
        <f t="shared" si="21"/>
        <v>326873</v>
      </c>
    </row>
    <row r="315" spans="2:15" ht="12.75" customHeight="1" x14ac:dyDescent="0.25">
      <c r="B315" t="s">
        <v>25</v>
      </c>
      <c r="C315" s="61" t="s">
        <v>818</v>
      </c>
      <c r="D315" s="61"/>
      <c r="E315" t="s">
        <v>417</v>
      </c>
      <c r="F315" s="20" t="s">
        <v>30</v>
      </c>
      <c r="G315" s="62">
        <v>1</v>
      </c>
      <c r="H315" s="63">
        <v>538200</v>
      </c>
      <c r="I315" s="63">
        <v>556920</v>
      </c>
      <c r="J315" s="63">
        <v>552240</v>
      </c>
      <c r="K315" s="63">
        <v>542280</v>
      </c>
      <c r="L315" s="64">
        <f t="shared" si="24"/>
        <v>208250</v>
      </c>
      <c r="M315" s="63">
        <f t="shared" si="25"/>
        <v>208250</v>
      </c>
      <c r="N315" s="63">
        <v>414288</v>
      </c>
      <c r="O315" s="65">
        <f t="shared" si="21"/>
        <v>435831</v>
      </c>
    </row>
    <row r="316" spans="2:15" ht="12.75" customHeight="1" x14ac:dyDescent="0.25">
      <c r="B316" t="s">
        <v>25</v>
      </c>
      <c r="C316" s="61" t="s">
        <v>819</v>
      </c>
      <c r="D316" s="61"/>
      <c r="E316" t="s">
        <v>419</v>
      </c>
      <c r="F316" s="20" t="s">
        <v>30</v>
      </c>
      <c r="G316" s="62">
        <v>1</v>
      </c>
      <c r="H316" s="63">
        <v>717600</v>
      </c>
      <c r="I316" s="63">
        <v>742560</v>
      </c>
      <c r="J316" s="63">
        <v>736320</v>
      </c>
      <c r="K316" s="63">
        <v>723840</v>
      </c>
      <c r="L316" s="64">
        <f t="shared" si="24"/>
        <v>267750</v>
      </c>
      <c r="M316" s="63">
        <f t="shared" si="25"/>
        <v>267750</v>
      </c>
      <c r="N316" s="63">
        <v>552384</v>
      </c>
      <c r="O316" s="65">
        <f t="shared" si="21"/>
        <v>581108</v>
      </c>
    </row>
    <row r="317" spans="2:15" ht="12.75" customHeight="1" x14ac:dyDescent="0.25">
      <c r="B317" t="s">
        <v>25</v>
      </c>
      <c r="C317" s="61" t="s">
        <v>820</v>
      </c>
      <c r="D317" s="61"/>
      <c r="E317" t="s">
        <v>421</v>
      </c>
      <c r="F317" s="20" t="s">
        <v>30</v>
      </c>
      <c r="G317" s="62">
        <v>1</v>
      </c>
      <c r="H317" s="63">
        <v>233220</v>
      </c>
      <c r="I317" s="63">
        <v>241332</v>
      </c>
      <c r="J317" s="63">
        <v>239304</v>
      </c>
      <c r="K317" s="63">
        <v>235248</v>
      </c>
      <c r="L317" s="64">
        <f t="shared" si="24"/>
        <v>357000</v>
      </c>
      <c r="M317" s="63">
        <f t="shared" si="25"/>
        <v>233220</v>
      </c>
      <c r="N317" s="63">
        <v>179525</v>
      </c>
      <c r="O317" s="65">
        <f t="shared" si="21"/>
        <v>188860</v>
      </c>
    </row>
    <row r="318" spans="2:15" ht="12.75" customHeight="1" x14ac:dyDescent="0.25">
      <c r="B318" t="s">
        <v>25</v>
      </c>
      <c r="C318" s="61" t="s">
        <v>821</v>
      </c>
      <c r="D318" s="61"/>
      <c r="E318" t="s">
        <v>423</v>
      </c>
      <c r="F318" s="20" t="s">
        <v>30</v>
      </c>
      <c r="G318" s="62">
        <v>1</v>
      </c>
      <c r="H318" s="63">
        <v>224250</v>
      </c>
      <c r="I318" s="63">
        <v>232050</v>
      </c>
      <c r="J318" s="63">
        <v>230100</v>
      </c>
      <c r="K318" s="63">
        <v>226200</v>
      </c>
      <c r="L318" s="64">
        <f t="shared" si="24"/>
        <v>119000</v>
      </c>
      <c r="M318" s="63">
        <f t="shared" si="25"/>
        <v>119000</v>
      </c>
      <c r="N318" s="63">
        <v>172620</v>
      </c>
      <c r="O318" s="65">
        <f t="shared" si="21"/>
        <v>181596</v>
      </c>
    </row>
    <row r="319" spans="2:15" ht="12.75" customHeight="1" x14ac:dyDescent="0.25">
      <c r="B319" t="s">
        <v>25</v>
      </c>
      <c r="C319" s="61" t="s">
        <v>822</v>
      </c>
      <c r="D319" s="61"/>
      <c r="E319" t="s">
        <v>425</v>
      </c>
      <c r="F319" s="20" t="s">
        <v>30</v>
      </c>
      <c r="G319" s="62">
        <v>1</v>
      </c>
      <c r="H319" s="63">
        <v>1166100</v>
      </c>
      <c r="I319" s="63">
        <v>1206660</v>
      </c>
      <c r="J319" s="63">
        <v>1196520</v>
      </c>
      <c r="K319" s="63">
        <v>1176240</v>
      </c>
      <c r="L319" s="64">
        <f t="shared" si="24"/>
        <v>119000</v>
      </c>
      <c r="M319" s="63">
        <f t="shared" si="25"/>
        <v>119000</v>
      </c>
      <c r="N319" s="63">
        <v>897624</v>
      </c>
      <c r="O319" s="65">
        <f t="shared" si="21"/>
        <v>944300</v>
      </c>
    </row>
    <row r="320" spans="2:15" ht="12.75" customHeight="1" x14ac:dyDescent="0.25">
      <c r="B320" t="s">
        <v>25</v>
      </c>
      <c r="C320" s="61" t="s">
        <v>823</v>
      </c>
      <c r="D320" s="61"/>
      <c r="E320" t="s">
        <v>427</v>
      </c>
      <c r="F320" s="20" t="s">
        <v>30</v>
      </c>
      <c r="G320" s="62">
        <v>1</v>
      </c>
      <c r="H320" s="63">
        <v>1614600</v>
      </c>
      <c r="I320" s="63">
        <v>1670760</v>
      </c>
      <c r="J320" s="63">
        <v>1656720</v>
      </c>
      <c r="K320" s="63">
        <v>1628640</v>
      </c>
      <c r="L320" s="64">
        <f t="shared" si="24"/>
        <v>119000</v>
      </c>
      <c r="M320" s="63">
        <f t="shared" si="25"/>
        <v>119000</v>
      </c>
      <c r="N320" s="63">
        <v>1242864</v>
      </c>
      <c r="O320" s="65">
        <f t="shared" si="21"/>
        <v>1307493</v>
      </c>
    </row>
    <row r="321" spans="2:15" ht="12.75" customHeight="1" x14ac:dyDescent="0.25">
      <c r="B321" t="s">
        <v>25</v>
      </c>
      <c r="C321" s="61" t="s">
        <v>824</v>
      </c>
      <c r="D321" s="61"/>
      <c r="E321" t="s">
        <v>429</v>
      </c>
      <c r="F321" s="20" t="s">
        <v>30</v>
      </c>
      <c r="G321" s="62">
        <v>1</v>
      </c>
      <c r="H321" s="63">
        <v>627900</v>
      </c>
      <c r="I321" s="63">
        <v>649740</v>
      </c>
      <c r="J321" s="63">
        <v>644280</v>
      </c>
      <c r="K321" s="63">
        <v>633360</v>
      </c>
      <c r="L321" s="64">
        <f t="shared" si="24"/>
        <v>238000</v>
      </c>
      <c r="M321" s="63">
        <f t="shared" si="25"/>
        <v>238000</v>
      </c>
      <c r="N321" s="63">
        <v>483336</v>
      </c>
      <c r="O321" s="65">
        <f t="shared" si="21"/>
        <v>508469</v>
      </c>
    </row>
    <row r="322" spans="2:15" ht="12.75" customHeight="1" x14ac:dyDescent="0.25">
      <c r="B322" t="s">
        <v>25</v>
      </c>
      <c r="C322" s="61" t="s">
        <v>825</v>
      </c>
      <c r="D322" s="61"/>
      <c r="E322" t="s">
        <v>431</v>
      </c>
      <c r="F322" s="20" t="s">
        <v>30</v>
      </c>
      <c r="G322" s="62">
        <v>1</v>
      </c>
      <c r="H322" s="63">
        <v>538200</v>
      </c>
      <c r="I322" s="63">
        <v>556920</v>
      </c>
      <c r="J322" s="63">
        <v>552240</v>
      </c>
      <c r="K322" s="63">
        <v>542880</v>
      </c>
      <c r="L322" s="64">
        <f t="shared" si="24"/>
        <v>476000</v>
      </c>
      <c r="M322" s="63">
        <f t="shared" si="25"/>
        <v>476000</v>
      </c>
      <c r="N322" s="63">
        <v>414288</v>
      </c>
      <c r="O322" s="65">
        <f t="shared" si="21"/>
        <v>435831</v>
      </c>
    </row>
    <row r="323" spans="2:15" ht="12.75" customHeight="1" x14ac:dyDescent="0.25">
      <c r="B323" t="s">
        <v>25</v>
      </c>
      <c r="C323" s="61" t="s">
        <v>826</v>
      </c>
      <c r="D323" s="61"/>
      <c r="E323" t="s">
        <v>433</v>
      </c>
      <c r="F323" s="20" t="s">
        <v>30</v>
      </c>
      <c r="G323" s="62">
        <v>1</v>
      </c>
      <c r="H323" s="63">
        <v>807300</v>
      </c>
      <c r="I323" s="63">
        <v>835380</v>
      </c>
      <c r="J323" s="63">
        <v>828360</v>
      </c>
      <c r="K323" s="63">
        <v>814320</v>
      </c>
      <c r="L323" s="64">
        <f t="shared" si="24"/>
        <v>238000</v>
      </c>
      <c r="M323" s="63">
        <f t="shared" si="25"/>
        <v>238000</v>
      </c>
      <c r="N323" s="63">
        <v>621432</v>
      </c>
      <c r="O323" s="65">
        <f t="shared" si="21"/>
        <v>653746</v>
      </c>
    </row>
    <row r="324" spans="2:15" ht="12.75" customHeight="1" x14ac:dyDescent="0.25">
      <c r="B324" t="s">
        <v>25</v>
      </c>
      <c r="C324" s="61" t="s">
        <v>827</v>
      </c>
      <c r="D324" s="61"/>
      <c r="E324" t="s">
        <v>435</v>
      </c>
      <c r="F324" s="20" t="s">
        <v>30</v>
      </c>
      <c r="G324" s="62">
        <v>1</v>
      </c>
      <c r="H324" s="63">
        <v>1345500</v>
      </c>
      <c r="I324" s="63">
        <v>1392300</v>
      </c>
      <c r="J324" s="63">
        <v>1380600</v>
      </c>
      <c r="K324" s="63">
        <v>1357200</v>
      </c>
      <c r="L324" s="64">
        <f t="shared" si="24"/>
        <v>297500</v>
      </c>
      <c r="M324" s="63">
        <f t="shared" si="25"/>
        <v>297500</v>
      </c>
      <c r="N324" s="63">
        <v>1035720</v>
      </c>
      <c r="O324" s="65">
        <f t="shared" si="21"/>
        <v>1089577</v>
      </c>
    </row>
    <row r="325" spans="2:15" ht="12.75" customHeight="1" x14ac:dyDescent="0.25">
      <c r="B325" t="s">
        <v>25</v>
      </c>
      <c r="C325" s="61" t="s">
        <v>828</v>
      </c>
      <c r="D325" s="61"/>
      <c r="E325" t="s">
        <v>437</v>
      </c>
      <c r="F325" s="20" t="s">
        <v>30</v>
      </c>
      <c r="G325" s="62">
        <v>1</v>
      </c>
      <c r="H325" s="63">
        <v>1435200</v>
      </c>
      <c r="I325" s="63">
        <v>1485120</v>
      </c>
      <c r="J325" s="63">
        <v>1472640</v>
      </c>
      <c r="K325" s="63">
        <v>1447680</v>
      </c>
      <c r="L325" s="64">
        <f t="shared" si="24"/>
        <v>1190000</v>
      </c>
      <c r="M325" s="63">
        <f t="shared" si="25"/>
        <v>1190000</v>
      </c>
      <c r="N325" s="63">
        <v>1104768</v>
      </c>
      <c r="O325" s="65">
        <f t="shared" si="21"/>
        <v>1162216</v>
      </c>
    </row>
    <row r="326" spans="2:15" ht="12.75" customHeight="1" x14ac:dyDescent="0.25">
      <c r="B326" s="7" t="s">
        <v>25</v>
      </c>
      <c r="C326" s="7" t="s">
        <v>829</v>
      </c>
      <c r="D326" s="7"/>
      <c r="E326" s="7" t="s">
        <v>830</v>
      </c>
      <c r="F326" s="22"/>
      <c r="G326" s="22"/>
      <c r="H326" s="66"/>
      <c r="I326" s="66"/>
      <c r="J326" s="66"/>
      <c r="K326" s="66"/>
      <c r="L326" s="67"/>
      <c r="M326" s="66"/>
      <c r="N326" s="66"/>
      <c r="O326" s="66"/>
    </row>
    <row r="327" spans="2:15" ht="12.75" customHeight="1" x14ac:dyDescent="0.25">
      <c r="B327" t="s">
        <v>25</v>
      </c>
      <c r="C327" s="61" t="s">
        <v>831</v>
      </c>
      <c r="D327" s="61"/>
      <c r="E327" t="s">
        <v>832</v>
      </c>
      <c r="F327" s="20" t="s">
        <v>30</v>
      </c>
      <c r="G327" s="62">
        <v>1</v>
      </c>
      <c r="H327" s="63">
        <v>58305</v>
      </c>
      <c r="I327" s="63">
        <v>60333</v>
      </c>
      <c r="J327" s="63">
        <v>59826</v>
      </c>
      <c r="K327" s="63">
        <v>58812</v>
      </c>
      <c r="L327" s="64">
        <f>L121/2</f>
        <v>190400</v>
      </c>
      <c r="M327" s="63">
        <f>MIN(H327:L327)</f>
        <v>58305</v>
      </c>
      <c r="N327" s="63">
        <v>44881</v>
      </c>
      <c r="O327" s="65">
        <f t="shared" si="21"/>
        <v>47215</v>
      </c>
    </row>
    <row r="328" spans="2:15" ht="12.75" customHeight="1" x14ac:dyDescent="0.25">
      <c r="B328" t="s">
        <v>25</v>
      </c>
      <c r="C328" s="61" t="s">
        <v>833</v>
      </c>
      <c r="D328" s="61"/>
      <c r="E328" t="s">
        <v>834</v>
      </c>
      <c r="F328" s="20" t="s">
        <v>30</v>
      </c>
      <c r="G328" s="62">
        <v>1</v>
      </c>
      <c r="H328" s="63">
        <v>58305</v>
      </c>
      <c r="I328" s="63">
        <v>60333</v>
      </c>
      <c r="J328" s="63">
        <v>59826</v>
      </c>
      <c r="K328" s="63">
        <v>58812</v>
      </c>
      <c r="L328" s="64">
        <f t="shared" ref="L328:L384" si="26">L122/2</f>
        <v>380800</v>
      </c>
      <c r="M328" s="63">
        <f t="shared" ref="M328:M384" si="27">MIN(H328:L328)</f>
        <v>58305</v>
      </c>
      <c r="N328" s="63">
        <v>44881</v>
      </c>
      <c r="O328" s="65">
        <f t="shared" si="21"/>
        <v>47215</v>
      </c>
    </row>
    <row r="329" spans="2:15" ht="12.75" customHeight="1" x14ac:dyDescent="0.25">
      <c r="B329" t="s">
        <v>25</v>
      </c>
      <c r="C329" s="61" t="s">
        <v>835</v>
      </c>
      <c r="D329" s="61"/>
      <c r="E329" t="s">
        <v>836</v>
      </c>
      <c r="F329" s="20" t="s">
        <v>30</v>
      </c>
      <c r="G329" s="62">
        <v>1</v>
      </c>
      <c r="H329" s="63">
        <v>57408</v>
      </c>
      <c r="I329" s="63">
        <v>59404.800000000003</v>
      </c>
      <c r="J329" s="63">
        <v>59826</v>
      </c>
      <c r="K329" s="63">
        <v>57907</v>
      </c>
      <c r="L329" s="64">
        <f t="shared" si="26"/>
        <v>571200</v>
      </c>
      <c r="M329" s="63">
        <f t="shared" si="27"/>
        <v>57408</v>
      </c>
      <c r="N329" s="63">
        <v>44191</v>
      </c>
      <c r="O329" s="65">
        <f t="shared" si="21"/>
        <v>46489</v>
      </c>
    </row>
    <row r="330" spans="2:15" ht="12.75" customHeight="1" x14ac:dyDescent="0.25">
      <c r="B330" t="s">
        <v>25</v>
      </c>
      <c r="C330" s="61" t="s">
        <v>837</v>
      </c>
      <c r="D330" s="61"/>
      <c r="E330" t="s">
        <v>838</v>
      </c>
      <c r="F330" s="20" t="s">
        <v>30</v>
      </c>
      <c r="G330" s="62">
        <v>1</v>
      </c>
      <c r="H330" s="63">
        <v>58305</v>
      </c>
      <c r="I330" s="63">
        <v>60333</v>
      </c>
      <c r="J330" s="63">
        <v>59826</v>
      </c>
      <c r="K330" s="63">
        <v>58812</v>
      </c>
      <c r="L330" s="64">
        <f t="shared" si="26"/>
        <v>1130500</v>
      </c>
      <c r="M330" s="63">
        <f t="shared" si="27"/>
        <v>58305</v>
      </c>
      <c r="N330" s="63">
        <v>44881</v>
      </c>
      <c r="O330" s="65">
        <f t="shared" ref="O330:O393" si="28">ROUND(N330*$O$5+N330,0)</f>
        <v>47215</v>
      </c>
    </row>
    <row r="331" spans="2:15" ht="12.75" customHeight="1" x14ac:dyDescent="0.25">
      <c r="B331" t="s">
        <v>25</v>
      </c>
      <c r="C331" s="61" t="s">
        <v>839</v>
      </c>
      <c r="D331" s="61"/>
      <c r="E331" t="s">
        <v>840</v>
      </c>
      <c r="F331" s="20" t="s">
        <v>30</v>
      </c>
      <c r="G331" s="62">
        <v>1</v>
      </c>
      <c r="H331" s="63">
        <v>310500</v>
      </c>
      <c r="I331" s="63">
        <v>321300</v>
      </c>
      <c r="J331" s="63">
        <v>318600</v>
      </c>
      <c r="K331" s="63">
        <v>313200</v>
      </c>
      <c r="L331" s="64">
        <f t="shared" si="26"/>
        <v>285600</v>
      </c>
      <c r="M331" s="63">
        <f t="shared" si="27"/>
        <v>285600</v>
      </c>
      <c r="N331" s="63">
        <v>234158</v>
      </c>
      <c r="O331" s="65">
        <f t="shared" si="28"/>
        <v>246334</v>
      </c>
    </row>
    <row r="332" spans="2:15" ht="12.75" customHeight="1" x14ac:dyDescent="0.25">
      <c r="B332" t="s">
        <v>25</v>
      </c>
      <c r="C332" s="61" t="s">
        <v>841</v>
      </c>
      <c r="D332" s="61"/>
      <c r="E332" t="s">
        <v>842</v>
      </c>
      <c r="F332" s="20" t="s">
        <v>30</v>
      </c>
      <c r="G332" s="62">
        <v>1</v>
      </c>
      <c r="H332" s="63">
        <v>310500</v>
      </c>
      <c r="I332" s="63">
        <v>321300</v>
      </c>
      <c r="J332" s="63">
        <v>318600</v>
      </c>
      <c r="K332" s="63">
        <v>313200</v>
      </c>
      <c r="L332" s="64">
        <f t="shared" si="26"/>
        <v>571200</v>
      </c>
      <c r="M332" s="63">
        <f t="shared" si="27"/>
        <v>310500</v>
      </c>
      <c r="N332" s="63">
        <v>234158</v>
      </c>
      <c r="O332" s="65">
        <f t="shared" si="28"/>
        <v>246334</v>
      </c>
    </row>
    <row r="333" spans="2:15" ht="12.75" customHeight="1" x14ac:dyDescent="0.25">
      <c r="B333" t="s">
        <v>25</v>
      </c>
      <c r="C333" s="61" t="s">
        <v>843</v>
      </c>
      <c r="D333" s="61"/>
      <c r="E333" t="s">
        <v>844</v>
      </c>
      <c r="F333" s="20" t="s">
        <v>30</v>
      </c>
      <c r="G333" s="62">
        <v>1</v>
      </c>
      <c r="H333" s="63">
        <v>251850</v>
      </c>
      <c r="I333" s="63">
        <v>260610</v>
      </c>
      <c r="J333" s="63">
        <v>258420</v>
      </c>
      <c r="K333" s="63">
        <v>254040</v>
      </c>
      <c r="L333" s="64">
        <f t="shared" si="26"/>
        <v>856800</v>
      </c>
      <c r="M333" s="63">
        <f t="shared" si="27"/>
        <v>251850</v>
      </c>
      <c r="N333" s="63">
        <v>179919</v>
      </c>
      <c r="O333" s="65">
        <f t="shared" si="28"/>
        <v>189275</v>
      </c>
    </row>
    <row r="334" spans="2:15" ht="12.75" customHeight="1" x14ac:dyDescent="0.25">
      <c r="B334" t="s">
        <v>25</v>
      </c>
      <c r="C334" s="61" t="s">
        <v>845</v>
      </c>
      <c r="D334" s="61"/>
      <c r="E334" t="s">
        <v>846</v>
      </c>
      <c r="F334" s="20" t="s">
        <v>30</v>
      </c>
      <c r="G334" s="62">
        <v>1</v>
      </c>
      <c r="H334" s="63">
        <v>227700</v>
      </c>
      <c r="I334" s="63">
        <v>235620</v>
      </c>
      <c r="J334" s="63">
        <v>233640</v>
      </c>
      <c r="K334" s="63">
        <v>229680</v>
      </c>
      <c r="L334" s="64">
        <f t="shared" si="26"/>
        <v>1713600</v>
      </c>
      <c r="M334" s="63">
        <f t="shared" si="27"/>
        <v>227700</v>
      </c>
      <c r="N334" s="63">
        <v>176688</v>
      </c>
      <c r="O334" s="65">
        <f t="shared" si="28"/>
        <v>185876</v>
      </c>
    </row>
    <row r="335" spans="2:15" ht="12.75" customHeight="1" x14ac:dyDescent="0.25">
      <c r="B335" t="s">
        <v>25</v>
      </c>
      <c r="C335" s="61" t="s">
        <v>847</v>
      </c>
      <c r="D335" s="61"/>
      <c r="E335" t="s">
        <v>848</v>
      </c>
      <c r="F335" s="20" t="s">
        <v>30</v>
      </c>
      <c r="G335" s="62">
        <v>1</v>
      </c>
      <c r="H335" s="63">
        <v>242190</v>
      </c>
      <c r="I335" s="63">
        <v>250614</v>
      </c>
      <c r="J335" s="63">
        <v>248508</v>
      </c>
      <c r="K335" s="63">
        <v>244296</v>
      </c>
      <c r="L335" s="64">
        <f t="shared" si="26"/>
        <v>476000</v>
      </c>
      <c r="M335" s="63">
        <f t="shared" si="27"/>
        <v>242190</v>
      </c>
      <c r="N335" s="63">
        <v>186430</v>
      </c>
      <c r="O335" s="65">
        <f t="shared" si="28"/>
        <v>196124</v>
      </c>
    </row>
    <row r="336" spans="2:15" ht="12.75" customHeight="1" x14ac:dyDescent="0.25">
      <c r="B336" t="s">
        <v>25</v>
      </c>
      <c r="C336" s="61" t="s">
        <v>849</v>
      </c>
      <c r="D336" s="61"/>
      <c r="E336" t="s">
        <v>850</v>
      </c>
      <c r="F336" s="20" t="s">
        <v>30</v>
      </c>
      <c r="G336" s="62">
        <v>1</v>
      </c>
      <c r="H336" s="63">
        <v>242190</v>
      </c>
      <c r="I336" s="63">
        <v>250614</v>
      </c>
      <c r="J336" s="63">
        <v>248508</v>
      </c>
      <c r="K336" s="63">
        <v>244296</v>
      </c>
      <c r="L336" s="64">
        <f t="shared" si="26"/>
        <v>952000</v>
      </c>
      <c r="M336" s="63">
        <f t="shared" si="27"/>
        <v>242190</v>
      </c>
      <c r="N336" s="63">
        <v>186430</v>
      </c>
      <c r="O336" s="65">
        <f t="shared" si="28"/>
        <v>196124</v>
      </c>
    </row>
    <row r="337" spans="2:15" ht="12.75" customHeight="1" x14ac:dyDescent="0.25">
      <c r="B337" t="s">
        <v>25</v>
      </c>
      <c r="C337" s="61" t="s">
        <v>851</v>
      </c>
      <c r="D337" s="61"/>
      <c r="E337" t="s">
        <v>852</v>
      </c>
      <c r="F337" s="20" t="s">
        <v>30</v>
      </c>
      <c r="G337" s="62">
        <v>1</v>
      </c>
      <c r="H337" s="63">
        <v>242190</v>
      </c>
      <c r="I337" s="63">
        <v>250614</v>
      </c>
      <c r="J337" s="63">
        <v>248508</v>
      </c>
      <c r="K337" s="63">
        <v>244296</v>
      </c>
      <c r="L337" s="64">
        <f t="shared" si="26"/>
        <v>1428000</v>
      </c>
      <c r="M337" s="63">
        <f t="shared" si="27"/>
        <v>242190</v>
      </c>
      <c r="N337" s="63">
        <v>186430</v>
      </c>
      <c r="O337" s="65">
        <f t="shared" si="28"/>
        <v>196124</v>
      </c>
    </row>
    <row r="338" spans="2:15" ht="12.75" customHeight="1" x14ac:dyDescent="0.25">
      <c r="B338" t="s">
        <v>25</v>
      </c>
      <c r="C338" s="61" t="s">
        <v>853</v>
      </c>
      <c r="D338" s="61"/>
      <c r="E338" t="s">
        <v>854</v>
      </c>
      <c r="F338" s="20" t="s">
        <v>30</v>
      </c>
      <c r="G338" s="62">
        <v>1</v>
      </c>
      <c r="H338" s="63">
        <v>242190</v>
      </c>
      <c r="I338" s="63">
        <v>250614</v>
      </c>
      <c r="J338" s="63">
        <v>248508</v>
      </c>
      <c r="K338" s="63">
        <v>244296</v>
      </c>
      <c r="L338" s="64">
        <f t="shared" si="26"/>
        <v>2856000</v>
      </c>
      <c r="M338" s="63">
        <f t="shared" si="27"/>
        <v>242190</v>
      </c>
      <c r="N338" s="63">
        <v>186430</v>
      </c>
      <c r="O338" s="65">
        <f t="shared" si="28"/>
        <v>196124</v>
      </c>
    </row>
    <row r="339" spans="2:15" ht="12.75" customHeight="1" x14ac:dyDescent="0.25">
      <c r="B339" t="s">
        <v>25</v>
      </c>
      <c r="C339" s="61" t="s">
        <v>855</v>
      </c>
      <c r="D339" s="61"/>
      <c r="E339" t="s">
        <v>856</v>
      </c>
      <c r="F339" s="20" t="s">
        <v>30</v>
      </c>
      <c r="G339" s="62">
        <v>1</v>
      </c>
      <c r="H339" s="63">
        <v>296010</v>
      </c>
      <c r="I339" s="63">
        <v>306306</v>
      </c>
      <c r="J339" s="63">
        <v>303732</v>
      </c>
      <c r="K339" s="63">
        <v>298584</v>
      </c>
      <c r="L339" s="64">
        <f t="shared" si="26"/>
        <v>714000</v>
      </c>
      <c r="M339" s="63">
        <f t="shared" si="27"/>
        <v>296010</v>
      </c>
      <c r="N339" s="63">
        <v>227858</v>
      </c>
      <c r="O339" s="65">
        <f t="shared" si="28"/>
        <v>239707</v>
      </c>
    </row>
    <row r="340" spans="2:15" ht="12.75" customHeight="1" x14ac:dyDescent="0.25">
      <c r="B340" t="s">
        <v>25</v>
      </c>
      <c r="C340" s="61" t="s">
        <v>857</v>
      </c>
      <c r="D340" s="61"/>
      <c r="E340" t="s">
        <v>858</v>
      </c>
      <c r="F340" s="20" t="s">
        <v>30</v>
      </c>
      <c r="G340" s="62">
        <v>1</v>
      </c>
      <c r="H340" s="63">
        <v>296010</v>
      </c>
      <c r="I340" s="63">
        <v>306306</v>
      </c>
      <c r="J340" s="63">
        <v>303732</v>
      </c>
      <c r="K340" s="63">
        <v>298584</v>
      </c>
      <c r="L340" s="64">
        <f t="shared" si="26"/>
        <v>1428000</v>
      </c>
      <c r="M340" s="63">
        <f t="shared" si="27"/>
        <v>296010</v>
      </c>
      <c r="N340" s="63">
        <v>227858</v>
      </c>
      <c r="O340" s="65">
        <f t="shared" si="28"/>
        <v>239707</v>
      </c>
    </row>
    <row r="341" spans="2:15" ht="12.75" customHeight="1" x14ac:dyDescent="0.25">
      <c r="B341" t="s">
        <v>25</v>
      </c>
      <c r="C341" s="61" t="s">
        <v>859</v>
      </c>
      <c r="D341" s="61"/>
      <c r="E341" t="s">
        <v>860</v>
      </c>
      <c r="F341" s="20" t="s">
        <v>30</v>
      </c>
      <c r="G341" s="62">
        <v>1</v>
      </c>
      <c r="H341" s="63">
        <v>296010</v>
      </c>
      <c r="I341" s="63">
        <v>306306</v>
      </c>
      <c r="J341" s="63">
        <v>303732</v>
      </c>
      <c r="K341" s="63">
        <v>298584</v>
      </c>
      <c r="L341" s="64">
        <f t="shared" si="26"/>
        <v>2142000</v>
      </c>
      <c r="M341" s="63">
        <f t="shared" si="27"/>
        <v>296010</v>
      </c>
      <c r="N341" s="63">
        <v>227858</v>
      </c>
      <c r="O341" s="65">
        <f t="shared" si="28"/>
        <v>239707</v>
      </c>
    </row>
    <row r="342" spans="2:15" ht="12.75" customHeight="1" x14ac:dyDescent="0.25">
      <c r="B342" t="s">
        <v>25</v>
      </c>
      <c r="C342" s="61" t="s">
        <v>861</v>
      </c>
      <c r="D342" s="61"/>
      <c r="E342" t="s">
        <v>862</v>
      </c>
      <c r="F342" s="20" t="s">
        <v>30</v>
      </c>
      <c r="G342" s="62">
        <v>1</v>
      </c>
      <c r="H342" s="63">
        <v>296010</v>
      </c>
      <c r="I342" s="63">
        <v>306306</v>
      </c>
      <c r="J342" s="63">
        <v>303732</v>
      </c>
      <c r="K342" s="63">
        <v>298584</v>
      </c>
      <c r="L342" s="64">
        <f t="shared" si="26"/>
        <v>4284000</v>
      </c>
      <c r="M342" s="63">
        <f t="shared" si="27"/>
        <v>296010</v>
      </c>
      <c r="N342" s="63">
        <v>227858</v>
      </c>
      <c r="O342" s="65">
        <f t="shared" si="28"/>
        <v>239707</v>
      </c>
    </row>
    <row r="343" spans="2:15" ht="12.75" customHeight="1" x14ac:dyDescent="0.25">
      <c r="B343" t="s">
        <v>25</v>
      </c>
      <c r="C343" s="61" t="s">
        <v>863</v>
      </c>
      <c r="D343" s="61"/>
      <c r="E343" t="s">
        <v>864</v>
      </c>
      <c r="F343" s="20" t="s">
        <v>30</v>
      </c>
      <c r="G343" s="62">
        <v>1</v>
      </c>
      <c r="H343" s="63">
        <v>296010</v>
      </c>
      <c r="I343" s="63">
        <v>306306</v>
      </c>
      <c r="J343" s="63">
        <v>303732</v>
      </c>
      <c r="K343" s="63">
        <v>298584</v>
      </c>
      <c r="L343" s="64">
        <f t="shared" si="26"/>
        <v>952000</v>
      </c>
      <c r="M343" s="63">
        <f t="shared" si="27"/>
        <v>296010</v>
      </c>
      <c r="N343" s="63">
        <v>227858</v>
      </c>
      <c r="O343" s="65">
        <f t="shared" si="28"/>
        <v>239707</v>
      </c>
    </row>
    <row r="344" spans="2:15" ht="12.75" customHeight="1" x14ac:dyDescent="0.25">
      <c r="B344" t="s">
        <v>25</v>
      </c>
      <c r="C344" s="61" t="s">
        <v>865</v>
      </c>
      <c r="D344" s="61"/>
      <c r="E344" t="s">
        <v>866</v>
      </c>
      <c r="F344" s="20" t="s">
        <v>30</v>
      </c>
      <c r="G344" s="62">
        <v>1</v>
      </c>
      <c r="H344" s="63">
        <v>296010</v>
      </c>
      <c r="I344" s="63">
        <v>306306</v>
      </c>
      <c r="J344" s="63">
        <v>303732</v>
      </c>
      <c r="K344" s="63">
        <v>298584</v>
      </c>
      <c r="L344" s="64">
        <f t="shared" si="26"/>
        <v>1904000</v>
      </c>
      <c r="M344" s="63">
        <f t="shared" si="27"/>
        <v>296010</v>
      </c>
      <c r="N344" s="63">
        <v>227858</v>
      </c>
      <c r="O344" s="65">
        <f t="shared" si="28"/>
        <v>239707</v>
      </c>
    </row>
    <row r="345" spans="2:15" ht="12.75" customHeight="1" x14ac:dyDescent="0.25">
      <c r="B345" t="s">
        <v>25</v>
      </c>
      <c r="C345" s="61" t="s">
        <v>867</v>
      </c>
      <c r="D345" s="61"/>
      <c r="E345" t="s">
        <v>868</v>
      </c>
      <c r="F345" s="20" t="s">
        <v>30</v>
      </c>
      <c r="G345" s="62">
        <v>1</v>
      </c>
      <c r="H345" s="63">
        <v>296010</v>
      </c>
      <c r="I345" s="63">
        <v>306306</v>
      </c>
      <c r="J345" s="63">
        <v>303732</v>
      </c>
      <c r="K345" s="63">
        <v>298584</v>
      </c>
      <c r="L345" s="64">
        <f t="shared" si="26"/>
        <v>2856000</v>
      </c>
      <c r="M345" s="63">
        <f t="shared" si="27"/>
        <v>296010</v>
      </c>
      <c r="N345" s="63">
        <v>227858</v>
      </c>
      <c r="O345" s="65">
        <f t="shared" si="28"/>
        <v>239707</v>
      </c>
    </row>
    <row r="346" spans="2:15" ht="12.75" customHeight="1" x14ac:dyDescent="0.25">
      <c r="B346" t="s">
        <v>25</v>
      </c>
      <c r="C346" s="61" t="s">
        <v>869</v>
      </c>
      <c r="D346" s="61"/>
      <c r="E346" t="s">
        <v>870</v>
      </c>
      <c r="F346" s="20" t="s">
        <v>30</v>
      </c>
      <c r="G346" s="62">
        <v>1</v>
      </c>
      <c r="H346" s="63">
        <v>296010</v>
      </c>
      <c r="I346" s="63">
        <v>306306</v>
      </c>
      <c r="J346" s="63">
        <v>303732</v>
      </c>
      <c r="K346" s="63">
        <v>298584</v>
      </c>
      <c r="L346" s="64">
        <f t="shared" si="26"/>
        <v>5712000</v>
      </c>
      <c r="M346" s="63">
        <f t="shared" si="27"/>
        <v>296010</v>
      </c>
      <c r="N346" s="63">
        <v>227858</v>
      </c>
      <c r="O346" s="65">
        <f t="shared" si="28"/>
        <v>239707</v>
      </c>
    </row>
    <row r="347" spans="2:15" ht="12.75" customHeight="1" x14ac:dyDescent="0.25">
      <c r="B347" t="s">
        <v>25</v>
      </c>
      <c r="C347" s="61" t="s">
        <v>871</v>
      </c>
      <c r="D347" s="61"/>
      <c r="E347" t="s">
        <v>872</v>
      </c>
      <c r="F347" s="20" t="s">
        <v>30</v>
      </c>
      <c r="G347" s="62">
        <v>1</v>
      </c>
      <c r="H347" s="63">
        <v>296010</v>
      </c>
      <c r="I347" s="63">
        <v>306306</v>
      </c>
      <c r="J347" s="63">
        <v>303732</v>
      </c>
      <c r="K347" s="63">
        <v>298584</v>
      </c>
      <c r="L347" s="64">
        <f t="shared" si="26"/>
        <v>476000</v>
      </c>
      <c r="M347" s="63">
        <f t="shared" si="27"/>
        <v>296010</v>
      </c>
      <c r="N347" s="63">
        <v>227858</v>
      </c>
      <c r="O347" s="65">
        <f t="shared" si="28"/>
        <v>239707</v>
      </c>
    </row>
    <row r="348" spans="2:15" ht="12.75" customHeight="1" x14ac:dyDescent="0.25">
      <c r="B348" t="s">
        <v>25</v>
      </c>
      <c r="C348" s="61" t="s">
        <v>873</v>
      </c>
      <c r="D348" s="61"/>
      <c r="E348" t="s">
        <v>874</v>
      </c>
      <c r="F348" s="20" t="s">
        <v>30</v>
      </c>
      <c r="G348" s="62">
        <v>1</v>
      </c>
      <c r="H348" s="63">
        <v>296010</v>
      </c>
      <c r="I348" s="63">
        <v>306306</v>
      </c>
      <c r="J348" s="63">
        <v>303732</v>
      </c>
      <c r="K348" s="63">
        <v>298584</v>
      </c>
      <c r="L348" s="64">
        <f t="shared" si="26"/>
        <v>952000</v>
      </c>
      <c r="M348" s="63">
        <f t="shared" si="27"/>
        <v>296010</v>
      </c>
      <c r="N348" s="63">
        <v>227858</v>
      </c>
      <c r="O348" s="65">
        <f t="shared" si="28"/>
        <v>239707</v>
      </c>
    </row>
    <row r="349" spans="2:15" ht="12.75" customHeight="1" x14ac:dyDescent="0.25">
      <c r="B349" t="s">
        <v>25</v>
      </c>
      <c r="C349" s="61" t="s">
        <v>875</v>
      </c>
      <c r="D349" s="61"/>
      <c r="E349" t="s">
        <v>876</v>
      </c>
      <c r="F349" s="20" t="s">
        <v>30</v>
      </c>
      <c r="G349" s="62">
        <v>1</v>
      </c>
      <c r="H349" s="63">
        <v>296010</v>
      </c>
      <c r="I349" s="63">
        <v>306306</v>
      </c>
      <c r="J349" s="63">
        <v>303732</v>
      </c>
      <c r="K349" s="63">
        <v>298584</v>
      </c>
      <c r="L349" s="64">
        <f t="shared" si="26"/>
        <v>1428000</v>
      </c>
      <c r="M349" s="63">
        <f t="shared" si="27"/>
        <v>296010</v>
      </c>
      <c r="N349" s="63">
        <v>227858</v>
      </c>
      <c r="O349" s="65">
        <f t="shared" si="28"/>
        <v>239707</v>
      </c>
    </row>
    <row r="350" spans="2:15" ht="12.75" customHeight="1" x14ac:dyDescent="0.25">
      <c r="B350" t="s">
        <v>25</v>
      </c>
      <c r="C350" s="61" t="s">
        <v>877</v>
      </c>
      <c r="D350" s="61"/>
      <c r="E350" t="s">
        <v>878</v>
      </c>
      <c r="F350" s="20" t="s">
        <v>30</v>
      </c>
      <c r="G350" s="62">
        <v>1</v>
      </c>
      <c r="H350" s="63">
        <v>296010</v>
      </c>
      <c r="I350" s="63">
        <v>306306</v>
      </c>
      <c r="J350" s="63">
        <v>303732</v>
      </c>
      <c r="K350" s="63">
        <v>298584</v>
      </c>
      <c r="L350" s="64">
        <f t="shared" si="26"/>
        <v>2856000</v>
      </c>
      <c r="M350" s="63">
        <f t="shared" si="27"/>
        <v>296010</v>
      </c>
      <c r="N350" s="63">
        <v>227858</v>
      </c>
      <c r="O350" s="65">
        <f t="shared" si="28"/>
        <v>239707</v>
      </c>
    </row>
    <row r="351" spans="2:15" ht="12.75" customHeight="1" x14ac:dyDescent="0.25">
      <c r="B351" t="s">
        <v>25</v>
      </c>
      <c r="C351" s="61" t="s">
        <v>879</v>
      </c>
      <c r="D351" s="61"/>
      <c r="E351" t="s">
        <v>880</v>
      </c>
      <c r="F351" s="20" t="s">
        <v>30</v>
      </c>
      <c r="G351" s="62">
        <v>1</v>
      </c>
      <c r="H351" s="63">
        <v>313950</v>
      </c>
      <c r="I351" s="63">
        <v>324870</v>
      </c>
      <c r="J351" s="63">
        <v>322140</v>
      </c>
      <c r="K351" s="63">
        <v>316680</v>
      </c>
      <c r="L351" s="64">
        <f t="shared" si="26"/>
        <v>714000</v>
      </c>
      <c r="M351" s="63">
        <f t="shared" si="27"/>
        <v>313950</v>
      </c>
      <c r="N351" s="63">
        <v>241668</v>
      </c>
      <c r="O351" s="65">
        <f t="shared" si="28"/>
        <v>254235</v>
      </c>
    </row>
    <row r="352" spans="2:15" ht="12.75" customHeight="1" x14ac:dyDescent="0.25">
      <c r="B352" t="s">
        <v>25</v>
      </c>
      <c r="C352" s="61" t="s">
        <v>881</v>
      </c>
      <c r="D352" s="61"/>
      <c r="E352" t="s">
        <v>882</v>
      </c>
      <c r="F352" s="20" t="s">
        <v>30</v>
      </c>
      <c r="G352" s="62">
        <v>1</v>
      </c>
      <c r="H352" s="63">
        <v>313950</v>
      </c>
      <c r="I352" s="63">
        <v>324870</v>
      </c>
      <c r="J352" s="63">
        <v>322140</v>
      </c>
      <c r="K352" s="63">
        <v>316680</v>
      </c>
      <c r="L352" s="64">
        <f t="shared" si="26"/>
        <v>1428000</v>
      </c>
      <c r="M352" s="63">
        <f t="shared" si="27"/>
        <v>313950</v>
      </c>
      <c r="N352" s="63">
        <v>241668</v>
      </c>
      <c r="O352" s="65">
        <f t="shared" si="28"/>
        <v>254235</v>
      </c>
    </row>
    <row r="353" spans="2:15" ht="12.75" customHeight="1" x14ac:dyDescent="0.25">
      <c r="B353" t="s">
        <v>25</v>
      </c>
      <c r="C353" s="61" t="s">
        <v>883</v>
      </c>
      <c r="D353" s="61"/>
      <c r="E353" t="s">
        <v>884</v>
      </c>
      <c r="F353" s="20" t="s">
        <v>30</v>
      </c>
      <c r="G353" s="62">
        <v>1</v>
      </c>
      <c r="H353" s="63">
        <v>313950</v>
      </c>
      <c r="I353" s="63">
        <v>324870</v>
      </c>
      <c r="J353" s="63">
        <v>322140</v>
      </c>
      <c r="K353" s="63">
        <v>316680</v>
      </c>
      <c r="L353" s="64">
        <f t="shared" si="26"/>
        <v>2142000</v>
      </c>
      <c r="M353" s="63">
        <f t="shared" si="27"/>
        <v>313950</v>
      </c>
      <c r="N353" s="63">
        <v>241668</v>
      </c>
      <c r="O353" s="65">
        <f t="shared" si="28"/>
        <v>254235</v>
      </c>
    </row>
    <row r="354" spans="2:15" ht="12.75" customHeight="1" x14ac:dyDescent="0.25">
      <c r="B354" t="s">
        <v>25</v>
      </c>
      <c r="C354" s="61" t="s">
        <v>885</v>
      </c>
      <c r="D354" s="61"/>
      <c r="E354" t="s">
        <v>886</v>
      </c>
      <c r="F354" s="20" t="s">
        <v>30</v>
      </c>
      <c r="G354" s="62">
        <v>1</v>
      </c>
      <c r="H354" s="63">
        <v>313950</v>
      </c>
      <c r="I354" s="63">
        <v>324870</v>
      </c>
      <c r="J354" s="63">
        <v>322140</v>
      </c>
      <c r="K354" s="63">
        <v>316680</v>
      </c>
      <c r="L354" s="64">
        <f t="shared" si="26"/>
        <v>4284000</v>
      </c>
      <c r="M354" s="63">
        <f t="shared" si="27"/>
        <v>313950</v>
      </c>
      <c r="N354" s="63">
        <v>241668</v>
      </c>
      <c r="O354" s="65">
        <f t="shared" si="28"/>
        <v>254235</v>
      </c>
    </row>
    <row r="355" spans="2:15" ht="12.75" customHeight="1" x14ac:dyDescent="0.25">
      <c r="B355" t="s">
        <v>25</v>
      </c>
      <c r="C355" s="61" t="s">
        <v>887</v>
      </c>
      <c r="D355" s="61"/>
      <c r="E355" t="s">
        <v>888</v>
      </c>
      <c r="F355" s="20" t="s">
        <v>30</v>
      </c>
      <c r="G355" s="62">
        <v>1</v>
      </c>
      <c r="H355" s="63">
        <v>762450</v>
      </c>
      <c r="I355" s="63">
        <v>788970</v>
      </c>
      <c r="J355" s="63">
        <v>782340</v>
      </c>
      <c r="K355" s="63">
        <v>769080</v>
      </c>
      <c r="L355" s="64">
        <f t="shared" si="26"/>
        <v>952000</v>
      </c>
      <c r="M355" s="63">
        <f t="shared" si="27"/>
        <v>762450</v>
      </c>
      <c r="N355" s="63">
        <v>586908</v>
      </c>
      <c r="O355" s="65">
        <f t="shared" si="28"/>
        <v>617427</v>
      </c>
    </row>
    <row r="356" spans="2:15" ht="12.75" customHeight="1" x14ac:dyDescent="0.25">
      <c r="B356" t="s">
        <v>25</v>
      </c>
      <c r="C356" s="61" t="s">
        <v>889</v>
      </c>
      <c r="D356" s="61"/>
      <c r="E356" t="s">
        <v>890</v>
      </c>
      <c r="F356" s="20" t="s">
        <v>30</v>
      </c>
      <c r="G356" s="62">
        <v>1</v>
      </c>
      <c r="H356" s="63">
        <v>762450</v>
      </c>
      <c r="I356" s="63">
        <v>788970</v>
      </c>
      <c r="J356" s="63">
        <v>782340</v>
      </c>
      <c r="K356" s="63">
        <v>769080</v>
      </c>
      <c r="L356" s="64">
        <f t="shared" si="26"/>
        <v>1904000</v>
      </c>
      <c r="M356" s="63">
        <f t="shared" si="27"/>
        <v>762450</v>
      </c>
      <c r="N356" s="63">
        <v>586908</v>
      </c>
      <c r="O356" s="65">
        <f t="shared" si="28"/>
        <v>617427</v>
      </c>
    </row>
    <row r="357" spans="2:15" ht="12.75" customHeight="1" x14ac:dyDescent="0.25">
      <c r="B357" t="s">
        <v>25</v>
      </c>
      <c r="C357" s="61" t="s">
        <v>891</v>
      </c>
      <c r="D357" s="61"/>
      <c r="E357" t="s">
        <v>892</v>
      </c>
      <c r="F357" s="20" t="s">
        <v>30</v>
      </c>
      <c r="G357" s="62">
        <v>1</v>
      </c>
      <c r="H357" s="63">
        <v>762450</v>
      </c>
      <c r="I357" s="63">
        <v>788970</v>
      </c>
      <c r="J357" s="63">
        <v>782340</v>
      </c>
      <c r="K357" s="63">
        <v>769080</v>
      </c>
      <c r="L357" s="64">
        <f t="shared" si="26"/>
        <v>2856000</v>
      </c>
      <c r="M357" s="63">
        <f t="shared" si="27"/>
        <v>762450</v>
      </c>
      <c r="N357" s="63">
        <v>586908</v>
      </c>
      <c r="O357" s="65">
        <f t="shared" si="28"/>
        <v>617427</v>
      </c>
    </row>
    <row r="358" spans="2:15" ht="12.75" customHeight="1" x14ac:dyDescent="0.25">
      <c r="B358" t="s">
        <v>25</v>
      </c>
      <c r="C358" s="61" t="s">
        <v>893</v>
      </c>
      <c r="D358" s="61"/>
      <c r="E358" t="s">
        <v>894</v>
      </c>
      <c r="F358" s="20" t="s">
        <v>30</v>
      </c>
      <c r="G358" s="62">
        <v>1</v>
      </c>
      <c r="H358" s="63">
        <v>762450</v>
      </c>
      <c r="I358" s="63">
        <v>788970</v>
      </c>
      <c r="J358" s="63">
        <v>782340</v>
      </c>
      <c r="K358" s="63">
        <v>769080</v>
      </c>
      <c r="L358" s="64">
        <f t="shared" si="26"/>
        <v>5712000</v>
      </c>
      <c r="M358" s="63">
        <f t="shared" si="27"/>
        <v>762450</v>
      </c>
      <c r="N358" s="63">
        <v>586908</v>
      </c>
      <c r="O358" s="65">
        <f t="shared" si="28"/>
        <v>617427</v>
      </c>
    </row>
    <row r="359" spans="2:15" ht="12.75" customHeight="1" x14ac:dyDescent="0.25">
      <c r="B359" t="s">
        <v>25</v>
      </c>
      <c r="C359" s="61" t="s">
        <v>895</v>
      </c>
      <c r="D359" s="61"/>
      <c r="E359" t="s">
        <v>896</v>
      </c>
      <c r="F359" s="20" t="s">
        <v>30</v>
      </c>
      <c r="G359" s="62">
        <v>1</v>
      </c>
      <c r="H359" s="63">
        <v>224250</v>
      </c>
      <c r="I359" s="63">
        <v>232050</v>
      </c>
      <c r="J359" s="63">
        <v>230100</v>
      </c>
      <c r="K359" s="63">
        <v>226200</v>
      </c>
      <c r="L359" s="64">
        <f t="shared" si="26"/>
        <v>476000</v>
      </c>
      <c r="M359" s="63">
        <f t="shared" si="27"/>
        <v>224250</v>
      </c>
      <c r="N359" s="63">
        <v>189833</v>
      </c>
      <c r="O359" s="65">
        <f t="shared" si="28"/>
        <v>199704</v>
      </c>
    </row>
    <row r="360" spans="2:15" ht="12.75" customHeight="1" x14ac:dyDescent="0.25">
      <c r="B360" t="s">
        <v>25</v>
      </c>
      <c r="C360" s="61" t="s">
        <v>897</v>
      </c>
      <c r="D360" s="61"/>
      <c r="E360" t="s">
        <v>898</v>
      </c>
      <c r="F360" s="20" t="s">
        <v>30</v>
      </c>
      <c r="G360" s="62">
        <v>1</v>
      </c>
      <c r="H360" s="63">
        <v>224250</v>
      </c>
      <c r="I360" s="63">
        <v>232050</v>
      </c>
      <c r="J360" s="63">
        <v>230100</v>
      </c>
      <c r="K360" s="63">
        <v>226200</v>
      </c>
      <c r="L360" s="64">
        <f t="shared" si="26"/>
        <v>952000</v>
      </c>
      <c r="M360" s="63">
        <f t="shared" si="27"/>
        <v>224250</v>
      </c>
      <c r="N360" s="63">
        <v>189833</v>
      </c>
      <c r="O360" s="65">
        <f t="shared" si="28"/>
        <v>199704</v>
      </c>
    </row>
    <row r="361" spans="2:15" ht="12.75" customHeight="1" x14ac:dyDescent="0.25">
      <c r="B361" t="s">
        <v>25</v>
      </c>
      <c r="C361" s="61" t="s">
        <v>899</v>
      </c>
      <c r="D361" s="61"/>
      <c r="E361" t="s">
        <v>900</v>
      </c>
      <c r="F361" s="20" t="s">
        <v>30</v>
      </c>
      <c r="G361" s="62">
        <v>1</v>
      </c>
      <c r="H361" s="63">
        <v>224250</v>
      </c>
      <c r="I361" s="63">
        <v>232050</v>
      </c>
      <c r="J361" s="63">
        <v>230100</v>
      </c>
      <c r="K361" s="63">
        <v>226200</v>
      </c>
      <c r="L361" s="64">
        <f t="shared" si="26"/>
        <v>1428000</v>
      </c>
      <c r="M361" s="63">
        <f t="shared" si="27"/>
        <v>224250</v>
      </c>
      <c r="N361" s="63">
        <v>189833</v>
      </c>
      <c r="O361" s="65">
        <f t="shared" si="28"/>
        <v>199704</v>
      </c>
    </row>
    <row r="362" spans="2:15" ht="12.75" customHeight="1" x14ac:dyDescent="0.25">
      <c r="B362" t="s">
        <v>25</v>
      </c>
      <c r="C362" s="61" t="s">
        <v>901</v>
      </c>
      <c r="D362" s="61"/>
      <c r="E362" t="s">
        <v>902</v>
      </c>
      <c r="F362" s="20" t="s">
        <v>30</v>
      </c>
      <c r="G362" s="62">
        <v>1</v>
      </c>
      <c r="H362" s="63">
        <v>224250</v>
      </c>
      <c r="I362" s="63">
        <v>232050</v>
      </c>
      <c r="J362" s="63">
        <v>230100</v>
      </c>
      <c r="K362" s="63">
        <v>226200</v>
      </c>
      <c r="L362" s="64">
        <f t="shared" si="26"/>
        <v>2856000</v>
      </c>
      <c r="M362" s="63">
        <f t="shared" si="27"/>
        <v>224250</v>
      </c>
      <c r="N362" s="63">
        <v>189833</v>
      </c>
      <c r="O362" s="65">
        <f t="shared" si="28"/>
        <v>199704</v>
      </c>
    </row>
    <row r="363" spans="2:15" ht="12.75" customHeight="1" x14ac:dyDescent="0.25">
      <c r="B363" t="s">
        <v>25</v>
      </c>
      <c r="C363" s="61" t="s">
        <v>903</v>
      </c>
      <c r="D363" s="61"/>
      <c r="E363" t="s">
        <v>904</v>
      </c>
      <c r="F363" s="20" t="s">
        <v>30</v>
      </c>
      <c r="G363" s="62">
        <v>1</v>
      </c>
      <c r="H363" s="63">
        <v>403650</v>
      </c>
      <c r="I363" s="63">
        <v>417690</v>
      </c>
      <c r="J363" s="63">
        <v>414180</v>
      </c>
      <c r="K363" s="63">
        <v>407160</v>
      </c>
      <c r="L363" s="64">
        <f t="shared" si="26"/>
        <v>1666000</v>
      </c>
      <c r="M363" s="63">
        <f t="shared" si="27"/>
        <v>403650</v>
      </c>
      <c r="N363" s="63">
        <v>310716</v>
      </c>
      <c r="O363" s="65">
        <f t="shared" si="28"/>
        <v>326873</v>
      </c>
    </row>
    <row r="364" spans="2:15" ht="12.75" customHeight="1" x14ac:dyDescent="0.25">
      <c r="B364" t="s">
        <v>25</v>
      </c>
      <c r="C364" s="61" t="s">
        <v>905</v>
      </c>
      <c r="D364" s="61"/>
      <c r="E364" t="s">
        <v>906</v>
      </c>
      <c r="F364" s="20" t="s">
        <v>30</v>
      </c>
      <c r="G364" s="62">
        <v>1</v>
      </c>
      <c r="H364" s="63">
        <v>403650</v>
      </c>
      <c r="I364" s="63">
        <v>417690</v>
      </c>
      <c r="J364" s="63">
        <v>414180</v>
      </c>
      <c r="K364" s="63">
        <v>407160</v>
      </c>
      <c r="L364" s="64">
        <f t="shared" si="26"/>
        <v>2380000</v>
      </c>
      <c r="M364" s="63">
        <f t="shared" si="27"/>
        <v>403650</v>
      </c>
      <c r="N364" s="63">
        <v>310716</v>
      </c>
      <c r="O364" s="65">
        <f t="shared" si="28"/>
        <v>326873</v>
      </c>
    </row>
    <row r="365" spans="2:15" ht="12.75" customHeight="1" x14ac:dyDescent="0.25">
      <c r="B365" t="s">
        <v>25</v>
      </c>
      <c r="C365" s="61" t="s">
        <v>907</v>
      </c>
      <c r="D365" s="61"/>
      <c r="E365" t="s">
        <v>908</v>
      </c>
      <c r="F365" s="20" t="s">
        <v>30</v>
      </c>
      <c r="G365" s="62">
        <v>1</v>
      </c>
      <c r="H365" s="63">
        <v>329647.5</v>
      </c>
      <c r="I365" s="63">
        <v>341113.5</v>
      </c>
      <c r="J365" s="63">
        <v>338247</v>
      </c>
      <c r="K365" s="63">
        <v>332514</v>
      </c>
      <c r="L365" s="64">
        <f t="shared" si="26"/>
        <v>4998000</v>
      </c>
      <c r="M365" s="63">
        <f t="shared" si="27"/>
        <v>329647.5</v>
      </c>
      <c r="N365" s="63">
        <v>253751</v>
      </c>
      <c r="O365" s="65">
        <f t="shared" si="28"/>
        <v>266946</v>
      </c>
    </row>
    <row r="366" spans="2:15" ht="12.75" customHeight="1" x14ac:dyDescent="0.25">
      <c r="B366" t="s">
        <v>25</v>
      </c>
      <c r="C366" s="61" t="s">
        <v>909</v>
      </c>
      <c r="D366" s="61"/>
      <c r="E366" t="s">
        <v>910</v>
      </c>
      <c r="F366" s="20" t="s">
        <v>30</v>
      </c>
      <c r="G366" s="62">
        <v>1</v>
      </c>
      <c r="H366" s="63">
        <v>385710</v>
      </c>
      <c r="I366" s="63">
        <v>399126</v>
      </c>
      <c r="J366" s="63">
        <v>395772</v>
      </c>
      <c r="K366" s="63">
        <v>389064</v>
      </c>
      <c r="L366" s="64">
        <f t="shared" si="26"/>
        <v>9996000</v>
      </c>
      <c r="M366" s="63">
        <f t="shared" si="27"/>
        <v>385710</v>
      </c>
      <c r="N366" s="63">
        <v>296906</v>
      </c>
      <c r="O366" s="65">
        <f t="shared" si="28"/>
        <v>312345</v>
      </c>
    </row>
    <row r="367" spans="2:15" ht="12.75" customHeight="1" x14ac:dyDescent="0.25">
      <c r="B367" t="s">
        <v>25</v>
      </c>
      <c r="C367" s="61" t="s">
        <v>911</v>
      </c>
      <c r="D367" s="61"/>
      <c r="E367" t="s">
        <v>912</v>
      </c>
      <c r="F367" s="20" t="s">
        <v>30</v>
      </c>
      <c r="G367" s="62">
        <v>1</v>
      </c>
      <c r="H367" s="63">
        <v>538200</v>
      </c>
      <c r="I367" s="63">
        <v>556920</v>
      </c>
      <c r="J367" s="63">
        <v>552240</v>
      </c>
      <c r="K367" s="63">
        <v>542880</v>
      </c>
      <c r="L367" s="64">
        <f t="shared" si="26"/>
        <v>2856000</v>
      </c>
      <c r="M367" s="63">
        <f t="shared" si="27"/>
        <v>538200</v>
      </c>
      <c r="N367" s="63">
        <v>414288</v>
      </c>
      <c r="O367" s="65">
        <f t="shared" si="28"/>
        <v>435831</v>
      </c>
    </row>
    <row r="368" spans="2:15" ht="12.75" customHeight="1" x14ac:dyDescent="0.25">
      <c r="B368" t="s">
        <v>25</v>
      </c>
      <c r="C368" s="61" t="s">
        <v>913</v>
      </c>
      <c r="D368" s="61"/>
      <c r="E368" t="s">
        <v>914</v>
      </c>
      <c r="F368" s="20" t="s">
        <v>30</v>
      </c>
      <c r="G368" s="62">
        <v>1</v>
      </c>
      <c r="H368" s="63">
        <v>493350</v>
      </c>
      <c r="I368" s="63">
        <v>510510</v>
      </c>
      <c r="J368" s="63">
        <v>506220</v>
      </c>
      <c r="K368" s="63">
        <v>497640</v>
      </c>
      <c r="L368" s="64">
        <f t="shared" si="26"/>
        <v>5712000</v>
      </c>
      <c r="M368" s="63">
        <f t="shared" si="27"/>
        <v>493350</v>
      </c>
      <c r="N368" s="63">
        <v>379764</v>
      </c>
      <c r="O368" s="65">
        <f t="shared" si="28"/>
        <v>399512</v>
      </c>
    </row>
    <row r="369" spans="2:15" ht="12.75" customHeight="1" x14ac:dyDescent="0.25">
      <c r="B369" t="s">
        <v>25</v>
      </c>
      <c r="C369" s="61" t="s">
        <v>915</v>
      </c>
      <c r="D369" s="61"/>
      <c r="E369" t="s">
        <v>916</v>
      </c>
      <c r="F369" s="20" t="s">
        <v>30</v>
      </c>
      <c r="G369" s="62">
        <v>1</v>
      </c>
      <c r="H369" s="63">
        <v>423832.5</v>
      </c>
      <c r="I369" s="63">
        <v>438574.5</v>
      </c>
      <c r="J369" s="63">
        <v>434889</v>
      </c>
      <c r="K369" s="63">
        <v>427518</v>
      </c>
      <c r="L369" s="64">
        <f t="shared" si="26"/>
        <v>8568000</v>
      </c>
      <c r="M369" s="63">
        <f t="shared" si="27"/>
        <v>423832.5</v>
      </c>
      <c r="N369" s="63">
        <v>326252</v>
      </c>
      <c r="O369" s="65">
        <f t="shared" si="28"/>
        <v>343217</v>
      </c>
    </row>
    <row r="370" spans="2:15" ht="12.75" customHeight="1" x14ac:dyDescent="0.25">
      <c r="B370" t="s">
        <v>25</v>
      </c>
      <c r="C370" s="61" t="s">
        <v>917</v>
      </c>
      <c r="D370" s="61"/>
      <c r="E370" t="s">
        <v>918</v>
      </c>
      <c r="F370" s="20" t="s">
        <v>30</v>
      </c>
      <c r="G370" s="62">
        <v>1</v>
      </c>
      <c r="H370" s="63">
        <v>385710</v>
      </c>
      <c r="I370" s="63">
        <v>399126</v>
      </c>
      <c r="J370" s="63">
        <v>395772</v>
      </c>
      <c r="K370" s="63">
        <v>389074</v>
      </c>
      <c r="L370" s="64">
        <f t="shared" si="26"/>
        <v>17136000</v>
      </c>
      <c r="M370" s="63">
        <f t="shared" si="27"/>
        <v>385710</v>
      </c>
      <c r="N370" s="63">
        <v>296906</v>
      </c>
      <c r="O370" s="65">
        <f t="shared" si="28"/>
        <v>312345</v>
      </c>
    </row>
    <row r="371" spans="2:15" ht="12.75" customHeight="1" x14ac:dyDescent="0.25">
      <c r="B371" t="s">
        <v>25</v>
      </c>
      <c r="C371" s="61" t="s">
        <v>919</v>
      </c>
      <c r="D371" s="61"/>
      <c r="E371" t="s">
        <v>920</v>
      </c>
      <c r="F371" s="20" t="s">
        <v>30</v>
      </c>
      <c r="G371" s="62">
        <v>1</v>
      </c>
      <c r="H371" s="63">
        <v>313950</v>
      </c>
      <c r="I371" s="63">
        <v>324870</v>
      </c>
      <c r="J371" s="63">
        <v>322140</v>
      </c>
      <c r="K371" s="63">
        <v>316680</v>
      </c>
      <c r="L371" s="64">
        <f t="shared" si="26"/>
        <v>1190000</v>
      </c>
      <c r="M371" s="63">
        <f t="shared" si="27"/>
        <v>313950</v>
      </c>
      <c r="N371" s="63">
        <v>241668</v>
      </c>
      <c r="O371" s="65">
        <f t="shared" si="28"/>
        <v>254235</v>
      </c>
    </row>
    <row r="372" spans="2:15" ht="12.75" customHeight="1" x14ac:dyDescent="0.25">
      <c r="B372" t="s">
        <v>25</v>
      </c>
      <c r="C372" s="61" t="s">
        <v>921</v>
      </c>
      <c r="D372" s="61"/>
      <c r="E372" t="s">
        <v>922</v>
      </c>
      <c r="F372" s="20" t="s">
        <v>30</v>
      </c>
      <c r="G372" s="62">
        <v>1</v>
      </c>
      <c r="H372" s="63">
        <v>313950</v>
      </c>
      <c r="I372" s="63">
        <v>324870</v>
      </c>
      <c r="J372" s="63">
        <v>322140</v>
      </c>
      <c r="K372" s="63">
        <v>316680</v>
      </c>
      <c r="L372" s="64">
        <f t="shared" si="26"/>
        <v>2380000</v>
      </c>
      <c r="M372" s="63">
        <f t="shared" si="27"/>
        <v>313950</v>
      </c>
      <c r="N372" s="63">
        <v>241668</v>
      </c>
      <c r="O372" s="65">
        <f t="shared" si="28"/>
        <v>254235</v>
      </c>
    </row>
    <row r="373" spans="2:15" ht="12.75" customHeight="1" x14ac:dyDescent="0.25">
      <c r="B373" t="s">
        <v>25</v>
      </c>
      <c r="C373" s="61" t="s">
        <v>923</v>
      </c>
      <c r="D373" s="61"/>
      <c r="E373" t="s">
        <v>924</v>
      </c>
      <c r="F373" s="20" t="s">
        <v>30</v>
      </c>
      <c r="G373" s="62">
        <v>1</v>
      </c>
      <c r="H373" s="63">
        <v>313950</v>
      </c>
      <c r="I373" s="63">
        <v>324870</v>
      </c>
      <c r="J373" s="63">
        <v>322140</v>
      </c>
      <c r="K373" s="63">
        <v>316680</v>
      </c>
      <c r="L373" s="64">
        <f t="shared" si="26"/>
        <v>3570000</v>
      </c>
      <c r="M373" s="63">
        <f t="shared" si="27"/>
        <v>313950</v>
      </c>
      <c r="N373" s="63">
        <v>241668</v>
      </c>
      <c r="O373" s="65">
        <f t="shared" si="28"/>
        <v>254235</v>
      </c>
    </row>
    <row r="374" spans="2:15" ht="12.75" customHeight="1" x14ac:dyDescent="0.25">
      <c r="B374" t="s">
        <v>25</v>
      </c>
      <c r="C374" s="61" t="s">
        <v>925</v>
      </c>
      <c r="D374" s="61"/>
      <c r="E374" t="s">
        <v>926</v>
      </c>
      <c r="F374" s="20" t="s">
        <v>30</v>
      </c>
      <c r="G374" s="62">
        <v>1</v>
      </c>
      <c r="H374" s="63">
        <v>313950</v>
      </c>
      <c r="I374" s="63">
        <v>324870</v>
      </c>
      <c r="J374" s="63">
        <v>322140</v>
      </c>
      <c r="K374" s="63">
        <v>316680</v>
      </c>
      <c r="L374" s="64">
        <f t="shared" si="26"/>
        <v>5712000</v>
      </c>
      <c r="M374" s="63">
        <f t="shared" si="27"/>
        <v>313950</v>
      </c>
      <c r="N374" s="63">
        <v>241668</v>
      </c>
      <c r="O374" s="65">
        <f t="shared" si="28"/>
        <v>254235</v>
      </c>
    </row>
    <row r="375" spans="2:15" ht="12.75" customHeight="1" x14ac:dyDescent="0.25">
      <c r="B375" t="s">
        <v>25</v>
      </c>
      <c r="C375" s="61" t="s">
        <v>927</v>
      </c>
      <c r="D375" s="61"/>
      <c r="E375" t="s">
        <v>928</v>
      </c>
      <c r="F375" s="20" t="s">
        <v>30</v>
      </c>
      <c r="G375" s="62">
        <v>1</v>
      </c>
      <c r="H375" s="63">
        <v>224250</v>
      </c>
      <c r="I375" s="63">
        <v>232050</v>
      </c>
      <c r="J375" s="63">
        <v>230100</v>
      </c>
      <c r="K375" s="63">
        <v>226200</v>
      </c>
      <c r="L375" s="64">
        <f t="shared" si="26"/>
        <v>238000</v>
      </c>
      <c r="M375" s="63">
        <f t="shared" si="27"/>
        <v>224250</v>
      </c>
      <c r="N375" s="63">
        <v>172620</v>
      </c>
      <c r="O375" s="65">
        <f t="shared" si="28"/>
        <v>181596</v>
      </c>
    </row>
    <row r="376" spans="2:15" ht="12.75" customHeight="1" x14ac:dyDescent="0.25">
      <c r="B376" t="s">
        <v>25</v>
      </c>
      <c r="C376" s="61" t="s">
        <v>929</v>
      </c>
      <c r="D376" s="61"/>
      <c r="E376" t="s">
        <v>930</v>
      </c>
      <c r="F376" s="20" t="s">
        <v>30</v>
      </c>
      <c r="G376" s="62">
        <v>1</v>
      </c>
      <c r="H376" s="63">
        <v>224250</v>
      </c>
      <c r="I376" s="63">
        <v>232050</v>
      </c>
      <c r="J376" s="63">
        <v>230100</v>
      </c>
      <c r="K376" s="63">
        <v>226200</v>
      </c>
      <c r="L376" s="64">
        <f t="shared" si="26"/>
        <v>476000</v>
      </c>
      <c r="M376" s="63">
        <f t="shared" si="27"/>
        <v>224250</v>
      </c>
      <c r="N376" s="63">
        <v>172620</v>
      </c>
      <c r="O376" s="65">
        <f t="shared" si="28"/>
        <v>181596</v>
      </c>
    </row>
    <row r="377" spans="2:15" ht="12.75" customHeight="1" x14ac:dyDescent="0.25">
      <c r="B377" t="s">
        <v>25</v>
      </c>
      <c r="C377" s="61" t="s">
        <v>931</v>
      </c>
      <c r="D377" s="61"/>
      <c r="E377" t="s">
        <v>932</v>
      </c>
      <c r="F377" s="20" t="s">
        <v>30</v>
      </c>
      <c r="G377" s="62">
        <v>1</v>
      </c>
      <c r="H377" s="63">
        <v>224250</v>
      </c>
      <c r="I377" s="63">
        <v>232050</v>
      </c>
      <c r="J377" s="63">
        <v>230100</v>
      </c>
      <c r="K377" s="63">
        <v>226200</v>
      </c>
      <c r="L377" s="64">
        <f t="shared" si="26"/>
        <v>952000</v>
      </c>
      <c r="M377" s="63">
        <f t="shared" si="27"/>
        <v>224250</v>
      </c>
      <c r="N377" s="63">
        <v>172620</v>
      </c>
      <c r="O377" s="65">
        <f t="shared" si="28"/>
        <v>181596</v>
      </c>
    </row>
    <row r="378" spans="2:15" ht="12.75" customHeight="1" x14ac:dyDescent="0.25">
      <c r="B378" t="s">
        <v>25</v>
      </c>
      <c r="C378" s="61" t="s">
        <v>933</v>
      </c>
      <c r="D378" s="61"/>
      <c r="E378" t="s">
        <v>934</v>
      </c>
      <c r="F378" s="20" t="s">
        <v>30</v>
      </c>
      <c r="G378" s="62">
        <v>1</v>
      </c>
      <c r="H378" s="63">
        <v>1166100</v>
      </c>
      <c r="I378" s="63">
        <v>1206660</v>
      </c>
      <c r="J378" s="63">
        <v>1196520</v>
      </c>
      <c r="K378" s="63">
        <v>1176240</v>
      </c>
      <c r="L378" s="64">
        <f t="shared" si="26"/>
        <v>1071000</v>
      </c>
      <c r="M378" s="63">
        <f t="shared" si="27"/>
        <v>1071000</v>
      </c>
      <c r="N378" s="63">
        <v>897624</v>
      </c>
      <c r="O378" s="65">
        <f t="shared" si="28"/>
        <v>944300</v>
      </c>
    </row>
    <row r="379" spans="2:15" ht="12.75" customHeight="1" x14ac:dyDescent="0.25">
      <c r="B379" t="s">
        <v>25</v>
      </c>
      <c r="C379" s="61" t="s">
        <v>935</v>
      </c>
      <c r="D379" s="61"/>
      <c r="E379" t="s">
        <v>936</v>
      </c>
      <c r="F379" s="20" t="s">
        <v>30</v>
      </c>
      <c r="G379" s="62">
        <v>1</v>
      </c>
      <c r="H379" s="63">
        <v>1614600</v>
      </c>
      <c r="I379" s="63">
        <v>1670760</v>
      </c>
      <c r="J379" s="63">
        <v>1656720</v>
      </c>
      <c r="K379" s="63">
        <v>1628640</v>
      </c>
      <c r="L379" s="64">
        <f t="shared" si="26"/>
        <v>1904000</v>
      </c>
      <c r="M379" s="63">
        <f t="shared" si="27"/>
        <v>1614600</v>
      </c>
      <c r="N379" s="63">
        <v>1242864</v>
      </c>
      <c r="O379" s="65">
        <f t="shared" si="28"/>
        <v>1307493</v>
      </c>
    </row>
    <row r="380" spans="2:15" ht="12.75" customHeight="1" x14ac:dyDescent="0.25">
      <c r="B380" t="s">
        <v>25</v>
      </c>
      <c r="C380" s="61" t="s">
        <v>937</v>
      </c>
      <c r="D380" s="61"/>
      <c r="E380" t="s">
        <v>938</v>
      </c>
      <c r="F380" s="20" t="s">
        <v>30</v>
      </c>
      <c r="G380" s="62">
        <v>1</v>
      </c>
      <c r="H380" s="63">
        <v>4036500</v>
      </c>
      <c r="I380" s="63">
        <v>4176900</v>
      </c>
      <c r="J380" s="63">
        <v>4141800</v>
      </c>
      <c r="K380" s="63">
        <v>4071600</v>
      </c>
      <c r="L380" s="64">
        <f t="shared" si="26"/>
        <v>1285200</v>
      </c>
      <c r="M380" s="63">
        <f t="shared" si="27"/>
        <v>1285200</v>
      </c>
      <c r="N380" s="63">
        <v>3107160</v>
      </c>
      <c r="O380" s="65">
        <f t="shared" si="28"/>
        <v>3268732</v>
      </c>
    </row>
    <row r="381" spans="2:15" ht="12.75" customHeight="1" x14ac:dyDescent="0.25">
      <c r="B381" t="s">
        <v>25</v>
      </c>
      <c r="C381" s="61" t="s">
        <v>939</v>
      </c>
      <c r="D381" s="61"/>
      <c r="E381" t="s">
        <v>940</v>
      </c>
      <c r="F381" s="20" t="s">
        <v>30</v>
      </c>
      <c r="G381" s="62">
        <v>1</v>
      </c>
      <c r="H381" s="63">
        <v>5382000</v>
      </c>
      <c r="I381" s="63">
        <v>5569200</v>
      </c>
      <c r="J381" s="63">
        <v>5522400</v>
      </c>
      <c r="K381" s="63">
        <v>5428800</v>
      </c>
      <c r="L381" s="64">
        <f t="shared" si="26"/>
        <v>1511300</v>
      </c>
      <c r="M381" s="63">
        <f t="shared" si="27"/>
        <v>1511300</v>
      </c>
      <c r="N381" s="63">
        <v>4142880</v>
      </c>
      <c r="O381" s="65">
        <f t="shared" si="28"/>
        <v>4358310</v>
      </c>
    </row>
    <row r="382" spans="2:15" ht="12.75" customHeight="1" x14ac:dyDescent="0.25">
      <c r="B382" t="s">
        <v>25</v>
      </c>
      <c r="C382" s="61" t="s">
        <v>941</v>
      </c>
      <c r="D382" s="61"/>
      <c r="E382" t="s">
        <v>942</v>
      </c>
      <c r="F382" s="20" t="s">
        <v>30</v>
      </c>
      <c r="G382" s="62">
        <v>1</v>
      </c>
      <c r="H382" s="63">
        <v>6727500</v>
      </c>
      <c r="I382" s="63">
        <v>6961500</v>
      </c>
      <c r="J382" s="63">
        <v>6903000</v>
      </c>
      <c r="K382" s="63">
        <v>6786000</v>
      </c>
      <c r="L382" s="64">
        <f t="shared" si="26"/>
        <v>1999200</v>
      </c>
      <c r="M382" s="63">
        <f t="shared" si="27"/>
        <v>1999200</v>
      </c>
      <c r="N382" s="63">
        <v>5178600</v>
      </c>
      <c r="O382" s="65">
        <f t="shared" si="28"/>
        <v>5447887</v>
      </c>
    </row>
    <row r="383" spans="2:15" ht="12.75" customHeight="1" x14ac:dyDescent="0.25">
      <c r="B383" t="s">
        <v>25</v>
      </c>
      <c r="C383" s="61" t="s">
        <v>943</v>
      </c>
      <c r="D383" s="61"/>
      <c r="E383" t="s">
        <v>944</v>
      </c>
      <c r="F383" s="20" t="s">
        <v>30</v>
      </c>
      <c r="G383" s="62">
        <v>1</v>
      </c>
      <c r="H383" s="63">
        <v>7624500</v>
      </c>
      <c r="I383" s="63">
        <v>7889700</v>
      </c>
      <c r="J383" s="63">
        <v>7823400</v>
      </c>
      <c r="K383" s="63">
        <v>7690800</v>
      </c>
      <c r="L383" s="64">
        <f t="shared" si="26"/>
        <v>4688600</v>
      </c>
      <c r="M383" s="63">
        <f t="shared" si="27"/>
        <v>4688600</v>
      </c>
      <c r="N383" s="63">
        <v>5869080</v>
      </c>
      <c r="O383" s="65">
        <f t="shared" si="28"/>
        <v>6174272</v>
      </c>
    </row>
    <row r="384" spans="2:15" ht="12.75" customHeight="1" x14ac:dyDescent="0.25">
      <c r="B384" t="s">
        <v>25</v>
      </c>
      <c r="C384" s="61" t="s">
        <v>945</v>
      </c>
      <c r="D384" s="61"/>
      <c r="E384" t="s">
        <v>946</v>
      </c>
      <c r="F384" s="20" t="s">
        <v>30</v>
      </c>
      <c r="G384" s="62">
        <v>1</v>
      </c>
      <c r="H384" s="63">
        <v>8970000</v>
      </c>
      <c r="I384" s="63">
        <v>9282000</v>
      </c>
      <c r="J384" s="63">
        <v>9204000</v>
      </c>
      <c r="K384" s="63">
        <v>9048000</v>
      </c>
      <c r="L384" s="64">
        <f t="shared" si="26"/>
        <v>6437900</v>
      </c>
      <c r="M384" s="63">
        <f t="shared" si="27"/>
        <v>6437900</v>
      </c>
      <c r="N384" s="63">
        <v>6904800</v>
      </c>
      <c r="O384" s="65">
        <f t="shared" si="28"/>
        <v>7263850</v>
      </c>
    </row>
    <row r="385" spans="2:15" ht="12.75" customHeight="1" x14ac:dyDescent="0.25">
      <c r="B385" s="7" t="s">
        <v>25</v>
      </c>
      <c r="C385" s="7" t="s">
        <v>947</v>
      </c>
      <c r="D385" s="7"/>
      <c r="E385" s="7" t="s">
        <v>948</v>
      </c>
      <c r="F385" s="22"/>
      <c r="G385" s="22"/>
      <c r="H385" s="66"/>
      <c r="I385" s="66"/>
      <c r="J385" s="66"/>
      <c r="K385" s="66"/>
      <c r="L385" s="67"/>
      <c r="M385" s="66"/>
      <c r="N385" s="66"/>
      <c r="O385" s="66"/>
    </row>
    <row r="386" spans="2:15" ht="12.75" customHeight="1" x14ac:dyDescent="0.25">
      <c r="B386" t="s">
        <v>25</v>
      </c>
      <c r="C386" s="61" t="s">
        <v>949</v>
      </c>
      <c r="D386" s="61"/>
      <c r="E386" t="s">
        <v>950</v>
      </c>
      <c r="F386" s="20" t="s">
        <v>30</v>
      </c>
      <c r="G386" s="62">
        <v>1</v>
      </c>
      <c r="H386" s="63">
        <v>358800</v>
      </c>
      <c r="I386" s="63">
        <v>371280</v>
      </c>
      <c r="J386" s="63">
        <v>368160</v>
      </c>
      <c r="K386" s="63">
        <v>361920</v>
      </c>
      <c r="L386" s="64">
        <f>L180/2</f>
        <v>89250</v>
      </c>
      <c r="M386" s="63">
        <f>MIN(H386:L386)</f>
        <v>89250</v>
      </c>
      <c r="N386" s="63">
        <v>276192</v>
      </c>
      <c r="O386" s="65">
        <f t="shared" si="28"/>
        <v>290554</v>
      </c>
    </row>
    <row r="387" spans="2:15" ht="12.75" customHeight="1" x14ac:dyDescent="0.25">
      <c r="B387" t="s">
        <v>25</v>
      </c>
      <c r="C387" s="61" t="s">
        <v>951</v>
      </c>
      <c r="D387" s="61"/>
      <c r="E387" t="s">
        <v>952</v>
      </c>
      <c r="F387" s="20" t="s">
        <v>30</v>
      </c>
      <c r="G387" s="62">
        <v>1</v>
      </c>
      <c r="H387" s="63">
        <v>6279000</v>
      </c>
      <c r="I387" s="63">
        <v>6497400</v>
      </c>
      <c r="J387" s="63">
        <v>6442800</v>
      </c>
      <c r="K387" s="63">
        <v>6333600</v>
      </c>
      <c r="L387" s="64">
        <f t="shared" ref="L387:L419" si="29">L181/2</f>
        <v>2499000</v>
      </c>
      <c r="M387" s="63">
        <f t="shared" ref="M387:M419" si="30">MIN(H387:L387)</f>
        <v>2499000</v>
      </c>
      <c r="N387" s="63">
        <v>4833360</v>
      </c>
      <c r="O387" s="65">
        <f t="shared" si="28"/>
        <v>5084695</v>
      </c>
    </row>
    <row r="388" spans="2:15" ht="12.75" customHeight="1" x14ac:dyDescent="0.25">
      <c r="B388" t="s">
        <v>25</v>
      </c>
      <c r="C388" s="61" t="s">
        <v>953</v>
      </c>
      <c r="D388" s="61"/>
      <c r="E388" t="s">
        <v>954</v>
      </c>
      <c r="F388" s="20" t="s">
        <v>30</v>
      </c>
      <c r="G388" s="62">
        <v>1</v>
      </c>
      <c r="H388" s="63">
        <v>5382000</v>
      </c>
      <c r="I388" s="63">
        <v>5569200</v>
      </c>
      <c r="J388" s="63">
        <v>5522400</v>
      </c>
      <c r="K388" s="63">
        <v>5428800</v>
      </c>
      <c r="L388" s="64">
        <f t="shared" si="29"/>
        <v>2142000</v>
      </c>
      <c r="M388" s="63">
        <f t="shared" si="30"/>
        <v>2142000</v>
      </c>
      <c r="N388" s="63">
        <v>4142880</v>
      </c>
      <c r="O388" s="65">
        <f t="shared" si="28"/>
        <v>4358310</v>
      </c>
    </row>
    <row r="389" spans="2:15" ht="12.75" customHeight="1" x14ac:dyDescent="0.25">
      <c r="B389" t="s">
        <v>25</v>
      </c>
      <c r="C389" s="61" t="s">
        <v>955</v>
      </c>
      <c r="D389" s="61"/>
      <c r="E389" t="s">
        <v>956</v>
      </c>
      <c r="F389" s="20" t="s">
        <v>30</v>
      </c>
      <c r="G389" s="62">
        <v>1</v>
      </c>
      <c r="H389" s="63">
        <v>9597900</v>
      </c>
      <c r="I389" s="63">
        <v>9931740</v>
      </c>
      <c r="J389" s="63">
        <v>9848280</v>
      </c>
      <c r="K389" s="63">
        <v>9681360</v>
      </c>
      <c r="L389" s="64">
        <f t="shared" si="29"/>
        <v>4998000</v>
      </c>
      <c r="M389" s="63">
        <f t="shared" si="30"/>
        <v>4998000</v>
      </c>
      <c r="N389" s="63">
        <v>7388136</v>
      </c>
      <c r="O389" s="65">
        <f t="shared" si="28"/>
        <v>7772319</v>
      </c>
    </row>
    <row r="390" spans="2:15" ht="12.75" customHeight="1" x14ac:dyDescent="0.25">
      <c r="B390" t="s">
        <v>25</v>
      </c>
      <c r="C390" s="61" t="s">
        <v>957</v>
      </c>
      <c r="D390" s="61"/>
      <c r="E390" t="s">
        <v>958</v>
      </c>
      <c r="F390" s="20" t="s">
        <v>30</v>
      </c>
      <c r="G390" s="62">
        <v>1</v>
      </c>
      <c r="H390" s="63">
        <v>7624500</v>
      </c>
      <c r="I390" s="63">
        <v>7889700</v>
      </c>
      <c r="J390" s="63">
        <v>7823400</v>
      </c>
      <c r="K390" s="63">
        <v>7690800</v>
      </c>
      <c r="L390" s="64">
        <f t="shared" si="29"/>
        <v>4284000</v>
      </c>
      <c r="M390" s="63">
        <f t="shared" si="30"/>
        <v>4284000</v>
      </c>
      <c r="N390" s="63">
        <v>5869080</v>
      </c>
      <c r="O390" s="65">
        <f t="shared" si="28"/>
        <v>6174272</v>
      </c>
    </row>
    <row r="391" spans="2:15" ht="12.75" customHeight="1" x14ac:dyDescent="0.25">
      <c r="B391" t="s">
        <v>25</v>
      </c>
      <c r="C391" s="61" t="s">
        <v>959</v>
      </c>
      <c r="D391" s="61"/>
      <c r="E391" t="s">
        <v>960</v>
      </c>
      <c r="F391" s="20" t="s">
        <v>30</v>
      </c>
      <c r="G391" s="62">
        <v>1</v>
      </c>
      <c r="H391" s="63">
        <v>19734000</v>
      </c>
      <c r="I391" s="63">
        <v>20420400</v>
      </c>
      <c r="J391" s="63">
        <v>20248800</v>
      </c>
      <c r="K391" s="63">
        <v>19905600</v>
      </c>
      <c r="L391" s="64">
        <f t="shared" si="29"/>
        <v>9996000</v>
      </c>
      <c r="M391" s="63">
        <f t="shared" si="30"/>
        <v>9996000</v>
      </c>
      <c r="N391" s="63">
        <v>15190560</v>
      </c>
      <c r="O391" s="65">
        <f t="shared" si="28"/>
        <v>15980469</v>
      </c>
    </row>
    <row r="392" spans="2:15" ht="12.75" customHeight="1" x14ac:dyDescent="0.25">
      <c r="B392" t="s">
        <v>25</v>
      </c>
      <c r="C392" s="61" t="s">
        <v>961</v>
      </c>
      <c r="D392" s="61"/>
      <c r="E392" t="s">
        <v>962</v>
      </c>
      <c r="F392" s="20" t="s">
        <v>30</v>
      </c>
      <c r="G392" s="62">
        <v>1</v>
      </c>
      <c r="H392" s="63">
        <v>17940000</v>
      </c>
      <c r="I392" s="63">
        <v>18564000</v>
      </c>
      <c r="J392" s="63">
        <v>18408000</v>
      </c>
      <c r="K392" s="63">
        <v>18096000</v>
      </c>
      <c r="L392" s="64">
        <f t="shared" si="29"/>
        <v>8568000</v>
      </c>
      <c r="M392" s="63">
        <f t="shared" si="30"/>
        <v>8568000</v>
      </c>
      <c r="N392" s="63">
        <v>13809600</v>
      </c>
      <c r="O392" s="65">
        <f t="shared" si="28"/>
        <v>14527699</v>
      </c>
    </row>
    <row r="393" spans="2:15" ht="12.75" customHeight="1" x14ac:dyDescent="0.25">
      <c r="B393" t="s">
        <v>25</v>
      </c>
      <c r="C393" s="61" t="s">
        <v>963</v>
      </c>
      <c r="D393" s="61"/>
      <c r="E393" t="s">
        <v>964</v>
      </c>
      <c r="F393" s="20" t="s">
        <v>30</v>
      </c>
      <c r="G393" s="62">
        <v>1</v>
      </c>
      <c r="H393" s="63">
        <v>31395000</v>
      </c>
      <c r="I393" s="63">
        <v>32487000</v>
      </c>
      <c r="J393" s="63">
        <v>32214000</v>
      </c>
      <c r="K393" s="63">
        <v>31668000</v>
      </c>
      <c r="L393" s="64">
        <f t="shared" si="29"/>
        <v>16660000</v>
      </c>
      <c r="M393" s="63">
        <f t="shared" si="30"/>
        <v>16660000</v>
      </c>
      <c r="N393" s="63">
        <v>24166800</v>
      </c>
      <c r="O393" s="65">
        <f t="shared" si="28"/>
        <v>25423474</v>
      </c>
    </row>
    <row r="394" spans="2:15" ht="12.75" customHeight="1" x14ac:dyDescent="0.25">
      <c r="B394" t="s">
        <v>25</v>
      </c>
      <c r="C394" s="61" t="s">
        <v>965</v>
      </c>
      <c r="D394" s="61"/>
      <c r="E394" t="s">
        <v>966</v>
      </c>
      <c r="F394" s="20" t="s">
        <v>30</v>
      </c>
      <c r="G394" s="62">
        <v>1</v>
      </c>
      <c r="H394" s="63">
        <v>26910000</v>
      </c>
      <c r="I394" s="63">
        <v>27846000</v>
      </c>
      <c r="J394" s="63">
        <v>27612000</v>
      </c>
      <c r="K394" s="63">
        <v>27144000</v>
      </c>
      <c r="L394" s="64">
        <f t="shared" si="29"/>
        <v>14280000</v>
      </c>
      <c r="M394" s="63">
        <f t="shared" si="30"/>
        <v>14280000</v>
      </c>
      <c r="N394" s="63">
        <v>20714400</v>
      </c>
      <c r="O394" s="65">
        <f t="shared" ref="O394:O419" si="31">ROUND(N394*$O$5+N394,0)</f>
        <v>21791549</v>
      </c>
    </row>
    <row r="395" spans="2:15" ht="12.75" customHeight="1" x14ac:dyDescent="0.25">
      <c r="B395" t="s">
        <v>25</v>
      </c>
      <c r="C395" s="61" t="s">
        <v>967</v>
      </c>
      <c r="D395" s="61"/>
      <c r="E395" t="s">
        <v>968</v>
      </c>
      <c r="F395" s="20" t="s">
        <v>30</v>
      </c>
      <c r="G395" s="62">
        <v>1</v>
      </c>
      <c r="H395" s="63">
        <v>1614600</v>
      </c>
      <c r="I395" s="63">
        <v>1670760</v>
      </c>
      <c r="J395" s="63">
        <v>1656720</v>
      </c>
      <c r="K395" s="63">
        <v>1628640</v>
      </c>
      <c r="L395" s="64">
        <f t="shared" si="29"/>
        <v>1487500</v>
      </c>
      <c r="M395" s="63">
        <f t="shared" si="30"/>
        <v>1487500</v>
      </c>
      <c r="N395" s="63">
        <v>1242864</v>
      </c>
      <c r="O395" s="65">
        <f t="shared" si="31"/>
        <v>1307493</v>
      </c>
    </row>
    <row r="396" spans="2:15" ht="12.75" customHeight="1" x14ac:dyDescent="0.25">
      <c r="B396" t="s">
        <v>25</v>
      </c>
      <c r="C396" s="61" t="s">
        <v>969</v>
      </c>
      <c r="D396" s="61"/>
      <c r="E396" t="s">
        <v>970</v>
      </c>
      <c r="F396" s="20" t="s">
        <v>30</v>
      </c>
      <c r="G396" s="62">
        <v>1</v>
      </c>
      <c r="H396" s="63">
        <v>2242500</v>
      </c>
      <c r="I396" s="63">
        <v>2320500</v>
      </c>
      <c r="J396" s="63">
        <v>2301000</v>
      </c>
      <c r="K396" s="63">
        <v>2262000</v>
      </c>
      <c r="L396" s="64">
        <f t="shared" si="29"/>
        <v>1428000</v>
      </c>
      <c r="M396" s="63">
        <f t="shared" si="30"/>
        <v>1428000</v>
      </c>
      <c r="N396" s="63">
        <v>1726200</v>
      </c>
      <c r="O396" s="65">
        <f t="shared" si="31"/>
        <v>1815962</v>
      </c>
    </row>
    <row r="397" spans="2:15" ht="12.75" customHeight="1" x14ac:dyDescent="0.25">
      <c r="B397" t="s">
        <v>25</v>
      </c>
      <c r="C397" s="61" t="s">
        <v>971</v>
      </c>
      <c r="D397" s="61"/>
      <c r="E397" t="s">
        <v>972</v>
      </c>
      <c r="F397" s="20" t="s">
        <v>30</v>
      </c>
      <c r="G397" s="62">
        <v>1</v>
      </c>
      <c r="H397" s="63">
        <v>2870400</v>
      </c>
      <c r="I397" s="63">
        <v>2970240</v>
      </c>
      <c r="J397" s="63">
        <v>2945280</v>
      </c>
      <c r="K397" s="63">
        <v>2895360</v>
      </c>
      <c r="L397" s="64">
        <f t="shared" si="29"/>
        <v>2142000</v>
      </c>
      <c r="M397" s="63">
        <f t="shared" si="30"/>
        <v>2142000</v>
      </c>
      <c r="N397" s="63">
        <v>2209536</v>
      </c>
      <c r="O397" s="65">
        <f t="shared" si="31"/>
        <v>2324432</v>
      </c>
    </row>
    <row r="398" spans="2:15" ht="12.75" customHeight="1" x14ac:dyDescent="0.25">
      <c r="B398" t="s">
        <v>25</v>
      </c>
      <c r="C398" s="61" t="s">
        <v>973</v>
      </c>
      <c r="D398" s="61"/>
      <c r="E398" t="s">
        <v>974</v>
      </c>
      <c r="F398" s="20" t="s">
        <v>30</v>
      </c>
      <c r="G398" s="62">
        <v>1</v>
      </c>
      <c r="H398" s="63">
        <v>3588000</v>
      </c>
      <c r="I398" s="63">
        <v>3712800</v>
      </c>
      <c r="J398" s="63">
        <v>3681600</v>
      </c>
      <c r="K398" s="63">
        <v>3619200</v>
      </c>
      <c r="L398" s="64">
        <f t="shared" si="29"/>
        <v>2856000</v>
      </c>
      <c r="M398" s="63">
        <f t="shared" si="30"/>
        <v>2856000</v>
      </c>
      <c r="N398" s="63">
        <v>2761920</v>
      </c>
      <c r="O398" s="65">
        <f t="shared" si="31"/>
        <v>2905540</v>
      </c>
    </row>
    <row r="399" spans="2:15" ht="12.75" customHeight="1" x14ac:dyDescent="0.25">
      <c r="B399" t="s">
        <v>25</v>
      </c>
      <c r="C399" s="61" t="s">
        <v>975</v>
      </c>
      <c r="D399" s="61"/>
      <c r="E399" t="s">
        <v>976</v>
      </c>
      <c r="F399" s="20" t="s">
        <v>30</v>
      </c>
      <c r="G399" s="62">
        <v>1</v>
      </c>
      <c r="H399" s="63">
        <v>4485000</v>
      </c>
      <c r="I399" s="63">
        <v>4641000</v>
      </c>
      <c r="J399" s="63">
        <v>4602000</v>
      </c>
      <c r="K399" s="63">
        <v>4524000</v>
      </c>
      <c r="L399" s="64">
        <f t="shared" si="29"/>
        <v>4284000</v>
      </c>
      <c r="M399" s="63">
        <f t="shared" si="30"/>
        <v>4284000</v>
      </c>
      <c r="N399" s="63">
        <v>3452400</v>
      </c>
      <c r="O399" s="65">
        <f t="shared" si="31"/>
        <v>3631925</v>
      </c>
    </row>
    <row r="400" spans="2:15" ht="12.75" customHeight="1" x14ac:dyDescent="0.25">
      <c r="B400" t="s">
        <v>25</v>
      </c>
      <c r="C400" s="61" t="s">
        <v>977</v>
      </c>
      <c r="D400" s="61"/>
      <c r="E400" t="s">
        <v>978</v>
      </c>
      <c r="F400" s="20" t="s">
        <v>30</v>
      </c>
      <c r="G400" s="62">
        <v>1</v>
      </c>
      <c r="H400" s="63">
        <v>627900</v>
      </c>
      <c r="I400" s="63">
        <v>649740</v>
      </c>
      <c r="J400" s="63">
        <v>644280</v>
      </c>
      <c r="K400" s="63">
        <v>633360</v>
      </c>
      <c r="L400" s="64">
        <f t="shared" si="29"/>
        <v>476000</v>
      </c>
      <c r="M400" s="63">
        <f t="shared" si="30"/>
        <v>476000</v>
      </c>
      <c r="N400" s="63">
        <v>483336</v>
      </c>
      <c r="O400" s="65">
        <f t="shared" si="31"/>
        <v>508469</v>
      </c>
    </row>
    <row r="401" spans="2:15" ht="12.75" customHeight="1" x14ac:dyDescent="0.25">
      <c r="B401" t="s">
        <v>25</v>
      </c>
      <c r="C401" s="61" t="s">
        <v>979</v>
      </c>
      <c r="D401" s="61"/>
      <c r="E401" t="s">
        <v>980</v>
      </c>
      <c r="F401" s="20" t="s">
        <v>30</v>
      </c>
      <c r="G401" s="62">
        <v>1</v>
      </c>
      <c r="H401" s="63">
        <v>5202600</v>
      </c>
      <c r="I401" s="63">
        <v>5383560</v>
      </c>
      <c r="J401" s="63">
        <v>5338320</v>
      </c>
      <c r="K401" s="63">
        <v>5247840</v>
      </c>
      <c r="L401" s="64">
        <f t="shared" si="29"/>
        <v>2201500</v>
      </c>
      <c r="M401" s="63">
        <f t="shared" si="30"/>
        <v>2201500</v>
      </c>
      <c r="N401" s="63">
        <v>4004784</v>
      </c>
      <c r="O401" s="65">
        <f t="shared" si="31"/>
        <v>4213033</v>
      </c>
    </row>
    <row r="402" spans="2:15" ht="12.75" customHeight="1" x14ac:dyDescent="0.25">
      <c r="B402" t="s">
        <v>25</v>
      </c>
      <c r="C402" s="61" t="s">
        <v>981</v>
      </c>
      <c r="D402" s="61"/>
      <c r="E402" t="s">
        <v>982</v>
      </c>
      <c r="F402" s="20" t="s">
        <v>30</v>
      </c>
      <c r="G402" s="62">
        <v>1</v>
      </c>
      <c r="H402" s="63">
        <v>6009900</v>
      </c>
      <c r="I402" s="63">
        <v>6218940</v>
      </c>
      <c r="J402" s="63">
        <v>6166680</v>
      </c>
      <c r="K402" s="63">
        <v>6062160</v>
      </c>
      <c r="L402" s="64">
        <f t="shared" si="29"/>
        <v>3094000</v>
      </c>
      <c r="M402" s="63">
        <f t="shared" si="30"/>
        <v>3094000</v>
      </c>
      <c r="N402" s="63">
        <v>4626216</v>
      </c>
      <c r="O402" s="65">
        <f t="shared" si="31"/>
        <v>4866779</v>
      </c>
    </row>
    <row r="403" spans="2:15" ht="12.75" customHeight="1" x14ac:dyDescent="0.25">
      <c r="B403" t="s">
        <v>25</v>
      </c>
      <c r="C403" s="61" t="s">
        <v>983</v>
      </c>
      <c r="D403" s="61"/>
      <c r="E403" t="s">
        <v>984</v>
      </c>
      <c r="F403" s="20" t="s">
        <v>30</v>
      </c>
      <c r="G403" s="62">
        <v>1</v>
      </c>
      <c r="H403" s="63">
        <v>7624500</v>
      </c>
      <c r="I403" s="63">
        <v>7889700</v>
      </c>
      <c r="J403" s="63">
        <v>7823400</v>
      </c>
      <c r="K403" s="63">
        <v>7690800</v>
      </c>
      <c r="L403" s="64">
        <f t="shared" si="29"/>
        <v>3272500</v>
      </c>
      <c r="M403" s="63">
        <f t="shared" si="30"/>
        <v>3272500</v>
      </c>
      <c r="N403" s="63">
        <v>5869080</v>
      </c>
      <c r="O403" s="65">
        <f t="shared" si="31"/>
        <v>6174272</v>
      </c>
    </row>
    <row r="404" spans="2:15" ht="12.75" customHeight="1" x14ac:dyDescent="0.25">
      <c r="B404" t="s">
        <v>25</v>
      </c>
      <c r="C404" s="61" t="s">
        <v>985</v>
      </c>
      <c r="D404" s="61"/>
      <c r="E404" t="s">
        <v>986</v>
      </c>
      <c r="F404" s="20" t="s">
        <v>30</v>
      </c>
      <c r="G404" s="62">
        <v>1</v>
      </c>
      <c r="H404" s="63">
        <v>8970000</v>
      </c>
      <c r="I404" s="63">
        <v>9282000</v>
      </c>
      <c r="J404" s="63">
        <v>9204000</v>
      </c>
      <c r="K404" s="63">
        <v>9048000</v>
      </c>
      <c r="L404" s="64">
        <f t="shared" si="29"/>
        <v>3451000</v>
      </c>
      <c r="M404" s="63">
        <f t="shared" si="30"/>
        <v>3451000</v>
      </c>
      <c r="N404" s="63">
        <v>6904800</v>
      </c>
      <c r="O404" s="65">
        <f t="shared" si="31"/>
        <v>7263850</v>
      </c>
    </row>
    <row r="405" spans="2:15" ht="12.75" customHeight="1" x14ac:dyDescent="0.25">
      <c r="B405" t="s">
        <v>25</v>
      </c>
      <c r="C405" s="61" t="s">
        <v>987</v>
      </c>
      <c r="D405" s="61"/>
      <c r="E405" t="s">
        <v>988</v>
      </c>
      <c r="F405" s="20" t="s">
        <v>30</v>
      </c>
      <c r="G405" s="62">
        <v>1</v>
      </c>
      <c r="H405" s="63">
        <v>11661000</v>
      </c>
      <c r="I405" s="63">
        <v>12066600</v>
      </c>
      <c r="J405" s="63">
        <v>11965200</v>
      </c>
      <c r="K405" s="63">
        <v>11762400</v>
      </c>
      <c r="L405" s="64">
        <f t="shared" si="29"/>
        <v>3808000</v>
      </c>
      <c r="M405" s="63">
        <f t="shared" si="30"/>
        <v>3808000</v>
      </c>
      <c r="N405" s="63">
        <v>8976240</v>
      </c>
      <c r="O405" s="65">
        <f t="shared" si="31"/>
        <v>9443004</v>
      </c>
    </row>
    <row r="406" spans="2:15" ht="12.75" customHeight="1" x14ac:dyDescent="0.25">
      <c r="B406" t="s">
        <v>25</v>
      </c>
      <c r="C406" s="61" t="s">
        <v>989</v>
      </c>
      <c r="D406" s="61"/>
      <c r="E406" t="s">
        <v>990</v>
      </c>
      <c r="F406" s="20" t="s">
        <v>30</v>
      </c>
      <c r="G406" s="62">
        <v>1</v>
      </c>
      <c r="H406" s="63">
        <v>448500</v>
      </c>
      <c r="I406" s="63">
        <v>464100</v>
      </c>
      <c r="J406" s="63">
        <v>460200</v>
      </c>
      <c r="K406" s="63">
        <v>452400</v>
      </c>
      <c r="L406" s="64">
        <f t="shared" si="29"/>
        <v>51000</v>
      </c>
      <c r="M406" s="63">
        <f t="shared" si="30"/>
        <v>51000</v>
      </c>
      <c r="N406" s="63">
        <v>345240</v>
      </c>
      <c r="O406" s="65">
        <f t="shared" si="31"/>
        <v>363192</v>
      </c>
    </row>
    <row r="407" spans="2:15" ht="12.75" customHeight="1" x14ac:dyDescent="0.25">
      <c r="B407" t="s">
        <v>25</v>
      </c>
      <c r="C407" s="61" t="s">
        <v>991</v>
      </c>
      <c r="D407" s="61"/>
      <c r="E407" t="s">
        <v>992</v>
      </c>
      <c r="F407" s="20" t="s">
        <v>30</v>
      </c>
      <c r="G407" s="62">
        <v>1</v>
      </c>
      <c r="H407" s="63">
        <v>9660000</v>
      </c>
      <c r="I407" s="63">
        <v>9996000</v>
      </c>
      <c r="J407" s="63">
        <v>9912000</v>
      </c>
      <c r="K407" s="63">
        <v>9744000</v>
      </c>
      <c r="L407" s="64">
        <f t="shared" si="29"/>
        <v>1075000</v>
      </c>
      <c r="M407" s="63">
        <f t="shared" si="30"/>
        <v>1075000</v>
      </c>
      <c r="N407" s="63">
        <v>8564400</v>
      </c>
      <c r="O407" s="65">
        <f t="shared" si="31"/>
        <v>9009749</v>
      </c>
    </row>
    <row r="408" spans="2:15" ht="12.75" customHeight="1" x14ac:dyDescent="0.25">
      <c r="B408" t="s">
        <v>25</v>
      </c>
      <c r="C408" s="61" t="s">
        <v>993</v>
      </c>
      <c r="D408" s="61"/>
      <c r="E408" t="s">
        <v>994</v>
      </c>
      <c r="F408" s="20" t="s">
        <v>30</v>
      </c>
      <c r="G408" s="62">
        <v>1</v>
      </c>
      <c r="H408" s="63">
        <v>1973400</v>
      </c>
      <c r="I408" s="63">
        <v>2042040</v>
      </c>
      <c r="J408" s="63">
        <v>2024880</v>
      </c>
      <c r="K408" s="63">
        <v>1990560</v>
      </c>
      <c r="L408" s="64">
        <f t="shared" si="29"/>
        <v>715000</v>
      </c>
      <c r="M408" s="63">
        <f t="shared" si="30"/>
        <v>715000</v>
      </c>
      <c r="N408" s="63">
        <v>1519056</v>
      </c>
      <c r="O408" s="65">
        <f t="shared" si="31"/>
        <v>1598047</v>
      </c>
    </row>
    <row r="409" spans="2:15" ht="12.75" customHeight="1" x14ac:dyDescent="0.25">
      <c r="B409" t="s">
        <v>25</v>
      </c>
      <c r="C409" s="61" t="s">
        <v>995</v>
      </c>
      <c r="D409" s="61"/>
      <c r="E409" t="s">
        <v>996</v>
      </c>
      <c r="F409" s="20" t="s">
        <v>30</v>
      </c>
      <c r="G409" s="62">
        <v>1</v>
      </c>
      <c r="H409" s="63">
        <v>3588000</v>
      </c>
      <c r="I409" s="63">
        <v>3712800</v>
      </c>
      <c r="J409" s="63">
        <v>3681600</v>
      </c>
      <c r="K409" s="63">
        <v>3619200</v>
      </c>
      <c r="L409" s="64">
        <f t="shared" si="29"/>
        <v>1490000</v>
      </c>
      <c r="M409" s="63">
        <f t="shared" si="30"/>
        <v>1490000</v>
      </c>
      <c r="N409" s="63">
        <v>2761920</v>
      </c>
      <c r="O409" s="65">
        <f t="shared" si="31"/>
        <v>2905540</v>
      </c>
    </row>
    <row r="410" spans="2:15" ht="12.75" customHeight="1" x14ac:dyDescent="0.25">
      <c r="B410" t="s">
        <v>25</v>
      </c>
      <c r="C410" s="61" t="s">
        <v>997</v>
      </c>
      <c r="D410" s="61"/>
      <c r="E410" t="s">
        <v>998</v>
      </c>
      <c r="F410" s="20" t="s">
        <v>30</v>
      </c>
      <c r="G410" s="62">
        <v>1</v>
      </c>
      <c r="H410" s="63">
        <v>5382000</v>
      </c>
      <c r="I410" s="63">
        <v>5569200</v>
      </c>
      <c r="J410" s="63">
        <v>5522400</v>
      </c>
      <c r="K410" s="63">
        <v>5428000</v>
      </c>
      <c r="L410" s="64">
        <f t="shared" si="29"/>
        <v>3335000</v>
      </c>
      <c r="M410" s="63">
        <f t="shared" si="30"/>
        <v>3335000</v>
      </c>
      <c r="N410" s="63">
        <v>4142880</v>
      </c>
      <c r="O410" s="65">
        <f t="shared" si="31"/>
        <v>4358310</v>
      </c>
    </row>
    <row r="411" spans="2:15" ht="12.75" customHeight="1" x14ac:dyDescent="0.25">
      <c r="B411" t="s">
        <v>25</v>
      </c>
      <c r="C411" s="61" t="s">
        <v>999</v>
      </c>
      <c r="D411" s="61"/>
      <c r="E411" t="s">
        <v>1000</v>
      </c>
      <c r="F411" s="20" t="s">
        <v>30</v>
      </c>
      <c r="G411" s="62">
        <v>1</v>
      </c>
      <c r="H411" s="63">
        <v>7176000</v>
      </c>
      <c r="I411" s="63">
        <v>7425600</v>
      </c>
      <c r="J411" s="63">
        <v>7363200</v>
      </c>
      <c r="K411" s="63">
        <v>7238400</v>
      </c>
      <c r="L411" s="64">
        <f t="shared" si="29"/>
        <v>7000000</v>
      </c>
      <c r="M411" s="63">
        <f t="shared" si="30"/>
        <v>7000000</v>
      </c>
      <c r="N411" s="63">
        <v>5523840</v>
      </c>
      <c r="O411" s="65">
        <f t="shared" si="31"/>
        <v>5811080</v>
      </c>
    </row>
    <row r="412" spans="2:15" ht="12.75" customHeight="1" x14ac:dyDescent="0.25">
      <c r="B412" t="s">
        <v>25</v>
      </c>
      <c r="C412" s="61" t="s">
        <v>1001</v>
      </c>
      <c r="D412" s="61"/>
      <c r="E412" t="s">
        <v>1002</v>
      </c>
      <c r="F412" s="20" t="s">
        <v>30</v>
      </c>
      <c r="G412" s="62">
        <v>1</v>
      </c>
      <c r="H412" s="63">
        <v>1345500</v>
      </c>
      <c r="I412" s="63">
        <v>1392300</v>
      </c>
      <c r="J412" s="63">
        <v>1380600</v>
      </c>
      <c r="K412" s="63">
        <v>1357200</v>
      </c>
      <c r="L412" s="64">
        <f t="shared" si="29"/>
        <v>450000</v>
      </c>
      <c r="M412" s="63">
        <f t="shared" si="30"/>
        <v>450000</v>
      </c>
      <c r="N412" s="63">
        <v>1035720</v>
      </c>
      <c r="O412" s="65">
        <f t="shared" si="31"/>
        <v>1089577</v>
      </c>
    </row>
    <row r="413" spans="2:15" ht="12.75" customHeight="1" x14ac:dyDescent="0.25">
      <c r="B413" t="s">
        <v>25</v>
      </c>
      <c r="C413" s="61" t="s">
        <v>1003</v>
      </c>
      <c r="D413" s="61"/>
      <c r="E413" t="s">
        <v>1004</v>
      </c>
      <c r="F413" s="20" t="s">
        <v>30</v>
      </c>
      <c r="G413" s="62">
        <v>1</v>
      </c>
      <c r="H413" s="63">
        <v>1794000</v>
      </c>
      <c r="I413" s="63">
        <v>1856400</v>
      </c>
      <c r="J413" s="63">
        <v>1840800</v>
      </c>
      <c r="K413" s="63">
        <v>1809600</v>
      </c>
      <c r="L413" s="64">
        <f t="shared" si="29"/>
        <v>1000000</v>
      </c>
      <c r="M413" s="63">
        <f t="shared" si="30"/>
        <v>1000000</v>
      </c>
      <c r="N413" s="63">
        <v>1380960</v>
      </c>
      <c r="O413" s="65">
        <f t="shared" si="31"/>
        <v>1452770</v>
      </c>
    </row>
    <row r="414" spans="2:15" ht="12.75" customHeight="1" x14ac:dyDescent="0.25">
      <c r="B414" t="s">
        <v>25</v>
      </c>
      <c r="C414" s="61" t="s">
        <v>1005</v>
      </c>
      <c r="D414" s="61"/>
      <c r="E414" t="s">
        <v>1006</v>
      </c>
      <c r="F414" s="20" t="s">
        <v>30</v>
      </c>
      <c r="G414" s="62">
        <v>1</v>
      </c>
      <c r="H414" s="63">
        <v>1794000</v>
      </c>
      <c r="I414" s="63">
        <v>1856400</v>
      </c>
      <c r="J414" s="63">
        <v>1840800</v>
      </c>
      <c r="K414" s="63">
        <v>1809600</v>
      </c>
      <c r="L414" s="64">
        <f t="shared" si="29"/>
        <v>2150000</v>
      </c>
      <c r="M414" s="63">
        <f t="shared" si="30"/>
        <v>1794000</v>
      </c>
      <c r="N414" s="63">
        <v>1380960</v>
      </c>
      <c r="O414" s="65">
        <f t="shared" si="31"/>
        <v>1452770</v>
      </c>
    </row>
    <row r="415" spans="2:15" ht="12.75" customHeight="1" x14ac:dyDescent="0.25">
      <c r="B415" t="s">
        <v>25</v>
      </c>
      <c r="C415" s="61" t="s">
        <v>1007</v>
      </c>
      <c r="D415" s="61"/>
      <c r="E415" t="s">
        <v>1008</v>
      </c>
      <c r="F415" s="20" t="s">
        <v>30</v>
      </c>
      <c r="G415" s="62">
        <v>1</v>
      </c>
      <c r="H415" s="63">
        <v>538200</v>
      </c>
      <c r="I415" s="63">
        <v>556920</v>
      </c>
      <c r="J415" s="63">
        <v>552240</v>
      </c>
      <c r="K415" s="63">
        <v>542880</v>
      </c>
      <c r="L415" s="64">
        <f t="shared" si="29"/>
        <v>240000</v>
      </c>
      <c r="M415" s="63">
        <f t="shared" si="30"/>
        <v>240000</v>
      </c>
      <c r="N415" s="63">
        <v>414288</v>
      </c>
      <c r="O415" s="65">
        <f t="shared" si="31"/>
        <v>435831</v>
      </c>
    </row>
    <row r="416" spans="2:15" ht="12.75" customHeight="1" x14ac:dyDescent="0.25">
      <c r="B416" t="s">
        <v>25</v>
      </c>
      <c r="C416" s="61" t="s">
        <v>1009</v>
      </c>
      <c r="D416" s="61"/>
      <c r="E416" t="s">
        <v>1010</v>
      </c>
      <c r="F416" s="20" t="s">
        <v>30</v>
      </c>
      <c r="G416" s="62">
        <v>1</v>
      </c>
      <c r="H416" s="63">
        <v>1076400</v>
      </c>
      <c r="I416" s="63">
        <v>1113840</v>
      </c>
      <c r="J416" s="63">
        <v>1104480</v>
      </c>
      <c r="K416" s="63">
        <v>1085760</v>
      </c>
      <c r="L416" s="64">
        <f t="shared" si="29"/>
        <v>700000</v>
      </c>
      <c r="M416" s="63">
        <f t="shared" si="30"/>
        <v>700000</v>
      </c>
      <c r="N416" s="63">
        <v>828576</v>
      </c>
      <c r="O416" s="65">
        <f t="shared" si="31"/>
        <v>871662</v>
      </c>
    </row>
    <row r="417" spans="2:15" ht="12.75" customHeight="1" x14ac:dyDescent="0.25">
      <c r="B417" t="s">
        <v>25</v>
      </c>
      <c r="C417" s="61" t="s">
        <v>1011</v>
      </c>
      <c r="D417" s="61"/>
      <c r="E417" t="s">
        <v>1012</v>
      </c>
      <c r="F417" s="20" t="s">
        <v>30</v>
      </c>
      <c r="G417" s="62">
        <v>1</v>
      </c>
      <c r="H417" s="63">
        <v>358800</v>
      </c>
      <c r="I417" s="63">
        <v>371280</v>
      </c>
      <c r="J417" s="63">
        <v>368160</v>
      </c>
      <c r="K417" s="63">
        <v>361920</v>
      </c>
      <c r="L417" s="64">
        <f t="shared" si="29"/>
        <v>90000</v>
      </c>
      <c r="M417" s="63">
        <f t="shared" si="30"/>
        <v>90000</v>
      </c>
      <c r="N417" s="63">
        <v>276192</v>
      </c>
      <c r="O417" s="65">
        <f t="shared" si="31"/>
        <v>290554</v>
      </c>
    </row>
    <row r="418" spans="2:15" ht="12.75" customHeight="1" x14ac:dyDescent="0.25">
      <c r="B418" t="s">
        <v>25</v>
      </c>
      <c r="C418" s="61" t="s">
        <v>1013</v>
      </c>
      <c r="D418" s="61"/>
      <c r="E418" t="s">
        <v>1014</v>
      </c>
      <c r="F418" s="20" t="s">
        <v>30</v>
      </c>
      <c r="G418" s="62">
        <v>1</v>
      </c>
      <c r="H418" s="63">
        <v>627900</v>
      </c>
      <c r="I418" s="63">
        <v>649740</v>
      </c>
      <c r="J418" s="63">
        <v>644280</v>
      </c>
      <c r="K418" s="63">
        <v>633360</v>
      </c>
      <c r="L418" s="64">
        <f t="shared" si="29"/>
        <v>190000</v>
      </c>
      <c r="M418" s="63">
        <f t="shared" si="30"/>
        <v>190000</v>
      </c>
      <c r="N418" s="63">
        <v>483336</v>
      </c>
      <c r="O418" s="65">
        <f t="shared" si="31"/>
        <v>508469</v>
      </c>
    </row>
    <row r="419" spans="2:15" ht="12.75" customHeight="1" x14ac:dyDescent="0.25">
      <c r="B419" t="s">
        <v>25</v>
      </c>
      <c r="C419" s="61" t="s">
        <v>1015</v>
      </c>
      <c r="D419" s="61"/>
      <c r="E419" t="s">
        <v>1016</v>
      </c>
      <c r="F419" s="20" t="s">
        <v>30</v>
      </c>
      <c r="G419" s="62">
        <v>1</v>
      </c>
      <c r="H419" s="63">
        <v>897000</v>
      </c>
      <c r="I419" s="63">
        <v>928200</v>
      </c>
      <c r="J419" s="63">
        <v>920400</v>
      </c>
      <c r="K419" s="63">
        <v>904800</v>
      </c>
      <c r="L419" s="64">
        <f t="shared" si="29"/>
        <v>280000</v>
      </c>
      <c r="M419" s="63">
        <f t="shared" si="30"/>
        <v>280000</v>
      </c>
      <c r="N419" s="63">
        <v>690480</v>
      </c>
      <c r="O419" s="65">
        <f t="shared" si="31"/>
        <v>726385</v>
      </c>
    </row>
  </sheetData>
  <mergeCells count="2">
    <mergeCell ref="B2:K2"/>
    <mergeCell ref="B6:F6"/>
  </mergeCells>
  <conditionalFormatting sqref="H9:L16 H18:L29 H31:L46 H48:L88 H90:L97 H99:L119 H121:L178 H180:L213 H215:L222 H224:L235 H237:L252 H254:L294 H296:L303 H305:L325 H327:L384 H386:L419">
    <cfRule type="expression" dxfId="0" priority="1">
      <formula>H9=MIN($H9:$L9)</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ACBFF0-91A7-0F45-8FCD-B7CF2D30256B}">
  <dimension ref="B1:CS856"/>
  <sheetViews>
    <sheetView tabSelected="1" topLeftCell="B398" workbookViewId="0">
      <selection activeCell="E418" sqref="E418"/>
    </sheetView>
  </sheetViews>
  <sheetFormatPr baseColWidth="10" defaultColWidth="8.77734375" defaultRowHeight="13.2" x14ac:dyDescent="0.25"/>
  <cols>
    <col min="1" max="1" width="1.33203125" customWidth="1"/>
    <col min="2" max="2" width="173.33203125" customWidth="1"/>
    <col min="3" max="4" width="13.77734375" style="20" customWidth="1"/>
    <col min="5" max="5" width="26.6640625" style="20" bestFit="1" customWidth="1"/>
    <col min="6" max="6" width="30.77734375" style="42" customWidth="1"/>
    <col min="7" max="97" width="8.77734375" style="42"/>
  </cols>
  <sheetData>
    <row r="1" spans="2:6" s="42" customFormat="1" x14ac:dyDescent="0.25">
      <c r="C1" s="43"/>
      <c r="D1" s="43"/>
      <c r="E1" s="43"/>
    </row>
    <row r="2" spans="2:6" s="42" customFormat="1" ht="24.6" x14ac:dyDescent="0.25">
      <c r="B2" s="112" t="s">
        <v>1019</v>
      </c>
      <c r="C2" s="113"/>
      <c r="D2" s="113"/>
      <c r="E2" s="113"/>
      <c r="F2" s="113"/>
    </row>
    <row r="3" spans="2:6" s="42" customFormat="1" x14ac:dyDescent="0.25">
      <c r="C3" s="43"/>
      <c r="D3" s="43"/>
      <c r="E3" s="43"/>
    </row>
    <row r="4" spans="2:6" s="42" customFormat="1" x14ac:dyDescent="0.25">
      <c r="C4" s="43"/>
      <c r="D4" s="43"/>
      <c r="E4" s="43"/>
    </row>
    <row r="5" spans="2:6" s="42" customFormat="1" ht="49.05" customHeight="1" x14ac:dyDescent="0.25">
      <c r="B5" s="78" t="s">
        <v>13</v>
      </c>
      <c r="C5" s="78" t="s">
        <v>14</v>
      </c>
      <c r="D5" s="78" t="s">
        <v>15</v>
      </c>
      <c r="E5" s="77" t="s">
        <v>1026</v>
      </c>
      <c r="F5" s="77" t="s">
        <v>1025</v>
      </c>
    </row>
    <row r="6" spans="2:6" ht="12.75" customHeight="1" x14ac:dyDescent="0.25">
      <c r="B6" s="7" t="s">
        <v>215</v>
      </c>
      <c r="C6" s="22"/>
      <c r="D6" s="22"/>
      <c r="E6" s="22"/>
      <c r="F6" s="22"/>
    </row>
    <row r="7" spans="2:6" ht="12.75" customHeight="1" x14ac:dyDescent="0.25">
      <c r="B7" s="30" t="s">
        <v>217</v>
      </c>
      <c r="C7" s="31" t="s">
        <v>30</v>
      </c>
      <c r="D7" s="51">
        <v>1</v>
      </c>
      <c r="E7" s="80">
        <v>7987701</v>
      </c>
      <c r="F7" s="83"/>
    </row>
    <row r="8" spans="2:6" ht="12.75" customHeight="1" x14ac:dyDescent="0.25">
      <c r="B8" s="30" t="s">
        <v>219</v>
      </c>
      <c r="C8" s="31" t="s">
        <v>30</v>
      </c>
      <c r="D8" s="51">
        <v>1</v>
      </c>
      <c r="E8" s="80">
        <v>14151605</v>
      </c>
      <c r="F8" s="83"/>
    </row>
    <row r="9" spans="2:6" ht="12.75" customHeight="1" x14ac:dyDescent="0.25">
      <c r="B9" s="30" t="s">
        <v>221</v>
      </c>
      <c r="C9" s="31" t="s">
        <v>30</v>
      </c>
      <c r="D9" s="51">
        <v>1</v>
      </c>
      <c r="E9" s="80">
        <v>5130452</v>
      </c>
      <c r="F9" s="83"/>
    </row>
    <row r="10" spans="2:6" ht="12.75" customHeight="1" x14ac:dyDescent="0.25">
      <c r="B10" s="30" t="s">
        <v>223</v>
      </c>
      <c r="C10" s="31" t="s">
        <v>30</v>
      </c>
      <c r="D10" s="51">
        <v>1</v>
      </c>
      <c r="E10" s="80">
        <v>28449102</v>
      </c>
      <c r="F10" s="83"/>
    </row>
    <row r="11" spans="2:6" ht="12.75" customHeight="1" x14ac:dyDescent="0.25">
      <c r="B11" s="30" t="s">
        <v>225</v>
      </c>
      <c r="C11" s="31" t="s">
        <v>30</v>
      </c>
      <c r="D11" s="51">
        <v>1</v>
      </c>
      <c r="E11" s="80">
        <v>20133211</v>
      </c>
      <c r="F11" s="83"/>
    </row>
    <row r="12" spans="2:6" ht="12.75" customHeight="1" x14ac:dyDescent="0.25">
      <c r="B12" s="30" t="s">
        <v>227</v>
      </c>
      <c r="C12" s="31" t="s">
        <v>30</v>
      </c>
      <c r="D12" s="51">
        <v>1</v>
      </c>
      <c r="E12" s="80">
        <v>28881105</v>
      </c>
      <c r="F12" s="83"/>
    </row>
    <row r="13" spans="2:6" ht="12.75" customHeight="1" x14ac:dyDescent="0.25">
      <c r="B13" s="30" t="s">
        <v>229</v>
      </c>
      <c r="C13" s="31" t="s">
        <v>30</v>
      </c>
      <c r="D13" s="51">
        <v>1</v>
      </c>
      <c r="E13" s="80">
        <v>14227349</v>
      </c>
      <c r="F13" s="83"/>
    </row>
    <row r="14" spans="2:6" ht="12.75" customHeight="1" x14ac:dyDescent="0.25">
      <c r="B14" s="30" t="s">
        <v>231</v>
      </c>
      <c r="C14" s="31" t="s">
        <v>30</v>
      </c>
      <c r="D14" s="51">
        <v>1</v>
      </c>
      <c r="E14" s="80">
        <v>2644559</v>
      </c>
      <c r="F14" s="83"/>
    </row>
    <row r="15" spans="2:6" ht="12.75" customHeight="1" x14ac:dyDescent="0.25">
      <c r="B15" s="26" t="s">
        <v>233</v>
      </c>
      <c r="C15" s="27"/>
      <c r="D15" s="37"/>
      <c r="E15" s="81"/>
      <c r="F15" s="84"/>
    </row>
    <row r="16" spans="2:6" ht="12.75" customHeight="1" x14ac:dyDescent="0.25">
      <c r="B16" s="30" t="s">
        <v>235</v>
      </c>
      <c r="C16" s="31" t="s">
        <v>30</v>
      </c>
      <c r="D16" s="51">
        <v>1</v>
      </c>
      <c r="E16" s="80">
        <v>6907490</v>
      </c>
      <c r="F16" s="83"/>
    </row>
    <row r="17" spans="2:6" ht="12.75" customHeight="1" x14ac:dyDescent="0.25">
      <c r="B17" s="30" t="s">
        <v>237</v>
      </c>
      <c r="C17" s="31" t="s">
        <v>30</v>
      </c>
      <c r="D17" s="51">
        <v>1</v>
      </c>
      <c r="E17" s="80">
        <v>5233495</v>
      </c>
      <c r="F17" s="83"/>
    </row>
    <row r="18" spans="2:6" ht="12.75" customHeight="1" x14ac:dyDescent="0.25">
      <c r="B18" s="30" t="s">
        <v>239</v>
      </c>
      <c r="C18" s="31" t="s">
        <v>30</v>
      </c>
      <c r="D18" s="51">
        <v>1</v>
      </c>
      <c r="E18" s="80">
        <v>4331160</v>
      </c>
      <c r="F18" s="83"/>
    </row>
    <row r="19" spans="2:6" ht="12.75" customHeight="1" x14ac:dyDescent="0.25">
      <c r="B19" s="30" t="s">
        <v>241</v>
      </c>
      <c r="C19" s="31" t="s">
        <v>30</v>
      </c>
      <c r="D19" s="51">
        <v>1</v>
      </c>
      <c r="E19" s="80">
        <v>3592805</v>
      </c>
      <c r="F19" s="83"/>
    </row>
    <row r="20" spans="2:6" ht="12.75" customHeight="1" x14ac:dyDescent="0.25">
      <c r="B20" s="30" t="s">
        <v>243</v>
      </c>
      <c r="C20" s="31" t="s">
        <v>30</v>
      </c>
      <c r="D20" s="51">
        <v>1</v>
      </c>
      <c r="E20" s="80">
        <v>3030073</v>
      </c>
      <c r="F20" s="83"/>
    </row>
    <row r="21" spans="2:6" ht="12.75" customHeight="1" x14ac:dyDescent="0.25">
      <c r="B21" s="30" t="s">
        <v>245</v>
      </c>
      <c r="C21" s="31" t="s">
        <v>30</v>
      </c>
      <c r="D21" s="51">
        <v>1</v>
      </c>
      <c r="E21" s="80">
        <v>3022146</v>
      </c>
      <c r="F21" s="83"/>
    </row>
    <row r="22" spans="2:6" ht="12.75" customHeight="1" x14ac:dyDescent="0.25">
      <c r="B22" s="30" t="s">
        <v>247</v>
      </c>
      <c r="C22" s="31" t="s">
        <v>30</v>
      </c>
      <c r="D22" s="51">
        <v>1</v>
      </c>
      <c r="E22" s="80">
        <v>2604201</v>
      </c>
      <c r="F22" s="83"/>
    </row>
    <row r="23" spans="2:6" ht="12.75" customHeight="1" x14ac:dyDescent="0.25">
      <c r="B23" s="30" t="s">
        <v>249</v>
      </c>
      <c r="C23" s="31" t="s">
        <v>30</v>
      </c>
      <c r="D23" s="51">
        <v>1</v>
      </c>
      <c r="E23" s="80">
        <v>2091011</v>
      </c>
      <c r="F23" s="83"/>
    </row>
    <row r="24" spans="2:6" ht="12.75" customHeight="1" x14ac:dyDescent="0.25">
      <c r="B24" s="30" t="s">
        <v>251</v>
      </c>
      <c r="C24" s="31" t="s">
        <v>30</v>
      </c>
      <c r="D24" s="51">
        <v>1</v>
      </c>
      <c r="E24" s="80">
        <v>1937474</v>
      </c>
      <c r="F24" s="83"/>
    </row>
    <row r="25" spans="2:6" ht="12.75" customHeight="1" x14ac:dyDescent="0.25">
      <c r="B25" s="30" t="s">
        <v>253</v>
      </c>
      <c r="C25" s="31" t="s">
        <v>30</v>
      </c>
      <c r="D25" s="51">
        <v>1</v>
      </c>
      <c r="E25" s="80">
        <v>1577927</v>
      </c>
      <c r="F25" s="83"/>
    </row>
    <row r="26" spans="2:6" ht="12.75" customHeight="1" x14ac:dyDescent="0.25">
      <c r="B26" s="30" t="s">
        <v>255</v>
      </c>
      <c r="C26" s="31" t="s">
        <v>30</v>
      </c>
      <c r="D26" s="51">
        <v>1</v>
      </c>
      <c r="E26" s="80">
        <v>1080911</v>
      </c>
      <c r="F26" s="83"/>
    </row>
    <row r="27" spans="2:6" ht="12.75" customHeight="1" x14ac:dyDescent="0.25">
      <c r="B27" s="30" t="s">
        <v>257</v>
      </c>
      <c r="C27" s="31" t="s">
        <v>30</v>
      </c>
      <c r="D27" s="51">
        <v>1</v>
      </c>
      <c r="E27" s="80">
        <v>452200</v>
      </c>
      <c r="F27" s="83"/>
    </row>
    <row r="28" spans="2:6" ht="12.75" customHeight="1" x14ac:dyDescent="0.25">
      <c r="B28" s="26" t="s">
        <v>259</v>
      </c>
      <c r="C28" s="27"/>
      <c r="D28" s="37"/>
      <c r="E28" s="81"/>
      <c r="F28" s="84"/>
    </row>
    <row r="29" spans="2:6" ht="12.75" customHeight="1" x14ac:dyDescent="0.25">
      <c r="B29" s="30" t="s">
        <v>261</v>
      </c>
      <c r="C29" s="31" t="s">
        <v>30</v>
      </c>
      <c r="D29" s="51">
        <v>1</v>
      </c>
      <c r="E29" s="80">
        <v>14173004</v>
      </c>
      <c r="F29" s="83"/>
    </row>
    <row r="30" spans="2:6" ht="12.75" customHeight="1" x14ac:dyDescent="0.25">
      <c r="B30" s="30" t="s">
        <v>263</v>
      </c>
      <c r="C30" s="31" t="s">
        <v>30</v>
      </c>
      <c r="D30" s="51">
        <v>1</v>
      </c>
      <c r="E30" s="80">
        <v>10704969</v>
      </c>
      <c r="F30" s="83"/>
    </row>
    <row r="31" spans="2:6" ht="12.75" customHeight="1" x14ac:dyDescent="0.25">
      <c r="B31" s="30" t="s">
        <v>265</v>
      </c>
      <c r="C31" s="31" t="s">
        <v>30</v>
      </c>
      <c r="D31" s="51">
        <v>1</v>
      </c>
      <c r="E31" s="80">
        <v>9092528</v>
      </c>
      <c r="F31" s="83"/>
    </row>
    <row r="32" spans="2:6" ht="12.75" customHeight="1" x14ac:dyDescent="0.25">
      <c r="B32" s="30" t="s">
        <v>267</v>
      </c>
      <c r="C32" s="31" t="s">
        <v>30</v>
      </c>
      <c r="D32" s="51">
        <v>1</v>
      </c>
      <c r="E32" s="80">
        <v>6097916</v>
      </c>
      <c r="F32" s="83"/>
    </row>
    <row r="33" spans="2:6" ht="12.75" customHeight="1" x14ac:dyDescent="0.25">
      <c r="B33" s="30" t="s">
        <v>269</v>
      </c>
      <c r="C33" s="31" t="s">
        <v>30</v>
      </c>
      <c r="D33" s="51">
        <v>1</v>
      </c>
      <c r="E33" s="80">
        <v>485021</v>
      </c>
      <c r="F33" s="83"/>
    </row>
    <row r="34" spans="2:6" ht="12.75" customHeight="1" x14ac:dyDescent="0.25">
      <c r="B34" s="30" t="s">
        <v>271</v>
      </c>
      <c r="C34" s="31" t="s">
        <v>30</v>
      </c>
      <c r="D34" s="51">
        <v>1</v>
      </c>
      <c r="E34" s="80">
        <v>364732</v>
      </c>
      <c r="F34" s="83"/>
    </row>
    <row r="35" spans="2:6" ht="12.75" customHeight="1" x14ac:dyDescent="0.25">
      <c r="B35" s="30" t="s">
        <v>273</v>
      </c>
      <c r="C35" s="31" t="s">
        <v>30</v>
      </c>
      <c r="D35" s="51">
        <v>1</v>
      </c>
      <c r="E35" s="80">
        <v>481446</v>
      </c>
      <c r="F35" s="83"/>
    </row>
    <row r="36" spans="2:6" ht="12.75" customHeight="1" x14ac:dyDescent="0.25">
      <c r="B36" s="30" t="s">
        <v>275</v>
      </c>
      <c r="C36" s="31" t="s">
        <v>30</v>
      </c>
      <c r="D36" s="51">
        <v>1</v>
      </c>
      <c r="E36" s="80">
        <v>3209642</v>
      </c>
      <c r="F36" s="83"/>
    </row>
    <row r="37" spans="2:6" ht="12.75" customHeight="1" x14ac:dyDescent="0.25">
      <c r="B37" s="30" t="s">
        <v>277</v>
      </c>
      <c r="C37" s="31" t="s">
        <v>30</v>
      </c>
      <c r="D37" s="51">
        <v>1</v>
      </c>
      <c r="E37" s="80">
        <v>3540422</v>
      </c>
      <c r="F37" s="83"/>
    </row>
    <row r="38" spans="2:6" ht="12.75" customHeight="1" x14ac:dyDescent="0.25">
      <c r="B38" s="30" t="s">
        <v>279</v>
      </c>
      <c r="C38" s="31" t="s">
        <v>30</v>
      </c>
      <c r="D38" s="51">
        <v>1</v>
      </c>
      <c r="E38" s="80">
        <v>2485893</v>
      </c>
      <c r="F38" s="83"/>
    </row>
    <row r="39" spans="2:6" ht="12.75" customHeight="1" x14ac:dyDescent="0.25">
      <c r="B39" s="30" t="s">
        <v>281</v>
      </c>
      <c r="C39" s="31" t="s">
        <v>30</v>
      </c>
      <c r="D39" s="51">
        <v>1</v>
      </c>
      <c r="E39" s="80">
        <v>5458094</v>
      </c>
      <c r="F39" s="83"/>
    </row>
    <row r="40" spans="2:6" ht="12.75" customHeight="1" x14ac:dyDescent="0.25">
      <c r="B40" s="30" t="s">
        <v>283</v>
      </c>
      <c r="C40" s="31" t="s">
        <v>30</v>
      </c>
      <c r="D40" s="51">
        <v>1</v>
      </c>
      <c r="E40" s="80">
        <v>656518</v>
      </c>
      <c r="F40" s="83"/>
    </row>
    <row r="41" spans="2:6" ht="12.75" customHeight="1" x14ac:dyDescent="0.25">
      <c r="B41" s="30" t="s">
        <v>285</v>
      </c>
      <c r="C41" s="31" t="s">
        <v>30</v>
      </c>
      <c r="D41" s="51">
        <v>1</v>
      </c>
      <c r="E41" s="80">
        <v>849753</v>
      </c>
      <c r="F41" s="83"/>
    </row>
    <row r="42" spans="2:6" ht="12.75" customHeight="1" x14ac:dyDescent="0.25">
      <c r="B42" s="30" t="s">
        <v>287</v>
      </c>
      <c r="C42" s="31" t="s">
        <v>30</v>
      </c>
      <c r="D42" s="51">
        <v>1</v>
      </c>
      <c r="E42" s="80">
        <v>333693</v>
      </c>
      <c r="F42" s="83"/>
    </row>
    <row r="43" spans="2:6" ht="12.75" customHeight="1" x14ac:dyDescent="0.25">
      <c r="B43" s="30" t="s">
        <v>289</v>
      </c>
      <c r="C43" s="31" t="s">
        <v>30</v>
      </c>
      <c r="D43" s="51">
        <v>1</v>
      </c>
      <c r="E43" s="80">
        <v>465188</v>
      </c>
      <c r="F43" s="83"/>
    </row>
    <row r="44" spans="2:6" ht="12.75" customHeight="1" x14ac:dyDescent="0.25">
      <c r="B44" s="30" t="s">
        <v>291</v>
      </c>
      <c r="C44" s="31" t="s">
        <v>30</v>
      </c>
      <c r="D44" s="51">
        <v>1</v>
      </c>
      <c r="E44" s="80">
        <v>291786</v>
      </c>
      <c r="F44" s="83"/>
    </row>
    <row r="45" spans="2:6" ht="12.75" customHeight="1" x14ac:dyDescent="0.25">
      <c r="B45" s="26" t="s">
        <v>293</v>
      </c>
      <c r="C45" s="27"/>
      <c r="D45" s="53"/>
      <c r="E45" s="81"/>
      <c r="F45" s="84"/>
    </row>
    <row r="46" spans="2:6" ht="12.75" customHeight="1" x14ac:dyDescent="0.25">
      <c r="B46" s="30" t="s">
        <v>295</v>
      </c>
      <c r="C46" s="31" t="s">
        <v>30</v>
      </c>
      <c r="D46" s="51">
        <v>1</v>
      </c>
      <c r="E46" s="80">
        <v>475104</v>
      </c>
      <c r="F46" s="83"/>
    </row>
    <row r="47" spans="2:6" ht="12.75" customHeight="1" x14ac:dyDescent="0.25">
      <c r="B47" s="30" t="s">
        <v>297</v>
      </c>
      <c r="C47" s="31" t="s">
        <v>30</v>
      </c>
      <c r="D47" s="51">
        <v>1</v>
      </c>
      <c r="E47" s="80">
        <v>643071</v>
      </c>
      <c r="F47" s="83"/>
    </row>
    <row r="48" spans="2:6" ht="12.75" customHeight="1" x14ac:dyDescent="0.25">
      <c r="B48" s="30" t="s">
        <v>299</v>
      </c>
      <c r="C48" s="31" t="s">
        <v>30</v>
      </c>
      <c r="D48" s="51">
        <v>1</v>
      </c>
      <c r="E48" s="80">
        <v>3209642</v>
      </c>
      <c r="F48" s="83"/>
    </row>
    <row r="49" spans="2:6" ht="12.75" customHeight="1" x14ac:dyDescent="0.25">
      <c r="B49" s="30" t="s">
        <v>301</v>
      </c>
      <c r="C49" s="31" t="s">
        <v>30</v>
      </c>
      <c r="D49" s="51">
        <v>1</v>
      </c>
      <c r="E49" s="80">
        <v>1750714</v>
      </c>
      <c r="F49" s="83"/>
    </row>
    <row r="50" spans="2:6" ht="12.75" customHeight="1" x14ac:dyDescent="0.25">
      <c r="B50" s="30" t="s">
        <v>303</v>
      </c>
      <c r="C50" s="31" t="s">
        <v>30</v>
      </c>
      <c r="D50" s="51">
        <v>1</v>
      </c>
      <c r="E50" s="80">
        <v>606598</v>
      </c>
      <c r="F50" s="83"/>
    </row>
    <row r="51" spans="2:6" ht="12.75" customHeight="1" x14ac:dyDescent="0.25">
      <c r="B51" s="30" t="s">
        <v>305</v>
      </c>
      <c r="C51" s="31" t="s">
        <v>30</v>
      </c>
      <c r="D51" s="51">
        <v>1</v>
      </c>
      <c r="E51" s="80">
        <v>875357</v>
      </c>
      <c r="F51" s="83"/>
    </row>
    <row r="52" spans="2:6" ht="12.75" customHeight="1" x14ac:dyDescent="0.25">
      <c r="B52" s="30" t="s">
        <v>307</v>
      </c>
      <c r="C52" s="31" t="s">
        <v>30</v>
      </c>
      <c r="D52" s="51">
        <v>1</v>
      </c>
      <c r="E52" s="80">
        <v>444065</v>
      </c>
      <c r="F52" s="83"/>
    </row>
    <row r="53" spans="2:6" ht="12.75" customHeight="1" x14ac:dyDescent="0.25">
      <c r="B53" s="30" t="s">
        <v>309</v>
      </c>
      <c r="C53" s="31" t="s">
        <v>30</v>
      </c>
      <c r="D53" s="51">
        <v>1</v>
      </c>
      <c r="E53" s="80">
        <v>1028253</v>
      </c>
      <c r="F53" s="83"/>
    </row>
    <row r="54" spans="2:6" ht="12.75" customHeight="1" x14ac:dyDescent="0.25">
      <c r="B54" s="30" t="s">
        <v>311</v>
      </c>
      <c r="C54" s="31" t="s">
        <v>30</v>
      </c>
      <c r="D54" s="51">
        <v>1</v>
      </c>
      <c r="E54" s="80">
        <v>1750714</v>
      </c>
      <c r="F54" s="83"/>
    </row>
    <row r="55" spans="2:6" ht="12.75" customHeight="1" x14ac:dyDescent="0.25">
      <c r="B55" s="30" t="s">
        <v>313</v>
      </c>
      <c r="C55" s="31" t="s">
        <v>30</v>
      </c>
      <c r="D55" s="51">
        <v>1</v>
      </c>
      <c r="E55" s="80">
        <v>4175089</v>
      </c>
      <c r="F55" s="83"/>
    </row>
    <row r="56" spans="2:6" ht="12.75" customHeight="1" x14ac:dyDescent="0.25">
      <c r="B56" s="30" t="s">
        <v>315</v>
      </c>
      <c r="C56" s="31" t="s">
        <v>30</v>
      </c>
      <c r="D56" s="51">
        <v>1</v>
      </c>
      <c r="E56" s="80">
        <v>5835713</v>
      </c>
      <c r="F56" s="83"/>
    </row>
    <row r="57" spans="2:6" ht="12.75" customHeight="1" x14ac:dyDescent="0.25">
      <c r="B57" s="30" t="s">
        <v>317</v>
      </c>
      <c r="C57" s="31" t="s">
        <v>30</v>
      </c>
      <c r="D57" s="51">
        <v>1</v>
      </c>
      <c r="E57" s="80">
        <v>1642000</v>
      </c>
      <c r="F57" s="83"/>
    </row>
    <row r="58" spans="2:6" ht="12.75" customHeight="1" x14ac:dyDescent="0.25">
      <c r="B58" s="30" t="s">
        <v>319</v>
      </c>
      <c r="C58" s="31" t="s">
        <v>30</v>
      </c>
      <c r="D58" s="51">
        <v>1</v>
      </c>
      <c r="E58" s="80">
        <v>1313600</v>
      </c>
      <c r="F58" s="83"/>
    </row>
    <row r="59" spans="2:6" ht="12.75" customHeight="1" x14ac:dyDescent="0.25">
      <c r="B59" s="30" t="s">
        <v>321</v>
      </c>
      <c r="C59" s="31" t="s">
        <v>30</v>
      </c>
      <c r="D59" s="51">
        <v>1</v>
      </c>
      <c r="E59" s="80">
        <v>485021</v>
      </c>
      <c r="F59" s="83"/>
    </row>
    <row r="60" spans="2:6" ht="12.75" customHeight="1" x14ac:dyDescent="0.25">
      <c r="B60" s="30" t="s">
        <v>323</v>
      </c>
      <c r="C60" s="31" t="s">
        <v>30</v>
      </c>
      <c r="D60" s="51">
        <v>1</v>
      </c>
      <c r="E60" s="80">
        <v>849753</v>
      </c>
      <c r="F60" s="83"/>
    </row>
    <row r="61" spans="2:6" ht="12.75" customHeight="1" x14ac:dyDescent="0.25">
      <c r="B61" s="30" t="s">
        <v>325</v>
      </c>
      <c r="C61" s="31" t="s">
        <v>30</v>
      </c>
      <c r="D61" s="51">
        <v>1</v>
      </c>
      <c r="E61" s="80">
        <v>4668571</v>
      </c>
      <c r="F61" s="83"/>
    </row>
    <row r="62" spans="2:6" ht="12.75" customHeight="1" x14ac:dyDescent="0.25">
      <c r="B62" s="30" t="s">
        <v>327</v>
      </c>
      <c r="C62" s="31" t="s">
        <v>30</v>
      </c>
      <c r="D62" s="51">
        <v>1</v>
      </c>
      <c r="E62" s="80">
        <v>2626071</v>
      </c>
      <c r="F62" s="83"/>
    </row>
    <row r="63" spans="2:6" ht="12.75" customHeight="1" x14ac:dyDescent="0.25">
      <c r="B63" s="30" t="s">
        <v>329</v>
      </c>
      <c r="C63" s="31" t="s">
        <v>30</v>
      </c>
      <c r="D63" s="51">
        <v>1</v>
      </c>
      <c r="E63" s="80">
        <v>1896607</v>
      </c>
      <c r="F63" s="83"/>
    </row>
    <row r="64" spans="2:6" ht="12.75" customHeight="1" x14ac:dyDescent="0.25">
      <c r="B64" s="30" t="s">
        <v>331</v>
      </c>
      <c r="C64" s="31" t="s">
        <v>30</v>
      </c>
      <c r="D64" s="51">
        <v>1</v>
      </c>
      <c r="E64" s="80">
        <v>1750714</v>
      </c>
      <c r="F64" s="83"/>
    </row>
    <row r="65" spans="2:6" ht="12.75" customHeight="1" x14ac:dyDescent="0.25">
      <c r="B65" s="30" t="s">
        <v>333</v>
      </c>
      <c r="C65" s="31" t="s">
        <v>30</v>
      </c>
      <c r="D65" s="51">
        <v>1</v>
      </c>
      <c r="E65" s="80">
        <v>359926</v>
      </c>
      <c r="F65" s="83"/>
    </row>
    <row r="66" spans="2:6" ht="12.75" customHeight="1" x14ac:dyDescent="0.25">
      <c r="B66" s="30" t="s">
        <v>335</v>
      </c>
      <c r="C66" s="31" t="s">
        <v>30</v>
      </c>
      <c r="D66" s="51">
        <v>1</v>
      </c>
      <c r="E66" s="80">
        <v>357926</v>
      </c>
      <c r="F66" s="83"/>
    </row>
    <row r="67" spans="2:6" ht="12.75" customHeight="1" x14ac:dyDescent="0.25">
      <c r="B67" s="30" t="s">
        <v>337</v>
      </c>
      <c r="C67" s="31" t="s">
        <v>30</v>
      </c>
      <c r="D67" s="51">
        <v>1</v>
      </c>
      <c r="E67" s="80">
        <v>501994</v>
      </c>
      <c r="F67" s="83"/>
    </row>
    <row r="68" spans="2:6" ht="12.75" customHeight="1" x14ac:dyDescent="0.25">
      <c r="B68" s="30" t="s">
        <v>339</v>
      </c>
      <c r="C68" s="31" t="s">
        <v>30</v>
      </c>
      <c r="D68" s="51">
        <v>1</v>
      </c>
      <c r="E68" s="80">
        <v>612750</v>
      </c>
      <c r="F68" s="83"/>
    </row>
    <row r="69" spans="2:6" ht="12.75" customHeight="1" x14ac:dyDescent="0.25">
      <c r="B69" s="30" t="s">
        <v>341</v>
      </c>
      <c r="C69" s="31" t="s">
        <v>30</v>
      </c>
      <c r="D69" s="51">
        <v>1</v>
      </c>
      <c r="E69" s="80">
        <v>466857</v>
      </c>
      <c r="F69" s="83"/>
    </row>
    <row r="70" spans="2:6" ht="12.75" customHeight="1" x14ac:dyDescent="0.25">
      <c r="B70" s="30" t="s">
        <v>343</v>
      </c>
      <c r="C70" s="31" t="s">
        <v>30</v>
      </c>
      <c r="D70" s="51">
        <v>1</v>
      </c>
      <c r="E70" s="80">
        <v>656518</v>
      </c>
      <c r="F70" s="83"/>
    </row>
    <row r="71" spans="2:6" ht="12.75" customHeight="1" x14ac:dyDescent="0.25">
      <c r="B71" s="30" t="s">
        <v>345</v>
      </c>
      <c r="C71" s="31" t="s">
        <v>30</v>
      </c>
      <c r="D71" s="51">
        <v>1</v>
      </c>
      <c r="E71" s="80">
        <v>481446</v>
      </c>
      <c r="F71" s="83"/>
    </row>
    <row r="72" spans="2:6" ht="12.75" customHeight="1" x14ac:dyDescent="0.25">
      <c r="B72" s="30" t="s">
        <v>347</v>
      </c>
      <c r="C72" s="31" t="s">
        <v>30</v>
      </c>
      <c r="D72" s="51">
        <v>1</v>
      </c>
      <c r="E72" s="80">
        <v>441205</v>
      </c>
      <c r="F72" s="83"/>
    </row>
    <row r="73" spans="2:6" ht="12.75" customHeight="1" x14ac:dyDescent="0.25">
      <c r="B73" s="30" t="s">
        <v>349</v>
      </c>
      <c r="C73" s="31" t="s">
        <v>30</v>
      </c>
      <c r="D73" s="51">
        <v>1</v>
      </c>
      <c r="E73" s="80">
        <v>481446</v>
      </c>
      <c r="F73" s="83"/>
    </row>
    <row r="74" spans="2:6" ht="12.75" customHeight="1" x14ac:dyDescent="0.25">
      <c r="B74" s="30" t="s">
        <v>351</v>
      </c>
      <c r="C74" s="31" t="s">
        <v>30</v>
      </c>
      <c r="D74" s="51">
        <v>1</v>
      </c>
      <c r="E74" s="80">
        <v>444600</v>
      </c>
      <c r="F74" s="83"/>
    </row>
    <row r="75" spans="2:6" ht="12.75" customHeight="1" x14ac:dyDescent="0.25">
      <c r="B75" s="30" t="s">
        <v>353</v>
      </c>
      <c r="C75" s="31" t="s">
        <v>30</v>
      </c>
      <c r="D75" s="51">
        <v>1</v>
      </c>
      <c r="E75" s="80">
        <v>501661</v>
      </c>
      <c r="F75" s="83"/>
    </row>
    <row r="76" spans="2:6" ht="12.75" customHeight="1" x14ac:dyDescent="0.25">
      <c r="B76" s="30" t="s">
        <v>355</v>
      </c>
      <c r="C76" s="31" t="s">
        <v>30</v>
      </c>
      <c r="D76" s="51">
        <v>1</v>
      </c>
      <c r="E76" s="80">
        <v>333693</v>
      </c>
      <c r="F76" s="83"/>
    </row>
    <row r="77" spans="2:6" ht="12.75" customHeight="1" x14ac:dyDescent="0.25">
      <c r="B77" s="30" t="s">
        <v>357</v>
      </c>
      <c r="C77" s="31" t="s">
        <v>30</v>
      </c>
      <c r="D77" s="51">
        <v>1</v>
      </c>
      <c r="E77" s="80">
        <v>535893</v>
      </c>
      <c r="F77" s="83"/>
    </row>
    <row r="78" spans="2:6" ht="12.75" customHeight="1" x14ac:dyDescent="0.25">
      <c r="B78" s="30" t="s">
        <v>359</v>
      </c>
      <c r="C78" s="31" t="s">
        <v>30</v>
      </c>
      <c r="D78" s="51">
        <v>1</v>
      </c>
      <c r="E78" s="80">
        <v>189623</v>
      </c>
      <c r="F78" s="83"/>
    </row>
    <row r="79" spans="2:6" ht="12.75" customHeight="1" x14ac:dyDescent="0.25">
      <c r="B79" s="30" t="s">
        <v>361</v>
      </c>
      <c r="C79" s="31" t="s">
        <v>30</v>
      </c>
      <c r="D79" s="51">
        <v>1</v>
      </c>
      <c r="E79" s="80">
        <v>343943</v>
      </c>
      <c r="F79" s="83"/>
    </row>
    <row r="80" spans="2:6" ht="12.75" customHeight="1" x14ac:dyDescent="0.25">
      <c r="B80" s="30" t="s">
        <v>363</v>
      </c>
      <c r="C80" s="31" t="s">
        <v>30</v>
      </c>
      <c r="D80" s="51">
        <v>1</v>
      </c>
      <c r="E80" s="80">
        <v>1167143</v>
      </c>
      <c r="F80" s="83"/>
    </row>
    <row r="81" spans="2:6" ht="12.75" customHeight="1" x14ac:dyDescent="0.25">
      <c r="B81" s="30" t="s">
        <v>365</v>
      </c>
      <c r="C81" s="31" t="s">
        <v>30</v>
      </c>
      <c r="D81" s="51">
        <v>1</v>
      </c>
      <c r="E81" s="80">
        <v>1334774</v>
      </c>
      <c r="F81" s="83"/>
    </row>
    <row r="82" spans="2:6" ht="12.75" customHeight="1" x14ac:dyDescent="0.25">
      <c r="B82" s="30" t="s">
        <v>367</v>
      </c>
      <c r="C82" s="31" t="s">
        <v>30</v>
      </c>
      <c r="D82" s="51">
        <v>1</v>
      </c>
      <c r="E82" s="80">
        <v>1860750</v>
      </c>
      <c r="F82" s="83"/>
    </row>
    <row r="83" spans="2:6" ht="12.75" customHeight="1" x14ac:dyDescent="0.25">
      <c r="B83" s="30" t="s">
        <v>369</v>
      </c>
      <c r="C83" s="31" t="s">
        <v>30</v>
      </c>
      <c r="D83" s="51">
        <v>1</v>
      </c>
      <c r="E83" s="80">
        <v>2386726</v>
      </c>
      <c r="F83" s="83"/>
    </row>
    <row r="84" spans="2:6" ht="12.75" customHeight="1" x14ac:dyDescent="0.25">
      <c r="B84" s="30" t="s">
        <v>371</v>
      </c>
      <c r="C84" s="31" t="s">
        <v>30</v>
      </c>
      <c r="D84" s="51">
        <v>1</v>
      </c>
      <c r="E84" s="80">
        <v>2729047</v>
      </c>
      <c r="F84" s="83"/>
    </row>
    <row r="85" spans="2:6" ht="12.75" customHeight="1" x14ac:dyDescent="0.25">
      <c r="B85" s="30" t="s">
        <v>373</v>
      </c>
      <c r="C85" s="31" t="s">
        <v>30</v>
      </c>
      <c r="D85" s="51">
        <v>1</v>
      </c>
      <c r="E85" s="80">
        <v>1167143</v>
      </c>
      <c r="F85" s="83"/>
    </row>
    <row r="86" spans="2:6" ht="12.75" customHeight="1" x14ac:dyDescent="0.25">
      <c r="B86" s="30" t="s">
        <v>375</v>
      </c>
      <c r="C86" s="31" t="s">
        <v>30</v>
      </c>
      <c r="D86" s="51">
        <v>1</v>
      </c>
      <c r="E86" s="80">
        <v>1458928</v>
      </c>
      <c r="F86" s="83"/>
    </row>
    <row r="87" spans="2:6" ht="12.75" customHeight="1" x14ac:dyDescent="0.25">
      <c r="B87" s="26" t="s">
        <v>377</v>
      </c>
      <c r="C87" s="27"/>
      <c r="D87" s="37"/>
      <c r="E87" s="81"/>
      <c r="F87" s="84"/>
    </row>
    <row r="88" spans="2:6" ht="12.75" customHeight="1" x14ac:dyDescent="0.25">
      <c r="B88" s="30" t="s">
        <v>379</v>
      </c>
      <c r="C88" s="31" t="s">
        <v>30</v>
      </c>
      <c r="D88" s="51">
        <v>1</v>
      </c>
      <c r="E88" s="80">
        <v>2115446</v>
      </c>
      <c r="F88" s="83"/>
    </row>
    <row r="89" spans="2:6" ht="12.75" customHeight="1" x14ac:dyDescent="0.25">
      <c r="B89" s="30" t="s">
        <v>381</v>
      </c>
      <c r="C89" s="31" t="s">
        <v>30</v>
      </c>
      <c r="D89" s="51">
        <v>1</v>
      </c>
      <c r="E89" s="80">
        <v>2771964</v>
      </c>
      <c r="F89" s="83"/>
    </row>
    <row r="90" spans="2:6" ht="12.75" customHeight="1" x14ac:dyDescent="0.25">
      <c r="B90" s="30" t="s">
        <v>383</v>
      </c>
      <c r="C90" s="31" t="s">
        <v>30</v>
      </c>
      <c r="D90" s="51">
        <v>1</v>
      </c>
      <c r="E90" s="80">
        <v>3209642</v>
      </c>
      <c r="F90" s="83"/>
    </row>
    <row r="91" spans="2:6" ht="12.75" customHeight="1" x14ac:dyDescent="0.25">
      <c r="B91" s="30" t="s">
        <v>385</v>
      </c>
      <c r="C91" s="31" t="s">
        <v>30</v>
      </c>
      <c r="D91" s="51">
        <v>1</v>
      </c>
      <c r="E91" s="80">
        <v>4504166</v>
      </c>
      <c r="F91" s="83"/>
    </row>
    <row r="92" spans="2:6" ht="12.75" customHeight="1" x14ac:dyDescent="0.25">
      <c r="B92" s="30" t="s">
        <v>387</v>
      </c>
      <c r="C92" s="31" t="s">
        <v>30</v>
      </c>
      <c r="D92" s="51">
        <v>1</v>
      </c>
      <c r="E92" s="80">
        <v>6396428</v>
      </c>
      <c r="F92" s="83"/>
    </row>
    <row r="93" spans="2:6" ht="12.75" customHeight="1" x14ac:dyDescent="0.25">
      <c r="B93" s="30" t="s">
        <v>389</v>
      </c>
      <c r="C93" s="31" t="s">
        <v>30</v>
      </c>
      <c r="D93" s="51">
        <v>1</v>
      </c>
      <c r="E93" s="80">
        <v>14702825</v>
      </c>
      <c r="F93" s="83"/>
    </row>
    <row r="94" spans="2:6" ht="12.75" customHeight="1" x14ac:dyDescent="0.25">
      <c r="B94" s="30" t="s">
        <v>391</v>
      </c>
      <c r="C94" s="31" t="s">
        <v>30</v>
      </c>
      <c r="D94" s="51">
        <v>1</v>
      </c>
      <c r="E94" s="80">
        <v>22326783</v>
      </c>
      <c r="F94" s="83"/>
    </row>
    <row r="95" spans="2:6" ht="12.75" customHeight="1" x14ac:dyDescent="0.25">
      <c r="B95" s="30" t="s">
        <v>393</v>
      </c>
      <c r="C95" s="31" t="s">
        <v>30</v>
      </c>
      <c r="D95" s="51">
        <v>1</v>
      </c>
      <c r="E95" s="80">
        <v>27581990</v>
      </c>
      <c r="F95" s="83"/>
    </row>
    <row r="96" spans="2:6" ht="12.75" customHeight="1" x14ac:dyDescent="0.25">
      <c r="B96" s="26" t="s">
        <v>395</v>
      </c>
      <c r="C96" s="27"/>
      <c r="D96" s="37"/>
      <c r="E96" s="81"/>
      <c r="F96" s="84"/>
    </row>
    <row r="97" spans="2:6" ht="12.75" customHeight="1" x14ac:dyDescent="0.25">
      <c r="B97" s="30" t="s">
        <v>397</v>
      </c>
      <c r="C97" s="31" t="s">
        <v>30</v>
      </c>
      <c r="D97" s="51">
        <v>1</v>
      </c>
      <c r="E97" s="80">
        <v>86959</v>
      </c>
      <c r="F97" s="83"/>
    </row>
    <row r="98" spans="2:6" ht="12.75" customHeight="1" x14ac:dyDescent="0.25">
      <c r="B98" s="30" t="s">
        <v>399</v>
      </c>
      <c r="C98" s="31" t="s">
        <v>30</v>
      </c>
      <c r="D98" s="51">
        <v>1</v>
      </c>
      <c r="E98" s="80">
        <v>370768</v>
      </c>
      <c r="F98" s="83"/>
    </row>
    <row r="99" spans="2:6" ht="12.75" customHeight="1" x14ac:dyDescent="0.25">
      <c r="B99" s="30" t="s">
        <v>401</v>
      </c>
      <c r="C99" s="31" t="s">
        <v>30</v>
      </c>
      <c r="D99" s="51">
        <v>1</v>
      </c>
      <c r="E99" s="80">
        <v>393911</v>
      </c>
      <c r="F99" s="83"/>
    </row>
    <row r="100" spans="2:6" ht="12.75" customHeight="1" x14ac:dyDescent="0.25">
      <c r="B100" s="30" t="s">
        <v>403</v>
      </c>
      <c r="C100" s="31" t="s">
        <v>30</v>
      </c>
      <c r="D100" s="51">
        <v>1</v>
      </c>
      <c r="E100" s="80">
        <v>481446</v>
      </c>
      <c r="F100" s="83"/>
    </row>
    <row r="101" spans="2:6" ht="12.75" customHeight="1" x14ac:dyDescent="0.25">
      <c r="B101" s="30" t="s">
        <v>405</v>
      </c>
      <c r="C101" s="31" t="s">
        <v>30</v>
      </c>
      <c r="D101" s="51">
        <v>1</v>
      </c>
      <c r="E101" s="80">
        <v>440872</v>
      </c>
      <c r="F101" s="83"/>
    </row>
    <row r="102" spans="2:6" ht="12.75" customHeight="1" x14ac:dyDescent="0.25">
      <c r="B102" s="30" t="s">
        <v>407</v>
      </c>
      <c r="C102" s="31" t="s">
        <v>30</v>
      </c>
      <c r="D102" s="51">
        <v>1</v>
      </c>
      <c r="E102" s="80">
        <v>481446</v>
      </c>
      <c r="F102" s="83"/>
    </row>
    <row r="103" spans="2:6" ht="12.75" customHeight="1" x14ac:dyDescent="0.25">
      <c r="B103" s="30" t="s">
        <v>409</v>
      </c>
      <c r="C103" s="31" t="s">
        <v>30</v>
      </c>
      <c r="D103" s="51">
        <v>1</v>
      </c>
      <c r="E103" s="80">
        <v>510625</v>
      </c>
      <c r="F103" s="83"/>
    </row>
    <row r="104" spans="2:6" ht="12.75" customHeight="1" x14ac:dyDescent="0.25">
      <c r="B104" s="30" t="s">
        <v>411</v>
      </c>
      <c r="C104" s="31" t="s">
        <v>30</v>
      </c>
      <c r="D104" s="51">
        <v>1</v>
      </c>
      <c r="E104" s="80">
        <v>465188</v>
      </c>
      <c r="F104" s="83"/>
    </row>
    <row r="105" spans="2:6" ht="12.75" customHeight="1" x14ac:dyDescent="0.25">
      <c r="B105" s="30" t="s">
        <v>413</v>
      </c>
      <c r="C105" s="31" t="s">
        <v>30</v>
      </c>
      <c r="D105" s="51">
        <v>1</v>
      </c>
      <c r="E105" s="80">
        <v>503311</v>
      </c>
      <c r="F105" s="83"/>
    </row>
    <row r="106" spans="2:6" ht="12.75" customHeight="1" x14ac:dyDescent="0.25">
      <c r="B106" s="30" t="s">
        <v>415</v>
      </c>
      <c r="C106" s="31" t="s">
        <v>30</v>
      </c>
      <c r="D106" s="51">
        <v>1</v>
      </c>
      <c r="E106" s="80">
        <v>656518</v>
      </c>
      <c r="F106" s="83"/>
    </row>
    <row r="107" spans="2:6" ht="12.75" customHeight="1" x14ac:dyDescent="0.25">
      <c r="B107" s="30" t="s">
        <v>417</v>
      </c>
      <c r="C107" s="31" t="s">
        <v>30</v>
      </c>
      <c r="D107" s="51">
        <v>1</v>
      </c>
      <c r="E107" s="80">
        <v>798881</v>
      </c>
      <c r="F107" s="83"/>
    </row>
    <row r="108" spans="2:6" ht="12.75" customHeight="1" x14ac:dyDescent="0.25">
      <c r="B108" s="30" t="s">
        <v>419</v>
      </c>
      <c r="C108" s="31" t="s">
        <v>30</v>
      </c>
      <c r="D108" s="51">
        <v>1</v>
      </c>
      <c r="E108" s="80">
        <v>1061869</v>
      </c>
      <c r="F108" s="83"/>
    </row>
    <row r="109" spans="2:6" ht="12.75" customHeight="1" x14ac:dyDescent="0.25">
      <c r="B109" s="30" t="s">
        <v>421</v>
      </c>
      <c r="C109" s="31" t="s">
        <v>30</v>
      </c>
      <c r="D109" s="51">
        <v>1</v>
      </c>
      <c r="E109" s="80">
        <v>379321</v>
      </c>
      <c r="F109" s="83"/>
    </row>
    <row r="110" spans="2:6" ht="12.75" customHeight="1" x14ac:dyDescent="0.25">
      <c r="B110" s="30" t="s">
        <v>423</v>
      </c>
      <c r="C110" s="31" t="s">
        <v>30</v>
      </c>
      <c r="D110" s="51">
        <v>1</v>
      </c>
      <c r="E110" s="80">
        <v>343610</v>
      </c>
      <c r="F110" s="83"/>
    </row>
    <row r="111" spans="2:6" ht="12.75" customHeight="1" x14ac:dyDescent="0.25">
      <c r="B111" s="30" t="s">
        <v>425</v>
      </c>
      <c r="C111" s="31" t="s">
        <v>30</v>
      </c>
      <c r="D111" s="51">
        <v>1</v>
      </c>
      <c r="E111" s="80">
        <v>1896607</v>
      </c>
      <c r="F111" s="83"/>
    </row>
    <row r="112" spans="2:6" ht="12.75" customHeight="1" x14ac:dyDescent="0.25">
      <c r="B112" s="30" t="s">
        <v>427</v>
      </c>
      <c r="C112" s="31" t="s">
        <v>30</v>
      </c>
      <c r="D112" s="51">
        <v>1</v>
      </c>
      <c r="E112" s="80">
        <v>2626071</v>
      </c>
      <c r="F112" s="83"/>
    </row>
    <row r="113" spans="2:6" ht="12.75" customHeight="1" x14ac:dyDescent="0.25">
      <c r="B113" s="30" t="s">
        <v>429</v>
      </c>
      <c r="C113" s="31" t="s">
        <v>30</v>
      </c>
      <c r="D113" s="51">
        <v>1</v>
      </c>
      <c r="E113" s="80">
        <v>930375</v>
      </c>
      <c r="F113" s="83"/>
    </row>
    <row r="114" spans="2:6" ht="12.75" customHeight="1" x14ac:dyDescent="0.25">
      <c r="B114" s="30" t="s">
        <v>431</v>
      </c>
      <c r="C114" s="31" t="s">
        <v>30</v>
      </c>
      <c r="D114" s="51">
        <v>1</v>
      </c>
      <c r="E114" s="80">
        <v>888131</v>
      </c>
      <c r="F114" s="83"/>
    </row>
    <row r="115" spans="2:6" ht="12.75" customHeight="1" x14ac:dyDescent="0.25">
      <c r="B115" s="30" t="s">
        <v>433</v>
      </c>
      <c r="C115" s="31" t="s">
        <v>30</v>
      </c>
      <c r="D115" s="51">
        <v>1</v>
      </c>
      <c r="E115" s="80">
        <v>1313035</v>
      </c>
      <c r="F115" s="83"/>
    </row>
    <row r="116" spans="2:6" ht="12.75" customHeight="1" x14ac:dyDescent="0.25">
      <c r="B116" s="30" t="s">
        <v>435</v>
      </c>
      <c r="C116" s="31" t="s">
        <v>30</v>
      </c>
      <c r="D116" s="51">
        <v>1</v>
      </c>
      <c r="E116" s="80">
        <v>2188392</v>
      </c>
      <c r="F116" s="83"/>
    </row>
    <row r="117" spans="2:6" ht="12.75" customHeight="1" x14ac:dyDescent="0.25">
      <c r="B117" s="30" t="s">
        <v>437</v>
      </c>
      <c r="C117" s="31" t="s">
        <v>30</v>
      </c>
      <c r="D117" s="51">
        <v>1</v>
      </c>
      <c r="E117" s="80">
        <v>2341905</v>
      </c>
      <c r="F117" s="83"/>
    </row>
    <row r="118" spans="2:6" ht="12.75" customHeight="1" x14ac:dyDescent="0.25">
      <c r="B118" s="26" t="s">
        <v>439</v>
      </c>
      <c r="C118" s="27"/>
      <c r="D118" s="37"/>
      <c r="E118" s="81"/>
      <c r="F118" s="84"/>
    </row>
    <row r="119" spans="2:6" ht="12.75" customHeight="1" x14ac:dyDescent="0.25">
      <c r="B119" s="30" t="s">
        <v>441</v>
      </c>
      <c r="C119" s="31" t="s">
        <v>30</v>
      </c>
      <c r="D119" s="51">
        <v>1</v>
      </c>
      <c r="E119" s="80">
        <v>94830</v>
      </c>
      <c r="F119" s="83"/>
    </row>
    <row r="120" spans="2:6" ht="12.75" customHeight="1" x14ac:dyDescent="0.25">
      <c r="B120" s="30" t="s">
        <v>443</v>
      </c>
      <c r="C120" s="31" t="s">
        <v>30</v>
      </c>
      <c r="D120" s="51">
        <v>1</v>
      </c>
      <c r="E120" s="80">
        <v>94830</v>
      </c>
      <c r="F120" s="83"/>
    </row>
    <row r="121" spans="2:6" ht="12.75" customHeight="1" x14ac:dyDescent="0.25">
      <c r="B121" s="30" t="s">
        <v>445</v>
      </c>
      <c r="C121" s="31" t="s">
        <v>30</v>
      </c>
      <c r="D121" s="51">
        <v>1</v>
      </c>
      <c r="E121" s="80">
        <v>93372</v>
      </c>
      <c r="F121" s="83"/>
    </row>
    <row r="122" spans="2:6" ht="12.75" customHeight="1" x14ac:dyDescent="0.25">
      <c r="B122" s="30" t="s">
        <v>447</v>
      </c>
      <c r="C122" s="31" t="s">
        <v>30</v>
      </c>
      <c r="D122" s="51">
        <v>1</v>
      </c>
      <c r="E122" s="80">
        <v>94830</v>
      </c>
      <c r="F122" s="83"/>
    </row>
    <row r="123" spans="2:6" ht="12.75" customHeight="1" x14ac:dyDescent="0.25">
      <c r="B123" s="30" t="s">
        <v>449</v>
      </c>
      <c r="C123" s="31" t="s">
        <v>30</v>
      </c>
      <c r="D123" s="51">
        <v>1</v>
      </c>
      <c r="E123" s="80">
        <v>514626</v>
      </c>
      <c r="F123" s="83"/>
    </row>
    <row r="124" spans="2:6" ht="12.75" customHeight="1" x14ac:dyDescent="0.25">
      <c r="B124" s="30" t="s">
        <v>451</v>
      </c>
      <c r="C124" s="31" t="s">
        <v>30</v>
      </c>
      <c r="D124" s="51">
        <v>1</v>
      </c>
      <c r="E124" s="80">
        <v>503311</v>
      </c>
      <c r="F124" s="83"/>
    </row>
    <row r="125" spans="2:6" ht="12.75" customHeight="1" x14ac:dyDescent="0.25">
      <c r="B125" s="30" t="s">
        <v>453</v>
      </c>
      <c r="C125" s="31" t="s">
        <v>30</v>
      </c>
      <c r="D125" s="51">
        <v>1</v>
      </c>
      <c r="E125" s="80">
        <v>404732</v>
      </c>
      <c r="F125" s="83"/>
    </row>
    <row r="126" spans="2:6" ht="12.75" customHeight="1" x14ac:dyDescent="0.25">
      <c r="B126" s="30" t="s">
        <v>455</v>
      </c>
      <c r="C126" s="31" t="s">
        <v>30</v>
      </c>
      <c r="D126" s="51">
        <v>1</v>
      </c>
      <c r="E126" s="80">
        <v>370839</v>
      </c>
      <c r="F126" s="83"/>
    </row>
    <row r="127" spans="2:6" ht="12.75" customHeight="1" x14ac:dyDescent="0.25">
      <c r="B127" s="30" t="s">
        <v>457</v>
      </c>
      <c r="C127" s="31" t="s">
        <v>30</v>
      </c>
      <c r="D127" s="51">
        <v>1</v>
      </c>
      <c r="E127" s="80">
        <v>393911</v>
      </c>
      <c r="F127" s="83"/>
    </row>
    <row r="128" spans="2:6" ht="12.75" customHeight="1" x14ac:dyDescent="0.25">
      <c r="B128" s="30" t="s">
        <v>459</v>
      </c>
      <c r="C128" s="31" t="s">
        <v>30</v>
      </c>
      <c r="D128" s="51">
        <v>1</v>
      </c>
      <c r="E128" s="80">
        <v>393911</v>
      </c>
      <c r="F128" s="83"/>
    </row>
    <row r="129" spans="2:6" ht="12.75" customHeight="1" x14ac:dyDescent="0.25">
      <c r="B129" s="30" t="s">
        <v>461</v>
      </c>
      <c r="C129" s="31" t="s">
        <v>30</v>
      </c>
      <c r="D129" s="51">
        <v>1</v>
      </c>
      <c r="E129" s="80">
        <v>393911</v>
      </c>
      <c r="F129" s="83"/>
    </row>
    <row r="130" spans="2:6" ht="12.75" customHeight="1" x14ac:dyDescent="0.25">
      <c r="B130" s="30" t="s">
        <v>463</v>
      </c>
      <c r="C130" s="31" t="s">
        <v>30</v>
      </c>
      <c r="D130" s="51">
        <v>1</v>
      </c>
      <c r="E130" s="80">
        <v>393911</v>
      </c>
      <c r="F130" s="83"/>
    </row>
    <row r="131" spans="2:6" ht="12.75" customHeight="1" x14ac:dyDescent="0.25">
      <c r="B131" s="30" t="s">
        <v>465</v>
      </c>
      <c r="C131" s="31" t="s">
        <v>30</v>
      </c>
      <c r="D131" s="51">
        <v>1</v>
      </c>
      <c r="E131" s="80">
        <v>481446</v>
      </c>
      <c r="F131" s="83"/>
    </row>
    <row r="132" spans="2:6" ht="12.75" customHeight="1" x14ac:dyDescent="0.25">
      <c r="B132" s="30" t="s">
        <v>467</v>
      </c>
      <c r="C132" s="31" t="s">
        <v>30</v>
      </c>
      <c r="D132" s="51">
        <v>1</v>
      </c>
      <c r="E132" s="80">
        <v>481446</v>
      </c>
      <c r="F132" s="83"/>
    </row>
    <row r="133" spans="2:6" ht="12.75" customHeight="1" x14ac:dyDescent="0.25">
      <c r="B133" s="30" t="s">
        <v>469</v>
      </c>
      <c r="C133" s="31" t="s">
        <v>30</v>
      </c>
      <c r="D133" s="51">
        <v>1</v>
      </c>
      <c r="E133" s="80">
        <v>481446</v>
      </c>
      <c r="F133" s="83"/>
    </row>
    <row r="134" spans="2:6" ht="12.75" customHeight="1" x14ac:dyDescent="0.25">
      <c r="B134" s="30" t="s">
        <v>471</v>
      </c>
      <c r="C134" s="31" t="s">
        <v>30</v>
      </c>
      <c r="D134" s="51">
        <v>1</v>
      </c>
      <c r="E134" s="80">
        <v>481446</v>
      </c>
      <c r="F134" s="83"/>
    </row>
    <row r="135" spans="2:6" ht="12.75" customHeight="1" x14ac:dyDescent="0.25">
      <c r="B135" s="30" t="s">
        <v>473</v>
      </c>
      <c r="C135" s="31" t="s">
        <v>30</v>
      </c>
      <c r="D135" s="51">
        <v>1</v>
      </c>
      <c r="E135" s="80">
        <v>481446</v>
      </c>
      <c r="F135" s="83"/>
    </row>
    <row r="136" spans="2:6" ht="12.75" customHeight="1" x14ac:dyDescent="0.25">
      <c r="B136" s="30" t="s">
        <v>475</v>
      </c>
      <c r="C136" s="31" t="s">
        <v>30</v>
      </c>
      <c r="D136" s="51">
        <v>1</v>
      </c>
      <c r="E136" s="80">
        <v>481446</v>
      </c>
      <c r="F136" s="83"/>
    </row>
    <row r="137" spans="2:6" ht="12.75" customHeight="1" x14ac:dyDescent="0.25">
      <c r="B137" s="30" t="s">
        <v>477</v>
      </c>
      <c r="C137" s="31" t="s">
        <v>30</v>
      </c>
      <c r="D137" s="51">
        <v>1</v>
      </c>
      <c r="E137" s="80">
        <v>481446</v>
      </c>
      <c r="F137" s="83"/>
    </row>
    <row r="138" spans="2:6" ht="12.75" customHeight="1" x14ac:dyDescent="0.25">
      <c r="B138" s="30" t="s">
        <v>479</v>
      </c>
      <c r="C138" s="31" t="s">
        <v>30</v>
      </c>
      <c r="D138" s="51">
        <v>1</v>
      </c>
      <c r="E138" s="80">
        <v>481446</v>
      </c>
      <c r="F138" s="83"/>
    </row>
    <row r="139" spans="2:6" ht="12.75" customHeight="1" x14ac:dyDescent="0.25">
      <c r="B139" s="30" t="s">
        <v>481</v>
      </c>
      <c r="C139" s="31" t="s">
        <v>30</v>
      </c>
      <c r="D139" s="51">
        <v>1</v>
      </c>
      <c r="E139" s="80">
        <v>481446</v>
      </c>
      <c r="F139" s="83"/>
    </row>
    <row r="140" spans="2:6" ht="12.75" customHeight="1" x14ac:dyDescent="0.25">
      <c r="B140" s="30" t="s">
        <v>483</v>
      </c>
      <c r="C140" s="31" t="s">
        <v>30</v>
      </c>
      <c r="D140" s="51">
        <v>1</v>
      </c>
      <c r="E140" s="80">
        <v>481446</v>
      </c>
      <c r="F140" s="83"/>
    </row>
    <row r="141" spans="2:6" ht="12.75" customHeight="1" x14ac:dyDescent="0.25">
      <c r="B141" s="30" t="s">
        <v>485</v>
      </c>
      <c r="C141" s="31" t="s">
        <v>30</v>
      </c>
      <c r="D141" s="51">
        <v>1</v>
      </c>
      <c r="E141" s="80">
        <v>481446</v>
      </c>
      <c r="F141" s="83"/>
    </row>
    <row r="142" spans="2:6" ht="12.75" customHeight="1" x14ac:dyDescent="0.25">
      <c r="B142" s="30" t="s">
        <v>487</v>
      </c>
      <c r="C142" s="31" t="s">
        <v>30</v>
      </c>
      <c r="D142" s="51">
        <v>1</v>
      </c>
      <c r="E142" s="80">
        <v>481446</v>
      </c>
      <c r="F142" s="83"/>
    </row>
    <row r="143" spans="2:6" ht="12.75" customHeight="1" x14ac:dyDescent="0.25">
      <c r="B143" s="30" t="s">
        <v>489</v>
      </c>
      <c r="C143" s="31" t="s">
        <v>30</v>
      </c>
      <c r="D143" s="51">
        <v>1</v>
      </c>
      <c r="E143" s="80">
        <v>510625</v>
      </c>
      <c r="F143" s="83"/>
    </row>
    <row r="144" spans="2:6" ht="12.75" customHeight="1" x14ac:dyDescent="0.25">
      <c r="B144" s="30" t="s">
        <v>491</v>
      </c>
      <c r="C144" s="31" t="s">
        <v>30</v>
      </c>
      <c r="D144" s="51">
        <v>1</v>
      </c>
      <c r="E144" s="80">
        <v>510625</v>
      </c>
      <c r="F144" s="83"/>
    </row>
    <row r="145" spans="2:6" ht="12.75" customHeight="1" x14ac:dyDescent="0.25">
      <c r="B145" s="30" t="s">
        <v>493</v>
      </c>
      <c r="C145" s="31" t="s">
        <v>30</v>
      </c>
      <c r="D145" s="51">
        <v>1</v>
      </c>
      <c r="E145" s="80">
        <v>510625</v>
      </c>
      <c r="F145" s="83"/>
    </row>
    <row r="146" spans="2:6" ht="12.75" customHeight="1" x14ac:dyDescent="0.25">
      <c r="B146" s="30" t="s">
        <v>495</v>
      </c>
      <c r="C146" s="31" t="s">
        <v>30</v>
      </c>
      <c r="D146" s="51">
        <v>1</v>
      </c>
      <c r="E146" s="80">
        <v>510625</v>
      </c>
      <c r="F146" s="83"/>
    </row>
    <row r="147" spans="2:6" ht="12.75" customHeight="1" x14ac:dyDescent="0.25">
      <c r="B147" s="30" t="s">
        <v>497</v>
      </c>
      <c r="C147" s="31" t="s">
        <v>30</v>
      </c>
      <c r="D147" s="51">
        <v>1</v>
      </c>
      <c r="E147" s="80">
        <v>1350741</v>
      </c>
      <c r="F147" s="83"/>
    </row>
    <row r="148" spans="2:6" ht="12.75" customHeight="1" x14ac:dyDescent="0.25">
      <c r="B148" s="30" t="s">
        <v>499</v>
      </c>
      <c r="C148" s="31" t="s">
        <v>30</v>
      </c>
      <c r="D148" s="51">
        <v>1</v>
      </c>
      <c r="E148" s="80">
        <v>1240089</v>
      </c>
      <c r="F148" s="83"/>
    </row>
    <row r="149" spans="2:6" ht="12.75" customHeight="1" x14ac:dyDescent="0.25">
      <c r="B149" s="30" t="s">
        <v>501</v>
      </c>
      <c r="C149" s="31" t="s">
        <v>30</v>
      </c>
      <c r="D149" s="51">
        <v>1</v>
      </c>
      <c r="E149" s="80">
        <v>1240089</v>
      </c>
      <c r="F149" s="83"/>
    </row>
    <row r="150" spans="2:6" ht="12.75" customHeight="1" x14ac:dyDescent="0.25">
      <c r="B150" s="30" t="s">
        <v>503</v>
      </c>
      <c r="C150" s="31" t="s">
        <v>30</v>
      </c>
      <c r="D150" s="51">
        <v>1</v>
      </c>
      <c r="E150" s="80">
        <v>1240089</v>
      </c>
      <c r="F150" s="83"/>
    </row>
    <row r="151" spans="2:6" ht="12.75" customHeight="1" x14ac:dyDescent="0.25">
      <c r="B151" s="30" t="s">
        <v>505</v>
      </c>
      <c r="C151" s="31" t="s">
        <v>30</v>
      </c>
      <c r="D151" s="51">
        <v>1</v>
      </c>
      <c r="E151" s="80">
        <v>370768</v>
      </c>
      <c r="F151" s="83"/>
    </row>
    <row r="152" spans="2:6" ht="12.75" customHeight="1" x14ac:dyDescent="0.25">
      <c r="B152" s="30" t="s">
        <v>507</v>
      </c>
      <c r="C152" s="31" t="s">
        <v>30</v>
      </c>
      <c r="D152" s="51">
        <v>1</v>
      </c>
      <c r="E152" s="80">
        <v>370768</v>
      </c>
      <c r="F152" s="83"/>
    </row>
    <row r="153" spans="2:6" ht="12.75" customHeight="1" x14ac:dyDescent="0.25">
      <c r="B153" s="30" t="s">
        <v>509</v>
      </c>
      <c r="C153" s="31" t="s">
        <v>30</v>
      </c>
      <c r="D153" s="51">
        <v>1</v>
      </c>
      <c r="E153" s="80">
        <v>370768</v>
      </c>
      <c r="F153" s="83"/>
    </row>
    <row r="154" spans="2:6" ht="12.75" customHeight="1" x14ac:dyDescent="0.25">
      <c r="B154" s="30" t="s">
        <v>511</v>
      </c>
      <c r="C154" s="31" t="s">
        <v>30</v>
      </c>
      <c r="D154" s="51">
        <v>1</v>
      </c>
      <c r="E154" s="80">
        <v>370768</v>
      </c>
      <c r="F154" s="83"/>
    </row>
    <row r="155" spans="2:6" ht="12.75" customHeight="1" x14ac:dyDescent="0.25">
      <c r="B155" s="30" t="s">
        <v>513</v>
      </c>
      <c r="C155" s="31" t="s">
        <v>30</v>
      </c>
      <c r="D155" s="51">
        <v>1</v>
      </c>
      <c r="E155" s="80">
        <v>656518</v>
      </c>
      <c r="F155" s="83"/>
    </row>
    <row r="156" spans="2:6" ht="12.75" customHeight="1" x14ac:dyDescent="0.25">
      <c r="B156" s="30" t="s">
        <v>515</v>
      </c>
      <c r="C156" s="31" t="s">
        <v>30</v>
      </c>
      <c r="D156" s="51">
        <v>1</v>
      </c>
      <c r="E156" s="80">
        <v>656518</v>
      </c>
      <c r="F156" s="83"/>
    </row>
    <row r="157" spans="2:6" ht="12.75" customHeight="1" x14ac:dyDescent="0.25">
      <c r="B157" s="30" t="s">
        <v>517</v>
      </c>
      <c r="C157" s="31" t="s">
        <v>30</v>
      </c>
      <c r="D157" s="51">
        <v>1</v>
      </c>
      <c r="E157" s="80">
        <v>536156</v>
      </c>
      <c r="F157" s="83"/>
    </row>
    <row r="158" spans="2:6" ht="12.75" customHeight="1" x14ac:dyDescent="0.25">
      <c r="B158" s="30" t="s">
        <v>519</v>
      </c>
      <c r="C158" s="31" t="s">
        <v>30</v>
      </c>
      <c r="D158" s="51">
        <v>1</v>
      </c>
      <c r="E158" s="80">
        <v>627339</v>
      </c>
      <c r="F158" s="83"/>
    </row>
    <row r="159" spans="2:6" ht="12.75" customHeight="1" x14ac:dyDescent="0.25">
      <c r="B159" s="30" t="s">
        <v>521</v>
      </c>
      <c r="C159" s="31" t="s">
        <v>30</v>
      </c>
      <c r="D159" s="51">
        <v>1</v>
      </c>
      <c r="E159" s="80">
        <v>875357</v>
      </c>
      <c r="F159" s="83"/>
    </row>
    <row r="160" spans="2:6" ht="12.75" customHeight="1" x14ac:dyDescent="0.25">
      <c r="B160" s="30" t="s">
        <v>523</v>
      </c>
      <c r="C160" s="31" t="s">
        <v>30</v>
      </c>
      <c r="D160" s="51">
        <v>1</v>
      </c>
      <c r="E160" s="80">
        <v>802411</v>
      </c>
      <c r="F160" s="83"/>
    </row>
    <row r="161" spans="2:6" ht="12.75" customHeight="1" x14ac:dyDescent="0.25">
      <c r="B161" s="30" t="s">
        <v>525</v>
      </c>
      <c r="C161" s="31" t="s">
        <v>30</v>
      </c>
      <c r="D161" s="51">
        <v>1</v>
      </c>
      <c r="E161" s="80">
        <v>689344</v>
      </c>
      <c r="F161" s="83"/>
    </row>
    <row r="162" spans="2:6" ht="12.75" customHeight="1" x14ac:dyDescent="0.25">
      <c r="B162" s="30" t="s">
        <v>527</v>
      </c>
      <c r="C162" s="31" t="s">
        <v>30</v>
      </c>
      <c r="D162" s="51">
        <v>1</v>
      </c>
      <c r="E162" s="80">
        <v>627339</v>
      </c>
      <c r="F162" s="83"/>
    </row>
    <row r="163" spans="2:6" ht="12.75" customHeight="1" x14ac:dyDescent="0.25">
      <c r="B163" s="30" t="s">
        <v>529</v>
      </c>
      <c r="C163" s="31" t="s">
        <v>30</v>
      </c>
      <c r="D163" s="51">
        <v>1</v>
      </c>
      <c r="E163" s="80">
        <v>510625</v>
      </c>
      <c r="F163" s="83"/>
    </row>
    <row r="164" spans="2:6" ht="12.75" customHeight="1" x14ac:dyDescent="0.25">
      <c r="B164" s="30" t="s">
        <v>531</v>
      </c>
      <c r="C164" s="31" t="s">
        <v>30</v>
      </c>
      <c r="D164" s="51">
        <v>1</v>
      </c>
      <c r="E164" s="80">
        <v>510625</v>
      </c>
      <c r="F164" s="83"/>
    </row>
    <row r="165" spans="2:6" ht="12.75" customHeight="1" x14ac:dyDescent="0.25">
      <c r="B165" s="30" t="s">
        <v>533</v>
      </c>
      <c r="C165" s="31" t="s">
        <v>30</v>
      </c>
      <c r="D165" s="51">
        <v>1</v>
      </c>
      <c r="E165" s="80">
        <v>510625</v>
      </c>
      <c r="F165" s="83"/>
    </row>
    <row r="166" spans="2:6" ht="12.75" customHeight="1" x14ac:dyDescent="0.25">
      <c r="B166" s="30" t="s">
        <v>535</v>
      </c>
      <c r="C166" s="31" t="s">
        <v>30</v>
      </c>
      <c r="D166" s="51">
        <v>1</v>
      </c>
      <c r="E166" s="80">
        <v>510625</v>
      </c>
      <c r="F166" s="83"/>
    </row>
    <row r="167" spans="2:6" ht="12.75" customHeight="1" x14ac:dyDescent="0.25">
      <c r="B167" s="30" t="s">
        <v>537</v>
      </c>
      <c r="C167" s="31" t="s">
        <v>30</v>
      </c>
      <c r="D167" s="51">
        <v>1</v>
      </c>
      <c r="E167" s="80">
        <v>383277</v>
      </c>
      <c r="F167" s="83"/>
    </row>
    <row r="168" spans="2:6" ht="12.75" customHeight="1" x14ac:dyDescent="0.25">
      <c r="B168" s="30" t="s">
        <v>539</v>
      </c>
      <c r="C168" s="31" t="s">
        <v>30</v>
      </c>
      <c r="D168" s="51">
        <v>1</v>
      </c>
      <c r="E168" s="80">
        <v>364732</v>
      </c>
      <c r="F168" s="83"/>
    </row>
    <row r="169" spans="2:6" ht="12.75" customHeight="1" x14ac:dyDescent="0.25">
      <c r="B169" s="30" t="s">
        <v>541</v>
      </c>
      <c r="C169" s="31" t="s">
        <v>30</v>
      </c>
      <c r="D169" s="51">
        <v>1</v>
      </c>
      <c r="E169" s="80">
        <v>364732</v>
      </c>
      <c r="F169" s="83"/>
    </row>
    <row r="170" spans="2:6" ht="12.75" customHeight="1" x14ac:dyDescent="0.25">
      <c r="B170" s="30" t="s">
        <v>543</v>
      </c>
      <c r="C170" s="31" t="s">
        <v>30</v>
      </c>
      <c r="D170" s="51">
        <v>1</v>
      </c>
      <c r="E170" s="80">
        <v>1937506</v>
      </c>
      <c r="F170" s="83"/>
    </row>
    <row r="171" spans="2:6" ht="12.75" customHeight="1" x14ac:dyDescent="0.25">
      <c r="B171" s="30" t="s">
        <v>545</v>
      </c>
      <c r="C171" s="31" t="s">
        <v>30</v>
      </c>
      <c r="D171" s="51">
        <v>1</v>
      </c>
      <c r="E171" s="80">
        <v>2823059</v>
      </c>
      <c r="F171" s="83"/>
    </row>
    <row r="172" spans="2:6" ht="12.75" customHeight="1" x14ac:dyDescent="0.25">
      <c r="B172" s="30" t="s">
        <v>547</v>
      </c>
      <c r="C172" s="31" t="s">
        <v>30</v>
      </c>
      <c r="D172" s="51">
        <v>1</v>
      </c>
      <c r="E172" s="80">
        <v>5899381</v>
      </c>
      <c r="F172" s="83"/>
    </row>
    <row r="173" spans="2:6" ht="12.75" customHeight="1" x14ac:dyDescent="0.25">
      <c r="B173" s="30" t="s">
        <v>549</v>
      </c>
      <c r="C173" s="31" t="s">
        <v>30</v>
      </c>
      <c r="D173" s="51">
        <v>1</v>
      </c>
      <c r="E173" s="80">
        <v>8753570</v>
      </c>
      <c r="F173" s="83"/>
    </row>
    <row r="174" spans="2:6" ht="12.75" customHeight="1" x14ac:dyDescent="0.25">
      <c r="B174" s="30" t="s">
        <v>551</v>
      </c>
      <c r="C174" s="31" t="s">
        <v>30</v>
      </c>
      <c r="D174" s="51">
        <v>1</v>
      </c>
      <c r="E174" s="80">
        <v>10941962</v>
      </c>
      <c r="F174" s="83"/>
    </row>
    <row r="175" spans="2:6" ht="12.75" customHeight="1" x14ac:dyDescent="0.25">
      <c r="B175" s="30" t="s">
        <v>553</v>
      </c>
      <c r="C175" s="31" t="s">
        <v>30</v>
      </c>
      <c r="D175" s="51">
        <v>1</v>
      </c>
      <c r="E175" s="80">
        <v>11896942</v>
      </c>
      <c r="F175" s="83"/>
    </row>
    <row r="176" spans="2:6" ht="12.75" customHeight="1" x14ac:dyDescent="0.25">
      <c r="B176" s="30" t="s">
        <v>555</v>
      </c>
      <c r="C176" s="31" t="s">
        <v>30</v>
      </c>
      <c r="D176" s="51">
        <v>1</v>
      </c>
      <c r="E176" s="80">
        <v>14303703</v>
      </c>
      <c r="F176" s="83"/>
    </row>
    <row r="177" spans="2:6" ht="12.75" customHeight="1" x14ac:dyDescent="0.25">
      <c r="B177" s="26" t="s">
        <v>557</v>
      </c>
      <c r="C177" s="27"/>
      <c r="D177" s="37"/>
      <c r="E177" s="81"/>
      <c r="F177" s="84"/>
    </row>
    <row r="178" spans="2:6" ht="12.75" customHeight="1" x14ac:dyDescent="0.25">
      <c r="B178" s="30" t="s">
        <v>559</v>
      </c>
      <c r="C178" s="31" t="s">
        <v>30</v>
      </c>
      <c r="D178" s="51">
        <v>1</v>
      </c>
      <c r="E178" s="80">
        <v>583571</v>
      </c>
      <c r="F178" s="83"/>
    </row>
    <row r="179" spans="2:6" ht="12.75" customHeight="1" x14ac:dyDescent="0.25">
      <c r="B179" s="30" t="s">
        <v>561</v>
      </c>
      <c r="C179" s="31" t="s">
        <v>30</v>
      </c>
      <c r="D179" s="51">
        <v>1</v>
      </c>
      <c r="E179" s="80">
        <v>9343415</v>
      </c>
      <c r="F179" s="83"/>
    </row>
    <row r="180" spans="2:6" ht="12.75" customHeight="1" x14ac:dyDescent="0.25">
      <c r="B180" s="30" t="s">
        <v>563</v>
      </c>
      <c r="C180" s="31" t="s">
        <v>30</v>
      </c>
      <c r="D180" s="51">
        <v>1</v>
      </c>
      <c r="E180" s="80">
        <v>8008642</v>
      </c>
      <c r="F180" s="83"/>
    </row>
    <row r="181" spans="2:6" ht="12.75" customHeight="1" x14ac:dyDescent="0.25">
      <c r="B181" s="30" t="s">
        <v>565</v>
      </c>
      <c r="C181" s="31" t="s">
        <v>30</v>
      </c>
      <c r="D181" s="51">
        <v>1</v>
      </c>
      <c r="E181" s="80">
        <v>14674778</v>
      </c>
      <c r="F181" s="83"/>
    </row>
    <row r="182" spans="2:6" ht="12.75" customHeight="1" x14ac:dyDescent="0.25">
      <c r="B182" s="30" t="s">
        <v>567</v>
      </c>
      <c r="C182" s="31" t="s">
        <v>30</v>
      </c>
      <c r="D182" s="51">
        <v>1</v>
      </c>
      <c r="E182" s="80">
        <v>11762076</v>
      </c>
      <c r="F182" s="83"/>
    </row>
    <row r="183" spans="2:6" ht="12.75" customHeight="1" x14ac:dyDescent="0.25">
      <c r="B183" s="30" t="s">
        <v>569</v>
      </c>
      <c r="C183" s="31" t="s">
        <v>30</v>
      </c>
      <c r="D183" s="51">
        <v>1</v>
      </c>
      <c r="E183" s="80">
        <v>30079019</v>
      </c>
      <c r="F183" s="83"/>
    </row>
    <row r="184" spans="2:6" ht="12.75" customHeight="1" x14ac:dyDescent="0.25">
      <c r="B184" s="30" t="s">
        <v>571</v>
      </c>
      <c r="C184" s="31" t="s">
        <v>30</v>
      </c>
      <c r="D184" s="51">
        <v>1</v>
      </c>
      <c r="E184" s="80">
        <v>27171472</v>
      </c>
      <c r="F184" s="83"/>
    </row>
    <row r="185" spans="2:6" ht="12.75" customHeight="1" x14ac:dyDescent="0.25">
      <c r="B185" s="30" t="s">
        <v>573</v>
      </c>
      <c r="C185" s="31" t="s">
        <v>30</v>
      </c>
      <c r="D185" s="51">
        <v>1</v>
      </c>
      <c r="E185" s="80">
        <v>48105409</v>
      </c>
      <c r="F185" s="83"/>
    </row>
    <row r="186" spans="2:6" ht="12.75" customHeight="1" x14ac:dyDescent="0.25">
      <c r="B186" s="30" t="s">
        <v>575</v>
      </c>
      <c r="C186" s="31" t="s">
        <v>30</v>
      </c>
      <c r="D186" s="51">
        <v>1</v>
      </c>
      <c r="E186" s="80">
        <v>41233208</v>
      </c>
      <c r="F186" s="83"/>
    </row>
    <row r="187" spans="2:6" ht="12.75" customHeight="1" x14ac:dyDescent="0.25">
      <c r="B187" s="30" t="s">
        <v>577</v>
      </c>
      <c r="C187" s="31" t="s">
        <v>30</v>
      </c>
      <c r="D187" s="51">
        <v>1</v>
      </c>
      <c r="E187" s="80">
        <v>2684226</v>
      </c>
      <c r="F187" s="83"/>
    </row>
    <row r="188" spans="2:6" ht="12.75" customHeight="1" x14ac:dyDescent="0.25">
      <c r="B188" s="30" t="s">
        <v>579</v>
      </c>
      <c r="C188" s="31" t="s">
        <v>30</v>
      </c>
      <c r="D188" s="51">
        <v>1</v>
      </c>
      <c r="E188" s="80">
        <v>3515434</v>
      </c>
      <c r="F188" s="83"/>
    </row>
    <row r="189" spans="2:6" ht="12.75" customHeight="1" x14ac:dyDescent="0.25">
      <c r="B189" s="30" t="s">
        <v>581</v>
      </c>
      <c r="C189" s="31" t="s">
        <v>30</v>
      </c>
      <c r="D189" s="51">
        <v>1</v>
      </c>
      <c r="E189" s="80">
        <v>4604476</v>
      </c>
      <c r="F189" s="83"/>
    </row>
    <row r="190" spans="2:6" ht="12.75" customHeight="1" x14ac:dyDescent="0.25">
      <c r="B190" s="30" t="s">
        <v>583</v>
      </c>
      <c r="C190" s="31" t="s">
        <v>30</v>
      </c>
      <c r="D190" s="51">
        <v>1</v>
      </c>
      <c r="E190" s="80">
        <v>5815094</v>
      </c>
      <c r="F190" s="83"/>
    </row>
    <row r="191" spans="2:6" ht="12.75" customHeight="1" x14ac:dyDescent="0.25">
      <c r="B191" s="30" t="s">
        <v>585</v>
      </c>
      <c r="C191" s="31" t="s">
        <v>30</v>
      </c>
      <c r="D191" s="51">
        <v>1</v>
      </c>
      <c r="E191" s="80">
        <v>7506868</v>
      </c>
      <c r="F191" s="83"/>
    </row>
    <row r="192" spans="2:6" ht="12.75" customHeight="1" x14ac:dyDescent="0.25">
      <c r="B192" s="30" t="s">
        <v>587</v>
      </c>
      <c r="C192" s="31" t="s">
        <v>30</v>
      </c>
      <c r="D192" s="51">
        <v>1</v>
      </c>
      <c r="E192" s="80">
        <v>1009708</v>
      </c>
      <c r="F192" s="83"/>
    </row>
    <row r="193" spans="2:6" ht="12.75" customHeight="1" x14ac:dyDescent="0.25">
      <c r="B193" s="30" t="s">
        <v>589</v>
      </c>
      <c r="C193" s="31" t="s">
        <v>30</v>
      </c>
      <c r="D193" s="51">
        <v>1</v>
      </c>
      <c r="E193" s="80">
        <v>7785320</v>
      </c>
      <c r="F193" s="83"/>
    </row>
    <row r="194" spans="2:6" ht="12.75" customHeight="1" x14ac:dyDescent="0.25">
      <c r="B194" s="30" t="s">
        <v>591</v>
      </c>
      <c r="C194" s="31" t="s">
        <v>30</v>
      </c>
      <c r="D194" s="51">
        <v>1</v>
      </c>
      <c r="E194" s="80">
        <v>9177017</v>
      </c>
      <c r="F194" s="83"/>
    </row>
    <row r="195" spans="2:6" ht="12.75" customHeight="1" x14ac:dyDescent="0.25">
      <c r="B195" s="30" t="s">
        <v>593</v>
      </c>
      <c r="C195" s="31" t="s">
        <v>30</v>
      </c>
      <c r="D195" s="51">
        <v>1</v>
      </c>
      <c r="E195" s="80">
        <v>11424909</v>
      </c>
      <c r="F195" s="83"/>
    </row>
    <row r="196" spans="2:6" ht="12.75" customHeight="1" x14ac:dyDescent="0.25">
      <c r="B196" s="30" t="s">
        <v>595</v>
      </c>
      <c r="C196" s="31" t="s">
        <v>30</v>
      </c>
      <c r="D196" s="51">
        <v>1</v>
      </c>
      <c r="E196" s="80">
        <v>13308069</v>
      </c>
      <c r="F196" s="83"/>
    </row>
    <row r="197" spans="2:6" ht="12.75" customHeight="1" x14ac:dyDescent="0.25">
      <c r="B197" s="30" t="s">
        <v>597</v>
      </c>
      <c r="C197" s="31" t="s">
        <v>30</v>
      </c>
      <c r="D197" s="51">
        <v>1</v>
      </c>
      <c r="E197" s="80">
        <v>17074390</v>
      </c>
      <c r="F197" s="83"/>
    </row>
    <row r="198" spans="2:6" ht="12.75" customHeight="1" x14ac:dyDescent="0.25">
      <c r="B198" s="30" t="s">
        <v>599</v>
      </c>
      <c r="C198" s="31" t="s">
        <v>30</v>
      </c>
      <c r="D198" s="51">
        <v>1</v>
      </c>
      <c r="E198" s="80">
        <v>729464</v>
      </c>
      <c r="F198" s="83"/>
    </row>
    <row r="199" spans="2:6" ht="12.75" customHeight="1" x14ac:dyDescent="0.25">
      <c r="B199" s="30" t="s">
        <v>601</v>
      </c>
      <c r="C199" s="31" t="s">
        <v>30</v>
      </c>
      <c r="D199" s="51">
        <v>1</v>
      </c>
      <c r="E199" s="80">
        <v>15602290</v>
      </c>
      <c r="F199" s="83"/>
    </row>
    <row r="200" spans="2:6" ht="12.75" customHeight="1" x14ac:dyDescent="0.25">
      <c r="B200" s="30" t="s">
        <v>603</v>
      </c>
      <c r="C200" s="31" t="s">
        <v>30</v>
      </c>
      <c r="D200" s="51">
        <v>1</v>
      </c>
      <c r="E200" s="80">
        <v>2913035</v>
      </c>
      <c r="F200" s="83"/>
    </row>
    <row r="201" spans="2:6" ht="12.75" customHeight="1" x14ac:dyDescent="0.25">
      <c r="B201" s="30" t="s">
        <v>605</v>
      </c>
      <c r="C201" s="31" t="s">
        <v>30</v>
      </c>
      <c r="D201" s="51">
        <v>1</v>
      </c>
      <c r="E201" s="80">
        <v>5359761</v>
      </c>
      <c r="F201" s="83"/>
    </row>
    <row r="202" spans="2:6" ht="12.75" customHeight="1" x14ac:dyDescent="0.25">
      <c r="B202" s="30" t="s">
        <v>607</v>
      </c>
      <c r="C202" s="31" t="s">
        <v>30</v>
      </c>
      <c r="D202" s="51">
        <v>1</v>
      </c>
      <c r="E202" s="80">
        <v>8406308</v>
      </c>
      <c r="F202" s="83"/>
    </row>
    <row r="203" spans="2:6" ht="12.75" customHeight="1" x14ac:dyDescent="0.25">
      <c r="B203" s="30" t="s">
        <v>609</v>
      </c>
      <c r="C203" s="31" t="s">
        <v>30</v>
      </c>
      <c r="D203" s="51">
        <v>1</v>
      </c>
      <c r="E203" s="80">
        <v>12059522</v>
      </c>
      <c r="F203" s="83"/>
    </row>
    <row r="204" spans="2:6" ht="12.75" customHeight="1" x14ac:dyDescent="0.25">
      <c r="B204" s="30" t="s">
        <v>611</v>
      </c>
      <c r="C204" s="31" t="s">
        <v>30</v>
      </c>
      <c r="D204" s="51">
        <v>1</v>
      </c>
      <c r="E204" s="80">
        <v>1973660</v>
      </c>
      <c r="F204" s="83"/>
    </row>
    <row r="205" spans="2:6" ht="12.75" customHeight="1" x14ac:dyDescent="0.25">
      <c r="B205" s="30" t="s">
        <v>613</v>
      </c>
      <c r="C205" s="31" t="s">
        <v>30</v>
      </c>
      <c r="D205" s="51">
        <v>1</v>
      </c>
      <c r="E205" s="80">
        <v>2764881</v>
      </c>
      <c r="F205" s="83"/>
    </row>
    <row r="206" spans="2:6" ht="12.75" customHeight="1" x14ac:dyDescent="0.25">
      <c r="B206" s="30" t="s">
        <v>615</v>
      </c>
      <c r="C206" s="31" t="s">
        <v>30</v>
      </c>
      <c r="D206" s="51">
        <v>1</v>
      </c>
      <c r="E206" s="80">
        <v>3148214</v>
      </c>
      <c r="F206" s="83"/>
    </row>
    <row r="207" spans="2:6" ht="12.75" customHeight="1" x14ac:dyDescent="0.25">
      <c r="B207" s="30" t="s">
        <v>617</v>
      </c>
      <c r="C207" s="31" t="s">
        <v>30</v>
      </c>
      <c r="D207" s="51">
        <v>1</v>
      </c>
      <c r="E207" s="80">
        <v>809464</v>
      </c>
      <c r="F207" s="83"/>
    </row>
    <row r="208" spans="2:6" ht="12.75" customHeight="1" x14ac:dyDescent="0.25">
      <c r="B208" s="30" t="s">
        <v>619</v>
      </c>
      <c r="C208" s="31" t="s">
        <v>30</v>
      </c>
      <c r="D208" s="51">
        <v>1</v>
      </c>
      <c r="E208" s="80">
        <v>1692262</v>
      </c>
      <c r="F208" s="83"/>
    </row>
    <row r="209" spans="2:6" ht="12.75" customHeight="1" x14ac:dyDescent="0.25">
      <c r="B209" s="30" t="s">
        <v>621</v>
      </c>
      <c r="C209" s="31" t="s">
        <v>30</v>
      </c>
      <c r="D209" s="51">
        <v>1</v>
      </c>
      <c r="E209" s="80">
        <v>583571</v>
      </c>
      <c r="F209" s="83"/>
    </row>
    <row r="210" spans="2:6" ht="12.75" customHeight="1" x14ac:dyDescent="0.25">
      <c r="B210" s="30" t="s">
        <v>623</v>
      </c>
      <c r="C210" s="31" t="s">
        <v>30</v>
      </c>
      <c r="D210" s="51">
        <v>1</v>
      </c>
      <c r="E210" s="80">
        <v>1021250</v>
      </c>
      <c r="F210" s="83"/>
    </row>
    <row r="211" spans="2:6" ht="12.75" customHeight="1" x14ac:dyDescent="0.25">
      <c r="B211" s="30" t="s">
        <v>625</v>
      </c>
      <c r="C211" s="31" t="s">
        <v>30</v>
      </c>
      <c r="D211" s="51">
        <v>1</v>
      </c>
      <c r="E211" s="80">
        <v>1309107</v>
      </c>
      <c r="F211" s="83"/>
    </row>
    <row r="212" spans="2:6" ht="12.75" customHeight="1" x14ac:dyDescent="0.25">
      <c r="B212" s="26" t="s">
        <v>627</v>
      </c>
      <c r="C212" s="27"/>
      <c r="D212" s="37"/>
      <c r="E212" s="81"/>
      <c r="F212" s="84"/>
    </row>
    <row r="213" spans="2:6" ht="12.75" customHeight="1" x14ac:dyDescent="0.25">
      <c r="B213" s="30" t="s">
        <v>629</v>
      </c>
      <c r="C213" s="31" t="s">
        <v>30</v>
      </c>
      <c r="D213" s="51">
        <v>1</v>
      </c>
      <c r="E213" s="80">
        <v>4601738</v>
      </c>
      <c r="F213" s="83"/>
    </row>
    <row r="214" spans="2:6" ht="12.75" customHeight="1" x14ac:dyDescent="0.25">
      <c r="B214" s="30" t="s">
        <v>631</v>
      </c>
      <c r="C214" s="31" t="s">
        <v>30</v>
      </c>
      <c r="D214" s="51">
        <v>1</v>
      </c>
      <c r="E214" s="80">
        <v>9257469</v>
      </c>
      <c r="F214" s="83"/>
    </row>
    <row r="215" spans="2:6" ht="12.75" customHeight="1" x14ac:dyDescent="0.25">
      <c r="B215" s="30" t="s">
        <v>633</v>
      </c>
      <c r="C215" s="31" t="s">
        <v>30</v>
      </c>
      <c r="D215" s="51">
        <v>1</v>
      </c>
      <c r="E215" s="80">
        <v>3002904</v>
      </c>
      <c r="F215" s="83"/>
    </row>
    <row r="216" spans="2:6" ht="12.75" customHeight="1" x14ac:dyDescent="0.25">
      <c r="B216" s="30" t="s">
        <v>635</v>
      </c>
      <c r="C216" s="31" t="s">
        <v>30</v>
      </c>
      <c r="D216" s="51">
        <v>1</v>
      </c>
      <c r="E216" s="80">
        <v>18756468</v>
      </c>
      <c r="F216" s="83"/>
    </row>
    <row r="217" spans="2:6" ht="12.75" customHeight="1" x14ac:dyDescent="0.25">
      <c r="B217" s="30" t="s">
        <v>637</v>
      </c>
      <c r="C217" s="31" t="s">
        <v>30</v>
      </c>
      <c r="D217" s="51">
        <v>1</v>
      </c>
      <c r="E217" s="80">
        <v>12079926</v>
      </c>
      <c r="F217" s="83"/>
    </row>
    <row r="218" spans="2:6" ht="12.75" customHeight="1" x14ac:dyDescent="0.25">
      <c r="B218" s="30" t="s">
        <v>639</v>
      </c>
      <c r="C218" s="31" t="s">
        <v>30</v>
      </c>
      <c r="D218" s="51">
        <v>1</v>
      </c>
      <c r="E218" s="80">
        <v>16872100</v>
      </c>
      <c r="F218" s="83"/>
    </row>
    <row r="219" spans="2:6" ht="12.75" customHeight="1" x14ac:dyDescent="0.25">
      <c r="B219" s="30" t="s">
        <v>641</v>
      </c>
      <c r="C219" s="31" t="s">
        <v>30</v>
      </c>
      <c r="D219" s="51">
        <v>1</v>
      </c>
      <c r="E219" s="80">
        <v>8315891</v>
      </c>
      <c r="F219" s="83"/>
    </row>
    <row r="220" spans="2:6" ht="12.75" customHeight="1" x14ac:dyDescent="0.25">
      <c r="B220" s="30" t="s">
        <v>643</v>
      </c>
      <c r="C220" s="31" t="s">
        <v>30</v>
      </c>
      <c r="D220" s="51">
        <v>1</v>
      </c>
      <c r="E220" s="80">
        <v>1541119</v>
      </c>
      <c r="F220" s="83"/>
    </row>
    <row r="221" spans="2:6" ht="12.75" customHeight="1" x14ac:dyDescent="0.25">
      <c r="B221" s="26" t="s">
        <v>645</v>
      </c>
      <c r="C221" s="27"/>
      <c r="D221" s="37"/>
      <c r="E221" s="81"/>
      <c r="F221" s="84"/>
    </row>
    <row r="222" spans="2:6" ht="12.75" customHeight="1" x14ac:dyDescent="0.25">
      <c r="B222" s="30" t="s">
        <v>647</v>
      </c>
      <c r="C222" s="31" t="s">
        <v>30</v>
      </c>
      <c r="D222" s="51">
        <v>1</v>
      </c>
      <c r="E222" s="80">
        <v>4069127</v>
      </c>
      <c r="F222" s="83"/>
    </row>
    <row r="223" spans="2:6" ht="12.75" customHeight="1" x14ac:dyDescent="0.25">
      <c r="B223" s="30" t="s">
        <v>649</v>
      </c>
      <c r="C223" s="31" t="s">
        <v>30</v>
      </c>
      <c r="D223" s="51">
        <v>1</v>
      </c>
      <c r="E223" s="80">
        <v>3090514</v>
      </c>
      <c r="F223" s="83"/>
    </row>
    <row r="224" spans="2:6" ht="12.75" customHeight="1" x14ac:dyDescent="0.25">
      <c r="B224" s="30" t="s">
        <v>651</v>
      </c>
      <c r="C224" s="31" t="s">
        <v>30</v>
      </c>
      <c r="D224" s="51">
        <v>1</v>
      </c>
      <c r="E224" s="80">
        <v>2553079</v>
      </c>
      <c r="F224" s="83"/>
    </row>
    <row r="225" spans="2:6" ht="12.75" customHeight="1" x14ac:dyDescent="0.25">
      <c r="B225" s="30" t="s">
        <v>653</v>
      </c>
      <c r="C225" s="31" t="s">
        <v>30</v>
      </c>
      <c r="D225" s="51">
        <v>1</v>
      </c>
      <c r="E225" s="80">
        <v>2116016</v>
      </c>
      <c r="F225" s="83"/>
    </row>
    <row r="226" spans="2:6" ht="12.75" customHeight="1" x14ac:dyDescent="0.25">
      <c r="B226" s="30" t="s">
        <v>655</v>
      </c>
      <c r="C226" s="31" t="s">
        <v>30</v>
      </c>
      <c r="D226" s="51">
        <v>1</v>
      </c>
      <c r="E226" s="80">
        <v>1790260</v>
      </c>
      <c r="F226" s="83"/>
    </row>
    <row r="227" spans="2:6" ht="12.75" customHeight="1" x14ac:dyDescent="0.25">
      <c r="B227" s="30" t="s">
        <v>657</v>
      </c>
      <c r="C227" s="31" t="s">
        <v>30</v>
      </c>
      <c r="D227" s="51">
        <v>1</v>
      </c>
      <c r="E227" s="80">
        <v>1813288</v>
      </c>
      <c r="F227" s="83"/>
    </row>
    <row r="228" spans="2:6" ht="12.75" customHeight="1" x14ac:dyDescent="0.25">
      <c r="B228" s="30" t="s">
        <v>659</v>
      </c>
      <c r="C228" s="31" t="s">
        <v>30</v>
      </c>
      <c r="D228" s="51">
        <v>1</v>
      </c>
      <c r="E228" s="80">
        <v>1538721</v>
      </c>
      <c r="F228" s="83"/>
    </row>
    <row r="229" spans="2:6" ht="12.75" customHeight="1" x14ac:dyDescent="0.25">
      <c r="B229" s="30" t="s">
        <v>661</v>
      </c>
      <c r="C229" s="31" t="s">
        <v>30</v>
      </c>
      <c r="D229" s="51">
        <v>1</v>
      </c>
      <c r="E229" s="80">
        <v>1236757</v>
      </c>
      <c r="F229" s="83"/>
    </row>
    <row r="230" spans="2:6" ht="12.75" customHeight="1" x14ac:dyDescent="0.25">
      <c r="B230" s="30" t="s">
        <v>663</v>
      </c>
      <c r="C230" s="31" t="s">
        <v>30</v>
      </c>
      <c r="D230" s="51">
        <v>1</v>
      </c>
      <c r="E230" s="80">
        <v>1145626</v>
      </c>
      <c r="F230" s="83"/>
    </row>
    <row r="231" spans="2:6" ht="12.75" customHeight="1" x14ac:dyDescent="0.25">
      <c r="B231" s="30" t="s">
        <v>665</v>
      </c>
      <c r="C231" s="31" t="s">
        <v>30</v>
      </c>
      <c r="D231" s="36">
        <v>1</v>
      </c>
      <c r="E231" s="80">
        <v>1030428</v>
      </c>
      <c r="F231" s="83"/>
    </row>
    <row r="232" spans="2:6" ht="12.75" customHeight="1" x14ac:dyDescent="0.25">
      <c r="B232" s="30" t="s">
        <v>667</v>
      </c>
      <c r="C232" s="31" t="s">
        <v>30</v>
      </c>
      <c r="D232" s="36">
        <v>1</v>
      </c>
      <c r="E232" s="80">
        <v>636292</v>
      </c>
      <c r="F232" s="83"/>
    </row>
    <row r="233" spans="2:6" ht="12.75" customHeight="1" x14ac:dyDescent="0.25">
      <c r="B233" s="30" t="s">
        <v>669</v>
      </c>
      <c r="C233" s="31" t="s">
        <v>30</v>
      </c>
      <c r="D233" s="51">
        <v>1</v>
      </c>
      <c r="E233" s="80">
        <v>270184</v>
      </c>
      <c r="F233" s="83"/>
    </row>
    <row r="234" spans="2:6" ht="12.75" customHeight="1" x14ac:dyDescent="0.25">
      <c r="B234" s="26" t="s">
        <v>671</v>
      </c>
      <c r="C234" s="27"/>
      <c r="D234" s="37"/>
      <c r="E234" s="81"/>
      <c r="F234" s="84"/>
    </row>
    <row r="235" spans="2:6" ht="12.75" customHeight="1" x14ac:dyDescent="0.25">
      <c r="B235" s="30" t="s">
        <v>673</v>
      </c>
      <c r="C235" s="31" t="s">
        <v>30</v>
      </c>
      <c r="D235" s="51">
        <v>1</v>
      </c>
      <c r="E235" s="80">
        <v>8282469</v>
      </c>
      <c r="F235" s="83"/>
    </row>
    <row r="236" spans="2:6" ht="12.75" customHeight="1" x14ac:dyDescent="0.25">
      <c r="B236" s="30" t="s">
        <v>675</v>
      </c>
      <c r="C236" s="31" t="s">
        <v>30</v>
      </c>
      <c r="D236" s="51">
        <v>1</v>
      </c>
      <c r="E236" s="80">
        <v>6264315</v>
      </c>
      <c r="F236" s="83"/>
    </row>
    <row r="237" spans="2:6" ht="12.75" customHeight="1" x14ac:dyDescent="0.25">
      <c r="B237" s="30" t="s">
        <v>677</v>
      </c>
      <c r="C237" s="31" t="s">
        <v>30</v>
      </c>
      <c r="D237" s="51">
        <v>1</v>
      </c>
      <c r="E237" s="80">
        <v>5336517</v>
      </c>
      <c r="F237" s="83"/>
    </row>
    <row r="238" spans="2:6" ht="12.75" customHeight="1" x14ac:dyDescent="0.25">
      <c r="B238" s="30" t="s">
        <v>679</v>
      </c>
      <c r="C238" s="31" t="s">
        <v>30</v>
      </c>
      <c r="D238" s="51">
        <v>1</v>
      </c>
      <c r="E238" s="80">
        <v>3559583</v>
      </c>
      <c r="F238" s="83"/>
    </row>
    <row r="239" spans="2:6" ht="12.75" customHeight="1" x14ac:dyDescent="0.25">
      <c r="B239" s="30" t="s">
        <v>681</v>
      </c>
      <c r="C239" s="31" t="s">
        <v>30</v>
      </c>
      <c r="D239" s="51">
        <v>1</v>
      </c>
      <c r="E239" s="80">
        <v>285063</v>
      </c>
      <c r="F239" s="83"/>
    </row>
    <row r="240" spans="2:6" ht="12.75" customHeight="1" x14ac:dyDescent="0.25">
      <c r="B240" s="30" t="s">
        <v>683</v>
      </c>
      <c r="C240" s="31" t="s">
        <v>30</v>
      </c>
      <c r="D240" s="51">
        <v>1</v>
      </c>
      <c r="E240" s="80">
        <v>218839</v>
      </c>
      <c r="F240" s="83"/>
    </row>
    <row r="241" spans="2:6" ht="12.75" customHeight="1" x14ac:dyDescent="0.25">
      <c r="B241" s="30" t="s">
        <v>685</v>
      </c>
      <c r="C241" s="31" t="s">
        <v>30</v>
      </c>
      <c r="D241" s="51">
        <v>1</v>
      </c>
      <c r="E241" s="80">
        <v>288868</v>
      </c>
      <c r="F241" s="83"/>
    </row>
    <row r="242" spans="2:6" ht="12.75" customHeight="1" x14ac:dyDescent="0.25">
      <c r="B242" s="30" t="s">
        <v>687</v>
      </c>
      <c r="C242" s="31" t="s">
        <v>30</v>
      </c>
      <c r="D242" s="51">
        <v>1</v>
      </c>
      <c r="E242" s="80">
        <v>1925785</v>
      </c>
      <c r="F242" s="83"/>
    </row>
    <row r="243" spans="2:6" ht="12.75" customHeight="1" x14ac:dyDescent="0.25">
      <c r="B243" s="30" t="s">
        <v>689</v>
      </c>
      <c r="C243" s="31" t="s">
        <v>30</v>
      </c>
      <c r="D243" s="51">
        <v>1</v>
      </c>
      <c r="E243" s="80">
        <v>2363464</v>
      </c>
      <c r="F243" s="83"/>
    </row>
    <row r="244" spans="2:6" ht="12.75" customHeight="1" x14ac:dyDescent="0.25">
      <c r="B244" s="30" t="s">
        <v>691</v>
      </c>
      <c r="C244" s="31" t="s">
        <v>30</v>
      </c>
      <c r="D244" s="51">
        <v>1</v>
      </c>
      <c r="E244" s="80">
        <v>1461786</v>
      </c>
      <c r="F244" s="83"/>
    </row>
    <row r="245" spans="2:6" ht="12.75" customHeight="1" x14ac:dyDescent="0.25">
      <c r="B245" s="30" t="s">
        <v>693</v>
      </c>
      <c r="C245" s="31" t="s">
        <v>30</v>
      </c>
      <c r="D245" s="51">
        <v>1</v>
      </c>
      <c r="E245" s="80">
        <v>3215357</v>
      </c>
      <c r="F245" s="83"/>
    </row>
    <row r="246" spans="2:6" ht="12.75" customHeight="1" x14ac:dyDescent="0.25">
      <c r="B246" s="30" t="s">
        <v>695</v>
      </c>
      <c r="C246" s="31" t="s">
        <v>30</v>
      </c>
      <c r="D246" s="51">
        <v>1</v>
      </c>
      <c r="E246" s="80">
        <v>393911</v>
      </c>
      <c r="F246" s="83"/>
    </row>
    <row r="247" spans="2:6" ht="12.75" customHeight="1" x14ac:dyDescent="0.25">
      <c r="B247" s="30" t="s">
        <v>697</v>
      </c>
      <c r="C247" s="31" t="s">
        <v>30</v>
      </c>
      <c r="D247" s="51">
        <v>1</v>
      </c>
      <c r="E247" s="80">
        <v>568982</v>
      </c>
      <c r="F247" s="83"/>
    </row>
    <row r="248" spans="2:6" ht="12.75" customHeight="1" x14ac:dyDescent="0.25">
      <c r="B248" s="30" t="s">
        <v>699</v>
      </c>
      <c r="C248" s="31" t="s">
        <v>30</v>
      </c>
      <c r="D248" s="51">
        <v>1</v>
      </c>
      <c r="E248" s="80">
        <v>197241</v>
      </c>
      <c r="F248" s="83"/>
    </row>
    <row r="249" spans="2:6" ht="12.75" customHeight="1" x14ac:dyDescent="0.25">
      <c r="B249" s="30" t="s">
        <v>701</v>
      </c>
      <c r="C249" s="31" t="s">
        <v>30</v>
      </c>
      <c r="D249" s="51">
        <v>1</v>
      </c>
      <c r="E249" s="80">
        <v>275146</v>
      </c>
      <c r="F249" s="83"/>
    </row>
    <row r="250" spans="2:6" ht="12.75" customHeight="1" x14ac:dyDescent="0.25">
      <c r="B250" s="30" t="s">
        <v>703</v>
      </c>
      <c r="C250" s="31" t="s">
        <v>30</v>
      </c>
      <c r="D250" s="51">
        <v>1</v>
      </c>
      <c r="E250" s="80">
        <v>175071</v>
      </c>
      <c r="F250" s="83"/>
    </row>
    <row r="251" spans="2:6" ht="12.75" customHeight="1" x14ac:dyDescent="0.25">
      <c r="B251" s="26" t="s">
        <v>705</v>
      </c>
      <c r="C251" s="27"/>
      <c r="D251" s="37"/>
      <c r="E251" s="81"/>
      <c r="F251" s="84"/>
    </row>
    <row r="252" spans="2:6" ht="12.75" customHeight="1" x14ac:dyDescent="0.25">
      <c r="B252" s="30" t="s">
        <v>707</v>
      </c>
      <c r="C252" s="31" t="s">
        <v>30</v>
      </c>
      <c r="D252" s="51">
        <v>1</v>
      </c>
      <c r="E252" s="80">
        <v>280104</v>
      </c>
      <c r="F252" s="83"/>
    </row>
    <row r="253" spans="2:6" ht="12.75" customHeight="1" x14ac:dyDescent="0.25">
      <c r="B253" s="30" t="s">
        <v>709</v>
      </c>
      <c r="C253" s="31" t="s">
        <v>30</v>
      </c>
      <c r="D253" s="51">
        <v>1</v>
      </c>
      <c r="E253" s="80">
        <v>379893</v>
      </c>
      <c r="F253" s="83"/>
    </row>
    <row r="254" spans="2:6" ht="12.75" customHeight="1" x14ac:dyDescent="0.25">
      <c r="B254" s="30" t="s">
        <v>711</v>
      </c>
      <c r="C254" s="31" t="s">
        <v>30</v>
      </c>
      <c r="D254" s="51">
        <v>1</v>
      </c>
      <c r="E254" s="80">
        <v>1925785</v>
      </c>
      <c r="F254" s="83"/>
    </row>
    <row r="255" spans="2:6" ht="12.75" customHeight="1" x14ac:dyDescent="0.25">
      <c r="B255" s="30" t="s">
        <v>713</v>
      </c>
      <c r="C255" s="31" t="s">
        <v>30</v>
      </c>
      <c r="D255" s="51">
        <v>1</v>
      </c>
      <c r="E255" s="80">
        <v>1050428</v>
      </c>
      <c r="F255" s="83"/>
    </row>
    <row r="256" spans="2:6" ht="12.75" customHeight="1" x14ac:dyDescent="0.25">
      <c r="B256" s="30" t="s">
        <v>715</v>
      </c>
      <c r="C256" s="31" t="s">
        <v>30</v>
      </c>
      <c r="D256" s="51">
        <v>1</v>
      </c>
      <c r="E256" s="80">
        <v>358009</v>
      </c>
      <c r="F256" s="83"/>
    </row>
    <row r="257" spans="2:6" ht="12.75" customHeight="1" x14ac:dyDescent="0.25">
      <c r="B257" s="30" t="s">
        <v>717</v>
      </c>
      <c r="C257" s="31" t="s">
        <v>30</v>
      </c>
      <c r="D257" s="51">
        <v>1</v>
      </c>
      <c r="E257" s="80">
        <v>525214</v>
      </c>
      <c r="F257" s="83"/>
    </row>
    <row r="258" spans="2:6" ht="12.75" customHeight="1" x14ac:dyDescent="0.25">
      <c r="B258" s="30" t="s">
        <v>719</v>
      </c>
      <c r="C258" s="31" t="s">
        <v>30</v>
      </c>
      <c r="D258" s="51">
        <v>1</v>
      </c>
      <c r="E258" s="80">
        <v>258506</v>
      </c>
      <c r="F258" s="83"/>
    </row>
    <row r="259" spans="2:6" ht="12.75" customHeight="1" x14ac:dyDescent="0.25">
      <c r="B259" s="30" t="s">
        <v>721</v>
      </c>
      <c r="C259" s="31" t="s">
        <v>30</v>
      </c>
      <c r="D259" s="51">
        <v>1</v>
      </c>
      <c r="E259" s="80">
        <v>593152</v>
      </c>
      <c r="F259" s="83"/>
    </row>
    <row r="260" spans="2:6" ht="12.75" customHeight="1" x14ac:dyDescent="0.25">
      <c r="B260" s="30" t="s">
        <v>723</v>
      </c>
      <c r="C260" s="31" t="s">
        <v>30</v>
      </c>
      <c r="D260" s="51">
        <v>1</v>
      </c>
      <c r="E260" s="80">
        <v>1050428</v>
      </c>
      <c r="F260" s="83"/>
    </row>
    <row r="261" spans="2:6" ht="12.75" customHeight="1" x14ac:dyDescent="0.25">
      <c r="B261" s="30" t="s">
        <v>725</v>
      </c>
      <c r="C261" s="31" t="s">
        <v>30</v>
      </c>
      <c r="D261" s="51">
        <v>1</v>
      </c>
      <c r="E261" s="80">
        <v>2415803</v>
      </c>
      <c r="F261" s="83"/>
    </row>
    <row r="262" spans="2:6" ht="12.75" customHeight="1" x14ac:dyDescent="0.25">
      <c r="B262" s="30" t="s">
        <v>727</v>
      </c>
      <c r="C262" s="31" t="s">
        <v>30</v>
      </c>
      <c r="D262" s="51">
        <v>1</v>
      </c>
      <c r="E262" s="80">
        <v>3501428</v>
      </c>
      <c r="F262" s="83"/>
    </row>
    <row r="263" spans="2:6" ht="12.75" customHeight="1" x14ac:dyDescent="0.25">
      <c r="B263" s="30" t="s">
        <v>729</v>
      </c>
      <c r="C263" s="31" t="s">
        <v>30</v>
      </c>
      <c r="D263" s="51">
        <v>1</v>
      </c>
      <c r="E263" s="80">
        <v>1755000</v>
      </c>
      <c r="F263" s="83"/>
    </row>
    <row r="264" spans="2:6" ht="12.75" customHeight="1" x14ac:dyDescent="0.25">
      <c r="B264" s="30" t="s">
        <v>731</v>
      </c>
      <c r="C264" s="31" t="s">
        <v>30</v>
      </c>
      <c r="D264" s="51">
        <v>1</v>
      </c>
      <c r="E264" s="80">
        <v>1404000</v>
      </c>
      <c r="F264" s="83"/>
    </row>
    <row r="265" spans="2:6" ht="12.75" customHeight="1" x14ac:dyDescent="0.25">
      <c r="B265" s="30" t="s">
        <v>733</v>
      </c>
      <c r="C265" s="31" t="s">
        <v>30</v>
      </c>
      <c r="D265" s="51">
        <v>1</v>
      </c>
      <c r="E265" s="80">
        <v>285063</v>
      </c>
      <c r="F265" s="83"/>
    </row>
    <row r="266" spans="2:6" ht="12.75" customHeight="1" x14ac:dyDescent="0.25">
      <c r="B266" s="30" t="s">
        <v>735</v>
      </c>
      <c r="C266" s="31" t="s">
        <v>30</v>
      </c>
      <c r="D266" s="51">
        <v>1</v>
      </c>
      <c r="E266" s="80">
        <v>568982</v>
      </c>
      <c r="F266" s="83"/>
    </row>
    <row r="267" spans="2:6" ht="12.75" customHeight="1" x14ac:dyDescent="0.25">
      <c r="B267" s="30" t="s">
        <v>737</v>
      </c>
      <c r="C267" s="31" t="s">
        <v>30</v>
      </c>
      <c r="D267" s="51">
        <v>1</v>
      </c>
      <c r="E267" s="80">
        <v>2801142</v>
      </c>
      <c r="F267" s="83"/>
    </row>
    <row r="268" spans="2:6" ht="12.75" customHeight="1" x14ac:dyDescent="0.25">
      <c r="B268" s="30" t="s">
        <v>739</v>
      </c>
      <c r="C268" s="31" t="s">
        <v>30</v>
      </c>
      <c r="D268" s="51">
        <v>1</v>
      </c>
      <c r="E268" s="80">
        <v>1575643</v>
      </c>
      <c r="F268" s="83"/>
    </row>
    <row r="269" spans="2:6" ht="12.75" customHeight="1" x14ac:dyDescent="0.25">
      <c r="B269" s="30" t="s">
        <v>741</v>
      </c>
      <c r="C269" s="31" t="s">
        <v>30</v>
      </c>
      <c r="D269" s="51">
        <v>1</v>
      </c>
      <c r="E269" s="80">
        <v>1137964</v>
      </c>
      <c r="F269" s="83"/>
    </row>
    <row r="270" spans="2:6" ht="12.75" customHeight="1" x14ac:dyDescent="0.25">
      <c r="B270" s="30" t="s">
        <v>743</v>
      </c>
      <c r="C270" s="31" t="s">
        <v>30</v>
      </c>
      <c r="D270" s="51">
        <v>1</v>
      </c>
      <c r="E270" s="80">
        <v>1050428</v>
      </c>
      <c r="F270" s="83"/>
    </row>
    <row r="271" spans="2:6" ht="12.75" customHeight="1" x14ac:dyDescent="0.25">
      <c r="B271" s="30" t="s">
        <v>745</v>
      </c>
      <c r="C271" s="31" t="s">
        <v>30</v>
      </c>
      <c r="D271" s="51">
        <v>1</v>
      </c>
      <c r="E271" s="80">
        <v>212789</v>
      </c>
      <c r="F271" s="83"/>
    </row>
    <row r="272" spans="2:6" ht="12.75" customHeight="1" x14ac:dyDescent="0.25">
      <c r="B272" s="30" t="s">
        <v>747</v>
      </c>
      <c r="C272" s="31" t="s">
        <v>30</v>
      </c>
      <c r="D272" s="51">
        <v>1</v>
      </c>
      <c r="E272" s="80">
        <v>211789</v>
      </c>
      <c r="F272" s="83"/>
    </row>
    <row r="273" spans="2:6" ht="12.75" customHeight="1" x14ac:dyDescent="0.25">
      <c r="B273" s="30" t="s">
        <v>749</v>
      </c>
      <c r="C273" s="31" t="s">
        <v>30</v>
      </c>
      <c r="D273" s="51">
        <v>1</v>
      </c>
      <c r="E273" s="80">
        <v>332636</v>
      </c>
      <c r="F273" s="83"/>
    </row>
    <row r="274" spans="2:6" ht="12.75" customHeight="1" x14ac:dyDescent="0.25">
      <c r="B274" s="30" t="s">
        <v>751</v>
      </c>
      <c r="C274" s="31" t="s">
        <v>30</v>
      </c>
      <c r="D274" s="51">
        <v>1</v>
      </c>
      <c r="E274" s="80">
        <v>367650</v>
      </c>
      <c r="F274" s="83"/>
    </row>
    <row r="275" spans="2:6" ht="12.75" customHeight="1" x14ac:dyDescent="0.25">
      <c r="B275" s="30" t="s">
        <v>753</v>
      </c>
      <c r="C275" s="31" t="s">
        <v>30</v>
      </c>
      <c r="D275" s="51">
        <v>1</v>
      </c>
      <c r="E275" s="80">
        <v>280114</v>
      </c>
      <c r="F275" s="83"/>
    </row>
    <row r="276" spans="2:6" ht="12.75" customHeight="1" x14ac:dyDescent="0.25">
      <c r="B276" s="30" t="s">
        <v>755</v>
      </c>
      <c r="C276" s="31" t="s">
        <v>30</v>
      </c>
      <c r="D276" s="51">
        <v>1</v>
      </c>
      <c r="E276" s="80">
        <v>393911</v>
      </c>
      <c r="F276" s="83"/>
    </row>
    <row r="277" spans="2:6" ht="12.75" customHeight="1" x14ac:dyDescent="0.25">
      <c r="B277" s="30" t="s">
        <v>757</v>
      </c>
      <c r="C277" s="31" t="s">
        <v>30</v>
      </c>
      <c r="D277" s="51">
        <v>1</v>
      </c>
      <c r="E277" s="80">
        <v>288868</v>
      </c>
      <c r="F277" s="83"/>
    </row>
    <row r="278" spans="2:6" ht="12.75" customHeight="1" x14ac:dyDescent="0.25">
      <c r="B278" s="30" t="s">
        <v>759</v>
      </c>
      <c r="C278" s="31" t="s">
        <v>30</v>
      </c>
      <c r="D278" s="51">
        <v>1</v>
      </c>
      <c r="E278" s="80">
        <v>260723</v>
      </c>
      <c r="F278" s="83"/>
    </row>
    <row r="279" spans="2:6" ht="12.75" customHeight="1" x14ac:dyDescent="0.25">
      <c r="B279" s="30" t="s">
        <v>761</v>
      </c>
      <c r="C279" s="31" t="s">
        <v>30</v>
      </c>
      <c r="D279" s="51">
        <v>1</v>
      </c>
      <c r="E279" s="80">
        <v>288868</v>
      </c>
      <c r="F279" s="83"/>
    </row>
    <row r="280" spans="2:6" ht="12.75" customHeight="1" x14ac:dyDescent="0.25">
      <c r="B280" s="30" t="s">
        <v>763</v>
      </c>
      <c r="C280" s="31" t="s">
        <v>30</v>
      </c>
      <c r="D280" s="51">
        <v>1</v>
      </c>
      <c r="E280" s="80">
        <v>446600</v>
      </c>
      <c r="F280" s="83"/>
    </row>
    <row r="281" spans="2:6" ht="12.75" customHeight="1" x14ac:dyDescent="0.25">
      <c r="B281" s="30" t="s">
        <v>765</v>
      </c>
      <c r="C281" s="31" t="s">
        <v>30</v>
      </c>
      <c r="D281" s="51">
        <v>1</v>
      </c>
      <c r="E281" s="80">
        <v>332636</v>
      </c>
      <c r="F281" s="83"/>
    </row>
    <row r="282" spans="2:6" ht="12.75" customHeight="1" x14ac:dyDescent="0.25">
      <c r="B282" s="30" t="s">
        <v>767</v>
      </c>
      <c r="C282" s="31" t="s">
        <v>30</v>
      </c>
      <c r="D282" s="51">
        <v>1</v>
      </c>
      <c r="E282" s="80">
        <v>197241</v>
      </c>
      <c r="F282" s="83"/>
    </row>
    <row r="283" spans="2:6" ht="12.75" customHeight="1" x14ac:dyDescent="0.25">
      <c r="B283" s="30" t="s">
        <v>769</v>
      </c>
      <c r="C283" s="31" t="s">
        <v>30</v>
      </c>
      <c r="D283" s="51">
        <v>1</v>
      </c>
      <c r="E283" s="80">
        <v>316577</v>
      </c>
      <c r="F283" s="83"/>
    </row>
    <row r="284" spans="2:6" ht="12.75" customHeight="1" x14ac:dyDescent="0.25">
      <c r="B284" s="30" t="s">
        <v>771</v>
      </c>
      <c r="C284" s="31" t="s">
        <v>30</v>
      </c>
      <c r="D284" s="51">
        <v>1</v>
      </c>
      <c r="E284" s="80">
        <v>113796</v>
      </c>
      <c r="F284" s="83"/>
    </row>
    <row r="285" spans="2:6" ht="12.75" customHeight="1" x14ac:dyDescent="0.25">
      <c r="B285" s="30" t="s">
        <v>773</v>
      </c>
      <c r="C285" s="31" t="s">
        <v>30</v>
      </c>
      <c r="D285" s="51">
        <v>1</v>
      </c>
      <c r="E285" s="80">
        <v>202366</v>
      </c>
      <c r="F285" s="83"/>
    </row>
    <row r="286" spans="2:6" ht="12.75" customHeight="1" x14ac:dyDescent="0.25">
      <c r="B286" s="30" t="s">
        <v>775</v>
      </c>
      <c r="C286" s="31" t="s">
        <v>30</v>
      </c>
      <c r="D286" s="51">
        <v>1</v>
      </c>
      <c r="E286" s="80">
        <v>700286</v>
      </c>
      <c r="F286" s="83"/>
    </row>
    <row r="287" spans="2:6" ht="12.75" customHeight="1" x14ac:dyDescent="0.25">
      <c r="B287" s="30" t="s">
        <v>777</v>
      </c>
      <c r="C287" s="31" t="s">
        <v>30</v>
      </c>
      <c r="D287" s="51">
        <v>1</v>
      </c>
      <c r="E287" s="80">
        <v>788964</v>
      </c>
      <c r="F287" s="83"/>
    </row>
    <row r="288" spans="2:6" ht="12.75" customHeight="1" x14ac:dyDescent="0.25">
      <c r="B288" s="30" t="s">
        <v>779</v>
      </c>
      <c r="C288" s="31" t="s">
        <v>30</v>
      </c>
      <c r="D288" s="51">
        <v>1</v>
      </c>
      <c r="E288" s="80">
        <v>1100583</v>
      </c>
      <c r="F288" s="83"/>
    </row>
    <row r="289" spans="2:6" ht="12.75" customHeight="1" x14ac:dyDescent="0.25">
      <c r="B289" s="30" t="s">
        <v>781</v>
      </c>
      <c r="C289" s="31" t="s">
        <v>30</v>
      </c>
      <c r="D289" s="51">
        <v>1</v>
      </c>
      <c r="E289" s="80">
        <v>1412202</v>
      </c>
      <c r="F289" s="83"/>
    </row>
    <row r="290" spans="2:6" ht="12.75" customHeight="1" x14ac:dyDescent="0.25">
      <c r="B290" s="30" t="s">
        <v>783</v>
      </c>
      <c r="C290" s="31" t="s">
        <v>30</v>
      </c>
      <c r="D290" s="51">
        <v>1</v>
      </c>
      <c r="E290" s="80">
        <v>1607678</v>
      </c>
      <c r="F290" s="83"/>
    </row>
    <row r="291" spans="2:6" ht="12.75" customHeight="1" x14ac:dyDescent="0.25">
      <c r="B291" s="30" t="s">
        <v>785</v>
      </c>
      <c r="C291" s="31" t="s">
        <v>30</v>
      </c>
      <c r="D291" s="51">
        <v>1</v>
      </c>
      <c r="E291" s="80">
        <v>700286</v>
      </c>
      <c r="F291" s="83"/>
    </row>
    <row r="292" spans="2:6" ht="12.75" customHeight="1" x14ac:dyDescent="0.25">
      <c r="B292" s="30" t="s">
        <v>787</v>
      </c>
      <c r="C292" s="31" t="s">
        <v>30</v>
      </c>
      <c r="D292" s="51">
        <v>1</v>
      </c>
      <c r="E292" s="80">
        <v>875357</v>
      </c>
      <c r="F292" s="83"/>
    </row>
    <row r="293" spans="2:6" ht="12.75" customHeight="1" x14ac:dyDescent="0.25">
      <c r="B293" s="26" t="s">
        <v>789</v>
      </c>
      <c r="C293" s="27"/>
      <c r="D293" s="37"/>
      <c r="E293" s="81"/>
      <c r="F293" s="84"/>
    </row>
    <row r="294" spans="2:6" ht="12.75" customHeight="1" x14ac:dyDescent="0.25">
      <c r="B294" s="30" t="s">
        <v>791</v>
      </c>
      <c r="C294" s="31" t="s">
        <v>30</v>
      </c>
      <c r="D294" s="51">
        <v>1</v>
      </c>
      <c r="E294" s="80">
        <v>1269268</v>
      </c>
      <c r="F294" s="83"/>
    </row>
    <row r="295" spans="2:6" ht="12.75" customHeight="1" x14ac:dyDescent="0.25">
      <c r="B295" s="30" t="s">
        <v>793</v>
      </c>
      <c r="C295" s="31" t="s">
        <v>30</v>
      </c>
      <c r="D295" s="51">
        <v>1</v>
      </c>
      <c r="E295" s="80">
        <v>1662578</v>
      </c>
      <c r="F295" s="83"/>
    </row>
    <row r="296" spans="2:6" ht="12.75" customHeight="1" x14ac:dyDescent="0.25">
      <c r="B296" s="30" t="s">
        <v>795</v>
      </c>
      <c r="C296" s="31" t="s">
        <v>30</v>
      </c>
      <c r="D296" s="51">
        <v>1</v>
      </c>
      <c r="E296" s="80">
        <v>1925785</v>
      </c>
      <c r="F296" s="83"/>
    </row>
    <row r="297" spans="2:6" ht="12.75" customHeight="1" x14ac:dyDescent="0.25">
      <c r="B297" s="30" t="s">
        <v>797</v>
      </c>
      <c r="C297" s="31" t="s">
        <v>30</v>
      </c>
      <c r="D297" s="51">
        <v>1</v>
      </c>
      <c r="E297" s="80">
        <v>2592500</v>
      </c>
      <c r="F297" s="83"/>
    </row>
    <row r="298" spans="2:6" ht="12.75" customHeight="1" x14ac:dyDescent="0.25">
      <c r="B298" s="30" t="s">
        <v>799</v>
      </c>
      <c r="C298" s="31" t="s">
        <v>30</v>
      </c>
      <c r="D298" s="51">
        <v>1</v>
      </c>
      <c r="E298" s="80">
        <v>3684523</v>
      </c>
      <c r="F298" s="83"/>
    </row>
    <row r="299" spans="2:6" ht="12.75" customHeight="1" x14ac:dyDescent="0.25">
      <c r="B299" s="30" t="s">
        <v>801</v>
      </c>
      <c r="C299" s="31" t="s">
        <v>30</v>
      </c>
      <c r="D299" s="51">
        <v>1</v>
      </c>
      <c r="E299" s="80">
        <v>8555029</v>
      </c>
      <c r="F299" s="83"/>
    </row>
    <row r="300" spans="2:6" ht="12.75" customHeight="1" x14ac:dyDescent="0.25">
      <c r="B300" s="30" t="s">
        <v>803</v>
      </c>
      <c r="C300" s="31" t="s">
        <v>30</v>
      </c>
      <c r="D300" s="51">
        <v>1</v>
      </c>
      <c r="E300" s="80">
        <v>12962736</v>
      </c>
      <c r="F300" s="83"/>
    </row>
    <row r="301" spans="2:6" ht="12.75" customHeight="1" x14ac:dyDescent="0.25">
      <c r="B301" s="30" t="s">
        <v>805</v>
      </c>
      <c r="C301" s="31" t="s">
        <v>30</v>
      </c>
      <c r="D301" s="51">
        <v>1</v>
      </c>
      <c r="E301" s="80">
        <v>16015861</v>
      </c>
      <c r="F301" s="83"/>
    </row>
    <row r="302" spans="2:6" ht="12.75" customHeight="1" x14ac:dyDescent="0.25">
      <c r="B302" s="26" t="s">
        <v>807</v>
      </c>
      <c r="C302" s="27"/>
      <c r="D302" s="52"/>
      <c r="E302" s="81"/>
      <c r="F302" s="84"/>
    </row>
    <row r="303" spans="2:6" ht="12.75" customHeight="1" x14ac:dyDescent="0.25">
      <c r="B303" s="30" t="s">
        <v>397</v>
      </c>
      <c r="C303" s="31" t="s">
        <v>30</v>
      </c>
      <c r="D303" s="51">
        <v>1</v>
      </c>
      <c r="E303" s="80">
        <v>51382</v>
      </c>
      <c r="F303" s="83"/>
    </row>
    <row r="304" spans="2:6" ht="12.75" customHeight="1" x14ac:dyDescent="0.25">
      <c r="B304" s="30" t="s">
        <v>399</v>
      </c>
      <c r="C304" s="31" t="s">
        <v>30</v>
      </c>
      <c r="D304" s="51">
        <v>1</v>
      </c>
      <c r="E304" s="80">
        <v>222461</v>
      </c>
      <c r="F304" s="83"/>
    </row>
    <row r="305" spans="2:6" ht="12.75" customHeight="1" x14ac:dyDescent="0.25">
      <c r="B305" s="30" t="s">
        <v>401</v>
      </c>
      <c r="C305" s="31" t="s">
        <v>30</v>
      </c>
      <c r="D305" s="51">
        <v>1</v>
      </c>
      <c r="E305" s="80">
        <v>236346</v>
      </c>
      <c r="F305" s="83"/>
    </row>
    <row r="306" spans="2:6" ht="12.75" customHeight="1" x14ac:dyDescent="0.25">
      <c r="B306" s="30" t="s">
        <v>403</v>
      </c>
      <c r="C306" s="31" t="s">
        <v>30</v>
      </c>
      <c r="D306" s="51">
        <v>1</v>
      </c>
      <c r="E306" s="80">
        <v>288868</v>
      </c>
      <c r="F306" s="83"/>
    </row>
    <row r="307" spans="2:6" ht="12.75" customHeight="1" x14ac:dyDescent="0.25">
      <c r="B307" s="30" t="s">
        <v>405</v>
      </c>
      <c r="C307" s="31" t="s">
        <v>30</v>
      </c>
      <c r="D307" s="51">
        <v>1</v>
      </c>
      <c r="E307" s="80">
        <v>260557</v>
      </c>
      <c r="F307" s="83"/>
    </row>
    <row r="308" spans="2:6" ht="12.75" customHeight="1" x14ac:dyDescent="0.25">
      <c r="B308" s="30" t="s">
        <v>407</v>
      </c>
      <c r="C308" s="31" t="s">
        <v>30</v>
      </c>
      <c r="D308" s="51">
        <v>1</v>
      </c>
      <c r="E308" s="80">
        <v>288868</v>
      </c>
      <c r="F308" s="83"/>
    </row>
    <row r="309" spans="2:6" ht="12.75" customHeight="1" x14ac:dyDescent="0.25">
      <c r="B309" s="30" t="s">
        <v>409</v>
      </c>
      <c r="C309" s="31" t="s">
        <v>30</v>
      </c>
      <c r="D309" s="51">
        <v>1</v>
      </c>
      <c r="E309" s="80">
        <v>306375</v>
      </c>
      <c r="F309" s="83"/>
    </row>
    <row r="310" spans="2:6" ht="12.75" customHeight="1" x14ac:dyDescent="0.25">
      <c r="B310" s="30" t="s">
        <v>411</v>
      </c>
      <c r="C310" s="31" t="s">
        <v>30</v>
      </c>
      <c r="D310" s="51">
        <v>1</v>
      </c>
      <c r="E310" s="80">
        <v>275146</v>
      </c>
      <c r="F310" s="83"/>
    </row>
    <row r="311" spans="2:6" ht="12.75" customHeight="1" x14ac:dyDescent="0.25">
      <c r="B311" s="30" t="s">
        <v>413</v>
      </c>
      <c r="C311" s="31" t="s">
        <v>30</v>
      </c>
      <c r="D311" s="51">
        <v>1</v>
      </c>
      <c r="E311" s="80">
        <v>301987</v>
      </c>
      <c r="F311" s="83"/>
    </row>
    <row r="312" spans="2:6" ht="12.75" customHeight="1" x14ac:dyDescent="0.25">
      <c r="B312" s="30" t="s">
        <v>415</v>
      </c>
      <c r="C312" s="31" t="s">
        <v>30</v>
      </c>
      <c r="D312" s="51">
        <v>1</v>
      </c>
      <c r="E312" s="80">
        <v>394031</v>
      </c>
      <c r="F312" s="83"/>
    </row>
    <row r="313" spans="2:6" ht="12.75" customHeight="1" x14ac:dyDescent="0.25">
      <c r="B313" s="30" t="s">
        <v>417</v>
      </c>
      <c r="C313" s="31" t="s">
        <v>30</v>
      </c>
      <c r="D313" s="51">
        <v>1</v>
      </c>
      <c r="E313" s="80">
        <v>472287</v>
      </c>
      <c r="F313" s="83"/>
    </row>
    <row r="314" spans="2:6" ht="12.75" customHeight="1" x14ac:dyDescent="0.25">
      <c r="B314" s="30" t="s">
        <v>419</v>
      </c>
      <c r="C314" s="31" t="s">
        <v>30</v>
      </c>
      <c r="D314" s="51">
        <v>1</v>
      </c>
      <c r="E314" s="80">
        <v>628196</v>
      </c>
      <c r="F314" s="83"/>
    </row>
    <row r="315" spans="2:6" ht="12.75" customHeight="1" x14ac:dyDescent="0.25">
      <c r="B315" s="30" t="s">
        <v>421</v>
      </c>
      <c r="C315" s="31" t="s">
        <v>30</v>
      </c>
      <c r="D315" s="51">
        <v>1</v>
      </c>
      <c r="E315" s="80">
        <v>249161</v>
      </c>
      <c r="F315" s="83"/>
    </row>
    <row r="316" spans="2:6" ht="12.75" customHeight="1" x14ac:dyDescent="0.25">
      <c r="B316" s="30" t="s">
        <v>423</v>
      </c>
      <c r="C316" s="31" t="s">
        <v>30</v>
      </c>
      <c r="D316" s="51">
        <v>1</v>
      </c>
      <c r="E316" s="80">
        <v>202199</v>
      </c>
      <c r="F316" s="83"/>
    </row>
    <row r="317" spans="2:6" ht="12.75" customHeight="1" x14ac:dyDescent="0.25">
      <c r="B317" s="30" t="s">
        <v>425</v>
      </c>
      <c r="C317" s="31" t="s">
        <v>30</v>
      </c>
      <c r="D317" s="51">
        <v>1</v>
      </c>
      <c r="E317" s="80">
        <v>1137964</v>
      </c>
      <c r="F317" s="83"/>
    </row>
    <row r="318" spans="2:6" ht="12.75" customHeight="1" x14ac:dyDescent="0.25">
      <c r="B318" s="30" t="s">
        <v>427</v>
      </c>
      <c r="C318" s="31" t="s">
        <v>30</v>
      </c>
      <c r="D318" s="51">
        <v>1</v>
      </c>
      <c r="E318" s="80">
        <v>1575643</v>
      </c>
      <c r="F318" s="83"/>
    </row>
    <row r="319" spans="2:6" ht="12.75" customHeight="1" x14ac:dyDescent="0.25">
      <c r="B319" s="30" t="s">
        <v>429</v>
      </c>
      <c r="C319" s="31" t="s">
        <v>30</v>
      </c>
      <c r="D319" s="51">
        <v>1</v>
      </c>
      <c r="E319" s="80">
        <v>550292</v>
      </c>
      <c r="F319" s="83"/>
    </row>
    <row r="320" spans="2:6" ht="12.75" customHeight="1" x14ac:dyDescent="0.25">
      <c r="B320" s="30" t="s">
        <v>431</v>
      </c>
      <c r="C320" s="31" t="s">
        <v>30</v>
      </c>
      <c r="D320" s="51">
        <v>1</v>
      </c>
      <c r="E320" s="80">
        <v>517012</v>
      </c>
      <c r="F320" s="83"/>
    </row>
    <row r="321" spans="2:6" ht="12.75" customHeight="1" x14ac:dyDescent="0.25">
      <c r="B321" s="30" t="s">
        <v>433</v>
      </c>
      <c r="C321" s="31" t="s">
        <v>30</v>
      </c>
      <c r="D321" s="51">
        <v>1</v>
      </c>
      <c r="E321" s="80">
        <v>787821</v>
      </c>
      <c r="F321" s="83"/>
    </row>
    <row r="322" spans="2:6" ht="12.75" customHeight="1" x14ac:dyDescent="0.25">
      <c r="B322" s="30" t="s">
        <v>435</v>
      </c>
      <c r="C322" s="31" t="s">
        <v>30</v>
      </c>
      <c r="D322" s="51">
        <v>1</v>
      </c>
      <c r="E322" s="80">
        <v>1313035</v>
      </c>
      <c r="F322" s="83"/>
    </row>
    <row r="323" spans="2:6" ht="12.75" customHeight="1" x14ac:dyDescent="0.25">
      <c r="B323" s="30" t="s">
        <v>437</v>
      </c>
      <c r="C323" s="31" t="s">
        <v>30</v>
      </c>
      <c r="D323" s="51">
        <v>1</v>
      </c>
      <c r="E323" s="80">
        <v>1365476</v>
      </c>
      <c r="F323" s="83"/>
    </row>
    <row r="324" spans="2:6" ht="12.75" customHeight="1" x14ac:dyDescent="0.25">
      <c r="B324" s="26" t="s">
        <v>830</v>
      </c>
      <c r="C324" s="27"/>
      <c r="D324" s="37"/>
      <c r="E324" s="81"/>
      <c r="F324" s="84"/>
    </row>
    <row r="325" spans="2:6" ht="12.75" customHeight="1" x14ac:dyDescent="0.25">
      <c r="B325" s="30" t="s">
        <v>832</v>
      </c>
      <c r="C325" s="31" t="s">
        <v>30</v>
      </c>
      <c r="D325" s="51">
        <v>1</v>
      </c>
      <c r="E325" s="80">
        <v>56898</v>
      </c>
      <c r="F325" s="83"/>
    </row>
    <row r="326" spans="2:6" ht="12.75" customHeight="1" x14ac:dyDescent="0.25">
      <c r="B326" s="30" t="s">
        <v>834</v>
      </c>
      <c r="C326" s="31" t="s">
        <v>30</v>
      </c>
      <c r="D326" s="51">
        <v>1</v>
      </c>
      <c r="E326" s="80">
        <v>56898</v>
      </c>
      <c r="F326" s="83"/>
    </row>
    <row r="327" spans="2:6" ht="12.75" customHeight="1" x14ac:dyDescent="0.25">
      <c r="B327" s="30" t="s">
        <v>836</v>
      </c>
      <c r="C327" s="31" t="s">
        <v>30</v>
      </c>
      <c r="D327" s="51">
        <v>1</v>
      </c>
      <c r="E327" s="80">
        <v>56207</v>
      </c>
      <c r="F327" s="83"/>
    </row>
    <row r="328" spans="2:6" ht="12.75" customHeight="1" x14ac:dyDescent="0.25">
      <c r="B328" s="30" t="s">
        <v>838</v>
      </c>
      <c r="C328" s="31" t="s">
        <v>30</v>
      </c>
      <c r="D328" s="51">
        <v>1</v>
      </c>
      <c r="E328" s="80">
        <v>56898</v>
      </c>
      <c r="F328" s="83"/>
    </row>
    <row r="329" spans="2:6" ht="12.75" customHeight="1" x14ac:dyDescent="0.25">
      <c r="B329" s="30" t="s">
        <v>840</v>
      </c>
      <c r="C329" s="31" t="s">
        <v>30</v>
      </c>
      <c r="D329" s="51">
        <v>1</v>
      </c>
      <c r="E329" s="80">
        <v>299256</v>
      </c>
      <c r="F329" s="83"/>
    </row>
    <row r="330" spans="2:6" ht="12.75" customHeight="1" x14ac:dyDescent="0.25">
      <c r="B330" s="30" t="s">
        <v>842</v>
      </c>
      <c r="C330" s="31" t="s">
        <v>30</v>
      </c>
      <c r="D330" s="51">
        <v>1</v>
      </c>
      <c r="E330" s="80">
        <v>301987</v>
      </c>
      <c r="F330" s="83"/>
    </row>
    <row r="331" spans="2:6" ht="12.75" customHeight="1" x14ac:dyDescent="0.25">
      <c r="B331" s="30" t="s">
        <v>844</v>
      </c>
      <c r="C331" s="31" t="s">
        <v>30</v>
      </c>
      <c r="D331" s="51">
        <v>1</v>
      </c>
      <c r="E331" s="80">
        <v>242839</v>
      </c>
      <c r="F331" s="83"/>
    </row>
    <row r="332" spans="2:6" ht="12.75" customHeight="1" x14ac:dyDescent="0.25">
      <c r="B332" s="30" t="s">
        <v>846</v>
      </c>
      <c r="C332" s="31" t="s">
        <v>30</v>
      </c>
      <c r="D332" s="51">
        <v>1</v>
      </c>
      <c r="E332" s="80">
        <v>222503</v>
      </c>
      <c r="F332" s="83"/>
    </row>
    <row r="333" spans="2:6" ht="12.75" customHeight="1" x14ac:dyDescent="0.25">
      <c r="B333" s="30" t="s">
        <v>848</v>
      </c>
      <c r="C333" s="31" t="s">
        <v>30</v>
      </c>
      <c r="D333" s="51">
        <v>1</v>
      </c>
      <c r="E333" s="80">
        <v>236346</v>
      </c>
      <c r="F333" s="83"/>
    </row>
    <row r="334" spans="2:6" ht="12.75" customHeight="1" x14ac:dyDescent="0.25">
      <c r="B334" s="30" t="s">
        <v>850</v>
      </c>
      <c r="C334" s="31" t="s">
        <v>30</v>
      </c>
      <c r="D334" s="51">
        <v>1</v>
      </c>
      <c r="E334" s="80">
        <v>236346</v>
      </c>
      <c r="F334" s="83"/>
    </row>
    <row r="335" spans="2:6" ht="12.75" customHeight="1" x14ac:dyDescent="0.25">
      <c r="B335" s="30" t="s">
        <v>852</v>
      </c>
      <c r="C335" s="31" t="s">
        <v>30</v>
      </c>
      <c r="D335" s="51">
        <v>1</v>
      </c>
      <c r="E335" s="80">
        <v>236346</v>
      </c>
      <c r="F335" s="83"/>
    </row>
    <row r="336" spans="2:6" ht="12.75" customHeight="1" x14ac:dyDescent="0.25">
      <c r="B336" s="30" t="s">
        <v>854</v>
      </c>
      <c r="C336" s="31" t="s">
        <v>30</v>
      </c>
      <c r="D336" s="51">
        <v>1</v>
      </c>
      <c r="E336" s="80">
        <v>236346</v>
      </c>
      <c r="F336" s="83"/>
    </row>
    <row r="337" spans="2:6" ht="12.75" customHeight="1" x14ac:dyDescent="0.25">
      <c r="B337" s="30" t="s">
        <v>856</v>
      </c>
      <c r="C337" s="31" t="s">
        <v>30</v>
      </c>
      <c r="D337" s="51">
        <v>1</v>
      </c>
      <c r="E337" s="80">
        <v>288868</v>
      </c>
      <c r="F337" s="83"/>
    </row>
    <row r="338" spans="2:6" ht="12.75" customHeight="1" x14ac:dyDescent="0.25">
      <c r="B338" s="30" t="s">
        <v>858</v>
      </c>
      <c r="C338" s="31" t="s">
        <v>30</v>
      </c>
      <c r="D338" s="51">
        <v>1</v>
      </c>
      <c r="E338" s="80">
        <v>288868</v>
      </c>
      <c r="F338" s="83"/>
    </row>
    <row r="339" spans="2:6" ht="12.75" customHeight="1" x14ac:dyDescent="0.25">
      <c r="B339" s="30" t="s">
        <v>860</v>
      </c>
      <c r="C339" s="31" t="s">
        <v>30</v>
      </c>
      <c r="D339" s="51">
        <v>1</v>
      </c>
      <c r="E339" s="80">
        <v>288868</v>
      </c>
      <c r="F339" s="83"/>
    </row>
    <row r="340" spans="2:6" ht="12.75" customHeight="1" x14ac:dyDescent="0.25">
      <c r="B340" s="30" t="s">
        <v>862</v>
      </c>
      <c r="C340" s="31" t="s">
        <v>30</v>
      </c>
      <c r="D340" s="51">
        <v>1</v>
      </c>
      <c r="E340" s="80">
        <v>288868</v>
      </c>
      <c r="F340" s="83"/>
    </row>
    <row r="341" spans="2:6" ht="12.75" customHeight="1" x14ac:dyDescent="0.25">
      <c r="B341" s="30" t="s">
        <v>864</v>
      </c>
      <c r="C341" s="31" t="s">
        <v>30</v>
      </c>
      <c r="D341" s="51">
        <v>1</v>
      </c>
      <c r="E341" s="80">
        <v>288868</v>
      </c>
      <c r="F341" s="83"/>
    </row>
    <row r="342" spans="2:6" ht="12.75" customHeight="1" x14ac:dyDescent="0.25">
      <c r="B342" s="30" t="s">
        <v>866</v>
      </c>
      <c r="C342" s="31" t="s">
        <v>30</v>
      </c>
      <c r="D342" s="51">
        <v>1</v>
      </c>
      <c r="E342" s="80">
        <v>288868</v>
      </c>
      <c r="F342" s="83"/>
    </row>
    <row r="343" spans="2:6" ht="12.75" customHeight="1" x14ac:dyDescent="0.25">
      <c r="B343" s="30" t="s">
        <v>868</v>
      </c>
      <c r="C343" s="31" t="s">
        <v>30</v>
      </c>
      <c r="D343" s="51">
        <v>1</v>
      </c>
      <c r="E343" s="80">
        <v>288868</v>
      </c>
      <c r="F343" s="83"/>
    </row>
    <row r="344" spans="2:6" ht="12.75" customHeight="1" x14ac:dyDescent="0.25">
      <c r="B344" s="30" t="s">
        <v>870</v>
      </c>
      <c r="C344" s="31" t="s">
        <v>30</v>
      </c>
      <c r="D344" s="51">
        <v>1</v>
      </c>
      <c r="E344" s="80">
        <v>288868</v>
      </c>
      <c r="F344" s="83"/>
    </row>
    <row r="345" spans="2:6" ht="12.75" customHeight="1" x14ac:dyDescent="0.25">
      <c r="B345" s="30" t="s">
        <v>872</v>
      </c>
      <c r="C345" s="31" t="s">
        <v>30</v>
      </c>
      <c r="D345" s="51">
        <v>1</v>
      </c>
      <c r="E345" s="80">
        <v>320057</v>
      </c>
      <c r="F345" s="83"/>
    </row>
    <row r="346" spans="2:6" ht="12.75" customHeight="1" x14ac:dyDescent="0.25">
      <c r="B346" s="30" t="s">
        <v>874</v>
      </c>
      <c r="C346" s="31" t="s">
        <v>30</v>
      </c>
      <c r="D346" s="51">
        <v>1</v>
      </c>
      <c r="E346" s="80">
        <v>288868</v>
      </c>
      <c r="F346" s="83"/>
    </row>
    <row r="347" spans="2:6" ht="12.75" customHeight="1" x14ac:dyDescent="0.25">
      <c r="B347" s="30" t="s">
        <v>876</v>
      </c>
      <c r="C347" s="31" t="s">
        <v>30</v>
      </c>
      <c r="D347" s="51">
        <v>1</v>
      </c>
      <c r="E347" s="80">
        <v>288868</v>
      </c>
      <c r="F347" s="83"/>
    </row>
    <row r="348" spans="2:6" ht="12.75" customHeight="1" x14ac:dyDescent="0.25">
      <c r="B348" s="30" t="s">
        <v>878</v>
      </c>
      <c r="C348" s="31" t="s">
        <v>30</v>
      </c>
      <c r="D348" s="51">
        <v>1</v>
      </c>
      <c r="E348" s="80">
        <v>288868</v>
      </c>
      <c r="F348" s="83"/>
    </row>
    <row r="349" spans="2:6" ht="12.75" customHeight="1" x14ac:dyDescent="0.25">
      <c r="B349" s="30" t="s">
        <v>880</v>
      </c>
      <c r="C349" s="31" t="s">
        <v>30</v>
      </c>
      <c r="D349" s="51">
        <v>1</v>
      </c>
      <c r="E349" s="80">
        <v>306375</v>
      </c>
      <c r="F349" s="83"/>
    </row>
    <row r="350" spans="2:6" ht="12.75" customHeight="1" x14ac:dyDescent="0.25">
      <c r="B350" s="30" t="s">
        <v>882</v>
      </c>
      <c r="C350" s="31" t="s">
        <v>30</v>
      </c>
      <c r="D350" s="51">
        <v>1</v>
      </c>
      <c r="E350" s="80">
        <v>306375</v>
      </c>
      <c r="F350" s="83"/>
    </row>
    <row r="351" spans="2:6" ht="12.75" customHeight="1" x14ac:dyDescent="0.25">
      <c r="B351" s="30" t="s">
        <v>884</v>
      </c>
      <c r="C351" s="31" t="s">
        <v>30</v>
      </c>
      <c r="D351" s="51">
        <v>1</v>
      </c>
      <c r="E351" s="80">
        <v>306375</v>
      </c>
      <c r="F351" s="83"/>
    </row>
    <row r="352" spans="2:6" ht="12.75" customHeight="1" x14ac:dyDescent="0.25">
      <c r="B352" s="30" t="s">
        <v>886</v>
      </c>
      <c r="C352" s="31" t="s">
        <v>30</v>
      </c>
      <c r="D352" s="51">
        <v>1</v>
      </c>
      <c r="E352" s="80">
        <v>306375</v>
      </c>
      <c r="F352" s="83"/>
    </row>
    <row r="353" spans="2:6" ht="12.75" customHeight="1" x14ac:dyDescent="0.25">
      <c r="B353" s="30" t="s">
        <v>888</v>
      </c>
      <c r="C353" s="31" t="s">
        <v>30</v>
      </c>
      <c r="D353" s="51">
        <v>1</v>
      </c>
      <c r="E353" s="80">
        <v>778711</v>
      </c>
      <c r="F353" s="83"/>
    </row>
    <row r="354" spans="2:6" ht="12.75" customHeight="1" x14ac:dyDescent="0.25">
      <c r="B354" s="30" t="s">
        <v>890</v>
      </c>
      <c r="C354" s="31" t="s">
        <v>30</v>
      </c>
      <c r="D354" s="51">
        <v>1</v>
      </c>
      <c r="E354" s="80">
        <v>744053</v>
      </c>
      <c r="F354" s="83"/>
    </row>
    <row r="355" spans="2:6" ht="12.75" customHeight="1" x14ac:dyDescent="0.25">
      <c r="B355" s="30" t="s">
        <v>892</v>
      </c>
      <c r="C355" s="31" t="s">
        <v>30</v>
      </c>
      <c r="D355" s="51">
        <v>1</v>
      </c>
      <c r="E355" s="80">
        <v>744053</v>
      </c>
      <c r="F355" s="83"/>
    </row>
    <row r="356" spans="2:6" ht="12.75" customHeight="1" x14ac:dyDescent="0.25">
      <c r="B356" s="30" t="s">
        <v>894</v>
      </c>
      <c r="C356" s="31" t="s">
        <v>30</v>
      </c>
      <c r="D356" s="51">
        <v>1</v>
      </c>
      <c r="E356" s="80">
        <v>744053</v>
      </c>
      <c r="F356" s="83"/>
    </row>
    <row r="357" spans="2:6" ht="12.75" customHeight="1" x14ac:dyDescent="0.25">
      <c r="B357" s="30" t="s">
        <v>896</v>
      </c>
      <c r="C357" s="31" t="s">
        <v>30</v>
      </c>
      <c r="D357" s="51">
        <v>1</v>
      </c>
      <c r="E357" s="80">
        <v>222461</v>
      </c>
      <c r="F357" s="83"/>
    </row>
    <row r="358" spans="2:6" ht="12.75" customHeight="1" x14ac:dyDescent="0.25">
      <c r="B358" s="30" t="s">
        <v>898</v>
      </c>
      <c r="C358" s="31" t="s">
        <v>30</v>
      </c>
      <c r="D358" s="51">
        <v>1</v>
      </c>
      <c r="E358" s="80">
        <v>222461</v>
      </c>
      <c r="F358" s="83"/>
    </row>
    <row r="359" spans="2:6" ht="12.75" customHeight="1" x14ac:dyDescent="0.25">
      <c r="B359" s="30" t="s">
        <v>900</v>
      </c>
      <c r="C359" s="31" t="s">
        <v>30</v>
      </c>
      <c r="D359" s="51">
        <v>1</v>
      </c>
      <c r="E359" s="80">
        <v>222461</v>
      </c>
      <c r="F359" s="83"/>
    </row>
    <row r="360" spans="2:6" ht="12.75" customHeight="1" x14ac:dyDescent="0.25">
      <c r="B360" s="30" t="s">
        <v>902</v>
      </c>
      <c r="C360" s="31" t="s">
        <v>30</v>
      </c>
      <c r="D360" s="51">
        <v>1</v>
      </c>
      <c r="E360" s="80">
        <v>222461</v>
      </c>
      <c r="F360" s="83"/>
    </row>
    <row r="361" spans="2:6" ht="12.75" customHeight="1" x14ac:dyDescent="0.25">
      <c r="B361" s="30" t="s">
        <v>904</v>
      </c>
      <c r="C361" s="31" t="s">
        <v>30</v>
      </c>
      <c r="D361" s="51">
        <v>1</v>
      </c>
      <c r="E361" s="80">
        <v>393911</v>
      </c>
      <c r="F361" s="83"/>
    </row>
    <row r="362" spans="2:6" ht="12.75" customHeight="1" x14ac:dyDescent="0.25">
      <c r="B362" s="30" t="s">
        <v>906</v>
      </c>
      <c r="C362" s="31" t="s">
        <v>30</v>
      </c>
      <c r="D362" s="51">
        <v>1</v>
      </c>
      <c r="E362" s="80">
        <v>393911</v>
      </c>
      <c r="F362" s="83"/>
    </row>
    <row r="363" spans="2:6" ht="12.75" customHeight="1" x14ac:dyDescent="0.25">
      <c r="B363" s="30" t="s">
        <v>908</v>
      </c>
      <c r="C363" s="31" t="s">
        <v>30</v>
      </c>
      <c r="D363" s="51">
        <v>1</v>
      </c>
      <c r="E363" s="80">
        <v>321694</v>
      </c>
      <c r="F363" s="83"/>
    </row>
    <row r="364" spans="2:6" ht="12.75" customHeight="1" x14ac:dyDescent="0.25">
      <c r="B364" s="30" t="s">
        <v>910</v>
      </c>
      <c r="C364" s="31" t="s">
        <v>30</v>
      </c>
      <c r="D364" s="51">
        <v>1</v>
      </c>
      <c r="E364" s="80">
        <v>376403</v>
      </c>
      <c r="F364" s="83"/>
    </row>
    <row r="365" spans="2:6" ht="12.75" customHeight="1" x14ac:dyDescent="0.25">
      <c r="B365" s="30" t="s">
        <v>912</v>
      </c>
      <c r="C365" s="31" t="s">
        <v>30</v>
      </c>
      <c r="D365" s="51">
        <v>1</v>
      </c>
      <c r="E365" s="80">
        <v>525214</v>
      </c>
      <c r="F365" s="83"/>
    </row>
    <row r="366" spans="2:6" ht="12.75" customHeight="1" x14ac:dyDescent="0.25">
      <c r="B366" s="30" t="s">
        <v>914</v>
      </c>
      <c r="C366" s="31" t="s">
        <v>30</v>
      </c>
      <c r="D366" s="51">
        <v>1</v>
      </c>
      <c r="E366" s="80">
        <v>481446</v>
      </c>
      <c r="F366" s="83"/>
    </row>
    <row r="367" spans="2:6" ht="12.75" customHeight="1" x14ac:dyDescent="0.25">
      <c r="B367" s="30" t="s">
        <v>916</v>
      </c>
      <c r="C367" s="31" t="s">
        <v>30</v>
      </c>
      <c r="D367" s="51">
        <v>1</v>
      </c>
      <c r="E367" s="80">
        <v>413606</v>
      </c>
      <c r="F367" s="83"/>
    </row>
    <row r="368" spans="2:6" ht="12.75" customHeight="1" x14ac:dyDescent="0.25">
      <c r="B368" s="30" t="s">
        <v>918</v>
      </c>
      <c r="C368" s="31" t="s">
        <v>30</v>
      </c>
      <c r="D368" s="51">
        <v>1</v>
      </c>
      <c r="E368" s="80">
        <v>376405</v>
      </c>
      <c r="F368" s="83"/>
    </row>
    <row r="369" spans="2:6" ht="12.75" customHeight="1" x14ac:dyDescent="0.25">
      <c r="B369" s="30" t="s">
        <v>920</v>
      </c>
      <c r="C369" s="31" t="s">
        <v>30</v>
      </c>
      <c r="D369" s="51">
        <v>1</v>
      </c>
      <c r="E369" s="80">
        <v>306375</v>
      </c>
      <c r="F369" s="83"/>
    </row>
    <row r="370" spans="2:6" ht="12.75" customHeight="1" x14ac:dyDescent="0.25">
      <c r="B370" s="30" t="s">
        <v>922</v>
      </c>
      <c r="C370" s="31" t="s">
        <v>30</v>
      </c>
      <c r="D370" s="51">
        <v>1</v>
      </c>
      <c r="E370" s="80">
        <v>306375</v>
      </c>
      <c r="F370" s="83"/>
    </row>
    <row r="371" spans="2:6" ht="12.75" customHeight="1" x14ac:dyDescent="0.25">
      <c r="B371" s="30" t="s">
        <v>924</v>
      </c>
      <c r="C371" s="31" t="s">
        <v>30</v>
      </c>
      <c r="D371" s="51">
        <v>1</v>
      </c>
      <c r="E371" s="80">
        <v>306375</v>
      </c>
      <c r="F371" s="83"/>
    </row>
    <row r="372" spans="2:6" ht="12.75" customHeight="1" x14ac:dyDescent="0.25">
      <c r="B372" s="30" t="s">
        <v>926</v>
      </c>
      <c r="C372" s="31" t="s">
        <v>30</v>
      </c>
      <c r="D372" s="51">
        <v>1</v>
      </c>
      <c r="E372" s="80">
        <v>306375</v>
      </c>
      <c r="F372" s="83"/>
    </row>
    <row r="373" spans="2:6" ht="12.75" customHeight="1" x14ac:dyDescent="0.25">
      <c r="B373" s="30" t="s">
        <v>928</v>
      </c>
      <c r="C373" s="31" t="s">
        <v>30</v>
      </c>
      <c r="D373" s="51">
        <v>1</v>
      </c>
      <c r="E373" s="80">
        <v>222033</v>
      </c>
      <c r="F373" s="83"/>
    </row>
    <row r="374" spans="2:6" ht="12.75" customHeight="1" x14ac:dyDescent="0.25">
      <c r="B374" s="30" t="s">
        <v>930</v>
      </c>
      <c r="C374" s="31" t="s">
        <v>30</v>
      </c>
      <c r="D374" s="51">
        <v>1</v>
      </c>
      <c r="E374" s="80">
        <v>218839</v>
      </c>
      <c r="F374" s="83"/>
    </row>
    <row r="375" spans="2:6" ht="12.75" customHeight="1" x14ac:dyDescent="0.25">
      <c r="B375" s="30" t="s">
        <v>932</v>
      </c>
      <c r="C375" s="31" t="s">
        <v>30</v>
      </c>
      <c r="D375" s="51">
        <v>1</v>
      </c>
      <c r="E375" s="80">
        <v>218839</v>
      </c>
      <c r="F375" s="83"/>
    </row>
    <row r="376" spans="2:6" ht="12.75" customHeight="1" x14ac:dyDescent="0.25">
      <c r="B376" s="30" t="s">
        <v>934</v>
      </c>
      <c r="C376" s="31" t="s">
        <v>30</v>
      </c>
      <c r="D376" s="51">
        <v>1</v>
      </c>
      <c r="E376" s="80">
        <v>1126803</v>
      </c>
      <c r="F376" s="83"/>
    </row>
    <row r="377" spans="2:6" ht="12.75" customHeight="1" x14ac:dyDescent="0.25">
      <c r="B377" s="30" t="s">
        <v>936</v>
      </c>
      <c r="C377" s="31" t="s">
        <v>30</v>
      </c>
      <c r="D377" s="51">
        <v>1</v>
      </c>
      <c r="E377" s="80">
        <v>1630369</v>
      </c>
      <c r="F377" s="83"/>
    </row>
    <row r="378" spans="2:6" ht="12.75" customHeight="1" x14ac:dyDescent="0.25">
      <c r="B378" s="30" t="s">
        <v>938</v>
      </c>
      <c r="C378" s="31" t="s">
        <v>30</v>
      </c>
      <c r="D378" s="51">
        <v>1</v>
      </c>
      <c r="E378" s="80">
        <v>3939106</v>
      </c>
      <c r="F378" s="83"/>
    </row>
    <row r="379" spans="2:6" ht="12.75" customHeight="1" x14ac:dyDescent="0.25">
      <c r="B379" s="30" t="s">
        <v>940</v>
      </c>
      <c r="C379" s="31" t="s">
        <v>30</v>
      </c>
      <c r="D379" s="51">
        <v>1</v>
      </c>
      <c r="E379" s="80">
        <v>5252142</v>
      </c>
      <c r="F379" s="83"/>
    </row>
    <row r="380" spans="2:6" ht="12.75" customHeight="1" x14ac:dyDescent="0.25">
      <c r="B380" s="30" t="s">
        <v>942</v>
      </c>
      <c r="C380" s="31" t="s">
        <v>30</v>
      </c>
      <c r="D380" s="51">
        <v>1</v>
      </c>
      <c r="E380" s="80">
        <v>6565177</v>
      </c>
      <c r="F380" s="83"/>
    </row>
    <row r="381" spans="2:6" ht="12.75" customHeight="1" x14ac:dyDescent="0.25">
      <c r="B381" s="30" t="s">
        <v>944</v>
      </c>
      <c r="C381" s="31" t="s">
        <v>30</v>
      </c>
      <c r="D381" s="51">
        <v>1</v>
      </c>
      <c r="E381" s="80">
        <v>6981879</v>
      </c>
      <c r="F381" s="83"/>
    </row>
    <row r="382" spans="2:6" ht="12.75" customHeight="1" x14ac:dyDescent="0.25">
      <c r="B382" s="30" t="s">
        <v>946</v>
      </c>
      <c r="C382" s="31" t="s">
        <v>30</v>
      </c>
      <c r="D382" s="51">
        <v>1</v>
      </c>
      <c r="E382" s="80">
        <v>8367625</v>
      </c>
      <c r="F382" s="83"/>
    </row>
    <row r="383" spans="2:6" ht="12.75" customHeight="1" x14ac:dyDescent="0.25">
      <c r="B383" s="26" t="s">
        <v>948</v>
      </c>
      <c r="C383" s="27"/>
      <c r="D383" s="37"/>
      <c r="E383" s="81"/>
      <c r="F383" s="84"/>
    </row>
    <row r="384" spans="2:6" ht="12.75" customHeight="1" x14ac:dyDescent="0.25">
      <c r="B384" s="30" t="s">
        <v>950</v>
      </c>
      <c r="C384" s="31" t="s">
        <v>30</v>
      </c>
      <c r="D384" s="51">
        <v>1</v>
      </c>
      <c r="E384" s="80">
        <v>350143</v>
      </c>
      <c r="F384" s="83"/>
    </row>
    <row r="385" spans="2:6" ht="12.75" customHeight="1" x14ac:dyDescent="0.25">
      <c r="B385" s="30" t="s">
        <v>952</v>
      </c>
      <c r="C385" s="31" t="s">
        <v>30</v>
      </c>
      <c r="D385" s="51">
        <v>1</v>
      </c>
      <c r="E385" s="80">
        <v>5522749</v>
      </c>
      <c r="F385" s="83"/>
    </row>
    <row r="386" spans="2:6" ht="12.75" customHeight="1" x14ac:dyDescent="0.25">
      <c r="B386" s="30" t="s">
        <v>954</v>
      </c>
      <c r="C386" s="31" t="s">
        <v>30</v>
      </c>
      <c r="D386" s="51">
        <v>1</v>
      </c>
      <c r="E386" s="80">
        <v>4733785</v>
      </c>
      <c r="F386" s="83"/>
    </row>
    <row r="387" spans="2:6" ht="12.75" customHeight="1" x14ac:dyDescent="0.25">
      <c r="B387" s="30" t="s">
        <v>956</v>
      </c>
      <c r="C387" s="31" t="s">
        <v>30</v>
      </c>
      <c r="D387" s="51">
        <v>1</v>
      </c>
      <c r="E387" s="80">
        <v>8638267</v>
      </c>
      <c r="F387" s="83"/>
    </row>
    <row r="388" spans="2:6" ht="12.75" customHeight="1" x14ac:dyDescent="0.25">
      <c r="B388" s="30" t="s">
        <v>958</v>
      </c>
      <c r="C388" s="31" t="s">
        <v>30</v>
      </c>
      <c r="D388" s="51">
        <v>1</v>
      </c>
      <c r="E388" s="80">
        <v>6914445</v>
      </c>
      <c r="F388" s="83"/>
    </row>
    <row r="389" spans="2:6" ht="12.75" customHeight="1" x14ac:dyDescent="0.25">
      <c r="B389" s="30" t="s">
        <v>960</v>
      </c>
      <c r="C389" s="31" t="s">
        <v>30</v>
      </c>
      <c r="D389" s="51">
        <v>1</v>
      </c>
      <c r="E389" s="80">
        <v>17714212</v>
      </c>
      <c r="F389" s="83"/>
    </row>
    <row r="390" spans="2:6" ht="12.75" customHeight="1" x14ac:dyDescent="0.25">
      <c r="B390" s="30" t="s">
        <v>962</v>
      </c>
      <c r="C390" s="31" t="s">
        <v>30</v>
      </c>
      <c r="D390" s="51">
        <v>1</v>
      </c>
      <c r="E390" s="80">
        <v>16017283</v>
      </c>
      <c r="F390" s="83"/>
    </row>
    <row r="391" spans="2:6" ht="12.75" customHeight="1" x14ac:dyDescent="0.25">
      <c r="B391" s="30" t="s">
        <v>964</v>
      </c>
      <c r="C391" s="31" t="s">
        <v>30</v>
      </c>
      <c r="D391" s="51">
        <v>1</v>
      </c>
      <c r="E391" s="80">
        <v>28307912</v>
      </c>
      <c r="F391" s="83"/>
    </row>
    <row r="392" spans="2:6" ht="12.75" customHeight="1" x14ac:dyDescent="0.25">
      <c r="B392" s="30" t="s">
        <v>966</v>
      </c>
      <c r="C392" s="31" t="s">
        <v>30</v>
      </c>
      <c r="D392" s="51">
        <v>1</v>
      </c>
      <c r="E392" s="80">
        <v>24263925</v>
      </c>
      <c r="F392" s="83"/>
    </row>
    <row r="393" spans="2:6" ht="12.75" customHeight="1" x14ac:dyDescent="0.25">
      <c r="B393" s="30" t="s">
        <v>968</v>
      </c>
      <c r="C393" s="31" t="s">
        <v>30</v>
      </c>
      <c r="D393" s="51">
        <v>1</v>
      </c>
      <c r="E393" s="80">
        <v>1560952</v>
      </c>
      <c r="F393" s="83"/>
    </row>
    <row r="394" spans="2:6" ht="12.75" customHeight="1" x14ac:dyDescent="0.25">
      <c r="B394" s="30" t="s">
        <v>970</v>
      </c>
      <c r="C394" s="31" t="s">
        <v>30</v>
      </c>
      <c r="D394" s="51">
        <v>1</v>
      </c>
      <c r="E394" s="80">
        <v>2061660</v>
      </c>
      <c r="F394" s="83"/>
    </row>
    <row r="395" spans="2:6" ht="12.75" customHeight="1" x14ac:dyDescent="0.25">
      <c r="B395" s="30" t="s">
        <v>972</v>
      </c>
      <c r="C395" s="31" t="s">
        <v>30</v>
      </c>
      <c r="D395" s="51">
        <v>1</v>
      </c>
      <c r="E395" s="80">
        <v>2691285</v>
      </c>
      <c r="F395" s="83"/>
    </row>
    <row r="396" spans="2:6" ht="12.75" customHeight="1" x14ac:dyDescent="0.25">
      <c r="B396" s="30" t="s">
        <v>974</v>
      </c>
      <c r="C396" s="31" t="s">
        <v>30</v>
      </c>
      <c r="D396" s="51">
        <v>1</v>
      </c>
      <c r="E396" s="80">
        <v>3393857</v>
      </c>
      <c r="F396" s="83"/>
    </row>
    <row r="397" spans="2:6" ht="12.75" customHeight="1" x14ac:dyDescent="0.25">
      <c r="B397" s="30" t="s">
        <v>976</v>
      </c>
      <c r="C397" s="31" t="s">
        <v>30</v>
      </c>
      <c r="D397" s="51">
        <v>1</v>
      </c>
      <c r="E397" s="80">
        <v>4361321</v>
      </c>
      <c r="F397" s="83"/>
    </row>
    <row r="398" spans="2:6" ht="12.75" customHeight="1" x14ac:dyDescent="0.25">
      <c r="B398" s="30" t="s">
        <v>978</v>
      </c>
      <c r="C398" s="31" t="s">
        <v>30</v>
      </c>
      <c r="D398" s="51">
        <v>1</v>
      </c>
      <c r="E398" s="80">
        <v>589958</v>
      </c>
      <c r="F398" s="83"/>
    </row>
    <row r="399" spans="2:6" ht="12.75" customHeight="1" x14ac:dyDescent="0.25">
      <c r="B399" s="30" t="s">
        <v>980</v>
      </c>
      <c r="C399" s="31" t="s">
        <v>30</v>
      </c>
      <c r="D399" s="51">
        <v>1</v>
      </c>
      <c r="E399" s="80">
        <v>4597809</v>
      </c>
      <c r="F399" s="83"/>
    </row>
    <row r="400" spans="2:6" ht="12.75" customHeight="1" x14ac:dyDescent="0.25">
      <c r="B400" s="30" t="s">
        <v>982</v>
      </c>
      <c r="C400" s="31" t="s">
        <v>30</v>
      </c>
      <c r="D400" s="51">
        <v>1</v>
      </c>
      <c r="E400" s="80">
        <v>5403077</v>
      </c>
      <c r="F400" s="83"/>
    </row>
    <row r="401" spans="2:6" ht="12.75" customHeight="1" x14ac:dyDescent="0.25">
      <c r="B401" s="30" t="s">
        <v>984</v>
      </c>
      <c r="C401" s="31" t="s">
        <v>30</v>
      </c>
      <c r="D401" s="51">
        <v>1</v>
      </c>
      <c r="E401" s="80">
        <v>6745862</v>
      </c>
      <c r="F401" s="83"/>
    </row>
    <row r="402" spans="2:6" ht="12.75" customHeight="1" x14ac:dyDescent="0.25">
      <c r="B402" s="30" t="s">
        <v>986</v>
      </c>
      <c r="C402" s="31" t="s">
        <v>30</v>
      </c>
      <c r="D402" s="51">
        <v>1</v>
      </c>
      <c r="E402" s="80">
        <v>7869808</v>
      </c>
      <c r="F402" s="83"/>
    </row>
    <row r="403" spans="2:6" ht="12.75" customHeight="1" x14ac:dyDescent="0.25">
      <c r="B403" s="30" t="s">
        <v>988</v>
      </c>
      <c r="C403" s="31" t="s">
        <v>30</v>
      </c>
      <c r="D403" s="51">
        <v>1</v>
      </c>
      <c r="E403" s="80">
        <v>11379641</v>
      </c>
      <c r="F403" s="83"/>
    </row>
    <row r="404" spans="2:6" ht="12.75" customHeight="1" x14ac:dyDescent="0.25">
      <c r="B404" s="30" t="s">
        <v>990</v>
      </c>
      <c r="C404" s="31" t="s">
        <v>30</v>
      </c>
      <c r="D404" s="51">
        <v>1</v>
      </c>
      <c r="E404" s="80">
        <v>437678</v>
      </c>
      <c r="F404" s="83"/>
    </row>
    <row r="405" spans="2:6" ht="12.75" customHeight="1" x14ac:dyDescent="0.25">
      <c r="B405" s="30" t="s">
        <v>992</v>
      </c>
      <c r="C405" s="31" t="s">
        <v>30</v>
      </c>
      <c r="D405" s="51">
        <v>1</v>
      </c>
      <c r="E405" s="80">
        <v>9664350</v>
      </c>
      <c r="F405" s="83"/>
    </row>
    <row r="406" spans="2:6" ht="12.75" customHeight="1" x14ac:dyDescent="0.25">
      <c r="B406" s="30" t="s">
        <v>994</v>
      </c>
      <c r="C406" s="31" t="s">
        <v>30</v>
      </c>
      <c r="D406" s="51">
        <v>1</v>
      </c>
      <c r="E406" s="80">
        <v>1925785</v>
      </c>
      <c r="F406" s="83"/>
    </row>
    <row r="407" spans="2:6" ht="12.75" customHeight="1" x14ac:dyDescent="0.25">
      <c r="B407" s="30" t="s">
        <v>996</v>
      </c>
      <c r="C407" s="31" t="s">
        <v>30</v>
      </c>
      <c r="D407" s="51">
        <v>1</v>
      </c>
      <c r="E407" s="80">
        <v>3166190</v>
      </c>
      <c r="F407" s="83"/>
    </row>
    <row r="408" spans="2:6" ht="12.75" customHeight="1" x14ac:dyDescent="0.25">
      <c r="B408" s="30" t="s">
        <v>998</v>
      </c>
      <c r="C408" s="31" t="s">
        <v>30</v>
      </c>
      <c r="D408" s="51">
        <v>1</v>
      </c>
      <c r="E408" s="80">
        <v>4932485</v>
      </c>
      <c r="F408" s="83"/>
    </row>
    <row r="409" spans="2:6" ht="12.75" customHeight="1" x14ac:dyDescent="0.25">
      <c r="B409" s="30" t="s">
        <v>1000</v>
      </c>
      <c r="C409" s="31" t="s">
        <v>30</v>
      </c>
      <c r="D409" s="51">
        <v>1</v>
      </c>
      <c r="E409" s="80">
        <v>7002380</v>
      </c>
      <c r="F409" s="83"/>
    </row>
    <row r="410" spans="2:6" ht="12.75" customHeight="1" x14ac:dyDescent="0.25">
      <c r="B410" s="30" t="s">
        <v>1002</v>
      </c>
      <c r="C410" s="31" t="s">
        <v>30</v>
      </c>
      <c r="D410" s="51">
        <v>1</v>
      </c>
      <c r="E410" s="80">
        <v>1313035</v>
      </c>
      <c r="F410" s="83"/>
    </row>
    <row r="411" spans="2:6" ht="12.75" customHeight="1" x14ac:dyDescent="0.25">
      <c r="B411" s="30" t="s">
        <v>1004</v>
      </c>
      <c r="C411" s="31" t="s">
        <v>30</v>
      </c>
      <c r="D411" s="51">
        <v>1</v>
      </c>
      <c r="E411" s="80">
        <v>1625595</v>
      </c>
      <c r="F411" s="83"/>
    </row>
    <row r="412" spans="2:6" ht="12.75" customHeight="1" x14ac:dyDescent="0.25">
      <c r="B412" s="30" t="s">
        <v>1006</v>
      </c>
      <c r="C412" s="31" t="s">
        <v>30</v>
      </c>
      <c r="D412" s="51">
        <v>1</v>
      </c>
      <c r="E412" s="80">
        <v>1817262</v>
      </c>
      <c r="F412" s="83"/>
    </row>
    <row r="413" spans="2:6" ht="12.75" customHeight="1" x14ac:dyDescent="0.25">
      <c r="B413" s="30" t="s">
        <v>1008</v>
      </c>
      <c r="C413" s="31" t="s">
        <v>30</v>
      </c>
      <c r="D413" s="51">
        <v>1</v>
      </c>
      <c r="E413" s="80">
        <v>477679</v>
      </c>
      <c r="F413" s="83"/>
    </row>
    <row r="414" spans="2:6" ht="12.75" customHeight="1" x14ac:dyDescent="0.25">
      <c r="B414" s="30" t="s">
        <v>1010</v>
      </c>
      <c r="C414" s="31" t="s">
        <v>30</v>
      </c>
      <c r="D414" s="51">
        <v>1</v>
      </c>
      <c r="E414" s="80">
        <v>992024</v>
      </c>
      <c r="F414" s="83"/>
    </row>
    <row r="415" spans="2:6" ht="12.75" customHeight="1" x14ac:dyDescent="0.25">
      <c r="B415" s="30" t="s">
        <v>1012</v>
      </c>
      <c r="C415" s="31" t="s">
        <v>30</v>
      </c>
      <c r="D415" s="51">
        <v>1</v>
      </c>
      <c r="E415" s="80">
        <v>350143</v>
      </c>
      <c r="F415" s="83"/>
    </row>
    <row r="416" spans="2:6" ht="12.75" customHeight="1" x14ac:dyDescent="0.25">
      <c r="B416" s="30" t="s">
        <v>1014</v>
      </c>
      <c r="C416" s="31" t="s">
        <v>30</v>
      </c>
      <c r="D416" s="51">
        <v>1</v>
      </c>
      <c r="E416" s="80">
        <v>612750</v>
      </c>
      <c r="F416" s="83"/>
    </row>
    <row r="417" spans="2:12" ht="12.75" customHeight="1" thickBot="1" x14ac:dyDescent="0.3">
      <c r="B417" s="75" t="s">
        <v>1016</v>
      </c>
      <c r="C417" s="76" t="s">
        <v>30</v>
      </c>
      <c r="D417" s="73">
        <v>1</v>
      </c>
      <c r="E417" s="82">
        <v>875357</v>
      </c>
      <c r="F417" s="85"/>
    </row>
    <row r="418" spans="2:12" ht="64.05" customHeight="1" x14ac:dyDescent="0.25">
      <c r="B418" s="111" t="s">
        <v>1020</v>
      </c>
      <c r="C418" s="111"/>
      <c r="D418" s="111"/>
      <c r="E418" s="125">
        <f>SUM(E7:E417)</f>
        <v>1263485736</v>
      </c>
      <c r="F418" s="79">
        <f>ROUND(SUM(F7:F417),0)</f>
        <v>0</v>
      </c>
    </row>
    <row r="419" spans="2:12" s="42" customFormat="1" ht="13.8" thickBot="1" x14ac:dyDescent="0.3">
      <c r="C419" s="43"/>
      <c r="D419" s="43"/>
      <c r="E419" s="43"/>
    </row>
    <row r="420" spans="2:12" s="42" customFormat="1" ht="17.399999999999999" thickBot="1" x14ac:dyDescent="0.35">
      <c r="B420" s="114" t="s">
        <v>1022</v>
      </c>
      <c r="C420" s="115"/>
      <c r="D420" s="115"/>
      <c r="E420" s="115"/>
      <c r="F420" s="116"/>
    </row>
    <row r="421" spans="2:12" s="42" customFormat="1" ht="67.05" customHeight="1" x14ac:dyDescent="0.25">
      <c r="B421" s="117" t="s">
        <v>1023</v>
      </c>
      <c r="C421" s="118"/>
      <c r="D421" s="118"/>
      <c r="E421" s="119"/>
      <c r="F421" s="120"/>
    </row>
    <row r="422" spans="2:12" s="42" customFormat="1" ht="15" customHeight="1" x14ac:dyDescent="0.25">
      <c r="B422" s="121" t="s">
        <v>1021</v>
      </c>
      <c r="C422" s="122"/>
      <c r="D422" s="122"/>
      <c r="E422" s="123"/>
      <c r="F422" s="124"/>
    </row>
    <row r="423" spans="2:12" s="42" customFormat="1" ht="43.95" customHeight="1" thickBot="1" x14ac:dyDescent="0.3">
      <c r="B423" s="106" t="s">
        <v>1024</v>
      </c>
      <c r="C423" s="107"/>
      <c r="D423" s="107"/>
      <c r="E423" s="108"/>
      <c r="F423" s="109"/>
    </row>
    <row r="424" spans="2:12" s="42" customFormat="1" ht="15" customHeight="1" x14ac:dyDescent="0.25">
      <c r="B424" s="74"/>
    </row>
    <row r="425" spans="2:12" s="42" customFormat="1" ht="15" customHeight="1" x14ac:dyDescent="0.25">
      <c r="B425" s="74"/>
    </row>
    <row r="426" spans="2:12" s="42" customFormat="1" ht="15" customHeight="1" x14ac:dyDescent="0.25">
      <c r="B426" s="74"/>
    </row>
    <row r="427" spans="2:12" s="42" customFormat="1" ht="15" customHeight="1" x14ac:dyDescent="0.25">
      <c r="B427" s="74"/>
    </row>
    <row r="428" spans="2:12" s="42" customFormat="1" ht="16.05" customHeight="1" x14ac:dyDescent="0.25">
      <c r="B428" s="74"/>
    </row>
    <row r="429" spans="2:12" s="42" customFormat="1" ht="14.4" x14ac:dyDescent="0.25">
      <c r="B429" s="110"/>
      <c r="C429" s="110"/>
      <c r="D429" s="110"/>
      <c r="E429" s="110"/>
      <c r="F429" s="110"/>
      <c r="G429" s="110"/>
      <c r="H429" s="110"/>
      <c r="I429" s="110"/>
      <c r="J429" s="110"/>
      <c r="K429" s="110"/>
      <c r="L429" s="110"/>
    </row>
    <row r="430" spans="2:12" s="42" customFormat="1" x14ac:dyDescent="0.25">
      <c r="C430" s="43"/>
      <c r="D430" s="43"/>
      <c r="E430" s="43"/>
    </row>
    <row r="431" spans="2:12" s="42" customFormat="1" x14ac:dyDescent="0.25">
      <c r="C431" s="43"/>
      <c r="D431" s="43"/>
      <c r="E431" s="43"/>
    </row>
    <row r="432" spans="2:12" s="42" customFormat="1" x14ac:dyDescent="0.25">
      <c r="C432" s="43"/>
      <c r="D432" s="43"/>
      <c r="E432" s="43"/>
    </row>
    <row r="433" spans="3:5" s="42" customFormat="1" x14ac:dyDescent="0.25">
      <c r="C433" s="43"/>
      <c r="D433" s="43"/>
      <c r="E433" s="43"/>
    </row>
    <row r="434" spans="3:5" s="42" customFormat="1" x14ac:dyDescent="0.25">
      <c r="C434" s="43"/>
      <c r="D434" s="43"/>
      <c r="E434" s="43"/>
    </row>
    <row r="435" spans="3:5" s="42" customFormat="1" x14ac:dyDescent="0.25">
      <c r="C435" s="43"/>
      <c r="D435" s="43"/>
      <c r="E435" s="43"/>
    </row>
    <row r="436" spans="3:5" s="42" customFormat="1" x14ac:dyDescent="0.25">
      <c r="C436" s="43"/>
      <c r="D436" s="43"/>
      <c r="E436" s="43"/>
    </row>
    <row r="437" spans="3:5" s="42" customFormat="1" x14ac:dyDescent="0.25">
      <c r="C437" s="43"/>
      <c r="D437" s="43"/>
      <c r="E437" s="43"/>
    </row>
    <row r="438" spans="3:5" s="42" customFormat="1" x14ac:dyDescent="0.25">
      <c r="C438" s="43"/>
      <c r="D438" s="43"/>
      <c r="E438" s="43"/>
    </row>
    <row r="439" spans="3:5" s="42" customFormat="1" x14ac:dyDescent="0.25">
      <c r="C439" s="43"/>
      <c r="D439" s="43"/>
      <c r="E439" s="43"/>
    </row>
    <row r="440" spans="3:5" s="42" customFormat="1" x14ac:dyDescent="0.25">
      <c r="C440" s="43"/>
      <c r="D440" s="43"/>
      <c r="E440" s="43"/>
    </row>
    <row r="441" spans="3:5" s="42" customFormat="1" x14ac:dyDescent="0.25">
      <c r="C441" s="43"/>
      <c r="D441" s="43"/>
      <c r="E441" s="43"/>
    </row>
    <row r="442" spans="3:5" s="42" customFormat="1" x14ac:dyDescent="0.25">
      <c r="C442" s="43"/>
      <c r="D442" s="43"/>
      <c r="E442" s="43"/>
    </row>
    <row r="443" spans="3:5" s="42" customFormat="1" x14ac:dyDescent="0.25">
      <c r="C443" s="43"/>
      <c r="D443" s="43"/>
      <c r="E443" s="43"/>
    </row>
    <row r="444" spans="3:5" s="42" customFormat="1" x14ac:dyDescent="0.25">
      <c r="C444" s="43"/>
      <c r="D444" s="43"/>
      <c r="E444" s="43"/>
    </row>
    <row r="445" spans="3:5" s="42" customFormat="1" x14ac:dyDescent="0.25">
      <c r="C445" s="43"/>
      <c r="D445" s="43"/>
      <c r="E445" s="43"/>
    </row>
    <row r="446" spans="3:5" s="42" customFormat="1" x14ac:dyDescent="0.25">
      <c r="C446" s="43"/>
      <c r="D446" s="43"/>
      <c r="E446" s="43"/>
    </row>
    <row r="447" spans="3:5" s="42" customFormat="1" x14ac:dyDescent="0.25">
      <c r="C447" s="43"/>
      <c r="D447" s="43"/>
      <c r="E447" s="43"/>
    </row>
    <row r="448" spans="3:5" s="42" customFormat="1" x14ac:dyDescent="0.25">
      <c r="C448" s="43"/>
      <c r="D448" s="43"/>
      <c r="E448" s="43"/>
    </row>
    <row r="449" spans="3:5" s="42" customFormat="1" x14ac:dyDescent="0.25">
      <c r="C449" s="43"/>
      <c r="D449" s="43"/>
      <c r="E449" s="43"/>
    </row>
    <row r="450" spans="3:5" s="42" customFormat="1" x14ac:dyDescent="0.25">
      <c r="C450" s="43"/>
      <c r="D450" s="43"/>
      <c r="E450" s="43"/>
    </row>
    <row r="451" spans="3:5" s="42" customFormat="1" x14ac:dyDescent="0.25">
      <c r="C451" s="43"/>
      <c r="D451" s="43"/>
      <c r="E451" s="43"/>
    </row>
    <row r="452" spans="3:5" s="42" customFormat="1" x14ac:dyDescent="0.25">
      <c r="C452" s="43"/>
      <c r="D452" s="43"/>
      <c r="E452" s="43"/>
    </row>
    <row r="453" spans="3:5" s="42" customFormat="1" x14ac:dyDescent="0.25">
      <c r="C453" s="43"/>
      <c r="D453" s="43"/>
      <c r="E453" s="43"/>
    </row>
    <row r="454" spans="3:5" s="42" customFormat="1" x14ac:dyDescent="0.25">
      <c r="C454" s="43"/>
      <c r="D454" s="43"/>
      <c r="E454" s="43"/>
    </row>
    <row r="455" spans="3:5" s="42" customFormat="1" x14ac:dyDescent="0.25">
      <c r="C455" s="43"/>
      <c r="D455" s="43"/>
      <c r="E455" s="43"/>
    </row>
    <row r="456" spans="3:5" s="42" customFormat="1" x14ac:dyDescent="0.25">
      <c r="C456" s="43"/>
      <c r="D456" s="43"/>
      <c r="E456" s="43"/>
    </row>
    <row r="457" spans="3:5" s="42" customFormat="1" x14ac:dyDescent="0.25">
      <c r="C457" s="43"/>
      <c r="D457" s="43"/>
      <c r="E457" s="43"/>
    </row>
    <row r="458" spans="3:5" s="42" customFormat="1" x14ac:dyDescent="0.25">
      <c r="C458" s="43"/>
      <c r="D458" s="43"/>
      <c r="E458" s="43"/>
    </row>
    <row r="459" spans="3:5" s="42" customFormat="1" x14ac:dyDescent="0.25">
      <c r="C459" s="43"/>
      <c r="D459" s="43"/>
      <c r="E459" s="43"/>
    </row>
    <row r="460" spans="3:5" s="42" customFormat="1" x14ac:dyDescent="0.25">
      <c r="C460" s="43"/>
      <c r="D460" s="43"/>
      <c r="E460" s="43"/>
    </row>
    <row r="461" spans="3:5" s="42" customFormat="1" x14ac:dyDescent="0.25">
      <c r="C461" s="43"/>
      <c r="D461" s="43"/>
      <c r="E461" s="43"/>
    </row>
    <row r="462" spans="3:5" s="42" customFormat="1" x14ac:dyDescent="0.25">
      <c r="C462" s="43"/>
      <c r="D462" s="43"/>
      <c r="E462" s="43"/>
    </row>
    <row r="463" spans="3:5" s="42" customFormat="1" x14ac:dyDescent="0.25">
      <c r="C463" s="43"/>
      <c r="D463" s="43"/>
      <c r="E463" s="43"/>
    </row>
    <row r="464" spans="3:5" s="42" customFormat="1" x14ac:dyDescent="0.25">
      <c r="C464" s="43"/>
      <c r="D464" s="43"/>
      <c r="E464" s="43"/>
    </row>
    <row r="465" spans="3:5" s="42" customFormat="1" x14ac:dyDescent="0.25">
      <c r="C465" s="43"/>
      <c r="D465" s="43"/>
      <c r="E465" s="43"/>
    </row>
    <row r="466" spans="3:5" s="42" customFormat="1" x14ac:dyDescent="0.25">
      <c r="C466" s="43"/>
      <c r="D466" s="43"/>
      <c r="E466" s="43"/>
    </row>
    <row r="467" spans="3:5" s="42" customFormat="1" x14ac:dyDescent="0.25">
      <c r="C467" s="43"/>
      <c r="D467" s="43"/>
      <c r="E467" s="43"/>
    </row>
    <row r="468" spans="3:5" s="42" customFormat="1" x14ac:dyDescent="0.25">
      <c r="C468" s="43"/>
      <c r="D468" s="43"/>
      <c r="E468" s="43"/>
    </row>
    <row r="469" spans="3:5" s="42" customFormat="1" x14ac:dyDescent="0.25">
      <c r="C469" s="43"/>
      <c r="D469" s="43"/>
      <c r="E469" s="43"/>
    </row>
    <row r="470" spans="3:5" s="42" customFormat="1" x14ac:dyDescent="0.25">
      <c r="C470" s="43"/>
      <c r="D470" s="43"/>
      <c r="E470" s="43"/>
    </row>
    <row r="471" spans="3:5" s="42" customFormat="1" x14ac:dyDescent="0.25">
      <c r="C471" s="43"/>
      <c r="D471" s="43"/>
      <c r="E471" s="43"/>
    </row>
    <row r="472" spans="3:5" s="42" customFormat="1" x14ac:dyDescent="0.25">
      <c r="C472" s="43"/>
      <c r="D472" s="43"/>
      <c r="E472" s="43"/>
    </row>
    <row r="473" spans="3:5" s="42" customFormat="1" x14ac:dyDescent="0.25">
      <c r="C473" s="43"/>
      <c r="D473" s="43"/>
      <c r="E473" s="43"/>
    </row>
    <row r="474" spans="3:5" s="42" customFormat="1" x14ac:dyDescent="0.25">
      <c r="C474" s="43"/>
      <c r="D474" s="43"/>
      <c r="E474" s="43"/>
    </row>
    <row r="475" spans="3:5" s="42" customFormat="1" x14ac:dyDescent="0.25">
      <c r="C475" s="43"/>
      <c r="D475" s="43"/>
      <c r="E475" s="43"/>
    </row>
    <row r="476" spans="3:5" s="42" customFormat="1" x14ac:dyDescent="0.25">
      <c r="C476" s="43"/>
      <c r="D476" s="43"/>
      <c r="E476" s="43"/>
    </row>
    <row r="477" spans="3:5" s="42" customFormat="1" x14ac:dyDescent="0.25">
      <c r="C477" s="43"/>
      <c r="D477" s="43"/>
      <c r="E477" s="43"/>
    </row>
    <row r="478" spans="3:5" s="42" customFormat="1" x14ac:dyDescent="0.25">
      <c r="C478" s="43"/>
      <c r="D478" s="43"/>
      <c r="E478" s="43"/>
    </row>
    <row r="479" spans="3:5" s="42" customFormat="1" x14ac:dyDescent="0.25">
      <c r="C479" s="43"/>
      <c r="D479" s="43"/>
      <c r="E479" s="43"/>
    </row>
    <row r="480" spans="3:5" s="42" customFormat="1" x14ac:dyDescent="0.25">
      <c r="C480" s="43"/>
      <c r="D480" s="43"/>
      <c r="E480" s="43"/>
    </row>
    <row r="481" spans="3:5" s="42" customFormat="1" x14ac:dyDescent="0.25">
      <c r="C481" s="43"/>
      <c r="D481" s="43"/>
      <c r="E481" s="43"/>
    </row>
    <row r="482" spans="3:5" s="42" customFormat="1" x14ac:dyDescent="0.25">
      <c r="C482" s="43"/>
      <c r="D482" s="43"/>
      <c r="E482" s="43"/>
    </row>
    <row r="483" spans="3:5" s="42" customFormat="1" x14ac:dyDescent="0.25">
      <c r="C483" s="43"/>
      <c r="D483" s="43"/>
      <c r="E483" s="43"/>
    </row>
    <row r="484" spans="3:5" s="42" customFormat="1" x14ac:dyDescent="0.25">
      <c r="C484" s="43"/>
      <c r="D484" s="43"/>
      <c r="E484" s="43"/>
    </row>
    <row r="485" spans="3:5" s="42" customFormat="1" x14ac:dyDescent="0.25">
      <c r="C485" s="43"/>
      <c r="D485" s="43"/>
      <c r="E485" s="43"/>
    </row>
    <row r="486" spans="3:5" s="42" customFormat="1" x14ac:dyDescent="0.25">
      <c r="C486" s="43"/>
      <c r="D486" s="43"/>
      <c r="E486" s="43"/>
    </row>
    <row r="487" spans="3:5" s="42" customFormat="1" x14ac:dyDescent="0.25">
      <c r="C487" s="43"/>
      <c r="D487" s="43"/>
      <c r="E487" s="43"/>
    </row>
    <row r="488" spans="3:5" s="42" customFormat="1" x14ac:dyDescent="0.25">
      <c r="C488" s="43"/>
      <c r="D488" s="43"/>
      <c r="E488" s="43"/>
    </row>
    <row r="489" spans="3:5" s="42" customFormat="1" x14ac:dyDescent="0.25">
      <c r="C489" s="43"/>
      <c r="D489" s="43"/>
      <c r="E489" s="43"/>
    </row>
    <row r="490" spans="3:5" s="42" customFormat="1" x14ac:dyDescent="0.25">
      <c r="C490" s="43"/>
      <c r="D490" s="43"/>
      <c r="E490" s="43"/>
    </row>
    <row r="491" spans="3:5" s="42" customFormat="1" x14ac:dyDescent="0.25">
      <c r="C491" s="43"/>
      <c r="D491" s="43"/>
      <c r="E491" s="43"/>
    </row>
    <row r="492" spans="3:5" s="42" customFormat="1" x14ac:dyDescent="0.25">
      <c r="C492" s="43"/>
      <c r="D492" s="43"/>
      <c r="E492" s="43"/>
    </row>
    <row r="493" spans="3:5" s="42" customFormat="1" x14ac:dyDescent="0.25">
      <c r="C493" s="43"/>
      <c r="D493" s="43"/>
      <c r="E493" s="43"/>
    </row>
    <row r="494" spans="3:5" s="42" customFormat="1" x14ac:dyDescent="0.25">
      <c r="C494" s="43"/>
      <c r="D494" s="43"/>
      <c r="E494" s="43"/>
    </row>
    <row r="495" spans="3:5" s="42" customFormat="1" x14ac:dyDescent="0.25">
      <c r="C495" s="43"/>
      <c r="D495" s="43"/>
      <c r="E495" s="43"/>
    </row>
    <row r="496" spans="3:5" s="42" customFormat="1" x14ac:dyDescent="0.25">
      <c r="C496" s="43"/>
      <c r="D496" s="43"/>
      <c r="E496" s="43"/>
    </row>
    <row r="497" spans="3:5" s="42" customFormat="1" x14ac:dyDescent="0.25">
      <c r="C497" s="43"/>
      <c r="D497" s="43"/>
      <c r="E497" s="43"/>
    </row>
    <row r="498" spans="3:5" s="42" customFormat="1" x14ac:dyDescent="0.25">
      <c r="C498" s="43"/>
      <c r="D498" s="43"/>
      <c r="E498" s="43"/>
    </row>
    <row r="499" spans="3:5" s="42" customFormat="1" x14ac:dyDescent="0.25">
      <c r="C499" s="43"/>
      <c r="D499" s="43"/>
      <c r="E499" s="43"/>
    </row>
    <row r="500" spans="3:5" s="42" customFormat="1" x14ac:dyDescent="0.25">
      <c r="C500" s="43"/>
      <c r="D500" s="43"/>
      <c r="E500" s="43"/>
    </row>
    <row r="501" spans="3:5" s="42" customFormat="1" x14ac:dyDescent="0.25">
      <c r="C501" s="43"/>
      <c r="D501" s="43"/>
      <c r="E501" s="43"/>
    </row>
    <row r="502" spans="3:5" s="42" customFormat="1" x14ac:dyDescent="0.25">
      <c r="C502" s="43"/>
      <c r="D502" s="43"/>
      <c r="E502" s="43"/>
    </row>
    <row r="503" spans="3:5" s="42" customFormat="1" x14ac:dyDescent="0.25">
      <c r="C503" s="43"/>
      <c r="D503" s="43"/>
      <c r="E503" s="43"/>
    </row>
    <row r="504" spans="3:5" s="42" customFormat="1" x14ac:dyDescent="0.25">
      <c r="C504" s="43"/>
      <c r="D504" s="43"/>
      <c r="E504" s="43"/>
    </row>
    <row r="505" spans="3:5" s="42" customFormat="1" x14ac:dyDescent="0.25">
      <c r="C505" s="43"/>
      <c r="D505" s="43"/>
      <c r="E505" s="43"/>
    </row>
    <row r="506" spans="3:5" s="42" customFormat="1" x14ac:dyDescent="0.25">
      <c r="C506" s="43"/>
      <c r="D506" s="43"/>
      <c r="E506" s="43"/>
    </row>
    <row r="507" spans="3:5" s="42" customFormat="1" x14ac:dyDescent="0.25">
      <c r="C507" s="43"/>
      <c r="D507" s="43"/>
      <c r="E507" s="43"/>
    </row>
    <row r="508" spans="3:5" s="42" customFormat="1" x14ac:dyDescent="0.25">
      <c r="C508" s="43"/>
      <c r="D508" s="43"/>
      <c r="E508" s="43"/>
    </row>
    <row r="509" spans="3:5" s="42" customFormat="1" x14ac:dyDescent="0.25">
      <c r="C509" s="43"/>
      <c r="D509" s="43"/>
      <c r="E509" s="43"/>
    </row>
    <row r="510" spans="3:5" s="42" customFormat="1" x14ac:dyDescent="0.25">
      <c r="C510" s="43"/>
      <c r="D510" s="43"/>
      <c r="E510" s="43"/>
    </row>
    <row r="511" spans="3:5" s="42" customFormat="1" x14ac:dyDescent="0.25">
      <c r="C511" s="43"/>
      <c r="D511" s="43"/>
      <c r="E511" s="43"/>
    </row>
    <row r="512" spans="3:5" s="42" customFormat="1" x14ac:dyDescent="0.25">
      <c r="C512" s="43"/>
      <c r="D512" s="43"/>
      <c r="E512" s="43"/>
    </row>
    <row r="513" spans="3:5" s="42" customFormat="1" x14ac:dyDescent="0.25">
      <c r="C513" s="43"/>
      <c r="D513" s="43"/>
      <c r="E513" s="43"/>
    </row>
    <row r="514" spans="3:5" s="42" customFormat="1" x14ac:dyDescent="0.25">
      <c r="C514" s="43"/>
      <c r="D514" s="43"/>
      <c r="E514" s="43"/>
    </row>
    <row r="515" spans="3:5" s="42" customFormat="1" x14ac:dyDescent="0.25">
      <c r="C515" s="43"/>
      <c r="D515" s="43"/>
      <c r="E515" s="43"/>
    </row>
    <row r="516" spans="3:5" s="42" customFormat="1" x14ac:dyDescent="0.25">
      <c r="C516" s="43"/>
      <c r="D516" s="43"/>
      <c r="E516" s="43"/>
    </row>
    <row r="517" spans="3:5" s="42" customFormat="1" x14ac:dyDescent="0.25">
      <c r="C517" s="43"/>
      <c r="D517" s="43"/>
      <c r="E517" s="43"/>
    </row>
    <row r="518" spans="3:5" s="42" customFormat="1" x14ac:dyDescent="0.25">
      <c r="C518" s="43"/>
      <c r="D518" s="43"/>
      <c r="E518" s="43"/>
    </row>
    <row r="519" spans="3:5" s="42" customFormat="1" x14ac:dyDescent="0.25">
      <c r="C519" s="43"/>
      <c r="D519" s="43"/>
      <c r="E519" s="43"/>
    </row>
    <row r="520" spans="3:5" s="42" customFormat="1" x14ac:dyDescent="0.25">
      <c r="C520" s="43"/>
      <c r="D520" s="43"/>
      <c r="E520" s="43"/>
    </row>
    <row r="521" spans="3:5" s="42" customFormat="1" x14ac:dyDescent="0.25">
      <c r="C521" s="43"/>
      <c r="D521" s="43"/>
      <c r="E521" s="43"/>
    </row>
    <row r="522" spans="3:5" s="42" customFormat="1" x14ac:dyDescent="0.25">
      <c r="C522" s="43"/>
      <c r="D522" s="43"/>
      <c r="E522" s="43"/>
    </row>
    <row r="523" spans="3:5" s="42" customFormat="1" x14ac:dyDescent="0.25">
      <c r="C523" s="43"/>
      <c r="D523" s="43"/>
      <c r="E523" s="43"/>
    </row>
    <row r="524" spans="3:5" s="42" customFormat="1" x14ac:dyDescent="0.25">
      <c r="C524" s="43"/>
      <c r="D524" s="43"/>
      <c r="E524" s="43"/>
    </row>
    <row r="525" spans="3:5" s="42" customFormat="1" x14ac:dyDescent="0.25">
      <c r="C525" s="43"/>
      <c r="D525" s="43"/>
      <c r="E525" s="43"/>
    </row>
    <row r="526" spans="3:5" s="42" customFormat="1" x14ac:dyDescent="0.25">
      <c r="C526" s="43"/>
      <c r="D526" s="43"/>
      <c r="E526" s="43"/>
    </row>
    <row r="527" spans="3:5" s="42" customFormat="1" x14ac:dyDescent="0.25">
      <c r="C527" s="43"/>
      <c r="D527" s="43"/>
      <c r="E527" s="43"/>
    </row>
    <row r="528" spans="3:5" s="42" customFormat="1" x14ac:dyDescent="0.25">
      <c r="C528" s="43"/>
      <c r="D528" s="43"/>
      <c r="E528" s="43"/>
    </row>
    <row r="529" spans="3:5" s="42" customFormat="1" x14ac:dyDescent="0.25">
      <c r="C529" s="43"/>
      <c r="D529" s="43"/>
      <c r="E529" s="43"/>
    </row>
    <row r="530" spans="3:5" s="42" customFormat="1" x14ac:dyDescent="0.25">
      <c r="C530" s="43"/>
      <c r="D530" s="43"/>
      <c r="E530" s="43"/>
    </row>
    <row r="531" spans="3:5" s="42" customFormat="1" x14ac:dyDescent="0.25">
      <c r="C531" s="43"/>
      <c r="D531" s="43"/>
      <c r="E531" s="43"/>
    </row>
    <row r="532" spans="3:5" s="42" customFormat="1" x14ac:dyDescent="0.25">
      <c r="C532" s="43"/>
      <c r="D532" s="43"/>
      <c r="E532" s="43"/>
    </row>
    <row r="533" spans="3:5" s="42" customFormat="1" x14ac:dyDescent="0.25">
      <c r="C533" s="43"/>
      <c r="D533" s="43"/>
      <c r="E533" s="43"/>
    </row>
    <row r="534" spans="3:5" s="42" customFormat="1" x14ac:dyDescent="0.25">
      <c r="C534" s="43"/>
      <c r="D534" s="43"/>
      <c r="E534" s="43"/>
    </row>
    <row r="535" spans="3:5" s="42" customFormat="1" x14ac:dyDescent="0.25">
      <c r="C535" s="43"/>
      <c r="D535" s="43"/>
      <c r="E535" s="43"/>
    </row>
    <row r="536" spans="3:5" s="42" customFormat="1" x14ac:dyDescent="0.25">
      <c r="C536" s="43"/>
      <c r="D536" s="43"/>
      <c r="E536" s="43"/>
    </row>
    <row r="537" spans="3:5" s="42" customFormat="1" x14ac:dyDescent="0.25">
      <c r="C537" s="43"/>
      <c r="D537" s="43"/>
      <c r="E537" s="43"/>
    </row>
    <row r="538" spans="3:5" s="42" customFormat="1" x14ac:dyDescent="0.25">
      <c r="C538" s="43"/>
      <c r="D538" s="43"/>
      <c r="E538" s="43"/>
    </row>
    <row r="539" spans="3:5" s="42" customFormat="1" x14ac:dyDescent="0.25">
      <c r="C539" s="43"/>
      <c r="D539" s="43"/>
      <c r="E539" s="43"/>
    </row>
    <row r="540" spans="3:5" s="42" customFormat="1" x14ac:dyDescent="0.25">
      <c r="C540" s="43"/>
      <c r="D540" s="43"/>
      <c r="E540" s="43"/>
    </row>
    <row r="541" spans="3:5" s="42" customFormat="1" x14ac:dyDescent="0.25">
      <c r="C541" s="43"/>
      <c r="D541" s="43"/>
      <c r="E541" s="43"/>
    </row>
    <row r="542" spans="3:5" s="42" customFormat="1" x14ac:dyDescent="0.25">
      <c r="C542" s="43"/>
      <c r="D542" s="43"/>
      <c r="E542" s="43"/>
    </row>
    <row r="543" spans="3:5" s="42" customFormat="1" x14ac:dyDescent="0.25">
      <c r="C543" s="43"/>
      <c r="D543" s="43"/>
      <c r="E543" s="43"/>
    </row>
    <row r="544" spans="3:5" s="42" customFormat="1" x14ac:dyDescent="0.25">
      <c r="C544" s="43"/>
      <c r="D544" s="43"/>
      <c r="E544" s="43"/>
    </row>
    <row r="545" spans="3:5" s="42" customFormat="1" x14ac:dyDescent="0.25">
      <c r="C545" s="43"/>
      <c r="D545" s="43"/>
      <c r="E545" s="43"/>
    </row>
    <row r="546" spans="3:5" s="42" customFormat="1" x14ac:dyDescent="0.25">
      <c r="C546" s="43"/>
      <c r="D546" s="43"/>
      <c r="E546" s="43"/>
    </row>
    <row r="547" spans="3:5" s="42" customFormat="1" x14ac:dyDescent="0.25">
      <c r="C547" s="43"/>
      <c r="D547" s="43"/>
      <c r="E547" s="43"/>
    </row>
    <row r="548" spans="3:5" s="42" customFormat="1" x14ac:dyDescent="0.25">
      <c r="C548" s="43"/>
      <c r="D548" s="43"/>
      <c r="E548" s="43"/>
    </row>
    <row r="549" spans="3:5" s="42" customFormat="1" x14ac:dyDescent="0.25">
      <c r="C549" s="43"/>
      <c r="D549" s="43"/>
      <c r="E549" s="43"/>
    </row>
    <row r="550" spans="3:5" s="42" customFormat="1" x14ac:dyDescent="0.25">
      <c r="C550" s="43"/>
      <c r="D550" s="43"/>
      <c r="E550" s="43"/>
    </row>
    <row r="551" spans="3:5" s="42" customFormat="1" x14ac:dyDescent="0.25">
      <c r="C551" s="43"/>
      <c r="D551" s="43"/>
      <c r="E551" s="43"/>
    </row>
    <row r="552" spans="3:5" s="42" customFormat="1" x14ac:dyDescent="0.25">
      <c r="C552" s="43"/>
      <c r="D552" s="43"/>
      <c r="E552" s="43"/>
    </row>
    <row r="553" spans="3:5" s="42" customFormat="1" x14ac:dyDescent="0.25">
      <c r="C553" s="43"/>
      <c r="D553" s="43"/>
      <c r="E553" s="43"/>
    </row>
    <row r="554" spans="3:5" s="42" customFormat="1" x14ac:dyDescent="0.25">
      <c r="C554" s="43"/>
      <c r="D554" s="43"/>
      <c r="E554" s="43"/>
    </row>
    <row r="555" spans="3:5" s="42" customFormat="1" x14ac:dyDescent="0.25">
      <c r="C555" s="43"/>
      <c r="D555" s="43"/>
      <c r="E555" s="43"/>
    </row>
    <row r="556" spans="3:5" s="42" customFormat="1" x14ac:dyDescent="0.25">
      <c r="C556" s="43"/>
      <c r="D556" s="43"/>
      <c r="E556" s="43"/>
    </row>
    <row r="557" spans="3:5" s="42" customFormat="1" x14ac:dyDescent="0.25">
      <c r="C557" s="43"/>
      <c r="D557" s="43"/>
      <c r="E557" s="43"/>
    </row>
    <row r="558" spans="3:5" s="42" customFormat="1" x14ac:dyDescent="0.25">
      <c r="C558" s="43"/>
      <c r="D558" s="43"/>
      <c r="E558" s="43"/>
    </row>
    <row r="559" spans="3:5" s="42" customFormat="1" x14ac:dyDescent="0.25">
      <c r="C559" s="43"/>
      <c r="D559" s="43"/>
      <c r="E559" s="43"/>
    </row>
    <row r="560" spans="3:5" s="42" customFormat="1" x14ac:dyDescent="0.25">
      <c r="C560" s="43"/>
      <c r="D560" s="43"/>
      <c r="E560" s="43"/>
    </row>
    <row r="561" spans="3:5" s="42" customFormat="1" x14ac:dyDescent="0.25">
      <c r="C561" s="43"/>
      <c r="D561" s="43"/>
      <c r="E561" s="43"/>
    </row>
    <row r="562" spans="3:5" s="42" customFormat="1" x14ac:dyDescent="0.25">
      <c r="C562" s="43"/>
      <c r="D562" s="43"/>
      <c r="E562" s="43"/>
    </row>
    <row r="563" spans="3:5" s="42" customFormat="1" x14ac:dyDescent="0.25">
      <c r="C563" s="43"/>
      <c r="D563" s="43"/>
      <c r="E563" s="43"/>
    </row>
    <row r="564" spans="3:5" s="42" customFormat="1" x14ac:dyDescent="0.25">
      <c r="C564" s="43"/>
      <c r="D564" s="43"/>
      <c r="E564" s="43"/>
    </row>
    <row r="565" spans="3:5" s="42" customFormat="1" x14ac:dyDescent="0.25">
      <c r="C565" s="43"/>
      <c r="D565" s="43"/>
      <c r="E565" s="43"/>
    </row>
    <row r="566" spans="3:5" s="42" customFormat="1" x14ac:dyDescent="0.25">
      <c r="C566" s="43"/>
      <c r="D566" s="43"/>
      <c r="E566" s="43"/>
    </row>
    <row r="567" spans="3:5" s="42" customFormat="1" x14ac:dyDescent="0.25">
      <c r="C567" s="43"/>
      <c r="D567" s="43"/>
      <c r="E567" s="43"/>
    </row>
    <row r="568" spans="3:5" s="42" customFormat="1" x14ac:dyDescent="0.25">
      <c r="C568" s="43"/>
      <c r="D568" s="43"/>
      <c r="E568" s="43"/>
    </row>
    <row r="569" spans="3:5" s="42" customFormat="1" x14ac:dyDescent="0.25">
      <c r="C569" s="43"/>
      <c r="D569" s="43"/>
      <c r="E569" s="43"/>
    </row>
    <row r="570" spans="3:5" s="42" customFormat="1" x14ac:dyDescent="0.25">
      <c r="C570" s="43"/>
      <c r="D570" s="43"/>
      <c r="E570" s="43"/>
    </row>
    <row r="571" spans="3:5" s="42" customFormat="1" x14ac:dyDescent="0.25">
      <c r="C571" s="43"/>
      <c r="D571" s="43"/>
      <c r="E571" s="43"/>
    </row>
    <row r="572" spans="3:5" s="42" customFormat="1" x14ac:dyDescent="0.25">
      <c r="C572" s="43"/>
      <c r="D572" s="43"/>
      <c r="E572" s="43"/>
    </row>
    <row r="573" spans="3:5" s="42" customFormat="1" x14ac:dyDescent="0.25">
      <c r="C573" s="43"/>
      <c r="D573" s="43"/>
      <c r="E573" s="43"/>
    </row>
    <row r="574" spans="3:5" s="42" customFormat="1" x14ac:dyDescent="0.25">
      <c r="C574" s="43"/>
      <c r="D574" s="43"/>
      <c r="E574" s="43"/>
    </row>
    <row r="575" spans="3:5" s="42" customFormat="1" x14ac:dyDescent="0.25">
      <c r="C575" s="43"/>
      <c r="D575" s="43"/>
      <c r="E575" s="43"/>
    </row>
    <row r="576" spans="3:5" s="42" customFormat="1" x14ac:dyDescent="0.25">
      <c r="C576" s="43"/>
      <c r="D576" s="43"/>
      <c r="E576" s="43"/>
    </row>
    <row r="577" spans="3:5" s="42" customFormat="1" x14ac:dyDescent="0.25">
      <c r="C577" s="43"/>
      <c r="D577" s="43"/>
      <c r="E577" s="43"/>
    </row>
    <row r="578" spans="3:5" s="42" customFormat="1" x14ac:dyDescent="0.25">
      <c r="C578" s="43"/>
      <c r="D578" s="43"/>
      <c r="E578" s="43"/>
    </row>
    <row r="579" spans="3:5" s="42" customFormat="1" x14ac:dyDescent="0.25">
      <c r="C579" s="43"/>
      <c r="D579" s="43"/>
      <c r="E579" s="43"/>
    </row>
    <row r="580" spans="3:5" s="42" customFormat="1" x14ac:dyDescent="0.25">
      <c r="C580" s="43"/>
      <c r="D580" s="43"/>
      <c r="E580" s="43"/>
    </row>
    <row r="581" spans="3:5" s="42" customFormat="1" x14ac:dyDescent="0.25">
      <c r="C581" s="43"/>
      <c r="D581" s="43"/>
      <c r="E581" s="43"/>
    </row>
    <row r="582" spans="3:5" s="42" customFormat="1" x14ac:dyDescent="0.25">
      <c r="C582" s="43"/>
      <c r="D582" s="43"/>
      <c r="E582" s="43"/>
    </row>
    <row r="583" spans="3:5" s="42" customFormat="1" x14ac:dyDescent="0.25">
      <c r="C583" s="43"/>
      <c r="D583" s="43"/>
      <c r="E583" s="43"/>
    </row>
    <row r="584" spans="3:5" s="42" customFormat="1" x14ac:dyDescent="0.25">
      <c r="C584" s="43"/>
      <c r="D584" s="43"/>
      <c r="E584" s="43"/>
    </row>
    <row r="585" spans="3:5" s="42" customFormat="1" x14ac:dyDescent="0.25">
      <c r="C585" s="43"/>
      <c r="D585" s="43"/>
      <c r="E585" s="43"/>
    </row>
    <row r="586" spans="3:5" s="42" customFormat="1" x14ac:dyDescent="0.25">
      <c r="C586" s="43"/>
      <c r="D586" s="43"/>
      <c r="E586" s="43"/>
    </row>
    <row r="587" spans="3:5" s="42" customFormat="1" x14ac:dyDescent="0.25">
      <c r="C587" s="43"/>
      <c r="D587" s="43"/>
      <c r="E587" s="43"/>
    </row>
    <row r="588" spans="3:5" s="42" customFormat="1" x14ac:dyDescent="0.25">
      <c r="C588" s="43"/>
      <c r="D588" s="43"/>
      <c r="E588" s="43"/>
    </row>
    <row r="589" spans="3:5" s="42" customFormat="1" x14ac:dyDescent="0.25">
      <c r="C589" s="43"/>
      <c r="D589" s="43"/>
      <c r="E589" s="43"/>
    </row>
    <row r="590" spans="3:5" s="42" customFormat="1" x14ac:dyDescent="0.25">
      <c r="C590" s="43"/>
      <c r="D590" s="43"/>
      <c r="E590" s="43"/>
    </row>
    <row r="591" spans="3:5" s="42" customFormat="1" x14ac:dyDescent="0.25">
      <c r="C591" s="43"/>
      <c r="D591" s="43"/>
      <c r="E591" s="43"/>
    </row>
    <row r="592" spans="3:5" s="42" customFormat="1" x14ac:dyDescent="0.25">
      <c r="C592" s="43"/>
      <c r="D592" s="43"/>
      <c r="E592" s="43"/>
    </row>
    <row r="593" spans="3:5" s="42" customFormat="1" x14ac:dyDescent="0.25">
      <c r="C593" s="43"/>
      <c r="D593" s="43"/>
      <c r="E593" s="43"/>
    </row>
    <row r="594" spans="3:5" s="42" customFormat="1" x14ac:dyDescent="0.25">
      <c r="C594" s="43"/>
      <c r="D594" s="43"/>
      <c r="E594" s="43"/>
    </row>
    <row r="595" spans="3:5" s="42" customFormat="1" x14ac:dyDescent="0.25">
      <c r="C595" s="43"/>
      <c r="D595" s="43"/>
      <c r="E595" s="43"/>
    </row>
    <row r="596" spans="3:5" s="42" customFormat="1" x14ac:dyDescent="0.25">
      <c r="C596" s="43"/>
      <c r="D596" s="43"/>
      <c r="E596" s="43"/>
    </row>
    <row r="597" spans="3:5" s="42" customFormat="1" x14ac:dyDescent="0.25">
      <c r="C597" s="43"/>
      <c r="D597" s="43"/>
      <c r="E597" s="43"/>
    </row>
    <row r="598" spans="3:5" s="42" customFormat="1" x14ac:dyDescent="0.25">
      <c r="C598" s="43"/>
      <c r="D598" s="43"/>
      <c r="E598" s="43"/>
    </row>
    <row r="599" spans="3:5" s="42" customFormat="1" x14ac:dyDescent="0.25">
      <c r="C599" s="43"/>
      <c r="D599" s="43"/>
      <c r="E599" s="43"/>
    </row>
    <row r="600" spans="3:5" s="42" customFormat="1" x14ac:dyDescent="0.25">
      <c r="C600" s="43"/>
      <c r="D600" s="43"/>
      <c r="E600" s="43"/>
    </row>
    <row r="601" spans="3:5" s="42" customFormat="1" x14ac:dyDescent="0.25">
      <c r="C601" s="43"/>
      <c r="D601" s="43"/>
      <c r="E601" s="43"/>
    </row>
    <row r="602" spans="3:5" s="42" customFormat="1" x14ac:dyDescent="0.25">
      <c r="C602" s="43"/>
      <c r="D602" s="43"/>
      <c r="E602" s="43"/>
    </row>
    <row r="603" spans="3:5" s="42" customFormat="1" x14ac:dyDescent="0.25">
      <c r="C603" s="43"/>
      <c r="D603" s="43"/>
      <c r="E603" s="43"/>
    </row>
    <row r="604" spans="3:5" s="42" customFormat="1" x14ac:dyDescent="0.25">
      <c r="C604" s="43"/>
      <c r="D604" s="43"/>
      <c r="E604" s="43"/>
    </row>
    <row r="605" spans="3:5" s="42" customFormat="1" x14ac:dyDescent="0.25">
      <c r="C605" s="43"/>
      <c r="D605" s="43"/>
      <c r="E605" s="43"/>
    </row>
    <row r="606" spans="3:5" s="42" customFormat="1" x14ac:dyDescent="0.25">
      <c r="C606" s="43"/>
      <c r="D606" s="43"/>
      <c r="E606" s="43"/>
    </row>
    <row r="607" spans="3:5" s="42" customFormat="1" x14ac:dyDescent="0.25">
      <c r="C607" s="43"/>
      <c r="D607" s="43"/>
      <c r="E607" s="43"/>
    </row>
    <row r="608" spans="3:5" s="42" customFormat="1" x14ac:dyDescent="0.25">
      <c r="C608" s="43"/>
      <c r="D608" s="43"/>
      <c r="E608" s="43"/>
    </row>
    <row r="609" spans="3:5" s="42" customFormat="1" x14ac:dyDescent="0.25">
      <c r="C609" s="43"/>
      <c r="D609" s="43"/>
      <c r="E609" s="43"/>
    </row>
    <row r="610" spans="3:5" s="42" customFormat="1" x14ac:dyDescent="0.25">
      <c r="C610" s="43"/>
      <c r="D610" s="43"/>
      <c r="E610" s="43"/>
    </row>
    <row r="611" spans="3:5" s="42" customFormat="1" x14ac:dyDescent="0.25">
      <c r="C611" s="43"/>
      <c r="D611" s="43"/>
      <c r="E611" s="43"/>
    </row>
    <row r="612" spans="3:5" s="42" customFormat="1" x14ac:dyDescent="0.25">
      <c r="C612" s="43"/>
      <c r="D612" s="43"/>
      <c r="E612" s="43"/>
    </row>
    <row r="613" spans="3:5" s="42" customFormat="1" x14ac:dyDescent="0.25">
      <c r="C613" s="43"/>
      <c r="D613" s="43"/>
      <c r="E613" s="43"/>
    </row>
    <row r="614" spans="3:5" s="42" customFormat="1" x14ac:dyDescent="0.25">
      <c r="C614" s="43"/>
      <c r="D614" s="43"/>
      <c r="E614" s="43"/>
    </row>
    <row r="615" spans="3:5" s="42" customFormat="1" x14ac:dyDescent="0.25">
      <c r="C615" s="43"/>
      <c r="D615" s="43"/>
      <c r="E615" s="43"/>
    </row>
    <row r="616" spans="3:5" s="42" customFormat="1" x14ac:dyDescent="0.25">
      <c r="C616" s="43"/>
      <c r="D616" s="43"/>
      <c r="E616" s="43"/>
    </row>
    <row r="617" spans="3:5" s="42" customFormat="1" x14ac:dyDescent="0.25">
      <c r="C617" s="43"/>
      <c r="D617" s="43"/>
      <c r="E617" s="43"/>
    </row>
    <row r="618" spans="3:5" s="42" customFormat="1" x14ac:dyDescent="0.25">
      <c r="C618" s="43"/>
      <c r="D618" s="43"/>
      <c r="E618" s="43"/>
    </row>
    <row r="619" spans="3:5" s="42" customFormat="1" x14ac:dyDescent="0.25">
      <c r="C619" s="43"/>
      <c r="D619" s="43"/>
      <c r="E619" s="43"/>
    </row>
    <row r="620" spans="3:5" s="42" customFormat="1" x14ac:dyDescent="0.25">
      <c r="C620" s="43"/>
      <c r="D620" s="43"/>
      <c r="E620" s="43"/>
    </row>
    <row r="621" spans="3:5" s="42" customFormat="1" x14ac:dyDescent="0.25">
      <c r="C621" s="43"/>
      <c r="D621" s="43"/>
      <c r="E621" s="43"/>
    </row>
    <row r="622" spans="3:5" s="42" customFormat="1" x14ac:dyDescent="0.25">
      <c r="C622" s="43"/>
      <c r="D622" s="43"/>
      <c r="E622" s="43"/>
    </row>
    <row r="623" spans="3:5" s="42" customFormat="1" x14ac:dyDescent="0.25">
      <c r="C623" s="43"/>
      <c r="D623" s="43"/>
      <c r="E623" s="43"/>
    </row>
    <row r="624" spans="3:5" s="42" customFormat="1" x14ac:dyDescent="0.25">
      <c r="C624" s="43"/>
      <c r="D624" s="43"/>
      <c r="E624" s="43"/>
    </row>
    <row r="625" spans="3:5" s="42" customFormat="1" x14ac:dyDescent="0.25">
      <c r="C625" s="43"/>
      <c r="D625" s="43"/>
      <c r="E625" s="43"/>
    </row>
    <row r="626" spans="3:5" s="42" customFormat="1" x14ac:dyDescent="0.25">
      <c r="C626" s="43"/>
      <c r="D626" s="43"/>
      <c r="E626" s="43"/>
    </row>
    <row r="627" spans="3:5" s="42" customFormat="1" x14ac:dyDescent="0.25">
      <c r="C627" s="43"/>
      <c r="D627" s="43"/>
      <c r="E627" s="43"/>
    </row>
    <row r="628" spans="3:5" s="42" customFormat="1" x14ac:dyDescent="0.25">
      <c r="C628" s="43"/>
      <c r="D628" s="43"/>
      <c r="E628" s="43"/>
    </row>
    <row r="629" spans="3:5" s="42" customFormat="1" x14ac:dyDescent="0.25">
      <c r="C629" s="43"/>
      <c r="D629" s="43"/>
      <c r="E629" s="43"/>
    </row>
    <row r="630" spans="3:5" s="42" customFormat="1" x14ac:dyDescent="0.25">
      <c r="C630" s="43"/>
      <c r="D630" s="43"/>
      <c r="E630" s="43"/>
    </row>
    <row r="631" spans="3:5" s="42" customFormat="1" x14ac:dyDescent="0.25">
      <c r="C631" s="43"/>
      <c r="D631" s="43"/>
      <c r="E631" s="43"/>
    </row>
    <row r="632" spans="3:5" s="42" customFormat="1" x14ac:dyDescent="0.25">
      <c r="C632" s="43"/>
      <c r="D632" s="43"/>
      <c r="E632" s="43"/>
    </row>
    <row r="633" spans="3:5" s="42" customFormat="1" x14ac:dyDescent="0.25">
      <c r="C633" s="43"/>
      <c r="D633" s="43"/>
      <c r="E633" s="43"/>
    </row>
    <row r="634" spans="3:5" s="42" customFormat="1" x14ac:dyDescent="0.25">
      <c r="C634" s="43"/>
      <c r="D634" s="43"/>
      <c r="E634" s="43"/>
    </row>
    <row r="635" spans="3:5" s="42" customFormat="1" x14ac:dyDescent="0.25">
      <c r="C635" s="43"/>
      <c r="D635" s="43"/>
      <c r="E635" s="43"/>
    </row>
    <row r="636" spans="3:5" s="42" customFormat="1" x14ac:dyDescent="0.25">
      <c r="C636" s="43"/>
      <c r="D636" s="43"/>
      <c r="E636" s="43"/>
    </row>
    <row r="637" spans="3:5" s="42" customFormat="1" x14ac:dyDescent="0.25">
      <c r="C637" s="43"/>
      <c r="D637" s="43"/>
      <c r="E637" s="43"/>
    </row>
    <row r="638" spans="3:5" s="42" customFormat="1" x14ac:dyDescent="0.25">
      <c r="C638" s="43"/>
      <c r="D638" s="43"/>
      <c r="E638" s="43"/>
    </row>
    <row r="639" spans="3:5" s="42" customFormat="1" x14ac:dyDescent="0.25">
      <c r="C639" s="43"/>
      <c r="D639" s="43"/>
      <c r="E639" s="43"/>
    </row>
    <row r="640" spans="3:5" s="42" customFormat="1" x14ac:dyDescent="0.25">
      <c r="C640" s="43"/>
      <c r="D640" s="43"/>
      <c r="E640" s="43"/>
    </row>
    <row r="641" spans="3:5" s="42" customFormat="1" x14ac:dyDescent="0.25">
      <c r="C641" s="43"/>
      <c r="D641" s="43"/>
      <c r="E641" s="43"/>
    </row>
    <row r="642" spans="3:5" s="42" customFormat="1" x14ac:dyDescent="0.25">
      <c r="C642" s="43"/>
      <c r="D642" s="43"/>
      <c r="E642" s="43"/>
    </row>
    <row r="643" spans="3:5" s="42" customFormat="1" x14ac:dyDescent="0.25">
      <c r="C643" s="43"/>
      <c r="D643" s="43"/>
      <c r="E643" s="43"/>
    </row>
    <row r="644" spans="3:5" s="42" customFormat="1" x14ac:dyDescent="0.25">
      <c r="C644" s="43"/>
      <c r="D644" s="43"/>
      <c r="E644" s="43"/>
    </row>
    <row r="645" spans="3:5" s="42" customFormat="1" x14ac:dyDescent="0.25">
      <c r="C645" s="43"/>
      <c r="D645" s="43"/>
      <c r="E645" s="43"/>
    </row>
    <row r="646" spans="3:5" s="42" customFormat="1" x14ac:dyDescent="0.25">
      <c r="C646" s="43"/>
      <c r="D646" s="43"/>
      <c r="E646" s="43"/>
    </row>
    <row r="647" spans="3:5" s="42" customFormat="1" x14ac:dyDescent="0.25">
      <c r="C647" s="43"/>
      <c r="D647" s="43"/>
      <c r="E647" s="43"/>
    </row>
    <row r="648" spans="3:5" s="42" customFormat="1" x14ac:dyDescent="0.25">
      <c r="C648" s="43"/>
      <c r="D648" s="43"/>
      <c r="E648" s="43"/>
    </row>
    <row r="649" spans="3:5" s="42" customFormat="1" x14ac:dyDescent="0.25">
      <c r="C649" s="43"/>
      <c r="D649" s="43"/>
      <c r="E649" s="43"/>
    </row>
    <row r="650" spans="3:5" s="42" customFormat="1" x14ac:dyDescent="0.25">
      <c r="C650" s="43"/>
      <c r="D650" s="43"/>
      <c r="E650" s="43"/>
    </row>
    <row r="651" spans="3:5" s="42" customFormat="1" x14ac:dyDescent="0.25">
      <c r="C651" s="43"/>
      <c r="D651" s="43"/>
      <c r="E651" s="43"/>
    </row>
    <row r="652" spans="3:5" s="42" customFormat="1" x14ac:dyDescent="0.25">
      <c r="C652" s="43"/>
      <c r="D652" s="43"/>
      <c r="E652" s="43"/>
    </row>
    <row r="653" spans="3:5" s="42" customFormat="1" x14ac:dyDescent="0.25">
      <c r="C653" s="43"/>
      <c r="D653" s="43"/>
      <c r="E653" s="43"/>
    </row>
    <row r="654" spans="3:5" s="42" customFormat="1" x14ac:dyDescent="0.25">
      <c r="C654" s="43"/>
      <c r="D654" s="43"/>
      <c r="E654" s="43"/>
    </row>
    <row r="655" spans="3:5" s="42" customFormat="1" x14ac:dyDescent="0.25">
      <c r="C655" s="43"/>
      <c r="D655" s="43"/>
      <c r="E655" s="43"/>
    </row>
    <row r="656" spans="3:5" s="42" customFormat="1" x14ac:dyDescent="0.25">
      <c r="C656" s="43"/>
      <c r="D656" s="43"/>
      <c r="E656" s="43"/>
    </row>
    <row r="657" spans="3:5" s="42" customFormat="1" x14ac:dyDescent="0.25">
      <c r="C657" s="43"/>
      <c r="D657" s="43"/>
      <c r="E657" s="43"/>
    </row>
    <row r="658" spans="3:5" s="42" customFormat="1" x14ac:dyDescent="0.25">
      <c r="C658" s="43"/>
      <c r="D658" s="43"/>
      <c r="E658" s="43"/>
    </row>
    <row r="659" spans="3:5" s="42" customFormat="1" x14ac:dyDescent="0.25">
      <c r="C659" s="43"/>
      <c r="D659" s="43"/>
      <c r="E659" s="43"/>
    </row>
    <row r="660" spans="3:5" s="42" customFormat="1" x14ac:dyDescent="0.25">
      <c r="C660" s="43"/>
      <c r="D660" s="43"/>
      <c r="E660" s="43"/>
    </row>
    <row r="661" spans="3:5" s="42" customFormat="1" x14ac:dyDescent="0.25">
      <c r="C661" s="43"/>
      <c r="D661" s="43"/>
      <c r="E661" s="43"/>
    </row>
    <row r="662" spans="3:5" s="42" customFormat="1" x14ac:dyDescent="0.25">
      <c r="C662" s="43"/>
      <c r="D662" s="43"/>
      <c r="E662" s="43"/>
    </row>
    <row r="663" spans="3:5" s="42" customFormat="1" x14ac:dyDescent="0.25">
      <c r="C663" s="43"/>
      <c r="D663" s="43"/>
      <c r="E663" s="43"/>
    </row>
    <row r="664" spans="3:5" s="42" customFormat="1" x14ac:dyDescent="0.25">
      <c r="C664" s="43"/>
      <c r="D664" s="43"/>
      <c r="E664" s="43"/>
    </row>
    <row r="665" spans="3:5" s="42" customFormat="1" x14ac:dyDescent="0.25">
      <c r="C665" s="43"/>
      <c r="D665" s="43"/>
      <c r="E665" s="43"/>
    </row>
    <row r="666" spans="3:5" s="42" customFormat="1" x14ac:dyDescent="0.25">
      <c r="C666" s="43"/>
      <c r="D666" s="43"/>
      <c r="E666" s="43"/>
    </row>
    <row r="667" spans="3:5" s="42" customFormat="1" x14ac:dyDescent="0.25">
      <c r="C667" s="43"/>
      <c r="D667" s="43"/>
      <c r="E667" s="43"/>
    </row>
    <row r="668" spans="3:5" s="42" customFormat="1" x14ac:dyDescent="0.25">
      <c r="C668" s="43"/>
      <c r="D668" s="43"/>
      <c r="E668" s="43"/>
    </row>
    <row r="669" spans="3:5" s="42" customFormat="1" x14ac:dyDescent="0.25">
      <c r="C669" s="43"/>
      <c r="D669" s="43"/>
      <c r="E669" s="43"/>
    </row>
    <row r="670" spans="3:5" s="42" customFormat="1" x14ac:dyDescent="0.25">
      <c r="C670" s="43"/>
      <c r="D670" s="43"/>
      <c r="E670" s="43"/>
    </row>
    <row r="671" spans="3:5" s="42" customFormat="1" x14ac:dyDescent="0.25">
      <c r="C671" s="43"/>
      <c r="D671" s="43"/>
      <c r="E671" s="43"/>
    </row>
    <row r="672" spans="3:5" s="42" customFormat="1" x14ac:dyDescent="0.25">
      <c r="C672" s="43"/>
      <c r="D672" s="43"/>
      <c r="E672" s="43"/>
    </row>
    <row r="673" spans="3:5" s="42" customFormat="1" x14ac:dyDescent="0.25">
      <c r="C673" s="43"/>
      <c r="D673" s="43"/>
      <c r="E673" s="43"/>
    </row>
    <row r="674" spans="3:5" s="42" customFormat="1" x14ac:dyDescent="0.25">
      <c r="C674" s="43"/>
      <c r="D674" s="43"/>
      <c r="E674" s="43"/>
    </row>
    <row r="675" spans="3:5" s="42" customFormat="1" x14ac:dyDescent="0.25">
      <c r="C675" s="43"/>
      <c r="D675" s="43"/>
      <c r="E675" s="43"/>
    </row>
    <row r="676" spans="3:5" s="42" customFormat="1" x14ac:dyDescent="0.25">
      <c r="C676" s="43"/>
      <c r="D676" s="43"/>
      <c r="E676" s="43"/>
    </row>
    <row r="677" spans="3:5" s="42" customFormat="1" x14ac:dyDescent="0.25">
      <c r="C677" s="43"/>
      <c r="D677" s="43"/>
      <c r="E677" s="43"/>
    </row>
    <row r="678" spans="3:5" s="42" customFormat="1" x14ac:dyDescent="0.25">
      <c r="C678" s="43"/>
      <c r="D678" s="43"/>
      <c r="E678" s="43"/>
    </row>
    <row r="679" spans="3:5" s="42" customFormat="1" x14ac:dyDescent="0.25">
      <c r="C679" s="43"/>
      <c r="D679" s="43"/>
      <c r="E679" s="43"/>
    </row>
    <row r="680" spans="3:5" s="42" customFormat="1" x14ac:dyDescent="0.25">
      <c r="C680" s="43"/>
      <c r="D680" s="43"/>
      <c r="E680" s="43"/>
    </row>
    <row r="681" spans="3:5" s="42" customFormat="1" x14ac:dyDescent="0.25">
      <c r="C681" s="43"/>
      <c r="D681" s="43"/>
      <c r="E681" s="43"/>
    </row>
    <row r="682" spans="3:5" s="42" customFormat="1" x14ac:dyDescent="0.25">
      <c r="C682" s="43"/>
      <c r="D682" s="43"/>
      <c r="E682" s="43"/>
    </row>
    <row r="683" spans="3:5" s="42" customFormat="1" x14ac:dyDescent="0.25">
      <c r="C683" s="43"/>
      <c r="D683" s="43"/>
      <c r="E683" s="43"/>
    </row>
    <row r="684" spans="3:5" s="42" customFormat="1" x14ac:dyDescent="0.25">
      <c r="C684" s="43"/>
      <c r="D684" s="43"/>
      <c r="E684" s="43"/>
    </row>
    <row r="685" spans="3:5" s="42" customFormat="1" x14ac:dyDescent="0.25">
      <c r="C685" s="43"/>
      <c r="D685" s="43"/>
      <c r="E685" s="43"/>
    </row>
    <row r="686" spans="3:5" s="42" customFormat="1" x14ac:dyDescent="0.25">
      <c r="C686" s="43"/>
      <c r="D686" s="43"/>
      <c r="E686" s="43"/>
    </row>
    <row r="687" spans="3:5" s="42" customFormat="1" x14ac:dyDescent="0.25">
      <c r="C687" s="43"/>
      <c r="D687" s="43"/>
      <c r="E687" s="43"/>
    </row>
    <row r="688" spans="3:5" s="42" customFormat="1" x14ac:dyDescent="0.25">
      <c r="C688" s="43"/>
      <c r="D688" s="43"/>
      <c r="E688" s="43"/>
    </row>
    <row r="689" spans="3:5" s="42" customFormat="1" x14ac:dyDescent="0.25">
      <c r="C689" s="43"/>
      <c r="D689" s="43"/>
      <c r="E689" s="43"/>
    </row>
    <row r="690" spans="3:5" s="42" customFormat="1" x14ac:dyDescent="0.25">
      <c r="C690" s="43"/>
      <c r="D690" s="43"/>
      <c r="E690" s="43"/>
    </row>
    <row r="691" spans="3:5" s="42" customFormat="1" x14ac:dyDescent="0.25">
      <c r="C691" s="43"/>
      <c r="D691" s="43"/>
      <c r="E691" s="43"/>
    </row>
    <row r="692" spans="3:5" s="42" customFormat="1" x14ac:dyDescent="0.25">
      <c r="C692" s="43"/>
      <c r="D692" s="43"/>
      <c r="E692" s="43"/>
    </row>
    <row r="693" spans="3:5" s="42" customFormat="1" x14ac:dyDescent="0.25">
      <c r="C693" s="43"/>
      <c r="D693" s="43"/>
      <c r="E693" s="43"/>
    </row>
    <row r="694" spans="3:5" s="42" customFormat="1" x14ac:dyDescent="0.25">
      <c r="C694" s="43"/>
      <c r="D694" s="43"/>
      <c r="E694" s="43"/>
    </row>
    <row r="695" spans="3:5" s="42" customFormat="1" x14ac:dyDescent="0.25">
      <c r="C695" s="43"/>
      <c r="D695" s="43"/>
      <c r="E695" s="43"/>
    </row>
    <row r="696" spans="3:5" s="42" customFormat="1" x14ac:dyDescent="0.25">
      <c r="C696" s="43"/>
      <c r="D696" s="43"/>
      <c r="E696" s="43"/>
    </row>
    <row r="697" spans="3:5" s="42" customFormat="1" x14ac:dyDescent="0.25">
      <c r="C697" s="43"/>
      <c r="D697" s="43"/>
      <c r="E697" s="43"/>
    </row>
    <row r="698" spans="3:5" s="42" customFormat="1" x14ac:dyDescent="0.25">
      <c r="C698" s="43"/>
      <c r="D698" s="43"/>
      <c r="E698" s="43"/>
    </row>
    <row r="699" spans="3:5" s="42" customFormat="1" x14ac:dyDescent="0.25">
      <c r="C699" s="43"/>
      <c r="D699" s="43"/>
      <c r="E699" s="43"/>
    </row>
    <row r="700" spans="3:5" s="42" customFormat="1" x14ac:dyDescent="0.25">
      <c r="C700" s="43"/>
      <c r="D700" s="43"/>
      <c r="E700" s="43"/>
    </row>
    <row r="701" spans="3:5" s="42" customFormat="1" x14ac:dyDescent="0.25">
      <c r="C701" s="43"/>
      <c r="D701" s="43"/>
      <c r="E701" s="43"/>
    </row>
    <row r="702" spans="3:5" s="42" customFormat="1" x14ac:dyDescent="0.25">
      <c r="C702" s="43"/>
      <c r="D702" s="43"/>
      <c r="E702" s="43"/>
    </row>
    <row r="703" spans="3:5" s="42" customFormat="1" x14ac:dyDescent="0.25">
      <c r="C703" s="43"/>
      <c r="D703" s="43"/>
      <c r="E703" s="43"/>
    </row>
    <row r="704" spans="3:5" s="42" customFormat="1" x14ac:dyDescent="0.25">
      <c r="C704" s="43"/>
      <c r="D704" s="43"/>
      <c r="E704" s="43"/>
    </row>
    <row r="705" spans="3:5" s="42" customFormat="1" x14ac:dyDescent="0.25">
      <c r="C705" s="43"/>
      <c r="D705" s="43"/>
      <c r="E705" s="43"/>
    </row>
    <row r="706" spans="3:5" s="42" customFormat="1" x14ac:dyDescent="0.25">
      <c r="C706" s="43"/>
      <c r="D706" s="43"/>
      <c r="E706" s="43"/>
    </row>
    <row r="707" spans="3:5" s="42" customFormat="1" x14ac:dyDescent="0.25">
      <c r="C707" s="43"/>
      <c r="D707" s="43"/>
      <c r="E707" s="43"/>
    </row>
    <row r="708" spans="3:5" s="42" customFormat="1" x14ac:dyDescent="0.25">
      <c r="C708" s="43"/>
      <c r="D708" s="43"/>
      <c r="E708" s="43"/>
    </row>
    <row r="709" spans="3:5" s="42" customFormat="1" x14ac:dyDescent="0.25">
      <c r="C709" s="43"/>
      <c r="D709" s="43"/>
      <c r="E709" s="43"/>
    </row>
    <row r="710" spans="3:5" s="42" customFormat="1" x14ac:dyDescent="0.25">
      <c r="C710" s="43"/>
      <c r="D710" s="43"/>
      <c r="E710" s="43"/>
    </row>
    <row r="711" spans="3:5" s="42" customFormat="1" x14ac:dyDescent="0.25">
      <c r="C711" s="43"/>
      <c r="D711" s="43"/>
      <c r="E711" s="43"/>
    </row>
    <row r="712" spans="3:5" s="42" customFormat="1" x14ac:dyDescent="0.25">
      <c r="C712" s="43"/>
      <c r="D712" s="43"/>
      <c r="E712" s="43"/>
    </row>
    <row r="713" spans="3:5" s="42" customFormat="1" x14ac:dyDescent="0.25">
      <c r="C713" s="43"/>
      <c r="D713" s="43"/>
      <c r="E713" s="43"/>
    </row>
    <row r="714" spans="3:5" s="42" customFormat="1" x14ac:dyDescent="0.25">
      <c r="C714" s="43"/>
      <c r="D714" s="43"/>
      <c r="E714" s="43"/>
    </row>
    <row r="715" spans="3:5" s="42" customFormat="1" x14ac:dyDescent="0.25">
      <c r="C715" s="43"/>
      <c r="D715" s="43"/>
      <c r="E715" s="43"/>
    </row>
    <row r="716" spans="3:5" s="42" customFormat="1" x14ac:dyDescent="0.25">
      <c r="C716" s="43"/>
      <c r="D716" s="43"/>
      <c r="E716" s="43"/>
    </row>
    <row r="717" spans="3:5" s="42" customFormat="1" x14ac:dyDescent="0.25">
      <c r="C717" s="43"/>
      <c r="D717" s="43"/>
      <c r="E717" s="43"/>
    </row>
    <row r="718" spans="3:5" s="42" customFormat="1" x14ac:dyDescent="0.25">
      <c r="C718" s="43"/>
      <c r="D718" s="43"/>
      <c r="E718" s="43"/>
    </row>
    <row r="719" spans="3:5" s="42" customFormat="1" x14ac:dyDescent="0.25">
      <c r="C719" s="43"/>
      <c r="D719" s="43"/>
      <c r="E719" s="43"/>
    </row>
    <row r="720" spans="3:5" s="42" customFormat="1" x14ac:dyDescent="0.25">
      <c r="C720" s="43"/>
      <c r="D720" s="43"/>
      <c r="E720" s="43"/>
    </row>
    <row r="721" spans="3:5" s="42" customFormat="1" x14ac:dyDescent="0.25">
      <c r="C721" s="43"/>
      <c r="D721" s="43"/>
      <c r="E721" s="43"/>
    </row>
    <row r="722" spans="3:5" s="42" customFormat="1" x14ac:dyDescent="0.25">
      <c r="C722" s="43"/>
      <c r="D722" s="43"/>
      <c r="E722" s="43"/>
    </row>
    <row r="723" spans="3:5" s="42" customFormat="1" x14ac:dyDescent="0.25">
      <c r="C723" s="43"/>
      <c r="D723" s="43"/>
      <c r="E723" s="43"/>
    </row>
    <row r="724" spans="3:5" s="42" customFormat="1" x14ac:dyDescent="0.25">
      <c r="C724" s="43"/>
      <c r="D724" s="43"/>
      <c r="E724" s="43"/>
    </row>
    <row r="725" spans="3:5" s="42" customFormat="1" x14ac:dyDescent="0.25">
      <c r="C725" s="43"/>
      <c r="D725" s="43"/>
      <c r="E725" s="43"/>
    </row>
    <row r="726" spans="3:5" s="42" customFormat="1" x14ac:dyDescent="0.25">
      <c r="C726" s="43"/>
      <c r="D726" s="43"/>
      <c r="E726" s="43"/>
    </row>
    <row r="727" spans="3:5" s="42" customFormat="1" x14ac:dyDescent="0.25">
      <c r="C727" s="43"/>
      <c r="D727" s="43"/>
      <c r="E727" s="43"/>
    </row>
    <row r="728" spans="3:5" s="42" customFormat="1" x14ac:dyDescent="0.25">
      <c r="C728" s="43"/>
      <c r="D728" s="43"/>
      <c r="E728" s="43"/>
    </row>
    <row r="729" spans="3:5" s="42" customFormat="1" x14ac:dyDescent="0.25">
      <c r="C729" s="43"/>
      <c r="D729" s="43"/>
      <c r="E729" s="43"/>
    </row>
    <row r="730" spans="3:5" s="42" customFormat="1" x14ac:dyDescent="0.25">
      <c r="C730" s="43"/>
      <c r="D730" s="43"/>
      <c r="E730" s="43"/>
    </row>
    <row r="731" spans="3:5" s="42" customFormat="1" x14ac:dyDescent="0.25">
      <c r="C731" s="43"/>
      <c r="D731" s="43"/>
      <c r="E731" s="43"/>
    </row>
    <row r="732" spans="3:5" s="42" customFormat="1" x14ac:dyDescent="0.25">
      <c r="C732" s="43"/>
      <c r="D732" s="43"/>
      <c r="E732" s="43"/>
    </row>
    <row r="733" spans="3:5" s="42" customFormat="1" x14ac:dyDescent="0.25">
      <c r="C733" s="43"/>
      <c r="D733" s="43"/>
      <c r="E733" s="43"/>
    </row>
    <row r="734" spans="3:5" s="42" customFormat="1" x14ac:dyDescent="0.25">
      <c r="C734" s="43"/>
      <c r="D734" s="43"/>
      <c r="E734" s="43"/>
    </row>
    <row r="735" spans="3:5" s="42" customFormat="1" x14ac:dyDescent="0.25">
      <c r="C735" s="43"/>
      <c r="D735" s="43"/>
      <c r="E735" s="43"/>
    </row>
    <row r="736" spans="3:5" s="42" customFormat="1" x14ac:dyDescent="0.25">
      <c r="C736" s="43"/>
      <c r="D736" s="43"/>
      <c r="E736" s="43"/>
    </row>
    <row r="737" spans="3:5" s="42" customFormat="1" x14ac:dyDescent="0.25">
      <c r="C737" s="43"/>
      <c r="D737" s="43"/>
      <c r="E737" s="43"/>
    </row>
    <row r="738" spans="3:5" s="42" customFormat="1" x14ac:dyDescent="0.25">
      <c r="C738" s="43"/>
      <c r="D738" s="43"/>
      <c r="E738" s="43"/>
    </row>
    <row r="739" spans="3:5" s="42" customFormat="1" x14ac:dyDescent="0.25">
      <c r="C739" s="43"/>
      <c r="D739" s="43"/>
      <c r="E739" s="43"/>
    </row>
    <row r="740" spans="3:5" s="42" customFormat="1" x14ac:dyDescent="0.25">
      <c r="C740" s="43"/>
      <c r="D740" s="43"/>
      <c r="E740" s="43"/>
    </row>
    <row r="741" spans="3:5" s="42" customFormat="1" x14ac:dyDescent="0.25">
      <c r="C741" s="43"/>
      <c r="D741" s="43"/>
      <c r="E741" s="43"/>
    </row>
    <row r="742" spans="3:5" s="42" customFormat="1" x14ac:dyDescent="0.25">
      <c r="C742" s="43"/>
      <c r="D742" s="43"/>
      <c r="E742" s="43"/>
    </row>
    <row r="743" spans="3:5" s="42" customFormat="1" x14ac:dyDescent="0.25">
      <c r="C743" s="43"/>
      <c r="D743" s="43"/>
      <c r="E743" s="43"/>
    </row>
    <row r="744" spans="3:5" s="42" customFormat="1" x14ac:dyDescent="0.25">
      <c r="C744" s="43"/>
      <c r="D744" s="43"/>
      <c r="E744" s="43"/>
    </row>
    <row r="745" spans="3:5" s="42" customFormat="1" x14ac:dyDescent="0.25">
      <c r="C745" s="43"/>
      <c r="D745" s="43"/>
      <c r="E745" s="43"/>
    </row>
    <row r="746" spans="3:5" s="42" customFormat="1" x14ac:dyDescent="0.25">
      <c r="C746" s="43"/>
      <c r="D746" s="43"/>
      <c r="E746" s="43"/>
    </row>
    <row r="747" spans="3:5" s="42" customFormat="1" x14ac:dyDescent="0.25">
      <c r="C747" s="43"/>
      <c r="D747" s="43"/>
      <c r="E747" s="43"/>
    </row>
    <row r="748" spans="3:5" s="42" customFormat="1" x14ac:dyDescent="0.25">
      <c r="C748" s="43"/>
      <c r="D748" s="43"/>
      <c r="E748" s="43"/>
    </row>
    <row r="749" spans="3:5" s="42" customFormat="1" x14ac:dyDescent="0.25">
      <c r="C749" s="43"/>
      <c r="D749" s="43"/>
      <c r="E749" s="43"/>
    </row>
    <row r="750" spans="3:5" s="42" customFormat="1" x14ac:dyDescent="0.25">
      <c r="C750" s="43"/>
      <c r="D750" s="43"/>
      <c r="E750" s="43"/>
    </row>
    <row r="751" spans="3:5" s="42" customFormat="1" x14ac:dyDescent="0.25">
      <c r="C751" s="43"/>
      <c r="D751" s="43"/>
      <c r="E751" s="43"/>
    </row>
    <row r="752" spans="3:5" s="42" customFormat="1" x14ac:dyDescent="0.25">
      <c r="C752" s="43"/>
      <c r="D752" s="43"/>
      <c r="E752" s="43"/>
    </row>
    <row r="753" spans="3:5" s="42" customFormat="1" x14ac:dyDescent="0.25">
      <c r="C753" s="43"/>
      <c r="D753" s="43"/>
      <c r="E753" s="43"/>
    </row>
    <row r="754" spans="3:5" s="42" customFormat="1" x14ac:dyDescent="0.25">
      <c r="C754" s="43"/>
      <c r="D754" s="43"/>
      <c r="E754" s="43"/>
    </row>
    <row r="755" spans="3:5" s="42" customFormat="1" x14ac:dyDescent="0.25">
      <c r="C755" s="43"/>
      <c r="D755" s="43"/>
      <c r="E755" s="43"/>
    </row>
    <row r="756" spans="3:5" s="42" customFormat="1" x14ac:dyDescent="0.25">
      <c r="C756" s="43"/>
      <c r="D756" s="43"/>
      <c r="E756" s="43"/>
    </row>
    <row r="757" spans="3:5" s="42" customFormat="1" x14ac:dyDescent="0.25">
      <c r="C757" s="43"/>
      <c r="D757" s="43"/>
      <c r="E757" s="43"/>
    </row>
    <row r="758" spans="3:5" s="42" customFormat="1" x14ac:dyDescent="0.25">
      <c r="C758" s="43"/>
      <c r="D758" s="43"/>
      <c r="E758" s="43"/>
    </row>
    <row r="759" spans="3:5" s="42" customFormat="1" x14ac:dyDescent="0.25">
      <c r="C759" s="43"/>
      <c r="D759" s="43"/>
      <c r="E759" s="43"/>
    </row>
    <row r="760" spans="3:5" s="42" customFormat="1" x14ac:dyDescent="0.25">
      <c r="C760" s="43"/>
      <c r="D760" s="43"/>
      <c r="E760" s="43"/>
    </row>
    <row r="761" spans="3:5" s="42" customFormat="1" x14ac:dyDescent="0.25">
      <c r="C761" s="43"/>
      <c r="D761" s="43"/>
      <c r="E761" s="43"/>
    </row>
    <row r="762" spans="3:5" s="42" customFormat="1" x14ac:dyDescent="0.25">
      <c r="C762" s="43"/>
      <c r="D762" s="43"/>
      <c r="E762" s="43"/>
    </row>
    <row r="763" spans="3:5" s="42" customFormat="1" x14ac:dyDescent="0.25">
      <c r="C763" s="43"/>
      <c r="D763" s="43"/>
      <c r="E763" s="43"/>
    </row>
    <row r="764" spans="3:5" s="42" customFormat="1" x14ac:dyDescent="0.25">
      <c r="C764" s="43"/>
      <c r="D764" s="43"/>
      <c r="E764" s="43"/>
    </row>
    <row r="765" spans="3:5" s="42" customFormat="1" x14ac:dyDescent="0.25">
      <c r="C765" s="43"/>
      <c r="D765" s="43"/>
      <c r="E765" s="43"/>
    </row>
    <row r="766" spans="3:5" s="42" customFormat="1" x14ac:dyDescent="0.25">
      <c r="C766" s="43"/>
      <c r="D766" s="43"/>
      <c r="E766" s="43"/>
    </row>
    <row r="767" spans="3:5" s="42" customFormat="1" x14ac:dyDescent="0.25">
      <c r="C767" s="43"/>
      <c r="D767" s="43"/>
      <c r="E767" s="43"/>
    </row>
    <row r="768" spans="3:5" s="42" customFormat="1" x14ac:dyDescent="0.25">
      <c r="C768" s="43"/>
      <c r="D768" s="43"/>
      <c r="E768" s="43"/>
    </row>
    <row r="769" spans="3:5" s="42" customFormat="1" x14ac:dyDescent="0.25">
      <c r="C769" s="43"/>
      <c r="D769" s="43"/>
      <c r="E769" s="43"/>
    </row>
    <row r="770" spans="3:5" s="42" customFormat="1" x14ac:dyDescent="0.25">
      <c r="C770" s="43"/>
      <c r="D770" s="43"/>
      <c r="E770" s="43"/>
    </row>
    <row r="771" spans="3:5" s="42" customFormat="1" x14ac:dyDescent="0.25">
      <c r="C771" s="43"/>
      <c r="D771" s="43"/>
      <c r="E771" s="43"/>
    </row>
    <row r="772" spans="3:5" s="42" customFormat="1" x14ac:dyDescent="0.25">
      <c r="C772" s="43"/>
      <c r="D772" s="43"/>
      <c r="E772" s="43"/>
    </row>
    <row r="773" spans="3:5" s="42" customFormat="1" x14ac:dyDescent="0.25">
      <c r="C773" s="43"/>
      <c r="D773" s="43"/>
      <c r="E773" s="43"/>
    </row>
    <row r="774" spans="3:5" s="42" customFormat="1" x14ac:dyDescent="0.25">
      <c r="C774" s="43"/>
      <c r="D774" s="43"/>
      <c r="E774" s="43"/>
    </row>
    <row r="775" spans="3:5" s="42" customFormat="1" x14ac:dyDescent="0.25">
      <c r="C775" s="43"/>
      <c r="D775" s="43"/>
      <c r="E775" s="43"/>
    </row>
    <row r="776" spans="3:5" s="42" customFormat="1" x14ac:dyDescent="0.25">
      <c r="C776" s="43"/>
      <c r="D776" s="43"/>
      <c r="E776" s="43"/>
    </row>
    <row r="777" spans="3:5" s="42" customFormat="1" x14ac:dyDescent="0.25">
      <c r="C777" s="43"/>
      <c r="D777" s="43"/>
      <c r="E777" s="43"/>
    </row>
    <row r="778" spans="3:5" s="42" customFormat="1" x14ac:dyDescent="0.25">
      <c r="C778" s="43"/>
      <c r="D778" s="43"/>
      <c r="E778" s="43"/>
    </row>
    <row r="779" spans="3:5" s="42" customFormat="1" x14ac:dyDescent="0.25">
      <c r="C779" s="43"/>
      <c r="D779" s="43"/>
      <c r="E779" s="43"/>
    </row>
    <row r="780" spans="3:5" s="42" customFormat="1" x14ac:dyDescent="0.25">
      <c r="C780" s="43"/>
      <c r="D780" s="43"/>
      <c r="E780" s="43"/>
    </row>
    <row r="781" spans="3:5" s="42" customFormat="1" x14ac:dyDescent="0.25">
      <c r="C781" s="43"/>
      <c r="D781" s="43"/>
      <c r="E781" s="43"/>
    </row>
    <row r="782" spans="3:5" s="42" customFormat="1" x14ac:dyDescent="0.25">
      <c r="C782" s="43"/>
      <c r="D782" s="43"/>
      <c r="E782" s="43"/>
    </row>
    <row r="783" spans="3:5" s="42" customFormat="1" x14ac:dyDescent="0.25">
      <c r="C783" s="43"/>
      <c r="D783" s="43"/>
      <c r="E783" s="43"/>
    </row>
    <row r="784" spans="3:5" s="42" customFormat="1" x14ac:dyDescent="0.25">
      <c r="C784" s="43"/>
      <c r="D784" s="43"/>
      <c r="E784" s="43"/>
    </row>
    <row r="785" spans="3:5" s="42" customFormat="1" x14ac:dyDescent="0.25">
      <c r="C785" s="43"/>
      <c r="D785" s="43"/>
      <c r="E785" s="43"/>
    </row>
    <row r="786" spans="3:5" s="42" customFormat="1" x14ac:dyDescent="0.25">
      <c r="C786" s="43"/>
      <c r="D786" s="43"/>
      <c r="E786" s="43"/>
    </row>
    <row r="787" spans="3:5" s="42" customFormat="1" x14ac:dyDescent="0.25">
      <c r="C787" s="43"/>
      <c r="D787" s="43"/>
      <c r="E787" s="43"/>
    </row>
    <row r="788" spans="3:5" s="42" customFormat="1" x14ac:dyDescent="0.25">
      <c r="C788" s="43"/>
      <c r="D788" s="43"/>
      <c r="E788" s="43"/>
    </row>
    <row r="789" spans="3:5" s="42" customFormat="1" x14ac:dyDescent="0.25">
      <c r="C789" s="43"/>
      <c r="D789" s="43"/>
      <c r="E789" s="43"/>
    </row>
    <row r="790" spans="3:5" s="42" customFormat="1" x14ac:dyDescent="0.25">
      <c r="C790" s="43"/>
      <c r="D790" s="43"/>
      <c r="E790" s="43"/>
    </row>
    <row r="791" spans="3:5" s="42" customFormat="1" x14ac:dyDescent="0.25">
      <c r="C791" s="43"/>
      <c r="D791" s="43"/>
      <c r="E791" s="43"/>
    </row>
    <row r="792" spans="3:5" s="42" customFormat="1" x14ac:dyDescent="0.25">
      <c r="C792" s="43"/>
      <c r="D792" s="43"/>
      <c r="E792" s="43"/>
    </row>
    <row r="793" spans="3:5" s="42" customFormat="1" x14ac:dyDescent="0.25">
      <c r="C793" s="43"/>
      <c r="D793" s="43"/>
      <c r="E793" s="43"/>
    </row>
    <row r="794" spans="3:5" s="42" customFormat="1" x14ac:dyDescent="0.25">
      <c r="C794" s="43"/>
      <c r="D794" s="43"/>
      <c r="E794" s="43"/>
    </row>
    <row r="795" spans="3:5" s="42" customFormat="1" x14ac:dyDescent="0.25">
      <c r="C795" s="43"/>
      <c r="D795" s="43"/>
      <c r="E795" s="43"/>
    </row>
    <row r="796" spans="3:5" s="42" customFormat="1" x14ac:dyDescent="0.25">
      <c r="C796" s="43"/>
      <c r="D796" s="43"/>
      <c r="E796" s="43"/>
    </row>
    <row r="797" spans="3:5" s="42" customFormat="1" x14ac:dyDescent="0.25">
      <c r="C797" s="43"/>
      <c r="D797" s="43"/>
      <c r="E797" s="43"/>
    </row>
    <row r="798" spans="3:5" s="42" customFormat="1" x14ac:dyDescent="0.25">
      <c r="C798" s="43"/>
      <c r="D798" s="43"/>
      <c r="E798" s="43"/>
    </row>
    <row r="799" spans="3:5" s="42" customFormat="1" x14ac:dyDescent="0.25">
      <c r="C799" s="43"/>
      <c r="D799" s="43"/>
      <c r="E799" s="43"/>
    </row>
    <row r="800" spans="3:5" s="42" customFormat="1" x14ac:dyDescent="0.25">
      <c r="C800" s="43"/>
      <c r="D800" s="43"/>
      <c r="E800" s="43"/>
    </row>
    <row r="801" spans="3:5" s="42" customFormat="1" x14ac:dyDescent="0.25">
      <c r="C801" s="43"/>
      <c r="D801" s="43"/>
      <c r="E801" s="43"/>
    </row>
    <row r="802" spans="3:5" s="42" customFormat="1" x14ac:dyDescent="0.25">
      <c r="C802" s="43"/>
      <c r="D802" s="43"/>
      <c r="E802" s="43"/>
    </row>
    <row r="803" spans="3:5" s="42" customFormat="1" x14ac:dyDescent="0.25">
      <c r="C803" s="43"/>
      <c r="D803" s="43"/>
      <c r="E803" s="43"/>
    </row>
    <row r="804" spans="3:5" s="42" customFormat="1" x14ac:dyDescent="0.25">
      <c r="C804" s="43"/>
      <c r="D804" s="43"/>
      <c r="E804" s="43"/>
    </row>
    <row r="805" spans="3:5" s="42" customFormat="1" x14ac:dyDescent="0.25">
      <c r="C805" s="43"/>
      <c r="D805" s="43"/>
      <c r="E805" s="43"/>
    </row>
    <row r="806" spans="3:5" s="42" customFormat="1" x14ac:dyDescent="0.25">
      <c r="C806" s="43"/>
      <c r="D806" s="43"/>
      <c r="E806" s="43"/>
    </row>
    <row r="807" spans="3:5" s="42" customFormat="1" x14ac:dyDescent="0.25">
      <c r="C807" s="43"/>
      <c r="D807" s="43"/>
      <c r="E807" s="43"/>
    </row>
    <row r="808" spans="3:5" s="42" customFormat="1" x14ac:dyDescent="0.25">
      <c r="C808" s="43"/>
      <c r="D808" s="43"/>
      <c r="E808" s="43"/>
    </row>
    <row r="809" spans="3:5" s="42" customFormat="1" x14ac:dyDescent="0.25">
      <c r="C809" s="43"/>
      <c r="D809" s="43"/>
      <c r="E809" s="43"/>
    </row>
    <row r="810" spans="3:5" s="42" customFormat="1" x14ac:dyDescent="0.25">
      <c r="C810" s="43"/>
      <c r="D810" s="43"/>
      <c r="E810" s="43"/>
    </row>
    <row r="811" spans="3:5" s="42" customFormat="1" x14ac:dyDescent="0.25">
      <c r="C811" s="43"/>
      <c r="D811" s="43"/>
      <c r="E811" s="43"/>
    </row>
    <row r="812" spans="3:5" s="42" customFormat="1" x14ac:dyDescent="0.25">
      <c r="C812" s="43"/>
      <c r="D812" s="43"/>
      <c r="E812" s="43"/>
    </row>
    <row r="813" spans="3:5" s="42" customFormat="1" x14ac:dyDescent="0.25">
      <c r="C813" s="43"/>
      <c r="D813" s="43"/>
      <c r="E813" s="43"/>
    </row>
    <row r="814" spans="3:5" s="42" customFormat="1" x14ac:dyDescent="0.25">
      <c r="C814" s="43"/>
      <c r="D814" s="43"/>
      <c r="E814" s="43"/>
    </row>
    <row r="815" spans="3:5" s="42" customFormat="1" x14ac:dyDescent="0.25">
      <c r="C815" s="43"/>
      <c r="D815" s="43"/>
      <c r="E815" s="43"/>
    </row>
    <row r="816" spans="3:5" s="42" customFormat="1" x14ac:dyDescent="0.25">
      <c r="C816" s="43"/>
      <c r="D816" s="43"/>
      <c r="E816" s="43"/>
    </row>
    <row r="817" spans="3:5" s="42" customFormat="1" x14ac:dyDescent="0.25">
      <c r="C817" s="43"/>
      <c r="D817" s="43"/>
      <c r="E817" s="43"/>
    </row>
    <row r="818" spans="3:5" s="42" customFormat="1" x14ac:dyDescent="0.25">
      <c r="C818" s="43"/>
      <c r="D818" s="43"/>
      <c r="E818" s="43"/>
    </row>
    <row r="819" spans="3:5" s="42" customFormat="1" x14ac:dyDescent="0.25">
      <c r="C819" s="43"/>
      <c r="D819" s="43"/>
      <c r="E819" s="43"/>
    </row>
    <row r="820" spans="3:5" s="42" customFormat="1" x14ac:dyDescent="0.25">
      <c r="C820" s="43"/>
      <c r="D820" s="43"/>
      <c r="E820" s="43"/>
    </row>
    <row r="821" spans="3:5" s="42" customFormat="1" x14ac:dyDescent="0.25">
      <c r="C821" s="43"/>
      <c r="D821" s="43"/>
      <c r="E821" s="43"/>
    </row>
    <row r="822" spans="3:5" s="42" customFormat="1" x14ac:dyDescent="0.25">
      <c r="C822" s="43"/>
      <c r="D822" s="43"/>
      <c r="E822" s="43"/>
    </row>
    <row r="823" spans="3:5" s="42" customFormat="1" x14ac:dyDescent="0.25">
      <c r="C823" s="43"/>
      <c r="D823" s="43"/>
      <c r="E823" s="43"/>
    </row>
    <row r="824" spans="3:5" s="42" customFormat="1" x14ac:dyDescent="0.25">
      <c r="C824" s="43"/>
      <c r="D824" s="43"/>
      <c r="E824" s="43"/>
    </row>
    <row r="825" spans="3:5" s="42" customFormat="1" x14ac:dyDescent="0.25">
      <c r="C825" s="43"/>
      <c r="D825" s="43"/>
      <c r="E825" s="43"/>
    </row>
    <row r="826" spans="3:5" s="42" customFormat="1" x14ac:dyDescent="0.25">
      <c r="C826" s="43"/>
      <c r="D826" s="43"/>
      <c r="E826" s="43"/>
    </row>
    <row r="827" spans="3:5" s="42" customFormat="1" x14ac:dyDescent="0.25">
      <c r="C827" s="43"/>
      <c r="D827" s="43"/>
      <c r="E827" s="43"/>
    </row>
    <row r="828" spans="3:5" s="42" customFormat="1" x14ac:dyDescent="0.25">
      <c r="C828" s="43"/>
      <c r="D828" s="43"/>
      <c r="E828" s="43"/>
    </row>
    <row r="829" spans="3:5" s="42" customFormat="1" x14ac:dyDescent="0.25">
      <c r="C829" s="43"/>
      <c r="D829" s="43"/>
      <c r="E829" s="43"/>
    </row>
    <row r="830" spans="3:5" s="42" customFormat="1" x14ac:dyDescent="0.25">
      <c r="C830" s="43"/>
      <c r="D830" s="43"/>
      <c r="E830" s="43"/>
    </row>
    <row r="831" spans="3:5" s="42" customFormat="1" x14ac:dyDescent="0.25">
      <c r="C831" s="43"/>
      <c r="D831" s="43"/>
      <c r="E831" s="43"/>
    </row>
    <row r="832" spans="3:5" s="42" customFormat="1" x14ac:dyDescent="0.25">
      <c r="C832" s="43"/>
      <c r="D832" s="43"/>
      <c r="E832" s="43"/>
    </row>
    <row r="833" spans="3:5" s="42" customFormat="1" x14ac:dyDescent="0.25">
      <c r="C833" s="43"/>
      <c r="D833" s="43"/>
      <c r="E833" s="43"/>
    </row>
    <row r="834" spans="3:5" s="42" customFormat="1" x14ac:dyDescent="0.25">
      <c r="C834" s="43"/>
      <c r="D834" s="43"/>
      <c r="E834" s="43"/>
    </row>
    <row r="835" spans="3:5" s="42" customFormat="1" x14ac:dyDescent="0.25">
      <c r="C835" s="43"/>
      <c r="D835" s="43"/>
      <c r="E835" s="43"/>
    </row>
    <row r="836" spans="3:5" s="42" customFormat="1" x14ac:dyDescent="0.25">
      <c r="C836" s="43"/>
      <c r="D836" s="43"/>
      <c r="E836" s="43"/>
    </row>
    <row r="837" spans="3:5" s="42" customFormat="1" x14ac:dyDescent="0.25">
      <c r="C837" s="43"/>
      <c r="D837" s="43"/>
      <c r="E837" s="43"/>
    </row>
    <row r="838" spans="3:5" s="42" customFormat="1" x14ac:dyDescent="0.25">
      <c r="C838" s="43"/>
      <c r="D838" s="43"/>
      <c r="E838" s="43"/>
    </row>
    <row r="839" spans="3:5" s="42" customFormat="1" x14ac:dyDescent="0.25">
      <c r="C839" s="43"/>
      <c r="D839" s="43"/>
      <c r="E839" s="43"/>
    </row>
    <row r="840" spans="3:5" s="42" customFormat="1" x14ac:dyDescent="0.25">
      <c r="C840" s="43"/>
      <c r="D840" s="43"/>
      <c r="E840" s="43"/>
    </row>
    <row r="841" spans="3:5" s="42" customFormat="1" x14ac:dyDescent="0.25">
      <c r="C841" s="43"/>
      <c r="D841" s="43"/>
      <c r="E841" s="43"/>
    </row>
    <row r="842" spans="3:5" s="42" customFormat="1" x14ac:dyDescent="0.25">
      <c r="C842" s="43"/>
      <c r="D842" s="43"/>
      <c r="E842" s="43"/>
    </row>
    <row r="843" spans="3:5" s="42" customFormat="1" x14ac:dyDescent="0.25">
      <c r="C843" s="43"/>
      <c r="D843" s="43"/>
      <c r="E843" s="43"/>
    </row>
    <row r="844" spans="3:5" s="42" customFormat="1" x14ac:dyDescent="0.25">
      <c r="C844" s="43"/>
      <c r="D844" s="43"/>
      <c r="E844" s="43"/>
    </row>
    <row r="845" spans="3:5" s="42" customFormat="1" x14ac:dyDescent="0.25">
      <c r="C845" s="43"/>
      <c r="D845" s="43"/>
      <c r="E845" s="43"/>
    </row>
    <row r="846" spans="3:5" s="42" customFormat="1" x14ac:dyDescent="0.25">
      <c r="C846" s="43"/>
      <c r="D846" s="43"/>
      <c r="E846" s="43"/>
    </row>
    <row r="847" spans="3:5" s="42" customFormat="1" x14ac:dyDescent="0.25">
      <c r="C847" s="43"/>
      <c r="D847" s="43"/>
      <c r="E847" s="43"/>
    </row>
    <row r="848" spans="3:5" s="42" customFormat="1" x14ac:dyDescent="0.25">
      <c r="C848" s="43"/>
      <c r="D848" s="43"/>
      <c r="E848" s="43"/>
    </row>
    <row r="849" spans="3:5" s="42" customFormat="1" x14ac:dyDescent="0.25">
      <c r="C849" s="43"/>
      <c r="D849" s="43"/>
      <c r="E849" s="43"/>
    </row>
    <row r="850" spans="3:5" s="42" customFormat="1" x14ac:dyDescent="0.25">
      <c r="C850" s="43"/>
      <c r="D850" s="43"/>
      <c r="E850" s="43"/>
    </row>
    <row r="851" spans="3:5" s="42" customFormat="1" x14ac:dyDescent="0.25">
      <c r="C851" s="43"/>
      <c r="D851" s="43"/>
      <c r="E851" s="43"/>
    </row>
    <row r="852" spans="3:5" s="42" customFormat="1" x14ac:dyDescent="0.25">
      <c r="C852" s="43"/>
      <c r="D852" s="43"/>
      <c r="E852" s="43"/>
    </row>
    <row r="853" spans="3:5" s="42" customFormat="1" x14ac:dyDescent="0.25">
      <c r="C853" s="43"/>
      <c r="D853" s="43"/>
      <c r="E853" s="43"/>
    </row>
    <row r="854" spans="3:5" s="42" customFormat="1" x14ac:dyDescent="0.25">
      <c r="C854" s="43"/>
      <c r="D854" s="43"/>
      <c r="E854" s="43"/>
    </row>
    <row r="855" spans="3:5" s="42" customFormat="1" x14ac:dyDescent="0.25">
      <c r="C855" s="43"/>
      <c r="D855" s="43"/>
      <c r="E855" s="43"/>
    </row>
    <row r="856" spans="3:5" s="42" customFormat="1" x14ac:dyDescent="0.25">
      <c r="C856" s="43"/>
      <c r="D856" s="43"/>
      <c r="E856" s="43"/>
    </row>
  </sheetData>
  <sheetProtection algorithmName="SHA-512" hashValue="KydNV6ICk6bsA4LOgX8O9cg5ztjG1Ts977F/OD/boW1Mkfe9hHQp49PUfHhklbC8YvadpgkI2Buvr2cdigHSJg==" saltValue="a7paIQFA2r+bQVdYEK00nQ==" spinCount="100000" sheet="1" objects="1" scenarios="1"/>
  <mergeCells count="7">
    <mergeCell ref="B423:F423"/>
    <mergeCell ref="B429:L429"/>
    <mergeCell ref="B418:D418"/>
    <mergeCell ref="B2:F2"/>
    <mergeCell ref="B420:F420"/>
    <mergeCell ref="B421:F421"/>
    <mergeCell ref="B422:F4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Análisis comparativo</vt:lpstr>
      <vt:lpstr>Análisis comparativo (2)</vt:lpstr>
      <vt:lpstr>Valores_Lote 2</vt:lpstr>
      <vt:lpstr>EM_ Lote 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Gimena R</dc:creator>
  <cp:keywords/>
  <dc:description/>
  <cp:lastModifiedBy>Gimena Rodriguez Ladino</cp:lastModifiedBy>
  <dcterms:created xsi:type="dcterms:W3CDTF">2025-01-24T17:14:33Z</dcterms:created>
  <dcterms:modified xsi:type="dcterms:W3CDTF">2025-03-18T01:08:25Z</dcterms:modified>
  <cp:category/>
  <cp:contentStatus/>
</cp:coreProperties>
</file>