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 codeName="ThisWorkbook"/>
  <mc:AlternateContent xmlns:mc="http://schemas.openxmlformats.org/markup-compatibility/2006">
    <mc:Choice Requires="x15">
      <x15ac:absPath xmlns:x15ac="http://schemas.microsoft.com/office/spreadsheetml/2010/11/ac" url="G:\Mi unidad\02 Procesos Contratación\SAMC-SI-027-2020 K1+600 K3+100 CENTRO SUR\Proyecto de pliegos\"/>
    </mc:Choice>
  </mc:AlternateContent>
  <xr:revisionPtr revIDLastSave="0" documentId="13_ncr:1_{6CF18CC8-1396-4579-8E7B-618404EBB31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SAMC-SI-XXX-2020" sheetId="14" r:id="rId1"/>
    <sheet name="Festivos" sheetId="12" state="hidden" r:id="rId2"/>
    <sheet name="Laborales" sheetId="13" state="hidden" r:id="rId3"/>
  </sheets>
  <definedNames>
    <definedName name="_ftn1" localSheetId="0">'SAMC-SI-XXX-2020'!$C$36</definedName>
    <definedName name="_ftnref1" localSheetId="0">'SAMC-SI-XXX-2020'!$C$18</definedName>
    <definedName name="_GoBack" localSheetId="0">'SAMC-SI-XXX-2020'!$F$3</definedName>
    <definedName name="_xlnm.Print_Area" localSheetId="0">'SAMC-SI-XXX-2020'!$A$1:$M$38</definedName>
    <definedName name="Región">#REF!</definedName>
    <definedName name="Segmento">#REF!</definedName>
    <definedName name="_xlnm.Print_Titles" localSheetId="0">'SAMC-SI-XXX-2020'!$5:$5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28" i="14" l="1"/>
  <c r="D25" i="14"/>
  <c r="D21" i="14"/>
  <c r="D20" i="14"/>
  <c r="D18" i="14"/>
  <c r="D8" i="14" l="1"/>
  <c r="D9" i="14" s="1"/>
  <c r="D7" i="14"/>
  <c r="D11" i="14" l="1"/>
  <c r="D13" i="14" s="1"/>
  <c r="D14" i="14" s="1"/>
  <c r="D15" i="14" s="1"/>
  <c r="D16" i="14" s="1"/>
  <c r="D17" i="14" s="1"/>
  <c r="D22" i="14" s="1"/>
  <c r="D24" i="14" s="1"/>
  <c r="D10" i="14"/>
  <c r="D26" i="14" l="1"/>
  <c r="D27" i="14" s="1"/>
</calcChain>
</file>

<file path=xl/sharedStrings.xml><?xml version="1.0" encoding="utf-8"?>
<sst xmlns="http://schemas.openxmlformats.org/spreadsheetml/2006/main" count="97" uniqueCount="56">
  <si>
    <t>[$-240A]d" de "mmmm" de "yyyy;@</t>
  </si>
  <si>
    <t>[$-240A]d" de "mmmm" de "aaaa;@</t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</si>
  <si>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</si>
  <si>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</si>
  <si>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</si>
  <si>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</si>
  <si>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</si>
  <si>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</si>
  <si>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</si>
  <si>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</si>
  <si>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</si>
  <si>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</si>
  <si>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Plazo para manifestación de interés de limitar la convocatoria a Mypes y/o Mipymes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</si>
  <si>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</si>
  <si>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</si>
  <si>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</si>
  <si>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</si>
  <si>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Realización del sorteo</t>
  </si>
  <si>
    <t>Publicación de la lista de precalificados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</si>
  <si>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</si>
  <si>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</si>
  <si>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</si>
  <si>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>Fecha de cierre [Presentación de Ofertas]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</si>
  <si>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</si>
  <si>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</si>
  <si>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</si>
  <si>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</si>
  <si>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</si>
  <si>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</si>
  <si>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</si>
  <si>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</si>
  <si>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</si>
  <si>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</si>
  <si>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</si>
  <si>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</si>
  <si>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</si>
  <si>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Informe de presentación de Ofertas /Diligencia de apertura de las ofertas</t>
  </si>
  <si>
    <t>Dto. 1082/15 art. 2.2.1.2.4.2.2.</t>
  </si>
  <si>
    <t>Dto. 1082/15 num. 2 art. 2.2.1.2.1.2.20.</t>
  </si>
  <si>
    <t>Dto. 1082/15 num. 3 artículo 2.2.1.2.1.2.20.</t>
  </si>
  <si>
    <t>Término no mayor a tres (3) días hábiles contados a partir de la fecha de apertura del Proceso de Contratación. Dto. 1082/15 art. 2.2.1.2.1.2.20.</t>
  </si>
  <si>
    <t>Dto. 1082/15 art. 2.2.1.1.2.1.4.</t>
  </si>
  <si>
    <t xml:space="preserve">Dto. 1082/15 art.  2.2.1.1.2.2.1. </t>
  </si>
  <si>
    <t>Código</t>
  </si>
  <si>
    <t>Versión</t>
  </si>
  <si>
    <t>CCE-EICP-IDI-07</t>
  </si>
  <si>
    <t>Hora</t>
  </si>
  <si>
    <t xml:space="preserve">En el SECOP II a través del Portal Único de Contratación (PUC) </t>
  </si>
  <si>
    <t>Sala Transparente
GOBERNACIÓN DE CALDAS
Carrera 21 entre calles 22 y 23, Manizales, Caldas</t>
  </si>
  <si>
    <t>https://www.colombiacompra.gov.co/secop-ii</t>
  </si>
  <si>
    <t>Dentro de los tres  (3) día hábiles siguiente a la Reunión de apertura del Sobre No. 2 (oferta económica).</t>
  </si>
  <si>
    <t>N/A</t>
  </si>
  <si>
    <t>Dentro de los cinco (5) días hábiles siguiente a la fecha de publicación del acto de adjudicación.</t>
  </si>
  <si>
    <t>Dentro de los tres (3) días hábiles siguiente a la fecha de suscripción del contrato.</t>
  </si>
  <si>
    <t>Dentro del día (1) día hábil siguiente a la fecha de entrega de la garantía única y póliza de responsabilidad civil.</t>
  </si>
  <si>
    <t>Publicación del acto de administrativo de adjudicación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</si>
</sst>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ddd\,dd\-mmm\-yy"/>
    <numFmt numFmtId="166" formatCode="[$-F400]h:mm:ss\ AM/PM"/>
  </numFmts>
  <fonts count="10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  <scheme val="minor"/>
    </font>
    <font>
      <sz val="9"/>
      <name val="Arial"/>
      <family val="2"/>
    </font>
    <font>
      <u/>
      <sz val="9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theme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124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center"/>
    </xf>
    <xf numFmtId="166" fontId="4" fillId="0" borderId="0" xfId="0" applyNumberFormat="1" applyFont="1"/>
    <xf numFmtId="0" fontId="4" fillId="0" borderId="0" xfId="0" applyFont="1" applyAlignment="1">
      <alignment horizontal="left"/>
    </xf>
    <xf numFmtId="0" fontId="4" fillId="4" borderId="0" xfId="0" applyFont="1" applyFill="1"/>
    <xf numFmtId="0" fontId="4" fillId="0" borderId="19" xfId="0" applyFont="1" applyBorder="1"/>
    <xf numFmtId="0" fontId="4" fillId="0" borderId="20" xfId="0" applyFont="1" applyBorder="1"/>
    <xf numFmtId="0" fontId="4" fillId="0" borderId="20" xfId="0" applyFont="1" applyBorder="1" applyAlignment="1">
      <alignment horizontal="center"/>
    </xf>
    <xf numFmtId="166" fontId="4" fillId="0" borderId="20" xfId="0" applyNumberFormat="1" applyFont="1" applyBorder="1"/>
    <xf numFmtId="0" fontId="4" fillId="0" borderId="20" xfId="0" applyFont="1" applyBorder="1" applyAlignment="1">
      <alignment horizontal="left"/>
    </xf>
    <xf numFmtId="0" fontId="4" fillId="0" borderId="21" xfId="0" applyFont="1" applyBorder="1"/>
    <xf numFmtId="0" fontId="4" fillId="0" borderId="0" xfId="0" applyFont="1" applyAlignment="1">
      <alignment horizontal="left" vertical="center"/>
    </xf>
    <xf numFmtId="0" fontId="4" fillId="0" borderId="22" xfId="0" applyFont="1" applyBorder="1"/>
    <xf numFmtId="0" fontId="5" fillId="0" borderId="17" xfId="0" applyFont="1" applyBorder="1" applyAlignment="1">
      <alignment horizontal="justify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166" fontId="6" fillId="0" borderId="0" xfId="0" applyNumberFormat="1" applyFont="1" applyAlignment="1">
      <alignment horizontal="left" vertical="center" wrapText="1"/>
    </xf>
    <xf numFmtId="165" fontId="4" fillId="0" borderId="0" xfId="0" applyNumberFormat="1" applyFont="1"/>
    <xf numFmtId="0" fontId="4" fillId="0" borderId="23" xfId="0" applyFont="1" applyBorder="1"/>
    <xf numFmtId="0" fontId="4" fillId="4" borderId="23" xfId="0" applyFont="1" applyFill="1" applyBorder="1" applyAlignment="1">
      <alignment horizontal="left" vertical="center"/>
    </xf>
    <xf numFmtId="0" fontId="4" fillId="0" borderId="22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8" fillId="0" borderId="1" xfId="0" applyFont="1" applyBorder="1" applyAlignment="1">
      <alignment horizontal="left" vertical="center" wrapText="1"/>
    </xf>
    <xf numFmtId="166" fontId="8" fillId="0" borderId="1" xfId="0" applyNumberFormat="1" applyFont="1" applyBorder="1" applyAlignment="1">
      <alignment horizontal="left" vertical="center" wrapText="1"/>
    </xf>
    <xf numFmtId="0" fontId="8" fillId="0" borderId="1" xfId="0" applyFont="1" applyBorder="1"/>
    <xf numFmtId="165" fontId="4" fillId="4" borderId="23" xfId="0" applyNumberFormat="1" applyFont="1" applyFill="1" applyBorder="1" applyAlignment="1" applyProtection="1">
      <alignment horizontal="center" vertical="center"/>
      <protection locked="0"/>
    </xf>
    <xf numFmtId="165" fontId="4" fillId="4" borderId="0" xfId="0" applyNumberFormat="1" applyFont="1" applyFill="1" applyAlignment="1" applyProtection="1">
      <alignment vertical="center"/>
      <protection locked="0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center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center" wrapText="1"/>
    </xf>
    <xf numFmtId="0" fontId="4" fillId="4" borderId="23" xfId="0" applyFont="1" applyFill="1" applyBorder="1" applyAlignment="1">
      <alignment vertical="center" wrapText="1"/>
    </xf>
    <xf numFmtId="0" fontId="4" fillId="4" borderId="23" xfId="0" applyFont="1" applyFill="1" applyBorder="1"/>
    <xf numFmtId="0" fontId="8" fillId="0" borderId="1" xfId="0" applyFont="1" applyBorder="1" applyAlignment="1">
      <alignment horizontal="left" vertical="center"/>
    </xf>
    <xf numFmtId="166" fontId="8" fillId="0" borderId="4" xfId="0" applyNumberFormat="1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0" fontId="8" fillId="0" borderId="9" xfId="0" applyFont="1" applyBorder="1" applyAlignment="1">
      <alignment horizontal="left" vertical="center" wrapText="1"/>
    </xf>
    <xf numFmtId="166" fontId="8" fillId="0" borderId="16" xfId="0" applyNumberFormat="1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2" xfId="0" applyFont="1" applyBorder="1" applyAlignment="1">
      <alignment horizontal="left" vertical="center" wrapText="1"/>
    </xf>
    <xf numFmtId="0" fontId="8" fillId="0" borderId="2" xfId="0" applyFont="1" applyBorder="1" applyAlignment="1">
      <alignment wrapText="1"/>
    </xf>
    <xf numFmtId="0" fontId="4" fillId="4" borderId="23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166" fontId="8" fillId="0" borderId="42" xfId="0" applyNumberFormat="1" applyFont="1" applyBorder="1" applyAlignment="1">
      <alignment horizontal="left" vertical="center" wrapText="1"/>
    </xf>
    <xf numFmtId="0" fontId="8" fillId="0" borderId="44" xfId="0" applyFont="1" applyBorder="1"/>
    <xf numFmtId="0" fontId="8" fillId="0" borderId="15" xfId="0" applyFont="1" applyBorder="1"/>
    <xf numFmtId="0" fontId="8" fillId="0" borderId="9" xfId="0" applyFont="1" applyBorder="1" applyAlignment="1">
      <alignment vertical="center" wrapText="1"/>
    </xf>
    <xf numFmtId="0" fontId="8" fillId="0" borderId="16" xfId="0" applyFont="1" applyBorder="1"/>
    <xf numFmtId="0" fontId="8" fillId="0" borderId="43" xfId="0" applyFont="1" applyBorder="1"/>
    <xf numFmtId="0" fontId="8" fillId="0" borderId="16" xfId="0" applyFont="1" applyBorder="1" applyAlignment="1">
      <alignment horizontal="left" vertical="center" wrapText="1"/>
    </xf>
    <xf numFmtId="0" fontId="8" fillId="0" borderId="44" xfId="0" applyFont="1" applyBorder="1" applyAlignment="1">
      <alignment horizontal="left"/>
    </xf>
    <xf numFmtId="0" fontId="8" fillId="0" borderId="3" xfId="0" applyFont="1" applyBorder="1"/>
    <xf numFmtId="0" fontId="8" fillId="0" borderId="13" xfId="0" applyFont="1" applyBorder="1"/>
    <xf numFmtId="0" fontId="8" fillId="0" borderId="4" xfId="0" applyFont="1" applyBorder="1"/>
    <xf numFmtId="0" fontId="8" fillId="0" borderId="7" xfId="0" applyFont="1" applyBorder="1"/>
    <xf numFmtId="0" fontId="4" fillId="4" borderId="5" xfId="0" applyFont="1" applyFill="1" applyBorder="1"/>
    <xf numFmtId="0" fontId="4" fillId="4" borderId="6" xfId="0" applyFont="1" applyFill="1" applyBorder="1"/>
    <xf numFmtId="0" fontId="4" fillId="4" borderId="24" xfId="0" applyFont="1" applyFill="1" applyBorder="1"/>
    <xf numFmtId="0" fontId="4" fillId="4" borderId="0" xfId="0" applyFont="1" applyFill="1" applyAlignment="1">
      <alignment horizontal="left"/>
    </xf>
    <xf numFmtId="0" fontId="4" fillId="4" borderId="23" xfId="0" applyFont="1" applyFill="1" applyBorder="1" applyAlignment="1">
      <alignment horizontal="left"/>
    </xf>
    <xf numFmtId="0" fontId="4" fillId="0" borderId="25" xfId="0" applyFont="1" applyBorder="1" applyAlignment="1">
      <alignment horizontal="left"/>
    </xf>
    <xf numFmtId="0" fontId="9" fillId="0" borderId="26" xfId="1" applyFont="1" applyBorder="1" applyAlignment="1">
      <alignment vertical="center"/>
    </xf>
    <xf numFmtId="0" fontId="4" fillId="0" borderId="26" xfId="0" applyFont="1" applyBorder="1"/>
    <xf numFmtId="0" fontId="4" fillId="4" borderId="26" xfId="0" applyFont="1" applyFill="1" applyBorder="1"/>
    <xf numFmtId="0" fontId="4" fillId="4" borderId="27" xfId="0" applyFont="1" applyFill="1" applyBorder="1"/>
    <xf numFmtId="0" fontId="8" fillId="0" borderId="26" xfId="0" applyFont="1" applyBorder="1" applyAlignment="1">
      <alignment horizontal="left" vertical="center" wrapText="1"/>
    </xf>
    <xf numFmtId="0" fontId="4" fillId="4" borderId="0" xfId="0" applyFont="1" applyFill="1" applyAlignment="1">
      <alignment horizontal="center" vertical="center" wrapText="1"/>
    </xf>
    <xf numFmtId="164" fontId="8" fillId="0" borderId="39" xfId="0" applyNumberFormat="1" applyFont="1" applyBorder="1" applyAlignment="1">
      <alignment horizontal="center" vertical="center" wrapText="1"/>
    </xf>
    <xf numFmtId="164" fontId="8" fillId="0" borderId="40" xfId="0" applyNumberFormat="1" applyFont="1" applyBorder="1" applyAlignment="1">
      <alignment horizontal="center" vertical="center" wrapText="1"/>
    </xf>
    <xf numFmtId="164" fontId="8" fillId="0" borderId="41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164" fontId="8" fillId="0" borderId="31" xfId="0" applyNumberFormat="1" applyFont="1" applyBorder="1" applyAlignment="1">
      <alignment horizontal="center" vertical="center" wrapText="1"/>
    </xf>
    <xf numFmtId="164" fontId="8" fillId="0" borderId="32" xfId="0" applyNumberFormat="1" applyFont="1" applyBorder="1" applyAlignment="1">
      <alignment horizontal="center" vertical="center" wrapText="1"/>
    </xf>
    <xf numFmtId="164" fontId="8" fillId="0" borderId="33" xfId="0" applyNumberFormat="1" applyFont="1" applyBorder="1" applyAlignment="1">
      <alignment horizontal="center" vertical="center" wrapText="1"/>
    </xf>
    <xf numFmtId="164" fontId="8" fillId="0" borderId="35" xfId="0" applyNumberFormat="1" applyFont="1" applyBorder="1" applyAlignment="1">
      <alignment horizontal="center" vertical="center" wrapText="1"/>
    </xf>
    <xf numFmtId="164" fontId="8" fillId="0" borderId="36" xfId="0" applyNumberFormat="1" applyFont="1" applyBorder="1" applyAlignment="1">
      <alignment horizontal="center" vertical="center" wrapText="1"/>
    </xf>
    <xf numFmtId="164" fontId="8" fillId="0" borderId="37" xfId="0" applyNumberFormat="1" applyFont="1" applyBorder="1" applyAlignment="1">
      <alignment horizontal="center" vertical="center" wrapText="1"/>
    </xf>
    <xf numFmtId="166" fontId="8" fillId="0" borderId="42" xfId="0" applyNumberFormat="1" applyFont="1" applyBorder="1" applyAlignment="1">
      <alignment horizontal="center" vertical="center" wrapText="1"/>
    </xf>
    <xf numFmtId="166" fontId="8" fillId="0" borderId="38" xfId="0" applyNumberFormat="1" applyFont="1" applyBorder="1" applyAlignment="1">
      <alignment horizontal="center" vertical="center" wrapText="1"/>
    </xf>
    <xf numFmtId="0" fontId="8" fillId="0" borderId="42" xfId="0" applyFont="1" applyBorder="1" applyAlignment="1">
      <alignment horizontal="left" vertical="center" wrapText="1"/>
    </xf>
    <xf numFmtId="0" fontId="8" fillId="0" borderId="38" xfId="0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8" fillId="0" borderId="43" xfId="0" applyFont="1" applyBorder="1" applyAlignment="1">
      <alignment horizontal="left" vertical="center" wrapText="1"/>
    </xf>
    <xf numFmtId="166" fontId="8" fillId="0" borderId="34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164" fontId="8" fillId="0" borderId="9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4" xfId="0" applyNumberFormat="1" applyFont="1" applyBorder="1" applyAlignment="1">
      <alignment horizontal="center" vertical="center" wrapText="1"/>
    </xf>
    <xf numFmtId="0" fontId="4" fillId="4" borderId="0" xfId="0" applyFont="1" applyFill="1" applyAlignment="1">
      <alignment horizontal="left" vertical="center"/>
    </xf>
    <xf numFmtId="164" fontId="8" fillId="0" borderId="28" xfId="0" applyNumberFormat="1" applyFont="1" applyBorder="1" applyAlignment="1">
      <alignment horizontal="center" vertical="center" wrapText="1"/>
    </xf>
    <xf numFmtId="164" fontId="8" fillId="0" borderId="29" xfId="0" applyNumberFormat="1" applyFont="1" applyBorder="1" applyAlignment="1">
      <alignment horizontal="center" vertical="center" wrapText="1"/>
    </xf>
    <xf numFmtId="164" fontId="8" fillId="0" borderId="30" xfId="0" applyNumberFormat="1" applyFont="1" applyBorder="1" applyAlignment="1">
      <alignment horizontal="center" vertical="center" wrapText="1"/>
    </xf>
    <xf numFmtId="0" fontId="4" fillId="3" borderId="4" xfId="0" applyFont="1" applyFill="1" applyBorder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164" fontId="8" fillId="0" borderId="10" xfId="0" applyNumberFormat="1" applyFont="1" applyBorder="1" applyAlignment="1">
      <alignment horizontal="center" vertical="center" wrapText="1"/>
    </xf>
    <xf numFmtId="164" fontId="8" fillId="0" borderId="11" xfId="0" applyNumberFormat="1" applyFont="1" applyBorder="1" applyAlignment="1">
      <alignment horizontal="center" vertical="center" wrapText="1"/>
    </xf>
    <xf numFmtId="164" fontId="8" fillId="0" borderId="12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 wrapText="1"/>
    </xf>
    <xf numFmtId="166" fontId="8" fillId="0" borderId="2" xfId="0" applyNumberFormat="1" applyFont="1" applyBorder="1" applyAlignment="1">
      <alignment horizontal="center" vertical="center" wrapText="1"/>
    </xf>
    <xf numFmtId="166" fontId="8" fillId="0" borderId="13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 applyProtection="1">
      <alignment horizontal="center" vertical="center"/>
      <protection locked="0"/>
    </xf>
    <xf numFmtId="0" fontId="7" fillId="3" borderId="9" xfId="0" applyFont="1" applyFill="1" applyBorder="1" applyAlignment="1" applyProtection="1">
      <alignment horizontal="center" vertical="center"/>
      <protection locked="0"/>
    </xf>
    <xf numFmtId="165" fontId="4" fillId="3" borderId="4" xfId="0" applyNumberFormat="1" applyFont="1" applyFill="1" applyBorder="1" applyAlignment="1" applyProtection="1">
      <alignment horizontal="center" vertical="center"/>
      <protection locked="0"/>
    </xf>
    <xf numFmtId="165" fontId="4" fillId="3" borderId="9" xfId="0" applyNumberFormat="1" applyFont="1" applyFill="1" applyBorder="1" applyAlignment="1" applyProtection="1">
      <alignment horizontal="center" vertical="center"/>
      <protection locked="0"/>
    </xf>
  </cellXfs>
  <cellStyles count="3">
    <cellStyle name="Hipervínculo" xfId="1" builtinId="8"/>
    <cellStyle name="Normal" xfId="0" builtinId="0"/>
    <cellStyle name="Normal 2" xfId="2" xr:uid="{00000000-0005-0000-0000-000003000000}"/>
  </cellStyles>
  <dxfs count="8"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numFmt numFmtId="164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D44674-6596-4F49-BEF9-38A2F1FC72A5}">
  <dimension ref="B1:R37"/>
  <sheetViews>
    <sheetView showGridLines="0" tabSelected="1" topLeftCell="B1" zoomScale="80" zoomScaleNormal="80" zoomScaleSheetLayoutView="55" zoomScalePageLayoutView="10" workbookViewId="0">
      <selection activeCell="G16" sqref="G16"/>
    </sheetView>
  </sheetViews>
  <sheetFormatPr baseColWidth="10" defaultColWidth="11" defaultRowHeight="11.4" x14ac:dyDescent="0.2"/>
  <cols>
    <col min="1" max="2" width="3.8984375" style="4" customWidth="1"/>
    <col min="3" max="3" width="32.8984375" style="4" customWidth="1"/>
    <col min="4" max="4" width="13.8984375" style="5" customWidth="1"/>
    <col min="5" max="6" width="10.09765625" style="5" customWidth="1"/>
    <col min="7" max="7" width="10.8984375" style="6" customWidth="1"/>
    <col min="8" max="8" width="30.5" style="7" customWidth="1"/>
    <col min="9" max="9" width="32.59765625" style="4" customWidth="1"/>
    <col min="10" max="10" width="23.09765625" style="8" customWidth="1"/>
    <col min="11" max="11" width="20" style="8" customWidth="1"/>
    <col min="12" max="13" width="3.8984375" style="8" customWidth="1"/>
    <col min="14" max="14" width="36.09765625" style="4" customWidth="1"/>
    <col min="15" max="15" width="33.8984375" style="4" customWidth="1"/>
    <col min="16" max="16" width="15.09765625" style="4" customWidth="1"/>
    <col min="17" max="16384" width="11" style="4"/>
  </cols>
  <sheetData>
    <row r="1" spans="2:18" ht="12" thickBot="1" x14ac:dyDescent="0.25"/>
    <row r="2" spans="2:18" ht="12.75" customHeight="1" thickTop="1" x14ac:dyDescent="0.2">
      <c r="B2" s="9"/>
      <c r="C2" s="10"/>
      <c r="D2" s="11"/>
      <c r="E2" s="11"/>
      <c r="F2" s="11"/>
      <c r="G2" s="12"/>
      <c r="H2" s="13"/>
      <c r="I2" s="10"/>
      <c r="J2" s="10"/>
      <c r="K2" s="10"/>
      <c r="L2" s="14"/>
      <c r="N2" s="15" t="s">
        <v>0</v>
      </c>
    </row>
    <row r="3" spans="2:18" ht="9.75" customHeight="1" x14ac:dyDescent="0.2">
      <c r="B3" s="16"/>
      <c r="C3" s="17" t="s">
        <v>43</v>
      </c>
      <c r="D3" s="18" t="s">
        <v>45</v>
      </c>
      <c r="E3" s="19" t="s">
        <v>44</v>
      </c>
      <c r="F3" s="18">
        <v>1</v>
      </c>
      <c r="G3" s="20"/>
      <c r="H3" s="21"/>
      <c r="J3" s="4"/>
      <c r="K3" s="4"/>
      <c r="L3" s="22"/>
      <c r="N3" s="15" t="s">
        <v>1</v>
      </c>
    </row>
    <row r="4" spans="2:18" x14ac:dyDescent="0.2">
      <c r="B4" s="16"/>
      <c r="H4" s="4"/>
      <c r="J4" s="15"/>
      <c r="K4" s="15"/>
      <c r="L4" s="23"/>
    </row>
    <row r="5" spans="2:18" s="5" customFormat="1" ht="15" customHeight="1" x14ac:dyDescent="0.2">
      <c r="B5" s="24"/>
      <c r="C5" s="25" t="s">
        <v>2</v>
      </c>
      <c r="D5" s="119" t="s">
        <v>3</v>
      </c>
      <c r="E5" s="119"/>
      <c r="F5" s="119"/>
      <c r="G5" s="26" t="s">
        <v>46</v>
      </c>
      <c r="H5" s="25" t="s">
        <v>4</v>
      </c>
      <c r="I5" s="25" t="s">
        <v>5</v>
      </c>
      <c r="J5" s="120" t="s">
        <v>6</v>
      </c>
      <c r="K5" s="121"/>
      <c r="L5" s="27"/>
      <c r="M5" s="28"/>
    </row>
    <row r="6" spans="2:18" ht="43.8" customHeight="1" x14ac:dyDescent="0.25">
      <c r="B6" s="16"/>
      <c r="C6" s="29" t="s">
        <v>7</v>
      </c>
      <c r="D6" s="98">
        <v>44061</v>
      </c>
      <c r="E6" s="99"/>
      <c r="F6" s="100"/>
      <c r="G6" s="30">
        <v>0.70833333333333337</v>
      </c>
      <c r="H6" s="29" t="s">
        <v>47</v>
      </c>
      <c r="I6" s="31" t="s">
        <v>8</v>
      </c>
      <c r="J6" s="122"/>
      <c r="K6" s="123"/>
      <c r="L6" s="32"/>
      <c r="M6" s="33"/>
      <c r="N6"/>
      <c r="O6"/>
      <c r="P6"/>
      <c r="Q6"/>
      <c r="R6"/>
    </row>
    <row r="7" spans="2:18" ht="22.8" x14ac:dyDescent="0.25">
      <c r="B7" s="16"/>
      <c r="C7" s="29" t="s">
        <v>9</v>
      </c>
      <c r="D7" s="98">
        <f>+D6</f>
        <v>44061</v>
      </c>
      <c r="E7" s="99"/>
      <c r="F7" s="100"/>
      <c r="G7" s="30">
        <v>0.70833333333333337</v>
      </c>
      <c r="H7" s="29" t="s">
        <v>47</v>
      </c>
      <c r="I7" s="31" t="s">
        <v>8</v>
      </c>
      <c r="J7" s="105"/>
      <c r="K7" s="106"/>
      <c r="L7" s="34"/>
      <c r="N7"/>
      <c r="O7"/>
      <c r="P7"/>
      <c r="Q7"/>
      <c r="R7"/>
    </row>
    <row r="8" spans="2:18" ht="22.8" x14ac:dyDescent="0.25">
      <c r="B8" s="16"/>
      <c r="C8" s="29" t="s">
        <v>10</v>
      </c>
      <c r="D8" s="98">
        <f>+D6</f>
        <v>44061</v>
      </c>
      <c r="E8" s="99"/>
      <c r="F8" s="100"/>
      <c r="G8" s="30">
        <v>0.70833333333333337</v>
      </c>
      <c r="H8" s="29" t="s">
        <v>47</v>
      </c>
      <c r="I8" s="31" t="s">
        <v>8</v>
      </c>
      <c r="J8" s="105" t="s">
        <v>48</v>
      </c>
      <c r="K8" s="106"/>
      <c r="L8" s="34"/>
      <c r="N8"/>
      <c r="O8"/>
      <c r="P8"/>
      <c r="Q8"/>
      <c r="R8"/>
    </row>
    <row r="9" spans="2:18" ht="22.8" x14ac:dyDescent="0.25">
      <c r="B9" s="16"/>
      <c r="C9" s="29" t="s">
        <v>11</v>
      </c>
      <c r="D9" s="98">
        <f>WORKDAY(D8,5)</f>
        <v>44068</v>
      </c>
      <c r="E9" s="99"/>
      <c r="F9" s="100"/>
      <c r="G9" s="30">
        <v>0.70833333333333337</v>
      </c>
      <c r="H9" s="29" t="s">
        <v>47</v>
      </c>
      <c r="I9" s="35" t="s">
        <v>41</v>
      </c>
      <c r="J9" s="105" t="s">
        <v>49</v>
      </c>
      <c r="K9" s="106"/>
      <c r="L9" s="34"/>
      <c r="N9"/>
      <c r="O9"/>
      <c r="P9"/>
      <c r="Q9"/>
      <c r="R9"/>
    </row>
    <row r="10" spans="2:18" ht="33.75" customHeight="1" x14ac:dyDescent="0.25">
      <c r="B10" s="16"/>
      <c r="C10" s="29" t="s">
        <v>13</v>
      </c>
      <c r="D10" s="98">
        <f>+D9+1</f>
        <v>44069</v>
      </c>
      <c r="E10" s="99"/>
      <c r="F10" s="100"/>
      <c r="G10" s="30">
        <v>0.5</v>
      </c>
      <c r="H10" s="29" t="s">
        <v>47</v>
      </c>
      <c r="I10" s="35" t="s">
        <v>8</v>
      </c>
      <c r="J10" s="36"/>
      <c r="K10" s="36"/>
      <c r="L10" s="34"/>
      <c r="N10"/>
      <c r="O10"/>
      <c r="P10"/>
      <c r="Q10"/>
      <c r="R10"/>
    </row>
    <row r="11" spans="2:18" ht="15" customHeight="1" x14ac:dyDescent="0.25">
      <c r="B11" s="16"/>
      <c r="C11" s="97" t="s">
        <v>12</v>
      </c>
      <c r="D11" s="107">
        <f>+D9</f>
        <v>44068</v>
      </c>
      <c r="E11" s="108"/>
      <c r="F11" s="109"/>
      <c r="G11" s="113">
        <v>0.70833333333333337</v>
      </c>
      <c r="H11" s="115" t="s">
        <v>47</v>
      </c>
      <c r="I11" s="117" t="s">
        <v>37</v>
      </c>
      <c r="J11" s="37"/>
      <c r="K11" s="38"/>
      <c r="L11" s="39"/>
      <c r="N11"/>
      <c r="O11"/>
      <c r="P11"/>
      <c r="Q11"/>
      <c r="R11"/>
    </row>
    <row r="12" spans="2:18" ht="13.8" x14ac:dyDescent="0.25">
      <c r="B12" s="16"/>
      <c r="C12" s="97"/>
      <c r="D12" s="110"/>
      <c r="E12" s="111"/>
      <c r="F12" s="112"/>
      <c r="G12" s="114"/>
      <c r="H12" s="116"/>
      <c r="I12" s="118"/>
      <c r="J12" s="38"/>
      <c r="K12" s="38"/>
      <c r="L12" s="39"/>
      <c r="N12"/>
      <c r="O12"/>
      <c r="P12"/>
      <c r="Q12"/>
      <c r="R12"/>
    </row>
    <row r="13" spans="2:18" ht="22.8" x14ac:dyDescent="0.25">
      <c r="B13" s="16"/>
      <c r="C13" s="29" t="s">
        <v>14</v>
      </c>
      <c r="D13" s="98">
        <f>+D11+1</f>
        <v>44069</v>
      </c>
      <c r="E13" s="99"/>
      <c r="F13" s="100"/>
      <c r="G13" s="30">
        <v>0.70833333333333337</v>
      </c>
      <c r="H13" s="29" t="s">
        <v>47</v>
      </c>
      <c r="I13" s="31" t="s">
        <v>8</v>
      </c>
      <c r="L13" s="40"/>
      <c r="N13"/>
      <c r="O13"/>
      <c r="P13"/>
      <c r="Q13"/>
      <c r="R13"/>
    </row>
    <row r="14" spans="2:18" ht="22.8" x14ac:dyDescent="0.25">
      <c r="B14" s="16"/>
      <c r="C14" s="29" t="s">
        <v>15</v>
      </c>
      <c r="D14" s="98">
        <f>+D13</f>
        <v>44069</v>
      </c>
      <c r="E14" s="99"/>
      <c r="F14" s="100"/>
      <c r="G14" s="30">
        <v>0.70833333333333337</v>
      </c>
      <c r="H14" s="29" t="s">
        <v>47</v>
      </c>
      <c r="I14" s="41" t="s">
        <v>8</v>
      </c>
      <c r="J14" s="101"/>
      <c r="K14" s="101"/>
      <c r="L14" s="23"/>
      <c r="N14"/>
      <c r="O14"/>
      <c r="P14"/>
      <c r="Q14"/>
      <c r="R14"/>
    </row>
    <row r="15" spans="2:18" ht="45.6" x14ac:dyDescent="0.25">
      <c r="B15" s="16"/>
      <c r="C15" s="29" t="s">
        <v>16</v>
      </c>
      <c r="D15" s="98">
        <f>+D14+1</f>
        <v>44070</v>
      </c>
      <c r="E15" s="99"/>
      <c r="F15" s="100"/>
      <c r="G15" s="42">
        <v>0.75</v>
      </c>
      <c r="H15" s="29" t="s">
        <v>47</v>
      </c>
      <c r="I15" s="29" t="s">
        <v>40</v>
      </c>
      <c r="J15" s="43"/>
      <c r="K15" s="43"/>
      <c r="L15" s="23"/>
      <c r="N15"/>
      <c r="O15"/>
      <c r="P15"/>
      <c r="Q15"/>
      <c r="R15"/>
    </row>
    <row r="16" spans="2:18" ht="52.2" customHeight="1" x14ac:dyDescent="0.25">
      <c r="B16" s="16"/>
      <c r="C16" s="29" t="s">
        <v>17</v>
      </c>
      <c r="D16" s="98">
        <f>WORKDAY(D15,1)</f>
        <v>44071</v>
      </c>
      <c r="E16" s="99"/>
      <c r="F16" s="100"/>
      <c r="G16" s="42">
        <v>0.33333333333333331</v>
      </c>
      <c r="H16" s="29" t="s">
        <v>48</v>
      </c>
      <c r="I16" s="29" t="s">
        <v>38</v>
      </c>
      <c r="J16" s="43"/>
      <c r="K16" s="43"/>
      <c r="L16" s="23"/>
      <c r="N16"/>
      <c r="O16"/>
      <c r="P16"/>
      <c r="Q16"/>
      <c r="R16"/>
    </row>
    <row r="17" spans="2:18" ht="27" customHeight="1" x14ac:dyDescent="0.25">
      <c r="B17" s="16"/>
      <c r="C17" s="29" t="s">
        <v>18</v>
      </c>
      <c r="D17" s="102">
        <f>+D16</f>
        <v>44071</v>
      </c>
      <c r="E17" s="103"/>
      <c r="F17" s="104"/>
      <c r="G17" s="42">
        <v>0.58333333333333337</v>
      </c>
      <c r="H17" s="29" t="s">
        <v>47</v>
      </c>
      <c r="I17" s="29" t="s">
        <v>39</v>
      </c>
      <c r="J17" s="43"/>
      <c r="K17" s="43"/>
      <c r="L17" s="23"/>
      <c r="N17"/>
      <c r="O17"/>
      <c r="P17"/>
      <c r="Q17"/>
      <c r="R17"/>
    </row>
    <row r="18" spans="2:18" ht="21.75" customHeight="1" x14ac:dyDescent="0.25">
      <c r="B18" s="16"/>
      <c r="C18" s="82" t="s">
        <v>19</v>
      </c>
      <c r="D18" s="83">
        <f>+D17</f>
        <v>44071</v>
      </c>
      <c r="E18" s="84"/>
      <c r="F18" s="85"/>
      <c r="G18" s="95">
        <v>0.58333333333333337</v>
      </c>
      <c r="H18" s="96" t="s">
        <v>47</v>
      </c>
      <c r="I18" s="97" t="s">
        <v>8</v>
      </c>
      <c r="L18" s="40"/>
      <c r="N18"/>
      <c r="O18"/>
      <c r="P18"/>
      <c r="Q18"/>
      <c r="R18"/>
    </row>
    <row r="19" spans="2:18" ht="18" customHeight="1" x14ac:dyDescent="0.25">
      <c r="B19" s="16"/>
      <c r="C19" s="82"/>
      <c r="D19" s="86"/>
      <c r="E19" s="87"/>
      <c r="F19" s="88"/>
      <c r="G19" s="90"/>
      <c r="H19" s="96"/>
      <c r="I19" s="97"/>
      <c r="L19" s="40"/>
      <c r="N19"/>
      <c r="O19"/>
      <c r="P19"/>
      <c r="Q19"/>
      <c r="R19"/>
    </row>
    <row r="20" spans="2:18" ht="22.8" x14ac:dyDescent="0.25">
      <c r="B20" s="16"/>
      <c r="C20" s="44" t="s">
        <v>20</v>
      </c>
      <c r="D20" s="77">
        <f>+D18</f>
        <v>44071</v>
      </c>
      <c r="E20" s="78"/>
      <c r="F20" s="79"/>
      <c r="G20" s="45">
        <v>0.70833333333333337</v>
      </c>
      <c r="H20" s="46" t="s">
        <v>47</v>
      </c>
      <c r="I20" s="35" t="s">
        <v>8</v>
      </c>
      <c r="L20" s="40"/>
      <c r="N20"/>
      <c r="O20"/>
      <c r="P20"/>
      <c r="Q20"/>
      <c r="R20"/>
    </row>
    <row r="21" spans="2:18" ht="31.8" customHeight="1" x14ac:dyDescent="0.25">
      <c r="B21" s="16"/>
      <c r="C21" s="44" t="s">
        <v>21</v>
      </c>
      <c r="D21" s="77">
        <f>+D20+3</f>
        <v>44074</v>
      </c>
      <c r="E21" s="78"/>
      <c r="F21" s="79"/>
      <c r="G21" s="45">
        <v>0.375</v>
      </c>
      <c r="H21" s="47" t="s">
        <v>47</v>
      </c>
      <c r="I21" s="48" t="s">
        <v>42</v>
      </c>
      <c r="L21" s="40"/>
      <c r="N21"/>
      <c r="O21"/>
      <c r="P21"/>
      <c r="Q21"/>
      <c r="R21"/>
    </row>
    <row r="22" spans="2:18" ht="15" customHeight="1" x14ac:dyDescent="0.25">
      <c r="B22" s="16"/>
      <c r="C22" s="82" t="s">
        <v>22</v>
      </c>
      <c r="D22" s="83">
        <f>WORKDAY(D21,1)</f>
        <v>44075</v>
      </c>
      <c r="E22" s="84"/>
      <c r="F22" s="85"/>
      <c r="G22" s="89">
        <v>0.375</v>
      </c>
      <c r="H22" s="94" t="s">
        <v>47</v>
      </c>
      <c r="I22" s="80" t="s">
        <v>8</v>
      </c>
      <c r="J22" s="76"/>
      <c r="K22" s="76"/>
      <c r="L22" s="49"/>
      <c r="N22"/>
      <c r="O22"/>
      <c r="P22"/>
      <c r="Q22"/>
      <c r="R22"/>
    </row>
    <row r="23" spans="2:18" ht="13.8" x14ac:dyDescent="0.25">
      <c r="B23" s="16"/>
      <c r="C23" s="82"/>
      <c r="D23" s="86"/>
      <c r="E23" s="87"/>
      <c r="F23" s="88"/>
      <c r="G23" s="90"/>
      <c r="H23" s="94"/>
      <c r="I23" s="80"/>
      <c r="L23" s="40"/>
      <c r="N23"/>
      <c r="O23"/>
      <c r="P23"/>
      <c r="Q23"/>
      <c r="R23"/>
    </row>
    <row r="24" spans="2:18" ht="21" customHeight="1" x14ac:dyDescent="0.25">
      <c r="B24" s="16"/>
      <c r="C24" s="50" t="s">
        <v>36</v>
      </c>
      <c r="D24" s="77">
        <f>+D22</f>
        <v>44075</v>
      </c>
      <c r="E24" s="78"/>
      <c r="F24" s="79"/>
      <c r="G24" s="45">
        <v>0.70833333333333337</v>
      </c>
      <c r="H24" s="51" t="s">
        <v>47</v>
      </c>
      <c r="I24" s="52" t="s">
        <v>8</v>
      </c>
      <c r="L24" s="40"/>
      <c r="N24"/>
      <c r="O24"/>
      <c r="P24"/>
      <c r="Q24"/>
      <c r="R24"/>
    </row>
    <row r="25" spans="2:18" ht="31.5" customHeight="1" x14ac:dyDescent="0.25">
      <c r="B25" s="16"/>
      <c r="C25" s="44" t="s">
        <v>23</v>
      </c>
      <c r="D25" s="77">
        <f>+WORKDAY(D24,5)</f>
        <v>44082</v>
      </c>
      <c r="E25" s="78"/>
      <c r="F25" s="79"/>
      <c r="G25" s="53">
        <v>0.70833333333333337</v>
      </c>
      <c r="H25" s="54" t="s">
        <v>47</v>
      </c>
      <c r="I25" s="55" t="s">
        <v>8</v>
      </c>
      <c r="L25" s="40"/>
      <c r="N25"/>
      <c r="O25"/>
      <c r="P25"/>
      <c r="Q25"/>
      <c r="R25"/>
    </row>
    <row r="26" spans="2:18" ht="34.200000000000003" x14ac:dyDescent="0.25">
      <c r="B26" s="16"/>
      <c r="C26" s="56" t="s">
        <v>24</v>
      </c>
      <c r="D26" s="77">
        <f>+WORKDAY(D25,3)</f>
        <v>44085</v>
      </c>
      <c r="E26" s="78"/>
      <c r="F26" s="79"/>
      <c r="G26" s="45">
        <v>0.75</v>
      </c>
      <c r="H26" s="57" t="s">
        <v>47</v>
      </c>
      <c r="I26" s="58" t="s">
        <v>25</v>
      </c>
      <c r="L26" s="40"/>
      <c r="N26"/>
      <c r="O26"/>
      <c r="P26"/>
      <c r="Q26"/>
      <c r="R26"/>
    </row>
    <row r="27" spans="2:18" ht="26.25" customHeight="1" x14ac:dyDescent="0.25">
      <c r="B27" s="16"/>
      <c r="C27" s="50" t="s">
        <v>26</v>
      </c>
      <c r="D27" s="77">
        <f>+WORKDAY(D26,2)</f>
        <v>44089</v>
      </c>
      <c r="E27" s="78"/>
      <c r="F27" s="79"/>
      <c r="G27" s="45">
        <v>0.75</v>
      </c>
      <c r="H27" s="59" t="s">
        <v>47</v>
      </c>
      <c r="I27" s="60" t="s">
        <v>25</v>
      </c>
      <c r="L27" s="40"/>
      <c r="N27"/>
      <c r="O27"/>
      <c r="P27"/>
      <c r="Q27"/>
      <c r="R27"/>
    </row>
    <row r="28" spans="2:18" ht="21" customHeight="1" x14ac:dyDescent="0.25">
      <c r="B28" s="16"/>
      <c r="C28" s="82" t="s">
        <v>55</v>
      </c>
      <c r="D28" s="83">
        <f>+D27+3</f>
        <v>44092</v>
      </c>
      <c r="E28" s="84"/>
      <c r="F28" s="85"/>
      <c r="G28" s="89">
        <v>0.33333333333333331</v>
      </c>
      <c r="H28" s="91" t="s">
        <v>47</v>
      </c>
      <c r="I28" s="93" t="s">
        <v>8</v>
      </c>
      <c r="L28" s="40"/>
      <c r="N28"/>
      <c r="O28"/>
      <c r="P28"/>
      <c r="Q28"/>
      <c r="R28"/>
    </row>
    <row r="29" spans="2:18" ht="37.799999999999997" customHeight="1" x14ac:dyDescent="0.25">
      <c r="B29" s="16"/>
      <c r="C29" s="82"/>
      <c r="D29" s="86"/>
      <c r="E29" s="87"/>
      <c r="F29" s="88"/>
      <c r="G29" s="90"/>
      <c r="H29" s="92"/>
      <c r="I29" s="93"/>
      <c r="L29" s="40"/>
      <c r="N29"/>
      <c r="O29"/>
      <c r="P29"/>
      <c r="Q29"/>
      <c r="R29"/>
    </row>
    <row r="30" spans="2:18" ht="22.8" x14ac:dyDescent="0.25">
      <c r="B30" s="16"/>
      <c r="C30" s="44" t="s">
        <v>27</v>
      </c>
      <c r="D30" s="77" t="s">
        <v>50</v>
      </c>
      <c r="E30" s="78"/>
      <c r="F30" s="79"/>
      <c r="G30" s="45" t="s">
        <v>51</v>
      </c>
      <c r="H30" s="61" t="s">
        <v>47</v>
      </c>
      <c r="I30" s="62" t="s">
        <v>28</v>
      </c>
      <c r="L30" s="40"/>
      <c r="N30"/>
      <c r="O30"/>
      <c r="P30"/>
      <c r="Q30"/>
      <c r="R30"/>
    </row>
    <row r="31" spans="2:18" ht="24.75" customHeight="1" x14ac:dyDescent="0.25">
      <c r="B31" s="16"/>
      <c r="C31" s="44" t="s">
        <v>29</v>
      </c>
      <c r="D31" s="77" t="s">
        <v>52</v>
      </c>
      <c r="E31" s="78"/>
      <c r="F31" s="79"/>
      <c r="G31" s="45" t="s">
        <v>51</v>
      </c>
      <c r="H31" s="63" t="s">
        <v>47</v>
      </c>
      <c r="I31" s="31" t="s">
        <v>8</v>
      </c>
      <c r="L31" s="40"/>
      <c r="N31"/>
      <c r="O31"/>
      <c r="P31"/>
      <c r="Q31"/>
      <c r="R31"/>
    </row>
    <row r="32" spans="2:18" ht="22.8" x14ac:dyDescent="0.25">
      <c r="B32" s="16"/>
      <c r="C32" s="44" t="s">
        <v>30</v>
      </c>
      <c r="D32" s="77" t="s">
        <v>53</v>
      </c>
      <c r="E32" s="78"/>
      <c r="F32" s="79"/>
      <c r="G32" s="45" t="s">
        <v>51</v>
      </c>
      <c r="H32" s="46" t="s">
        <v>47</v>
      </c>
      <c r="I32" s="64" t="s">
        <v>8</v>
      </c>
      <c r="L32" s="40"/>
      <c r="N32"/>
      <c r="O32"/>
      <c r="P32"/>
      <c r="Q32"/>
      <c r="R32"/>
    </row>
    <row r="33" spans="2:18" ht="37.200000000000003" customHeight="1" x14ac:dyDescent="0.25">
      <c r="B33" s="16"/>
      <c r="C33" s="44" t="s">
        <v>31</v>
      </c>
      <c r="D33" s="77" t="s">
        <v>54</v>
      </c>
      <c r="E33" s="78"/>
      <c r="F33" s="79"/>
      <c r="G33" s="45" t="s">
        <v>51</v>
      </c>
      <c r="H33" s="63" t="s">
        <v>47</v>
      </c>
      <c r="I33" s="31" t="s">
        <v>8</v>
      </c>
      <c r="J33" s="65"/>
      <c r="K33" s="66"/>
      <c r="L33" s="67"/>
      <c r="N33"/>
      <c r="O33"/>
      <c r="P33"/>
      <c r="Q33"/>
      <c r="R33"/>
    </row>
    <row r="34" spans="2:18" x14ac:dyDescent="0.2">
      <c r="B34" s="16"/>
      <c r="J34" s="68"/>
      <c r="K34" s="68"/>
      <c r="L34" s="69"/>
    </row>
    <row r="35" spans="2:18" x14ac:dyDescent="0.2">
      <c r="B35" s="16"/>
      <c r="C35" s="81"/>
      <c r="D35" s="81"/>
      <c r="E35" s="81"/>
      <c r="F35" s="81"/>
      <c r="G35" s="81"/>
      <c r="H35" s="81"/>
      <c r="I35" s="81"/>
      <c r="J35" s="68"/>
      <c r="K35" s="68"/>
      <c r="L35" s="69"/>
      <c r="M35" s="68"/>
    </row>
    <row r="36" spans="2:18" s="7" customFormat="1" ht="12" thickBot="1" x14ac:dyDescent="0.25">
      <c r="B36" s="70"/>
      <c r="C36" s="71"/>
      <c r="D36" s="75"/>
      <c r="E36" s="75"/>
      <c r="F36" s="75"/>
      <c r="G36" s="75"/>
      <c r="H36" s="75"/>
      <c r="I36" s="72"/>
      <c r="J36" s="73"/>
      <c r="K36" s="73"/>
      <c r="L36" s="74"/>
      <c r="M36" s="68"/>
    </row>
    <row r="37" spans="2:18" s="7" customFormat="1" ht="12" thickTop="1" x14ac:dyDescent="0.2">
      <c r="C37" s="4"/>
      <c r="D37" s="5"/>
      <c r="E37" s="5"/>
      <c r="F37" s="5"/>
      <c r="G37" s="6"/>
      <c r="I37" s="4"/>
      <c r="J37" s="8"/>
      <c r="K37" s="8"/>
      <c r="L37" s="8"/>
      <c r="M37" s="8"/>
    </row>
  </sheetData>
  <mergeCells count="50">
    <mergeCell ref="D5:F5"/>
    <mergeCell ref="J5:K5"/>
    <mergeCell ref="D6:F6"/>
    <mergeCell ref="J6:K6"/>
    <mergeCell ref="D7:F7"/>
    <mergeCell ref="J7:K7"/>
    <mergeCell ref="C11:C12"/>
    <mergeCell ref="D11:F12"/>
    <mergeCell ref="G11:G12"/>
    <mergeCell ref="H11:H12"/>
    <mergeCell ref="I11:I12"/>
    <mergeCell ref="D8:F8"/>
    <mergeCell ref="J8:K8"/>
    <mergeCell ref="D9:F9"/>
    <mergeCell ref="J9:K9"/>
    <mergeCell ref="D10:F10"/>
    <mergeCell ref="D20:F20"/>
    <mergeCell ref="D13:F13"/>
    <mergeCell ref="D14:F14"/>
    <mergeCell ref="J14:K14"/>
    <mergeCell ref="D15:F15"/>
    <mergeCell ref="D16:F16"/>
    <mergeCell ref="D17:F17"/>
    <mergeCell ref="C18:C19"/>
    <mergeCell ref="D18:F19"/>
    <mergeCell ref="G18:G19"/>
    <mergeCell ref="H18:H19"/>
    <mergeCell ref="I18:I19"/>
    <mergeCell ref="I28:I29"/>
    <mergeCell ref="D21:F21"/>
    <mergeCell ref="C22:C23"/>
    <mergeCell ref="D22:F23"/>
    <mergeCell ref="G22:G23"/>
    <mergeCell ref="H22:H23"/>
    <mergeCell ref="D36:H36"/>
    <mergeCell ref="J22:K22"/>
    <mergeCell ref="D24:F24"/>
    <mergeCell ref="D25:F25"/>
    <mergeCell ref="D26:F26"/>
    <mergeCell ref="D27:F27"/>
    <mergeCell ref="I22:I23"/>
    <mergeCell ref="D30:F30"/>
    <mergeCell ref="D31:F31"/>
    <mergeCell ref="D32:F32"/>
    <mergeCell ref="D33:F33"/>
    <mergeCell ref="C35:I35"/>
    <mergeCell ref="C28:C29"/>
    <mergeCell ref="D28:F29"/>
    <mergeCell ref="G28:G29"/>
    <mergeCell ref="H28:H29"/>
  </mergeCells>
  <conditionalFormatting sqref="D14:G14 D15:D17">
    <cfRule type="cellIs" dxfId="7" priority="2" operator="equal">
      <formula>0</formula>
    </cfRule>
  </conditionalFormatting>
  <conditionalFormatting sqref="D21:G21">
    <cfRule type="expression" dxfId="6" priority="1">
      <formula>ISERROR($D$21)</formula>
    </cfRule>
  </conditionalFormatting>
  <dataValidations count="1">
    <dataValidation type="date" allowBlank="1" showInputMessage="1" showErrorMessage="1" prompt="Ingrese fecha en formato dd-mm-aaaa_x000a_" sqref="J6:L6" xr:uid="{BD726A0F-60E5-48A5-B8B7-E849C56F0E1D}">
      <formula1>1</formula1>
      <formula2>402133</formula2>
    </dataValidation>
  </dataValidations>
  <printOptions horizontalCentered="1"/>
  <pageMargins left="0.11811023622047244" right="0.11811023622047244" top="0.18503827646544183" bottom="0.15748031496062992" header="0.31496062992125984" footer="0.31496062992125984"/>
  <pageSetup paperSize="9"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32</v>
      </c>
    </row>
    <row r="2" spans="1:3" x14ac:dyDescent="0.25">
      <c r="A2" s="1" t="s">
        <v>33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34</v>
      </c>
    </row>
    <row r="2" spans="1:3" x14ac:dyDescent="0.25">
      <c r="A2" s="1" t="s">
        <v>35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1" ma:contentTypeDescription="Crear nuevo documento." ma:contentTypeScope="" ma:versionID="3b92459d2aaeba420575d7951743e2fa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1fc7eb49e2841bef75d19e31d8ad33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F32D177-9F01-44AD-9F8A-10BA15773C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787fcdbf-a93d-4a23-8d8c-d078da368c7f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SAMC-SI-XXX-2020</vt:lpstr>
      <vt:lpstr>Festivos</vt:lpstr>
      <vt:lpstr>Laborales</vt:lpstr>
      <vt:lpstr>'SAMC-SI-XXX-2020'!_ftn1</vt:lpstr>
      <vt:lpstr>'SAMC-SI-XXX-2020'!_ftnref1</vt:lpstr>
      <vt:lpstr>'SAMC-SI-XXX-2020'!_GoBack</vt:lpstr>
      <vt:lpstr>'SAMC-SI-XXX-2020'!Área_de_impresión</vt:lpstr>
      <vt:lpstr>'SAMC-SI-XXX-2020'!Títulos_a_imprimir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Carolina Duque</cp:lastModifiedBy>
  <cp:revision/>
  <cp:lastPrinted>2020-02-14T19:59:42Z</cp:lastPrinted>
  <dcterms:created xsi:type="dcterms:W3CDTF">2014-10-29T19:55:46Z</dcterms:created>
  <dcterms:modified xsi:type="dcterms:W3CDTF">2020-08-14T16:34:16Z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</Properties>
</file>