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G:\Mi unidad\desarrollo economico\2025\PRESUPUESTO PARTICIPATIVO\PRECONTRACTUAL\EVALUACION\SEGUNDA EVALUACION\"/>
    </mc:Choice>
  </mc:AlternateContent>
  <xr:revisionPtr revIDLastSave="0" documentId="13_ncr:1_{38DA9DDC-9BC9-4332-9D93-7364144A1241}" xr6:coauthVersionLast="47" xr6:coauthVersionMax="47" xr10:uidLastSave="{00000000-0000-0000-0000-000000000000}"/>
  <bookViews>
    <workbookView xWindow="-110" yWindow="-110" windowWidth="19420" windowHeight="10300" firstSheet="3" activeTab="5" xr2:uid="{00000000-000D-0000-FFFF-FFFF00000000}"/>
  </bookViews>
  <sheets>
    <sheet name="INFORME DE EVALUACION" sheetId="1" r:id="rId1"/>
    <sheet name="1,ASOCIACION ANTONIO MACEO GRAJ" sheetId="2" r:id="rId2"/>
    <sheet name="4. CORPORACION SEMILLA PAIS" sheetId="5" r:id="rId3"/>
    <sheet name="5. FundaciónSan Sebastián" sheetId="6" r:id="rId4"/>
    <sheet name="6, FUNDACION COMUNIDADES NEGRAS" sheetId="7" r:id="rId5"/>
    <sheet name="Conclusiones" sheetId="8"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TCGu661xNhdoxDqN5UYYz0mTGLG6axIAyrIa1/kWkxY="/>
    </ext>
  </extLst>
</workbook>
</file>

<file path=xl/calcChain.xml><?xml version="1.0" encoding="utf-8"?>
<calcChain xmlns="http://schemas.openxmlformats.org/spreadsheetml/2006/main">
  <c r="G134" i="5" l="1"/>
  <c r="F85" i="7"/>
  <c r="F81" i="7"/>
  <c r="J80" i="7"/>
  <c r="I79" i="7"/>
  <c r="I80" i="7" s="1"/>
  <c r="F77" i="7"/>
  <c r="F86" i="6"/>
  <c r="F82" i="6"/>
  <c r="J81" i="6"/>
  <c r="I80" i="6"/>
  <c r="I79" i="6"/>
  <c r="F77" i="6"/>
  <c r="F84" i="5"/>
  <c r="I81" i="5"/>
  <c r="F80" i="5"/>
  <c r="I79" i="5"/>
  <c r="F77" i="5"/>
  <c r="F84" i="2"/>
  <c r="F80" i="2"/>
  <c r="J79" i="2"/>
  <c r="I79" i="2"/>
  <c r="I6" i="2"/>
  <c r="K5" i="2"/>
  <c r="I81" i="6" l="1"/>
  <c r="I83" i="6" s="1"/>
  <c r="I81" i="2"/>
  <c r="I82" i="7"/>
</calcChain>
</file>

<file path=xl/sharedStrings.xml><?xml version="1.0" encoding="utf-8"?>
<sst xmlns="http://schemas.openxmlformats.org/spreadsheetml/2006/main" count="1005" uniqueCount="305">
  <si>
    <t>DISTRITO ESPECIAL, DEPORTIVO, CULTURAL, TURÍSTICO, EMPRESARIAL Y DE SERVICIOS SANTIAGO DE CALI – SECRETARÍA DE DESARROLLO ECONÓMICO</t>
  </si>
  <si>
    <t>NIT. 890.399.011-3</t>
  </si>
  <si>
    <t>INFORME DE EVALUACIÓN REQUISITOS HABILITANTES 
Proceso Competitivo para la seleccion de Entidad sin Animo de Lucro (DECRETO 092 DE 2017)
No.  4171.0.10.32.1.144- 2025
OBJETO:
“Aunar esfuerzos técnicos, administrativos, financieros y humanos para el desarrollo de competencias laborales a personas con vulnerabilidad laboral de las comunas 4, 8, 9 y Corregimiento El Hormiguero de Santiago de Cali en la vigencia 2025”.</t>
  </si>
  <si>
    <t xml:space="preserve">Marzo 11 DE  2025
CONSIDERACIONES GENERALES:
Designación Comité de Evaluación:
A través de oficio de fecha 4 de Marzo de 2023, se designó al equipo asesor evaluador del presente Proceso  Competitivo para la seleccion de Entidad sin Animo de Lucro (DECRETO 092 DE 2017), notificación realizada a las contratistas: Héctor Gerardo Hurtado E. (Rol jurídico), Carol Obando Apraez (Rol Técnico) y Tatiana Acosta (Rol Financiero). </t>
  </si>
  <si>
    <r>
      <rPr>
        <b/>
        <sz val="11"/>
        <color theme="1"/>
        <rFont val="Calibri"/>
      </rPr>
      <t xml:space="preserve">Fecha de Cierre:
El día 5 de Abril de 2023, a las 05:00 pm, conforme al cronograma señalado en la plataforma transaccional de Contratación Pública SECOP II, se efectuó el cierre del Proceso  Competitivo para la seleccion de Entidad sin Animo de Lucro (DECRETO 092 DE 2017) No. 4171.010.32.1.144 de 2025, donde se constató el recibo de Seis (06) propuestas.  
De conformidad con la Invitacion Publica y en observancia del artículo 2.2.1.2.1.3.2. del Decreto 1082 de 2015, procede el equipo asesor evaluador a adelantar la evaluación de las propuestas recibidas, iniciando la verificación de los requisitos habilitantes establecidos en la Invitación, pero unicamente de las propuestas recibidas por parte de  ASOCIACION ANTONIO MACEO Y GRAJALES, FUNDACION MOLINA POSSU, CONSORCIO CALI DESARROLLA, CORPORACION SEMILLA PAIS, FUNDACION PARA LA ASTENCION INTEGRAL SAN SEBASTIAN  Y FUNDACION PARA EL DESARROLLO Y LA DEFENSA DE LOS DERECHOS DE LAS COMUNIDADES NEGRAS Y MARGINADAS.
</t>
    </r>
    <r>
      <rPr>
        <sz val="11"/>
        <color theme="1"/>
        <rFont val="Calibri"/>
      </rPr>
      <t xml:space="preserve">
</t>
    </r>
    <r>
      <rPr>
        <b/>
        <sz val="11"/>
        <color theme="1"/>
        <rFont val="Calibri"/>
      </rPr>
      <t>El presupuesto oficial asignado por la Secretaría de Desarrollo Económico de Santiago de Cali para el presente Proceso  Competitivo para la seleccion de Entidad sin Animo de Lucro (DECRETO 092 DE 2017), es la suma de  Setecientos Veinte Millones Trescientos Cincuenta y Dos Mil Cuatrocientos Nueve Pesos M/CTE ($720,352,409)</t>
    </r>
    <r>
      <rPr>
        <b/>
        <sz val="11"/>
        <color rgb="FFFF0000"/>
        <rFont val="Calibri"/>
      </rPr>
      <t xml:space="preserve"> </t>
    </r>
    <r>
      <rPr>
        <b/>
        <sz val="11"/>
        <color theme="1"/>
        <rFont val="Calibri"/>
      </rPr>
      <t xml:space="preserve"> incluidos impuestos y demás costos directos e indirectos inherentes a la celebración del contrato.
Por lo anterior, se procede a evaluar las propuestas recibidas, que se relaciona a continuación:</t>
    </r>
  </si>
  <si>
    <t>PROPONENTE No.1</t>
  </si>
  <si>
    <t>INFORMACIÓN GENERAL</t>
  </si>
  <si>
    <t>Proponente:</t>
  </si>
  <si>
    <t>ASOCIACION ANTONIO MACEO Y GRAJALES</t>
  </si>
  <si>
    <t>Representante Legal</t>
  </si>
  <si>
    <t>JAIRO MARCEL BEDOYA VALENCIA C.C.1151950418</t>
  </si>
  <si>
    <t xml:space="preserve">Dirección: </t>
  </si>
  <si>
    <t>KR 3 # 11 - 55 OF 410</t>
  </si>
  <si>
    <t xml:space="preserve">Teléfono: </t>
  </si>
  <si>
    <t>3117560698 - 3148615907</t>
  </si>
  <si>
    <t>Correo electrónico</t>
  </si>
  <si>
    <t>avalmo55@hotmail.com</t>
  </si>
  <si>
    <t>Fecha - Hora</t>
  </si>
  <si>
    <t>05 de marzo de 2025 - 4: 54</t>
  </si>
  <si>
    <t xml:space="preserve">Oferta Económica </t>
  </si>
  <si>
    <t>GARANTÍA DE SERIEDAD DE LA OFERTA</t>
  </si>
  <si>
    <t>Aseguradora</t>
  </si>
  <si>
    <t>ASEGURADORA SOLIDARIA DE COLOMBIA</t>
  </si>
  <si>
    <t>Valor Asegurado</t>
  </si>
  <si>
    <t xml:space="preserve">Póliza No. </t>
  </si>
  <si>
    <t>420 47 994000045608</t>
  </si>
  <si>
    <t>Vigencia</t>
  </si>
  <si>
    <t>20 de Junio de 2025</t>
  </si>
  <si>
    <t>28.1 CAPACIDAD JURIDICA</t>
  </si>
  <si>
    <t>ITEM</t>
  </si>
  <si>
    <t>VERIFICACION DE REQUISITOS HABILITANTES</t>
  </si>
  <si>
    <t>CUMPLE</t>
  </si>
  <si>
    <t>NO CUMPLE</t>
  </si>
  <si>
    <t>NO APLICA</t>
  </si>
  <si>
    <t>OBSERVACIONES</t>
  </si>
  <si>
    <t xml:space="preserve">A </t>
  </si>
  <si>
    <t>Carta de presentación de la Propuesta</t>
  </si>
  <si>
    <t>x</t>
  </si>
  <si>
    <t xml:space="preserve">Adjunta "Carta de presentacion de la oferta" debidamente suscrita por el representante legal de la sociedad, el dia 5 de Marzo del presente año. </t>
  </si>
  <si>
    <t>B</t>
  </si>
  <si>
    <t>Certificado de existencia y Representación Legal</t>
  </si>
  <si>
    <t>Aporta copia del certificado de existencia y representacion legal, con  fecha del 19 de Febrero de 2025, donde se revisan las actividades que comprenden su objeto social y se confirma que el objeto del asociado guarda relacion con el objeto del presente proceso de seleccion a traves de  las siguientes actividades: (...) "9. Desarrollar actividades de emprendimientos, capacitación en sistemas de uso
eficiente de las nuevas tecnologías que mejoren las condiciones laborales de la
comunidad. 10. Formar y capacitar para el empleo, acompañamiento a la vinculación laboral,
orientación vocacional y psicosocial.".</t>
  </si>
  <si>
    <t>C</t>
  </si>
  <si>
    <t>Certificado de antecedentes disciplinarios expedido por la Procuraduría General de la Nación</t>
  </si>
  <si>
    <r>
      <rPr>
        <b/>
        <sz val="10"/>
        <color theme="1"/>
        <rFont val="Arial"/>
      </rPr>
      <t xml:space="preserve">Representante Legal: </t>
    </r>
    <r>
      <rPr>
        <sz val="10"/>
        <color theme="1"/>
        <rFont val="Arial"/>
      </rPr>
      <t xml:space="preserve">Se verifica a traves que el representante legal, NO registra sanciones ni inhabilidades vigentes.    </t>
    </r>
  </si>
  <si>
    <r>
      <rPr>
        <b/>
        <sz val="10"/>
        <color theme="1"/>
        <rFont val="Arial"/>
      </rPr>
      <t>Persona Juridica:</t>
    </r>
    <r>
      <rPr>
        <sz val="10"/>
        <color theme="1"/>
        <rFont val="Arial"/>
      </rPr>
      <t xml:space="preserve">    Se verifica a traves que NO registra sanciones ni inhabilidades vigentes.    </t>
    </r>
  </si>
  <si>
    <t xml:space="preserve">D </t>
  </si>
  <si>
    <t>Certificado de antecedentes fiscales expedido por la Contraloría General de la República</t>
  </si>
  <si>
    <r>
      <rPr>
        <b/>
        <sz val="10"/>
        <color theme="1"/>
        <rFont val="Arial"/>
      </rPr>
      <t>Representante Legal:</t>
    </r>
    <r>
      <rPr>
        <sz val="10"/>
        <color theme="1"/>
        <rFont val="Arial"/>
      </rPr>
      <t xml:space="preserve">
-Se consulta y verifica que el representante legal no se encuentra reportado como responsable fiscal. 
</t>
    </r>
    <r>
      <rPr>
        <b/>
        <sz val="10"/>
        <color theme="1"/>
        <rFont val="Arial"/>
      </rPr>
      <t>Persona Juridica</t>
    </r>
    <r>
      <rPr>
        <sz val="10"/>
        <color theme="1"/>
        <rFont val="Arial"/>
      </rPr>
      <t xml:space="preserve">
-Se evidencia que no se encuentra reportada como responsable fiscal.
</t>
    </r>
  </si>
  <si>
    <t>E</t>
  </si>
  <si>
    <t xml:space="preserve">Certificado de medidas correctivas </t>
  </si>
  <si>
    <t>Se consulta certificación expedida por la Policía Nacional de Colombia, correspondiente a Medidas Correctivas RNMC, donde se evidencia que p el representante legal, NO tiene medidas correctivas pendientes por cumplir</t>
  </si>
  <si>
    <t xml:space="preserve">F </t>
  </si>
  <si>
    <t>Certificado de antecedentes judiciales</t>
  </si>
  <si>
    <t>Se consulta y anexa certificación expedida por la Policía Nacional de Colombia, donde se evidencia que para el representante legal no tiene asuntos pendientes con las autoridades judiciales</t>
  </si>
  <si>
    <t xml:space="preserve">G </t>
  </si>
  <si>
    <t>Formato único de hoja de vida</t>
  </si>
  <si>
    <t xml:space="preserve">Adjunta Formato Unico de Hoja de Vida de la Función Pública -  Persona Juridica </t>
  </si>
  <si>
    <t>H</t>
  </si>
  <si>
    <t>Compromiso anticorrupción</t>
  </si>
  <si>
    <t>Aporta 2 debidamente diligenciado y suscrito por la representante legal el día 5  de Marzo de  2025</t>
  </si>
  <si>
    <t>I</t>
  </si>
  <si>
    <t>Fotocopia de la cédula de ciudadanía del representante legal</t>
  </si>
  <si>
    <t>Aporta fotocopia de la cedula del Representante Legal JAIRO MARCEL BEDOYA VALENCIA C.C. No. 1,151,950,418</t>
  </si>
  <si>
    <t>J</t>
  </si>
  <si>
    <t>Facultades o autorizaciones del representante legal por la
junta directiva o junta de socios</t>
  </si>
  <si>
    <t>Aporta certificacion Que conforme a los Estatutos de la Asociación, el Representante Legal se  encuentra autorizado para suscribir contratos y convenios, hasta por la suma de 100.000 salarios mínimos legales mensuales, sin que medie autorización previa de la junta directiva.  Se anexa extracto de los estatutos de la Asociación Antonio Maceoy Grajales Para constancia de lo anterior se firma en la ciudad de Santiago de Cali a los 3 días del mes de marzo de 2025.</t>
  </si>
  <si>
    <t>K</t>
  </si>
  <si>
    <t>Certificado de pago de parafiscales y seguridad social</t>
  </si>
  <si>
    <t>Presentó certificación de aportes parafiscales y sistema de seguridad social suscrito por el Representante Legal  y el contador de ESAL el dia 5 de Marzo de 2023</t>
  </si>
  <si>
    <t>L</t>
  </si>
  <si>
    <t>Garantía de seriedad de la propuesta</t>
  </si>
  <si>
    <t>Allega poliza No.420 47 994000045608</t>
  </si>
  <si>
    <t>M</t>
  </si>
  <si>
    <t>Carta de conformación de consorcios o uniones temporales integradas por personas jurídicas de derecho privado sin ánimo de lucro.</t>
  </si>
  <si>
    <t>N/A</t>
  </si>
  <si>
    <t>N</t>
  </si>
  <si>
    <t>Certificación bancaria</t>
  </si>
  <si>
    <t>Aporta certificado bancario emitido por BANCOOMEVA con fecha 25 de Febrero de 2025</t>
  </si>
  <si>
    <t xml:space="preserve">O </t>
  </si>
  <si>
    <t xml:space="preserve">Fotocopia del Rut de la ESAL </t>
  </si>
  <si>
    <t xml:space="preserve">Documento presentado con  Fecha generacion documento 3-MARZO-2025.  </t>
  </si>
  <si>
    <t>P</t>
  </si>
  <si>
    <t>Las Entidades Sin Ánimo de Lucro que se postulen a este proceso deberán presentar de igual forma el documento expedido por la Alcaldía distrital, municipal o quien haga las veces de entidad de vigilancia, inspección y control que avale que el proponente o en caso de asociaciones temporales, cada uno de los que lo conforman se encuentran al día en el cumplimiento de sus obligaciones de acuerdo con el Decreto Nacional 1074 de 2015 para la vigencia del 2024,</t>
  </si>
  <si>
    <t>Q</t>
  </si>
  <si>
    <t>Validación Secop</t>
  </si>
  <si>
    <t>Documento presentado por el representante legal</t>
  </si>
  <si>
    <t>CONCLUSIÓN CAPACIDAD JURÍDICA</t>
  </si>
  <si>
    <t xml:space="preserve">NO HABILITADO </t>
  </si>
  <si>
    <t>28.2  EXPERIENCIA</t>
  </si>
  <si>
    <t>VERIFICACIÓN REQUISITOS</t>
  </si>
  <si>
    <t xml:space="preserve"> </t>
  </si>
  <si>
    <t xml:space="preserve">
Para verificar la experiencia en la ejecución de proyectos afines, la ESAL deberá acreditar dicha experiencia hasta con tres (3) contratos celebrados y debidamente ejecutados con entidades públicas y/o privadas. El objeto y/o alcance de estos contratos debe estar directamente relacionado con el objeto contractual del presente proceso
La experiencia podrá acreditarse a través de certificaciones de contratos y/o convenios,
o mediante copias de los contratos y/o convenios acompañados de sus respectivas actas
de liquidación, o acta de liquidación y/o informe final de recibo a satisfacción que permita
dar cuenta de la ejecución total de dichos contratos/convenios. Estos contratos deben
haber sido ejecutados antes de la fecha de publicación del presente documento.
Adicionalmente deberá cumplir con los siguientes requisitos:
✔ Las certificaciones y/o contratos deberán demostrar experiencia directamente
relacionada con procesos de formación para el trabajo y/o generación de ingresos.
✔ La sumatoria total de los contratos aportados deberá ser igual o superior al 100% del
valor del presupuesto oficial.
✔ Al menos uno de los contratos presentados deberá tener un valor igual o superior al 30% del presupuesto oficial </t>
  </si>
  <si>
    <t>Convenio Marco 057
de 2015.</t>
  </si>
  <si>
    <t>CONTRATANTE: SENA</t>
  </si>
  <si>
    <t xml:space="preserve">OBJETO: Realizar acciones de formación aunando esfuerzos, capacidades y conocimientos para el desarrollo de programas de formación profesional integral, en el marco del Programa de Ampliación de Cobertura, con el fin de formar a un mayor número de colombianos, mediante alianzas celebradas
entre el SENA y las Entidades de Formación para el Trabajo y el Desarrollo Humano, inscritas en el Banco de Instituciones Oferentes. </t>
  </si>
  <si>
    <t>VALOR:  $ 5.529.027.527</t>
  </si>
  <si>
    <t>CONCLUSIÓN EXPERIENCIA</t>
  </si>
  <si>
    <t xml:space="preserve"> HABILITADO</t>
  </si>
  <si>
    <t>28.3 CAPACIDAD FINANCIERA</t>
  </si>
  <si>
    <t>ÍNDICE DE LIQUIDEZ</t>
  </si>
  <si>
    <t xml:space="preserve">                 ACTIVO CORRIENTE =&gt;</t>
  </si>
  <si>
    <t>&gt; 1,51</t>
  </si>
  <si>
    <t>=</t>
  </si>
  <si>
    <t>2,|2</t>
  </si>
  <si>
    <t>PROPUESTA ECONOMICA OK</t>
  </si>
  <si>
    <t xml:space="preserve">                 PASIVO CORRIENTE</t>
  </si>
  <si>
    <t>ÍNDICE DE ENDEUDAMIENTO:</t>
  </si>
  <si>
    <t>TOTAL PASIVO</t>
  </si>
  <si>
    <t>X   100</t>
  </si>
  <si>
    <t>8% NO SON 60 MILLONES</t>
  </si>
  <si>
    <t>TOTAL ACTIVOS</t>
  </si>
  <si>
    <t>OK</t>
  </si>
  <si>
    <t xml:space="preserve">RAZÓN DE COBERTURA DE INTERESES: </t>
  </si>
  <si>
    <t>UTILIDAD  OPERACIONAL &gt;=</t>
  </si>
  <si>
    <t>GASTO DE INETERESEs</t>
  </si>
  <si>
    <t>MACEO Y GRAJALES</t>
  </si>
  <si>
    <t>VALOR DE LA PROPUESTA  ECONOMICA CON PRESUPUESTO DEL DISTRITO</t>
  </si>
  <si>
    <t xml:space="preserve">APORTE MÍNIMO DEL ASOCIADO </t>
  </si>
  <si>
    <t xml:space="preserve">VALOR  TOTAL </t>
  </si>
  <si>
    <t>APORTE VALOR AGREGADO DEL ASOCIADO</t>
  </si>
  <si>
    <t>VALOR TOTAL DEL CONVENIO</t>
  </si>
  <si>
    <t xml:space="preserve">VERIFICACION REQUISITOS </t>
  </si>
  <si>
    <t>28.3</t>
  </si>
  <si>
    <t>1. Estados Financieros con corte a diciembre 31 de 2023 debidamente firmados por el Representante Legal, el Contador Público y/o Revisor Fiscal cuando así lo obligue la Ley.</t>
  </si>
  <si>
    <t>X</t>
  </si>
  <si>
    <t>2. Notas a los estados financieros acompañados por el dictamen del revisor fiscal.</t>
  </si>
  <si>
    <t>3. Balance general con corte a diciembre 31 de 2023.</t>
  </si>
  <si>
    <t>4. Fotocopia del RUT de la ESAL y del representante legal. El RUT de la ESAL debe estar actualizado y haber realizado el proceso de calificación o permanencia en el régimen tributario especial del impuesto sobre la renta, conforme a lo dispuesto en el decreto 2150 del año 2017. (Estos documentos no pueden tener en la fecha de generación más de 30 días teniendo en cuenta la fecha de cierre del proceso).</t>
  </si>
  <si>
    <t>5. Certificación artículo 50 de la Ley 789 de 2002, en concordancia con el artículo 23 de la Ley 1150 de 2007.  Esto  es que  la  ESAL  haya cumplido durante los 6 meses anteriores a la fecha de entrega de la presente certificación, con lo pagos al sistema de seguridad social y salud, pensiones y riesgos profesionales y con los aportes parafiscales correspondientes a todos sus empleados vinculados por contrato de trabajo, por lo que declara que se encuentra a PAZ Y SALVO con la Empresas Promotoras de Salud - EPS, Fondos de Pensiones, Administradoras de Riesgos Profesionales - ARP, Cajas de Compensación Familiar, Instituto Colombiano de Bienestar Familiar -ICBF y Servicio Nacional de Aprendizaje - SENA. Nota: La presente certificación debe ser firmada por el Representante Legal de la empresa o por el Revisor Fiscal en caso de que la empresa tenga ese cargo. En caso de que la empresa tenga menos de seis (6) meses de ser creada, deberá certificar el cumplimiento a partir de la fecha de su constitución.</t>
  </si>
  <si>
    <t>6.     Declaración de Renta del año 2021, 2022, 2023</t>
  </si>
  <si>
    <t>7. Fotocopia de la Tarjeta Profesional y de la cédula de ciudadanía del Contador, así como los antecedentes disciplinarios de la profesión expedido por la Junta Central de Contadores.</t>
  </si>
  <si>
    <t xml:space="preserve">8. Fotocopia de la Tarjeta Profesional y de la cédula de ciudadanía del Revisor Fiscal, así como los antecedentes disciplinarios de la profesión expedido por la Junta Central de Contadores.          </t>
  </si>
  <si>
    <t>CONCLUSIÓN CAPACIDAD FINANCIERA</t>
  </si>
  <si>
    <t>HABILITADO</t>
  </si>
  <si>
    <t>28.4. ESTRUCTURA ORGANIZACIONAL</t>
  </si>
  <si>
    <t xml:space="preserve"> ESTRUCTURA ORGANIZACIONAL</t>
  </si>
  <si>
    <t>Estatutos de la Entidad sin Ánimo de Lucro:</t>
  </si>
  <si>
    <t>El proponente aporta los Estatutos de la ESAL</t>
  </si>
  <si>
    <t>Fotocopia del RUT de la ESAL</t>
  </si>
  <si>
    <t>Fotocopia de la Tarjeta Profesional y Cedula de ciudadanía, antecedentes disciplinarios del Contador expedido por la Junta Central de Contadores.</t>
  </si>
  <si>
    <t>Aporta Fotocopia de la Tarjeta Profesional y Cedula de ciudadanía, antecedentes disciplinarios del Contador expedido por la Junta Central de Contadores.</t>
  </si>
  <si>
    <t>CONCLUSIÓN ESTRUCTURA ORGANIZACIONAL</t>
  </si>
  <si>
    <t xml:space="preserve">28.5 REPUTACION </t>
  </si>
  <si>
    <t>29.5.1</t>
  </si>
  <si>
    <t xml:space="preserve">Certificación de inhabilidades e incompatibilidades de la ESAL, su representante legal.
</t>
  </si>
  <si>
    <t>Adjunta Declaracion debidamente suscrita por el representante legal de la sociedad, a traves de la que se certifica que no se encuentra incurso en ninguna causal de inhabilidad e incompatibilidad,  suscrita el dia 4 de Marzo de 2025</t>
  </si>
  <si>
    <t>29.5.2</t>
  </si>
  <si>
    <t>Certificado de antecedentes disciplinarios, fiscales, y penales del representante legal</t>
  </si>
  <si>
    <t>Los documentos son consutlados por el evaluador, encontrandose que CUMPLE con el requisito</t>
  </si>
  <si>
    <t>29.5.3</t>
  </si>
  <si>
    <t>Certificación que el representante legal y ninguno de los socios o junta directiva son persona políticamente expuesta conforme el Decreto 1674 de 2016.</t>
  </si>
  <si>
    <t>Adjunta certificación del 5 de Marzo de 2025 debidamente suscrita por el representante legal de la sociedad, a traves de la que certifica que ni el representante legal, o alguno de sus socios o miembros de la junta directiva son personas politicamente expuestas.</t>
  </si>
  <si>
    <t xml:space="preserve">CONCLUSIÓN REPUTACION </t>
  </si>
  <si>
    <t>28.6 REQUISITOS TÉCNICOS MÍNIMOS</t>
  </si>
  <si>
    <t>A</t>
  </si>
  <si>
    <t>Cronograma de Trabajo</t>
  </si>
  <si>
    <t>LA ESAL PRESENTO CRONOGRAMA DE TRABAJO, EN EL CUAL SE COMPROMETE CON CRONOGRAMA CONTEMPLADO EN 4 MESES, POR SEMANA CUMPLIMIENTO DE EJECUCIÓN</t>
  </si>
  <si>
    <t>Metodología</t>
  </si>
  <si>
    <t>LA ESAL PRESENTO METODOLOGÍA, DE TRABAJO EN DONDÉ MENCIONA QUE SE EMPLEARÁ el fortalecimiento de las Competencias Laborales que permiten cualificar en un Hacer, Ser y Saber a las personas en una ocupación determinada, y que, a su vez, viabilice el enganche de esta, en el sector laboral; proceso que va desde la identificación de la demanda vs la oferta en el mercado laboral, pasando por el desarrollo y fortalecimiento de las competencias y habilidades (capacitación), hasta lograr la inserción laboral; bien sea en una organización o a través de la generación de Autoempleo. metodología firmada por Representante legal, Jairo Marcel Bedoya Valencia</t>
  </si>
  <si>
    <t xml:space="preserve"> Acreditación del aporte mínimo de la ESAL</t>
  </si>
  <si>
    <t>Personal Minimo Requerido Un (1) profesional en economía, administrador de empresas, ingeniero industrial, contador público, o afines.
Cuando la profesión lo exija deberá presentar copia de la matricula profesional vigente y/o certificado de vigencia de tarjeta profesional.</t>
  </si>
  <si>
    <t>CONCLUSIÓN</t>
  </si>
  <si>
    <t>NO HABILITADO</t>
  </si>
  <si>
    <t>29.1 PROPUESTA ECONOMICA</t>
  </si>
  <si>
    <t>29.1</t>
  </si>
  <si>
    <t>La ESAL deberá presentar una propuesta económica que contemple la discriminación de las actividades con cargo a los recursos del Distrito y las actividades a desarrollar como aporte mínimo del asociado describiendo cada una de las actividades a ofertar, claramente cuantificadas en lo que constituirá el valor de su propuesta y que deberá ser coincidente con el valor total de la oferta económica registrado en la plataforma SECOP II. Lo anterior deberá estar debidamente consignado conforme al Anexo denominado PROPUESTA ECONÓMICA del presente  proceso. Igualmente el representante legal de la ESAL deberá rubricar el Anexo Técnico y anexarlo a su propuesta
La inobservancia de los requisitos exigidos en el presente numeral en cuanto a la presentación de la propuesta económica, dará lugar al RECHAZO de la misma</t>
  </si>
  <si>
    <t>Presenta aporte en especie por valor de  $124.391169</t>
  </si>
  <si>
    <t>CONCLUSIÓN PROPUESTA ECONOMICA</t>
  </si>
  <si>
    <t xml:space="preserve"> CONCLUSIÓN REQUISITOS HABILITANTES</t>
  </si>
  <si>
    <t>Adjunta Formato Unico de Hoja de Vida de la Función Pública -  Persona Juridica (subsanar la capacidad de contratacion)</t>
  </si>
  <si>
    <t>Presentó certificación de aportes parafiscales y sistema de seguridad social suscrito por el Representante Legal  dia 5 de Marzo de 2023</t>
  </si>
  <si>
    <t xml:space="preserve">Para verificar la experiencia en la ejecución de proyectos afines, la ESAL deberá acreditar dicha experiencia hasta con tres (3) contratos celebrados y debidamente ejecutados con entidades públicas y/o privadas. El objeto y/o alcance de estos contratos debe estar directamente relacionado con el objeto contractual del presente proceso 
La experiencia podrá acreditarse a través de certificaciones de contratos y/o convenios, o mediante copias de los contratos y/o convenios acompañados de sus respectivas actas de liquidación, o acta de liquidación y/o informe final de recibo a satisfacción que permita dar cuenta de la ejecución total de dichos contratos/convenios. Estos contratos deben haber sido ejecutados antes de la fecha de publicación del presente documento. 
Adicionalmente deberá cumplir con los siguientes requisitos: 
✔ Las certificaciones y/o contratos deberán demostrar experiencia directamente relacionada con procesos de formación para el trabajo y/o generación de ingresos. 
✔ La sumatoria total de los contratos aportados deberá ser igual o superior al 100% del valor del presupuesto oficial. 
✔ Al menos uno de los contratos presentados deberá tener un valor igual o superior al 30% del presupuesto oficial 
</t>
  </si>
  <si>
    <t>TOTAL PASIVO &lt;=</t>
  </si>
  <si>
    <t>SUBSANAR</t>
  </si>
  <si>
    <t>Adjunta Declaracion debidamente suscrita por el representante legal de la sociedad, a traves de la que se certifica que no se encuentra incurso en ninguna causal de inhabilidad e incompatibilidad,  suscrita el dia 5 de Marzo de 2025</t>
  </si>
  <si>
    <t>Personal Minimo Requerido</t>
  </si>
  <si>
    <t>La ESAL deberá presentar una propuesta económica que contemple la discriminación de las actividades con cargo a los recursos del Distrito y las actividades a desarrollar como aporte mínimo del asociado describiendo cada una de las actividades a ofertar, claramente cuantificadas en lo que constituirá el valor de su propuesta y que deberá ser coincidente con el valor total de la oferta económica registrado en la plataforma SECOP II. Lo anterior deberá estar debidamente consignado conforme al Anexo denominado PROPUESTA ECONÓMICA del presente proceso. 
Igualmente el representante legal de la ESAL deberá rubricar el Anexo Técnico y anexarlo a su propuesta
La inobservancia de los requisitos exigidos en el presente numeral en cuanto a la presentación de la propuesta económica, dará lugar al RECHAZO de la misma</t>
  </si>
  <si>
    <t>SEGUROS MUNDIAL</t>
  </si>
  <si>
    <t>PROPONENTE No.4</t>
  </si>
  <si>
    <t>CORPORACION SEMILLA PAIS</t>
  </si>
  <si>
    <t>MELANNIE JHOAN MOSQUERA ECHAVARRIA C.C. No. 1.107.514.176</t>
  </si>
  <si>
    <t>CR 8 NRO. 2-44 OF 314</t>
  </si>
  <si>
    <t>direccionejecutiva@corporacionsemillapais.com</t>
  </si>
  <si>
    <t>05 de marzo de 2025 - 4: 02</t>
  </si>
  <si>
    <t>435 47 994000059370</t>
  </si>
  <si>
    <t>5 de JuLio de 2025</t>
  </si>
  <si>
    <t>Aporta copia del certificado de existencia y representacion legal, con  fecha del 5 de Marzo de 2025, donde se revisan las actividades que comprenden su objeto social y se confirma que el objeto del asociado guarda relacion con el objeto del presente proceso de seleccion a traves de  las siguientes actividades: (...) "b). celebrar acuerdos, convenios y/o contratos con
personas naturales, jurídicas, públicas y/o privadas, nacionales y/o extranjeras que
promuevan el fortalecimiento y/o desarrollo social de los grupos de la tercera edad,
la infancia, juventudes, las madres cabeza de familia, las comunidades
afrodescendientes, las comunidades indígenas y demás comunidades étnicas. Las
poblaciones y/o comunidades en condiciones de vulnerabilidad social y marginalidad,
desplazados, reinsertados a través de la formulación, diseño e implementación de
programas de asistencia técnica, educación, formación para el trabajo y desarrollo
humano, capacitación en artes y oficios, gestión empresarial, conformación de unidades
productivas, empresas de economía solidaria y todas aquellas iniciativas encaminadas a
generar desarrollo y crecimiento económico auto sostenible..".</t>
  </si>
  <si>
    <r>
      <rPr>
        <b/>
        <sz val="10"/>
        <color theme="1"/>
        <rFont val="Arial"/>
      </rPr>
      <t xml:space="preserve">Representante Legal: </t>
    </r>
    <r>
      <rPr>
        <sz val="10"/>
        <color theme="1"/>
        <rFont val="Arial"/>
      </rPr>
      <t xml:space="preserve">Se verifica a traves que el representante legal, NO registra sanciones ni inhabilidades vigentes.    </t>
    </r>
  </si>
  <si>
    <r>
      <rPr>
        <b/>
        <sz val="10"/>
        <color theme="1"/>
        <rFont val="Arial"/>
      </rPr>
      <t>Persona Juridica:</t>
    </r>
    <r>
      <rPr>
        <sz val="10"/>
        <color theme="1"/>
        <rFont val="Arial"/>
      </rPr>
      <t xml:space="preserve">    Se verifica a traves que NO registra sanciones ni inhabilidades vigentes.    </t>
    </r>
  </si>
  <si>
    <r>
      <rPr>
        <b/>
        <sz val="10"/>
        <color theme="1"/>
        <rFont val="Arial"/>
      </rPr>
      <t>Representante Legal:</t>
    </r>
    <r>
      <rPr>
        <sz val="10"/>
        <color theme="1"/>
        <rFont val="Arial"/>
      </rPr>
      <t xml:space="preserve">
-Se consulta y verifica que el representante legal no se encuentra reportado como responsable fiscal. 
</t>
    </r>
    <r>
      <rPr>
        <b/>
        <sz val="10"/>
        <color theme="1"/>
        <rFont val="Arial"/>
      </rPr>
      <t>Persona Juridica</t>
    </r>
    <r>
      <rPr>
        <sz val="10"/>
        <color theme="1"/>
        <rFont val="Arial"/>
      </rPr>
      <t xml:space="preserve">
-Se evidencia que no se encuentra reportada como responsable fiscal.
</t>
    </r>
  </si>
  <si>
    <t>Aporta  debidamente diligenciado y suscrito por la representante legal el día 5  de Marzo de  2025</t>
  </si>
  <si>
    <t>Aporta fotocopia de la cedula del Representante Legal Melannie Jhoan Mosquera Echavarria C.C. No. 1,144,025,052</t>
  </si>
  <si>
    <t>Aporta certificado bancario emitido por BANCO DE OCCIDENTE con fecha 4 de Marzo del 2025</t>
  </si>
  <si>
    <t xml:space="preserve">Documento presentado con  Fecha generacion documento 14-Febrero-2025.  </t>
  </si>
  <si>
    <t>Aporta certifcacion de existencia y representacion legasl Entidades sin Animo de Lucro - Oficina de inspeccion Vigilancia y control de la Gobernación del Cauca con fecha de febrero 19 de 2025</t>
  </si>
  <si>
    <t xml:space="preserve">HABILITADO </t>
  </si>
  <si>
    <t>La experiencia solicitada debe estar asociada con la ejecución con éxito en programas desarrollados por la entidad privada sin ánimo de lucro similares o afines al programa o actividad prevista en el plan de desarrollo y debe ser proporcional al alcance, el valor y la complejidad del proyecto.
Para verificar la experiencia en la ejecución de proyectos afines, la ESAL deberá acreditar dicha experiencia hasta con tres (3) contratos celebrados y debidamente ejecutados con entidades públicas y/o privadas. El objeto y/o alcance de estos contratos debe estar directamente relacionado con el objeto contractual del presente proceso
La experiencia podrá acreditarse a través de certificaciones de contratos y/o convenios, o mediante copias de los contratos y/o convenios acompañados de sus respectivas actas de liquidación,  o acta de liquidación y/o informe final de recibo a satisfacción que permita dar cuenta de la ejecución total de dichos contratos/convenios. Estos contratos deben haber sido ejecutados antes de la fecha de publicación del presente documento.
Adicionalmente deberá cumplir con los siguientes requisitos:
✔	Las certificaciones y/o contratos deberán demostrar experiencia directamente relacionada con procesos de formación para el trabajo y/o generación de ingresos.
✔	La sumatoria total de los contratos aportados deberá ser igual o superior al 100% del valor del presupuesto oficial.
✔	Al menos uno de los contratos presentados deberá tener un valor igual o superior al 30% del presupuesto oficial</t>
  </si>
  <si>
    <t>Convenio N°002.1.1887.2.021 Y N°2020_05.001</t>
  </si>
  <si>
    <t>CONTRATANTE: CORPOBRISOC Y FUNDAPACIFICO</t>
  </si>
  <si>
    <t>OBJETO:REALIZAR PROCESO DE
ORIENTACIÓN Y APOYO
PSICOSOCIAL PARA Y CAPACITACIONES EN HABILIDADES
TECNOLÓGICAS AVANZADAS Y HERRAMIENTAS DIGITALES
PARA JÓVENES DESEMPLEADOS EN CALI, EN EL MARCO DEL PROYECTO DE
REINVERSIÓN, PROGRAMA DE EMPLEABILIDAD Y DESARROLLO DIGITAL
FACILITAR LA REINSERCIÓN LABORAL DE PERSONAS VÍCTIMAS DEL
CONFLICTO ARMADO Y EN SITUACIÓN DE VULNERABILIDAD EN EL
MARCO DEL PROYECTO “EFECTUAR EL APOYO INTEGRAL Y OPERATIVO
EN LA ORGANIZACIÓN, PRODUCCIÓN Y EJECUCIÓN DE ACCIONES
ENCAMINADAS A LA REPARACIÓN INTEGRAL DE LAS VÍCTIMAS DEL
CONFLICTO ARMADO POR DESPLAZAMIENTO FORZADO, A TRAVÉS DEL
FORTALECIMIENTO DE LOS HOGARES EN SU COMPONENTE GENERACIÓN DE
INGRESOS</t>
  </si>
  <si>
    <t>VALOR TOTAL:  728.990.000</t>
  </si>
  <si>
    <t>Se solicita corrección aritmética en el Anexo de propuesta económica, debido a que no coincide el valor total con el valor unitario por las cantidades.</t>
  </si>
  <si>
    <t>LA ESAL PRESENTO CRONOGRAMA DE TRABAJO, EN EL CUAL SE COMPROMETE CON CRONOGRAMA CONTEMPLADO EN 16 SEMANAS, CON JECUCIÓN COMPLETA HASTA EL MES DE JULIO.</t>
  </si>
  <si>
    <t>LA ESAL PRESENTO METODOLOGÍA, DE TRABAJO EN DONDÉ MENCIONA que tiene como obetivo asegurar la participación de los beneficiarios adecuados mediante una convocatoria pública transparente y eficaz, con el fin de captar a quienes realmente necesitan las formaciones y generar un impacto positivo en la comunidad.
(capacitación), hasta lograr la inserción laboral; bien sea en una organización o a través de
la generación de Autoempleo. metodología firmada por Representante legal, Melannie Jhoan Mosquera-</t>
  </si>
  <si>
    <t>La ESAL, presenta documentos en orden, como coordinador técnico  de JESUS MANUEL OCAMPO CACERES
cc. 16.783.123 DE CALI</t>
  </si>
  <si>
    <t>RECHAZADA</t>
  </si>
  <si>
    <t>FUNDACION PARA LA ATENCION INTEGRAL SAN SEBASTIAN</t>
  </si>
  <si>
    <t>YAMILETH ESPAÑA ORDOÑEZ C.C.31477738</t>
  </si>
  <si>
    <t>CL 47 C # 3 E - 28</t>
  </si>
  <si>
    <t>fusioint@gmail.com</t>
  </si>
  <si>
    <t>5 de Marzo de 2025</t>
  </si>
  <si>
    <t>CT-100004950</t>
  </si>
  <si>
    <t>Julio 7 de 2025</t>
  </si>
  <si>
    <t xml:space="preserve">Adjunta "Carta de presentacion de la oferta" debidamente suscrita por el representante legal de la sociedad, el dia 3 de Marzo del presente año. </t>
  </si>
  <si>
    <t>Aporta copia del certificado de existencia y representacion legal, con  fecha del 5 de Marzo de 2025, donde se revisan las actividades que comprenden su objeto social y se confirma que el objeto del asociado guarda relacion con el objeto del presente proceso de seleccion a traves de  las siguientes actividades: (...) "La persona jurídica tiene como objeto social contribuir al desarrollo integral del ser humano, desde los aspectos sociales, culturales, deportivos, artísticos, educativos, laborales, morales, intelectuales, turísticos, logísticos y económicos de nuestra sociedad, liderando y fomentando programas y actividades orientadas a mejorar la calidad de vida de la población, a través de: planes, programas y proyectos de protección integral para diversidad étnica, Comunidades negras, afrocolombianas, raizales y palenquera, población vulnerable, víctima del conflicto armado en Colombia, población migratoria, niños, niñas, adolescentes y para sus familias, con recursos e iniciativas propias y/o de terceros internacionales, nacionales, departamentales y municipales de carácter público y privado, fomentando el despliegue de programas sociales, procesos encaminados a la capacitación, empleabilidad, emprendimiento y fortalecimiento, formación para adultos y jóvenes en extraedad, productividad desarrollo económico autosostenible, intervención, participación en los procesos para Líneas de Conflicto, Paz y Postconflicto-Pares y justicia social. Así como proveer redes y/o servicios de Tecnologías de Información y las comunicaciones, enfocado en el uso eficiente de las TIC como medio de educación y de provisión de los diferentes servicios en TI Y TIC que sobre ellas se puedan prestar, y promover. Dentro del Objeto social la ejecución se realiza a través de convenios o contratos interinstitucionales dedicados a: investigar, formular, diseñar, planear, administrar, ejecutar, coordinar, evaluar, organizar, sensibilizar, asesorar, consultar, gestionar, comercializar y realizar toda clase de actividades, propias de las administraciones municipales, departamentales, nacionales e internacionales cuya finalidad sea la gestión social integral para mejorar las condiciones de vida a través de programas, proyectos o servicios a las siguientes poblaciones. (...).".</t>
  </si>
  <si>
    <r>
      <rPr>
        <b/>
        <sz val="10"/>
        <color theme="1"/>
        <rFont val="Arial"/>
      </rPr>
      <t xml:space="preserve">Representante Legal: </t>
    </r>
    <r>
      <rPr>
        <sz val="10"/>
        <color theme="1"/>
        <rFont val="Arial"/>
      </rPr>
      <t xml:space="preserve">Se verifica a traves que el representante legal, NO registra sanciones ni inhabilidades vigentes.    </t>
    </r>
  </si>
  <si>
    <t xml:space="preserve">Representante Legal:
-Se consulta y verifica que el representante legal no se encuentra reportado como responsable fiscal. 
</t>
  </si>
  <si>
    <t>Aporta fotocopia de la cedula del Representante Legal YAMILETH ESPAÑA ORDOÑEZ C.C. No. 31.477.738</t>
  </si>
  <si>
    <t>NO APORTA EN DEBIDA FORMA EL ACTA PARA CONTRATAR</t>
  </si>
  <si>
    <t>Presentó certificación de aportes parafiscales y sistema de seguridad social suscrito por el Representante Legal  dia 25 de Febrero de 2025</t>
  </si>
  <si>
    <t>Aporta certificado bancario emitido por BBVA con fecha 10 de Febrero del 2025</t>
  </si>
  <si>
    <t>O</t>
  </si>
  <si>
    <t xml:space="preserve">Documento presentado con  Fecha generacion documento 4 de Marzo 2025.  </t>
  </si>
  <si>
    <t>Presentada por el representante legal</t>
  </si>
  <si>
    <t>Convenio CONTRATO DE ASOCIACIÓN No. 4171.010.26.1.226 de 2019. Y N°2020_05.001 Y CONTRATO NRO. 045-2023</t>
  </si>
  <si>
    <t>CONTRATANTE: SECRETARÍA DE DESARROLLO ECONÓMICO Y FUNDACIÓN ALFÉREZ
REAL</t>
  </si>
  <si>
    <t>OBJETO:Aunar esfuerzos técnicos, lpgísticos, operativos, para la "IMPLEMENIACIÓN DE ESTRATEGIA PARA DESARROLLAR LAS CAPACIDADES LABORALES DE LA POBLACION
VULNERABLE DE ASCOMUNAS4,6,13,15,18 Y19 EN SANTIAGO DE CALI PARA LA INCLUSION LABORAL Y PRODUCTIVA CON FICHAS: BP'"26000404, BP-26000365, BP-26000431, BP-26000433, BP-2600396, Y BP- 7047758, RESPECTIVAMENTE." Y PRESTAR SERVICIOS TÉCNICOS, LOGÍSTICOS, OPERATIVOS Y FINANCIEROS, PARA LA IMPLEMENTACIÓN DE UN PROGRAMA DE EMPLEABILIDAD A MUJERES CABEZA DE FAMILIA, VICTIMAS DE VIOLENCIA INTRAFAMILIAR, Y GENERAR ESTRATEGIAS PARA PROMOVER EL AUTOEMPLEO POR
MEDIO DE CAPACITACIÓNES EN TECNICOS LABORALES, EN ZONA LADERA DEL MUNICIPIO DE SANTIAGO DE CALI.</t>
  </si>
  <si>
    <t>VALOR TOTAL:866.590.638</t>
  </si>
  <si>
    <t>FUNDACION SAN SEBASTIAN</t>
  </si>
  <si>
    <t>NO APORTA EL DOCUMENTO EN DEBIDAD FORMA</t>
  </si>
  <si>
    <t>LA ESAL PRESENTO CRONOGRAMA DE TRABAJO, EN EL CUAL SE COMPROMETE CON CRONOGRAMA CONTEMPLADO DESDE EL MES DE ABRIL HASTA EL MES DE OCTUBRE CONTEMPLADO POR SEMANAS POR FASES Y ACTIVIDADES , CON JECUCIÓN COMPLETA.</t>
  </si>
  <si>
    <t>La ESAL presento metodología con base ,Identificación de la población idónea para el proceso de capacitaciones y formación para emprendimientos: Realizar sesiones presenciales y virtuales de inscripción, permitiendo una 
evaluación y selección de beneficiarios con la respectiva caracterización, diligenciamiento de la ficha 
DUB por cada seleccionado y la actualización en tiempo real de una base de datos dinámica en Excel, 
Google Forms o Google Sheets con cada persona inscrita.. metodología firmada por Representante legal,  Yamileth España Ordoñez  , identificado con CC.  31.477.738 -</t>
  </si>
  <si>
    <t>La ESAL, presenta documentos en orden, como coordinador técnico  de JHON JAIRO ESPAÑA ORDOÑEZ
cc. 16.752.747 DE CALI</t>
  </si>
  <si>
    <t>FUNDACION PARA EL DESARROLLO Y LA DEFENSA DE LOS DERECHOS DE LAS COMUNIDADES NEGRAS Y MARGINADAS-FUNDECON</t>
  </si>
  <si>
    <t>NATHALY LOPEZ GUERRA C.C.1144162103</t>
  </si>
  <si>
    <t>CL 23 # 36 B - 49</t>
  </si>
  <si>
    <t>fundecon27@gmail.com</t>
  </si>
  <si>
    <t>5 de Marzo 3:31 PM</t>
  </si>
  <si>
    <t>SEGUROS DEL ESTADO</t>
  </si>
  <si>
    <t>45-44-101164044</t>
  </si>
  <si>
    <t>10 de Junio 2025</t>
  </si>
  <si>
    <t xml:space="preserve">Adjunta "Carta de presentacion de la oferta" debidamente suscrita por el representante legal de la sociedad, el dia 1 de Marzo del presente año. </t>
  </si>
  <si>
    <t>Aporta copia del certificado de existencia y representacion legal, con  fecha del 5 de Marzo de 2025, donde se revisan las actividades que comprenden su objeto social y especificos y se confirma que el objeto del asociado guarda relacion con los objeto del presente proceso de seleccion a traves de  las siguientes actividades: (...) "23. Velar por el cumplimiento y aplicabilidad de las normas internacionales que favorezcan el bienestar de la comunidad por lo cual podrá identificar, promover, desarrollar, cofinanciar, gestionar y ejecutar proyectos de índole social, económica, productiva, educativo, deportivo, servicios públicos, infraestructura y/o vivienda, político, ambiental, cultural, mediante la conformación administrativa y operativa, que contribuya a la promoción, reivindicación y protección integral de los derechos humanos, para el bienestar de las familias, la juventud, la niñez, la primera infancia y el adulto mayor de las comunidades negras, afrocolombianas, raizales o palenqueras,  indígenas y colonos, desde las etnias y la diversidad etnocultural que caracteriza a la nación Colombiana, en especial podrá prestar servicios de alimentación en todos los niveles de educación existentes primera infancia, preescolar y básica primaria básica secundaria y de formación laboral, técnica profesional, tecnológica y educación superior, del mismo modo prestará los servicios de asesorías, consultorías,
interventorías, ya sea de carácter público o privado.. (...).".</t>
  </si>
  <si>
    <r>
      <rPr>
        <b/>
        <sz val="10"/>
        <color theme="1"/>
        <rFont val="Arial"/>
      </rPr>
      <t xml:space="preserve">Representante Legal: </t>
    </r>
    <r>
      <rPr>
        <sz val="10"/>
        <color theme="1"/>
        <rFont val="Arial"/>
      </rPr>
      <t xml:space="preserve">Se verifica a traves que el representante legal, NO registra sanciones ni inhabilidades vigentes.    </t>
    </r>
  </si>
  <si>
    <r>
      <rPr>
        <b/>
        <sz val="10"/>
        <color theme="1"/>
        <rFont val="Arial"/>
      </rPr>
      <t>Persona Juridica:</t>
    </r>
    <r>
      <rPr>
        <sz val="10"/>
        <color theme="1"/>
        <rFont val="Arial"/>
      </rPr>
      <t xml:space="preserve">    Se verifica a traves que NO registra sanciones ni inhabilidades vigentes.    </t>
    </r>
  </si>
  <si>
    <r>
      <rPr>
        <b/>
        <sz val="10"/>
        <color theme="1"/>
        <rFont val="Arial"/>
      </rPr>
      <t>Representante Legal:</t>
    </r>
    <r>
      <rPr>
        <sz val="10"/>
        <color theme="1"/>
        <rFont val="Arial"/>
      </rPr>
      <t xml:space="preserve">
-Se consulta y verifica que el representante legal no se encuentra reportado como responsable fiscal. 
</t>
    </r>
    <r>
      <rPr>
        <b/>
        <sz val="10"/>
        <color theme="1"/>
        <rFont val="Arial"/>
      </rPr>
      <t>Persona Juridica</t>
    </r>
    <r>
      <rPr>
        <sz val="10"/>
        <color theme="1"/>
        <rFont val="Arial"/>
      </rPr>
      <t xml:space="preserve">
-Se evidencia que no se encuentra reportada como responsable fiscal.
</t>
    </r>
  </si>
  <si>
    <t>Aporta fotocopia de la cedula del Representante Legal NATHALY LOPEZ GUERRA C.C. No. 1.144.162.103</t>
  </si>
  <si>
    <t>Presentó certificación de aportes parafiscales y sistema de seguridad social suscrito por el Revisor Fiscal el dia 1 de Marzo  de 2025</t>
  </si>
  <si>
    <t>Aporta certificado bancario emitido por BANCOOMEVA con fecha 4 de Marzo del 2025</t>
  </si>
  <si>
    <t xml:space="preserve">Documento presentado con  Fecha generacion documento 10 de Febrero 2025.  </t>
  </si>
  <si>
    <t>Convenio EA-12983098 Y FPV-40-2018</t>
  </si>
  <si>
    <t>CONTRATANTE: EQUIPO ALIANZA LTDA NIT 900260915-3 Y FUNDACIÓN PACIFICO
VIVO – FUNPAVIVO Nit: 900.662.348-2</t>
  </si>
  <si>
    <t>OBJETO:AAPOYO TÉCNICO, ADMINISTRATIVO, FINANCIERO Y HUMANO PARA EL 
FORTALECIMIENTO DE COMPETENCIAS LABORALES, GENERACIÓN DE OPORTUNIDADES ECONÓMICAS Y PRESERVACIÓN DE CONOCIMIENTOS ANCESTRALES EN POBLACIONES INDÍGENAS, A TRAVÉS DE LA IMPLEMENTACIÓN DE PROCESOS DE FORMACIÓN, CERTIFICACIÓN DE COMPETENCIAS, ACOMPAÑAMIENTO EN INSERCIÓN LABORAL Y APOYO AL EMPRENDIMIENTO Y FORTALECIMIENTO DE COMPETENCIAS LABORALES PARA LA
POBLACIÓN VÍCTIMA DEL CONFLICTO ARMADO EN LAS COMUNAS 5, 7 Y 12 DE SANTIAGO DE CALI, CON ESTE PROYECTO BUSCA BRINDAR FORMACIÓN TÉCNICA Y ACOMPAÑAMIENTO PARA MEJORAR LA EMPLEABILIDAD DE LAS PERSONAS AFECTADAS POR EL CONFLICTO
ARMADO FACILITANDO SU ACCESO A OPORTUNIDADES LABORALES DIGNAS Y
SOSTENIBLES. PROMOVIENDO LA EMPLEABILIDAD, EL AUTOEMPLEO Y EL DESARROLLO
PRODUCTIVO CON ENFOQUE DIFERENCIAL, CULTURALMENTE PERTINENTE Y SOSTENIBLE.</t>
  </si>
  <si>
    <t>VALOR TOTAL: 1.495.000.000</t>
  </si>
  <si>
    <t>FUNDENCON</t>
  </si>
  <si>
    <t xml:space="preserve">Aporta Fotocopia de la Tarjeta Profesional y Cedula de ciudadanía, antecedentes disciplinarios del Contador expedido por la Junta Central de Contadores con fecha de 4 de Marzo de  2025 con una validez de 3 meses </t>
  </si>
  <si>
    <t>Adjunta Declaracion debidamente suscrita por el representante legal de la sociedad, a traves de la que se certifica que no se encuentra incurso en ninguna causal de inhabilidad e incompatibilidad,  suscrita el dia 1 de Marzo de 2025</t>
  </si>
  <si>
    <t>LA ESAL PRESENTO CRONOGRAMA DE TRABAJO, EN EL CUAL SE COMPROMETE CON CRONOGRAMA CONTEMPLADO DESDE EL MES DE MARZO  A OCTUBRE 25, CONTEMPLADO POR SEMANAS POR FASES Y ACTIVIDADES , CON JECUCIÓN COMPLETA, FIRMADO POR NATHALY LOPEZ GUERRA
C.C: 1.144.162.103 de Cali
REPRESENTANTE LEGAL ..</t>
  </si>
  <si>
    <t>La ESAL presento metodología con base en un enfoque integral de aprendizaje que comprende:
Convocatoria: Publicación y socialización de la invitación pública.
 Selección de beneficiarios: Aplicación de criterios de evaluación y caracterización.
 Formación teórico-práctica: Desarrollo de módulos según necesidades específicas.
 Acompañamiento y asesoría: Mentorías y validación de proyectos productivos.
 Eventos y ferias comerciales: Exhibición y comercialización de productos y servicios. FIRMADA POR NATHALY LOPEZ GUERRA C.C: 1.144.162.103 de Cali REPRESENTANTE LEGAL</t>
  </si>
  <si>
    <t>La ESAL, presenta documentos en orden, como coordinador técnico  de Carolina Sánchez Tovar
cc. No. 66.983.846 de CAICEDONIA.</t>
  </si>
  <si>
    <t>CONCLUSION REQUISITOS HABILITANTES</t>
  </si>
  <si>
    <t>PROPONENTE</t>
  </si>
  <si>
    <t>OBSERVACION</t>
  </si>
  <si>
    <t>1. ASOCIACION ANTONIO MACEO Y GRAJALES</t>
  </si>
  <si>
    <t>4. CORPORACION SEMILLA PAIS</t>
  </si>
  <si>
    <t>5. FUNDACION PARA EL DESARROLLO INTEGRAL SAN SEBASTIAN</t>
  </si>
  <si>
    <t>6. FUNDACION PARA EL DESARROLLO Y LA DEFENSA DE LOS DERECHOS DE LAS COMUNIDADES NEGRAS Y MARGINADAS.</t>
  </si>
  <si>
    <t>EVALUACION FACTORES PONDERABLES</t>
  </si>
  <si>
    <t>CONCLUSION PUNTAJES</t>
  </si>
  <si>
    <t>PUNTAJE TOTAL</t>
  </si>
  <si>
    <t>ORIGINAL FIRMADO</t>
  </si>
  <si>
    <t>Hector Gerardo Hurtado Escobar</t>
  </si>
  <si>
    <t>Carol Obando Apraez</t>
  </si>
  <si>
    <t>Tatiana Acosta</t>
  </si>
  <si>
    <t>Rol Jurídico</t>
  </si>
  <si>
    <t>Rol Técnico</t>
  </si>
  <si>
    <t>Rol Financiero</t>
  </si>
  <si>
    <t>Siendo así se rechaza la propuesa del Oferente.</t>
  </si>
  <si>
    <t>Subsano meidante mensaje</t>
  </si>
  <si>
    <t xml:space="preserve">
Persona Juridica
Subsano meidante mensaje</t>
  </si>
  <si>
    <t>SUBSANO MEDIANTE MENSAJE</t>
  </si>
  <si>
    <t>La ESAL deberá presentar una propuesta económica que contemple la discriminación de las actividades con cargo a los recursos del Distrito y las actividades a desarrollar como aporte mínimo del asociado describiendo cada una de las actividades a ofertar, claramente cuantificadas en lo que constituirá el valor de su propuesta y que deberá ser coincidente con el valor total de la oferta económica registrado en la plataforma SECOP II. Lo anterior deberá estar debidamente consignado conforme al Anexo denominado PROPUESTA ECONÓMICA del presente proceso. 
Igualmente el representante legal de la ESAL deberá rubricar el Anexo Técnico y anexarlo a su propuesta La inobservancia de los requisitos exigidos en el presente numeral en cuanto a la presentación de la propuesta económica, dará lugar al RECHAZO de la misma</t>
  </si>
  <si>
    <t>APORTE TOTAL</t>
  </si>
  <si>
    <t>APORTE OFRECIDO</t>
  </si>
  <si>
    <t>CORECCIÓN ARITMÉTICA</t>
  </si>
  <si>
    <t xml:space="preserve">Se realiza corrección aritmética a la propuesta de Corporación Semilla País, debido a que se encontró un error de multiplicación en un -0,07%. Por lo tanto, se modifica el valor del aporte de la ESAL a $124.173.796. Cabe mencionar que, la corrección aritmética anterior, no corresponde a una mejora de la oferta económica. </t>
  </si>
  <si>
    <t>SE HABILITA LA ESAL CUMPLE CON LOS REQUISITOS HABILITANTES DESPUES DE LA SUBSANACION</t>
  </si>
  <si>
    <t>SUSANO MEDIANTE MENSAJE</t>
  </si>
  <si>
    <t>Se realizó corrección aritmética</t>
  </si>
  <si>
    <t>No se habilita jurídicamente, NO aporta en debida forma el documento de Facultades o autorizaciones del representante legal por la
junta directiva o junta de socios, debido a que el documento que aporta solo autorizo para la vigencia 2024 (anexo imagen)</t>
  </si>
  <si>
    <t>CONSOLIDACIÓN PUNTAJE DE CLASIFICACIÓN</t>
  </si>
  <si>
    <t>Valor Agregado en acreditación de Experienca</t>
  </si>
  <si>
    <t>VALOR AGREGADO EN CONDICIONES DEL PROYECTO</t>
  </si>
  <si>
    <t>VALOR AGREGADO EN INCLUSIÓN SOCIAL</t>
  </si>
  <si>
    <t>PUNTAJE</t>
  </si>
  <si>
    <t>ASOCIACION ANTONIO MACEO Y GRAJALES, NIT 805017388-7</t>
  </si>
  <si>
    <t>VALOR AGREGADO EN PROPUESTA EXPERIENCIA
 (40 PUNTOS)</t>
  </si>
  <si>
    <t>VALOR AGREGADO EN INCLUSIÓN SOCIAL
(20 PUNTOS)</t>
  </si>
  <si>
    <t>VALOR AGREGADO AL PROYECTO
 (40 PUNTOS)</t>
  </si>
  <si>
    <t>CORPORACION SEMILLA PAIS Nit : 900589243-6</t>
  </si>
  <si>
    <t xml:space="preserve">CORPORACION SEMILLA PAIS </t>
  </si>
  <si>
    <t xml:space="preserve">CONCLUSIONES:
El Comité Asesor Evaluador, luego de verificado lo correspondiente a los requisitos habilitantes jurídicos, financieros, técnicos, experiencia de la ESAL, estructura organizacional y reputación contenidos en la invitación. Así las cosas, el Comité Asesor Evaluador, recomienda al ordenador del gasto, adjudicar el proceso competitivo para la selección de entidad sin ánimo de lucro No. 4171.010.32.1.144-2025 a la CORPORACION SEMILLA PAIS NIT 900.589.243-6, representada legalmente por la señor JHOAN MELANNIE MOSQUERA ECHAVARRIA  C.C. No. 1.107.514.176 por encontrarse totalmente habilitada en los aspectos anteriormente mencionados y haber obtenido CIEN PUNTOS (100) puntos en la evaluación..
</t>
  </si>
  <si>
    <t>El Comité Evaluador, después de analizar la información presentada por el proponente San Sebastian, decide aceptar el documento enviado y no continuar con la evaluación de los requisitos ponderables, debido a las consideraciones expuestas en el mismo.
Esta decisión se toma en virtud de las facultades conferidas al Comité Evaluador y se considera final</t>
  </si>
  <si>
    <r>
      <rPr>
        <b/>
        <sz val="11"/>
        <color theme="1"/>
        <rFont val="Calibri"/>
      </rPr>
      <t>CONCLUSIONES:</t>
    </r>
    <r>
      <rPr>
        <sz val="11"/>
        <color theme="1"/>
        <rFont val="Calibri"/>
      </rPr>
      <t xml:space="preserve">
Vencido el plazo establecido en la invitación pública del </t>
    </r>
    <r>
      <rPr>
        <b/>
        <sz val="11"/>
        <color theme="1"/>
        <rFont val="Calibri"/>
      </rPr>
      <t>PROCESO COMPETITIVO PARA LA SELECCIÓN DE ENTIDAD SIN ÁNIMO DE LUCRO (DECRETO 092 DE 2017) No. 4171.010.32.1.144 de 2025</t>
    </r>
    <r>
      <rPr>
        <sz val="11"/>
        <color theme="1"/>
        <rFont val="Calibri"/>
      </rPr>
      <t>, se publica el informe de evaluación final de Requisitos Habilitantes  y ponderables,.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</si>
</sst>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164" formatCode="_-* #,##0_-;\-* #,##0_-;_-* &quot;-&quot;??_-;_-@"/>
    <numFmt numFmtId="165" formatCode="_-* #,##0.00_-;\-* #,##0.00_-;_-* &quot;-&quot;??_-;_-@"/>
    <numFmt numFmtId="166" formatCode="&quot;$&quot;\ #,##0"/>
    <numFmt numFmtId="167" formatCode="&quot;$&quot;#,##0.00"/>
    <numFmt numFmtId="168" formatCode="&quot;$&quot;#,##0"/>
    <numFmt numFmtId="169" formatCode="0.0"/>
    <numFmt numFmtId="170" formatCode="#,##0.00\ [$€-1]"/>
    <numFmt numFmtId="171" formatCode="_-&quot;$&quot;\ * #,##0.00_-;\-&quot;$&quot;\ * #,##0.00_-;_-&quot;$&quot;\ * &quot;-&quot;??_-;_-@"/>
    <numFmt numFmtId="172" formatCode="&quot;$&quot;\ #,##0_);[Red]\(&quot;$&quot;\ #,##0\)"/>
    <numFmt numFmtId="173" formatCode="_-&quot;$&quot;\ * #,##0_-;\-&quot;$&quot;\ * #,##0_-;_-&quot;$&quot;\ * &quot;-&quot;??_-;_-@_-"/>
  </numFmts>
  <fonts count="46" x14ac:knownFonts="1">
    <font>
      <sz val="11"/>
      <color theme="1"/>
      <name val="Calibri"/>
      <scheme val="minor"/>
    </font>
    <font>
      <b/>
      <sz val="11"/>
      <color rgb="FF000000"/>
      <name val="Calibri"/>
    </font>
    <font>
      <sz val="11"/>
      <color theme="1"/>
      <name val="Calibri"/>
    </font>
    <font>
      <b/>
      <sz val="11"/>
      <color theme="1"/>
      <name val="Calibri"/>
    </font>
    <font>
      <b/>
      <sz val="11"/>
      <color theme="1"/>
      <name val="Arial"/>
    </font>
    <font>
      <sz val="11"/>
      <name val="Calibri"/>
    </font>
    <font>
      <sz val="11"/>
      <color rgb="FF000000"/>
      <name val="Arial"/>
    </font>
    <font>
      <sz val="11"/>
      <color theme="1"/>
      <name val="Arial"/>
    </font>
    <font>
      <u/>
      <sz val="11"/>
      <color theme="10"/>
      <name val="Calibri"/>
    </font>
    <font>
      <b/>
      <sz val="12"/>
      <color theme="1"/>
      <name val="Arial"/>
    </font>
    <font>
      <b/>
      <sz val="10"/>
      <color rgb="FF000000"/>
      <name val="Arial"/>
    </font>
    <font>
      <sz val="10"/>
      <color rgb="FF000000"/>
      <name val="Arial"/>
    </font>
    <font>
      <sz val="10"/>
      <color theme="1"/>
      <name val="Arial"/>
    </font>
    <font>
      <b/>
      <sz val="10"/>
      <color theme="1"/>
      <name val="Arial"/>
    </font>
    <font>
      <sz val="12"/>
      <color theme="1"/>
      <name val="Arial"/>
    </font>
    <font>
      <sz val="12"/>
      <color theme="1"/>
      <name val="Calibri"/>
    </font>
    <font>
      <sz val="10"/>
      <color rgb="FF000000"/>
      <name val="Calibri"/>
    </font>
    <font>
      <sz val="8"/>
      <color theme="1"/>
      <name val="Arial"/>
    </font>
    <font>
      <b/>
      <sz val="8"/>
      <color theme="1"/>
      <name val="Arial"/>
    </font>
    <font>
      <sz val="8"/>
      <color rgb="FF000000"/>
      <name val="Arial"/>
    </font>
    <font>
      <sz val="10"/>
      <color theme="1"/>
      <name val="Calibri"/>
    </font>
    <font>
      <b/>
      <sz val="14"/>
      <color theme="1"/>
      <name val="Calibri"/>
    </font>
    <font>
      <b/>
      <sz val="10"/>
      <color rgb="FFFF0000"/>
      <name val="Arial"/>
    </font>
    <font>
      <b/>
      <sz val="14"/>
      <color rgb="FF000000"/>
      <name val="Arial"/>
    </font>
    <font>
      <b/>
      <sz val="12"/>
      <color rgb="FF000000"/>
      <name val="Arial"/>
    </font>
    <font>
      <u/>
      <sz val="11"/>
      <color theme="10"/>
      <name val="Calibri"/>
    </font>
    <font>
      <u/>
      <sz val="11"/>
      <color theme="10"/>
      <name val="Calibri"/>
    </font>
    <font>
      <sz val="18"/>
      <color theme="1"/>
      <name val="Calibri"/>
    </font>
    <font>
      <sz val="11"/>
      <color rgb="FF000000"/>
      <name val="Calibri"/>
    </font>
    <font>
      <b/>
      <sz val="11"/>
      <color rgb="FFFF0000"/>
      <name val="Calibri"/>
    </font>
    <font>
      <sz val="11"/>
      <color theme="1"/>
      <name val="Calibri"/>
      <family val="2"/>
    </font>
    <font>
      <b/>
      <sz val="10"/>
      <name val="Arial"/>
      <family val="2"/>
    </font>
    <font>
      <sz val="10"/>
      <color theme="1"/>
      <name val="Arial"/>
      <family val="2"/>
    </font>
    <font>
      <sz val="12"/>
      <color theme="1"/>
      <name val="Arial"/>
      <family val="2"/>
    </font>
    <font>
      <sz val="14"/>
      <color theme="1"/>
      <name val="Arial"/>
      <family val="2"/>
    </font>
    <font>
      <sz val="14"/>
      <name val="Calibri"/>
      <family val="2"/>
    </font>
    <font>
      <b/>
      <sz val="14"/>
      <color theme="1"/>
      <name val="Arial"/>
      <family val="2"/>
    </font>
    <font>
      <b/>
      <sz val="12"/>
      <color theme="1"/>
      <name val="Arial"/>
      <family val="2"/>
    </font>
    <font>
      <b/>
      <sz val="10"/>
      <color theme="1"/>
      <name val="Arial"/>
      <family val="2"/>
    </font>
    <font>
      <sz val="11"/>
      <color theme="1"/>
      <name val="Calibri"/>
      <scheme val="minor"/>
    </font>
    <font>
      <sz val="10"/>
      <color rgb="FFFF0000"/>
      <name val="Arial"/>
      <family val="2"/>
    </font>
    <font>
      <sz val="12"/>
      <color rgb="FF000000"/>
      <name val="Arial"/>
      <family val="2"/>
    </font>
    <font>
      <sz val="10"/>
      <color rgb="FF000000"/>
      <name val="Arial"/>
      <family val="2"/>
    </font>
    <font>
      <b/>
      <sz val="10"/>
      <color rgb="FF000000"/>
      <name val="Arial"/>
      <family val="2"/>
    </font>
    <font>
      <b/>
      <sz val="11"/>
      <color theme="1"/>
      <name val="Calibri"/>
      <family val="2"/>
      <scheme val="minor"/>
    </font>
    <font>
      <sz val="11"/>
      <color rgb="FF000000"/>
      <name val="Arial"/>
      <family val="2"/>
    </font>
  </fonts>
  <fills count="19">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rgb="FFFFFFFF"/>
        <bgColor rgb="FFFFFFFF"/>
      </patternFill>
    </fill>
    <fill>
      <patternFill patternType="solid">
        <fgColor rgb="FFD8D8D8"/>
        <bgColor rgb="FFD8D8D8"/>
      </patternFill>
    </fill>
    <fill>
      <patternFill patternType="solid">
        <fgColor rgb="FFA5A5A5"/>
        <bgColor rgb="FFA5A5A5"/>
      </patternFill>
    </fill>
    <fill>
      <patternFill patternType="solid">
        <fgColor rgb="FFBFBFBF"/>
        <bgColor rgb="FFBFBFBF"/>
      </patternFill>
    </fill>
    <fill>
      <patternFill patternType="solid">
        <fgColor rgb="FFCCCCCC"/>
        <bgColor rgb="FFCCCCCC"/>
      </patternFill>
    </fill>
    <fill>
      <patternFill patternType="solid">
        <fgColor theme="0"/>
        <bgColor theme="0"/>
      </patternFill>
    </fill>
    <fill>
      <patternFill patternType="solid">
        <fgColor rgb="FF92D050"/>
        <bgColor rgb="FF92D050"/>
      </patternFill>
    </fill>
    <fill>
      <patternFill patternType="solid">
        <fgColor rgb="FFB7B7B7"/>
        <bgColor rgb="FFB7B7B7"/>
      </patternFill>
    </fill>
    <fill>
      <patternFill patternType="solid">
        <fgColor rgb="FFD9D9D9"/>
        <bgColor rgb="FFD9D9D9"/>
      </patternFill>
    </fill>
    <fill>
      <patternFill patternType="solid">
        <fgColor rgb="FFFF9900"/>
        <bgColor rgb="FFFF9900"/>
      </patternFill>
    </fill>
    <fill>
      <patternFill patternType="solid">
        <fgColor rgb="FFFFFF00"/>
        <bgColor rgb="FFFFFF00"/>
      </patternFill>
    </fill>
    <fill>
      <patternFill patternType="solid">
        <fgColor rgb="FFDDEBF7"/>
        <bgColor rgb="FFDDEBF7"/>
      </patternFill>
    </fill>
    <fill>
      <patternFill patternType="solid">
        <fgColor rgb="FF92D050"/>
        <bgColor rgb="FFFFFF00"/>
      </patternFill>
    </fill>
    <fill>
      <patternFill patternType="solid">
        <fgColor rgb="FF92D050"/>
        <bgColor indexed="64"/>
      </patternFill>
    </fill>
    <fill>
      <patternFill patternType="solid">
        <fgColor theme="1" tint="0.499984740745262"/>
        <bgColor indexed="64"/>
      </patternFill>
    </fill>
  </fills>
  <borders count="79">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top/>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diagonal/>
    </border>
    <border>
      <left/>
      <right style="medium">
        <color rgb="FF000000"/>
      </right>
      <top/>
      <bottom/>
      <diagonal/>
    </border>
    <border>
      <left/>
      <right/>
      <top style="medium">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39" fillId="0" borderId="0" applyFont="0" applyFill="0" applyBorder="0" applyAlignment="0" applyProtection="0"/>
    <xf numFmtId="9" fontId="39" fillId="0" borderId="0" applyFont="0" applyFill="0" applyBorder="0" applyAlignment="0" applyProtection="0"/>
  </cellStyleXfs>
  <cellXfs count="311">
    <xf numFmtId="0" fontId="0" fillId="0" borderId="0" xfId="0"/>
    <xf numFmtId="0" fontId="2" fillId="0" borderId="0" xfId="0" applyFont="1"/>
    <xf numFmtId="0" fontId="4" fillId="0" borderId="7" xfId="0" applyFont="1" applyBorder="1" applyAlignment="1">
      <alignment vertical="center" wrapText="1"/>
    </xf>
    <xf numFmtId="164" fontId="2" fillId="0" borderId="0" xfId="0" applyNumberFormat="1" applyFont="1"/>
    <xf numFmtId="165" fontId="2" fillId="0" borderId="0" xfId="0" applyNumberFormat="1" applyFont="1"/>
    <xf numFmtId="0" fontId="4" fillId="0" borderId="11" xfId="0" applyFont="1" applyBorder="1" applyAlignment="1">
      <alignment vertical="center" wrapText="1"/>
    </xf>
    <xf numFmtId="0" fontId="7" fillId="0" borderId="15" xfId="0" applyFont="1" applyBorder="1" applyAlignment="1">
      <alignment vertical="center" wrapText="1"/>
    </xf>
    <xf numFmtId="0" fontId="7" fillId="0" borderId="1" xfId="0" applyFont="1" applyBorder="1" applyAlignment="1">
      <alignment vertical="center" wrapText="1"/>
    </xf>
    <xf numFmtId="0" fontId="7" fillId="0" borderId="16" xfId="0" applyFont="1" applyBorder="1" applyAlignment="1">
      <alignment vertical="center" wrapText="1"/>
    </xf>
    <xf numFmtId="0" fontId="10" fillId="3" borderId="15" xfId="0" applyFont="1" applyFill="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5" xfId="0" applyFont="1" applyBorder="1" applyAlignment="1">
      <alignment horizontal="center" vertical="center" wrapText="1"/>
    </xf>
    <xf numFmtId="0" fontId="11" fillId="4" borderId="15"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2" fillId="0" borderId="15" xfId="0" applyFont="1" applyBorder="1" applyAlignment="1">
      <alignment horizontal="center" vertical="center" wrapText="1"/>
    </xf>
    <xf numFmtId="0" fontId="12" fillId="4" borderId="15" xfId="0" applyFont="1" applyFill="1" applyBorder="1" applyAlignment="1">
      <alignment horizontal="center" vertical="center" wrapText="1"/>
    </xf>
    <xf numFmtId="0" fontId="2" fillId="4" borderId="20" xfId="0" applyFont="1" applyFill="1" applyBorder="1"/>
    <xf numFmtId="49" fontId="12" fillId="0" borderId="7" xfId="0" applyNumberFormat="1" applyFont="1" applyBorder="1" applyAlignment="1">
      <alignment horizontal="center" vertical="center" wrapText="1"/>
    </xf>
    <xf numFmtId="0" fontId="12"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1" fillId="0" borderId="7" xfId="0" applyFont="1" applyBorder="1" applyAlignment="1">
      <alignment horizontal="center" vertical="center" wrapText="1"/>
    </xf>
    <xf numFmtId="49" fontId="11" fillId="0" borderId="7" xfId="0" applyNumberFormat="1" applyFont="1" applyBorder="1" applyAlignment="1">
      <alignment horizontal="center" vertical="center" wrapText="1"/>
    </xf>
    <xf numFmtId="0" fontId="11" fillId="4" borderId="7"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4" fillId="0" borderId="7" xfId="0" applyFont="1" applyBorder="1" applyAlignment="1">
      <alignment horizontal="left" vertical="center" wrapText="1"/>
    </xf>
    <xf numFmtId="0" fontId="2" fillId="0" borderId="7" xfId="0" applyFont="1" applyBorder="1"/>
    <xf numFmtId="0" fontId="9" fillId="8" borderId="26" xfId="0" applyFont="1" applyFill="1" applyBorder="1" applyAlignment="1">
      <alignment horizontal="center" vertical="center" wrapText="1"/>
    </xf>
    <xf numFmtId="0" fontId="15" fillId="0" borderId="0" xfId="0" applyFont="1"/>
    <xf numFmtId="3" fontId="2" fillId="0" borderId="15" xfId="0" applyNumberFormat="1" applyFont="1" applyBorder="1" applyAlignment="1">
      <alignment horizontal="right" vertical="center"/>
    </xf>
    <xf numFmtId="0" fontId="11" fillId="0" borderId="0" xfId="0" applyFont="1"/>
    <xf numFmtId="170" fontId="11" fillId="0" borderId="0" xfId="0" applyNumberFormat="1" applyFont="1"/>
    <xf numFmtId="0" fontId="10" fillId="0" borderId="27" xfId="0" applyFont="1" applyBorder="1"/>
    <xf numFmtId="0" fontId="10" fillId="0" borderId="0" xfId="0" applyFont="1"/>
    <xf numFmtId="0" fontId="11" fillId="4" borderId="20" xfId="0" applyFont="1" applyFill="1" applyBorder="1"/>
    <xf numFmtId="171" fontId="11" fillId="0" borderId="0" xfId="0" applyNumberFormat="1" applyFont="1"/>
    <xf numFmtId="0" fontId="2" fillId="0" borderId="29" xfId="0" applyFont="1" applyBorder="1" applyAlignment="1">
      <alignment horizontal="center" vertical="center"/>
    </xf>
    <xf numFmtId="3" fontId="19" fillId="9" borderId="7" xfId="0" applyNumberFormat="1" applyFont="1" applyFill="1" applyBorder="1" applyAlignment="1">
      <alignment horizontal="right"/>
    </xf>
    <xf numFmtId="0" fontId="2" fillId="0" borderId="32" xfId="0" applyFont="1" applyBorder="1" applyAlignment="1">
      <alignment horizontal="center" vertical="center"/>
    </xf>
    <xf numFmtId="3" fontId="19" fillId="9" borderId="34" xfId="0" applyNumberFormat="1" applyFont="1" applyFill="1" applyBorder="1" applyAlignment="1">
      <alignment horizontal="right"/>
    </xf>
    <xf numFmtId="0" fontId="21" fillId="0" borderId="0" xfId="0" applyFont="1"/>
    <xf numFmtId="0" fontId="2" fillId="0" borderId="7" xfId="0" applyFont="1" applyBorder="1" applyAlignment="1">
      <alignment horizontal="left"/>
    </xf>
    <xf numFmtId="0" fontId="2" fillId="0" borderId="27" xfId="0" applyFont="1" applyBorder="1"/>
    <xf numFmtId="0" fontId="2" fillId="0" borderId="0" xfId="0" applyFont="1" applyAlignment="1">
      <alignment horizontal="left"/>
    </xf>
    <xf numFmtId="3" fontId="19" fillId="9" borderId="20" xfId="0" applyNumberFormat="1" applyFont="1" applyFill="1" applyBorder="1" applyAlignment="1">
      <alignment horizontal="right"/>
    </xf>
    <xf numFmtId="172" fontId="13" fillId="0" borderId="7" xfId="0" applyNumberFormat="1" applyFont="1" applyBorder="1" applyAlignment="1">
      <alignment vertical="center"/>
    </xf>
    <xf numFmtId="0" fontId="13" fillId="0" borderId="0" xfId="0" applyFont="1" applyAlignment="1">
      <alignment wrapText="1"/>
    </xf>
    <xf numFmtId="172" fontId="13" fillId="0" borderId="0" xfId="0" applyNumberFormat="1" applyFont="1" applyAlignment="1">
      <alignment vertical="center"/>
    </xf>
    <xf numFmtId="0" fontId="13" fillId="0" borderId="0" xfId="0" applyFont="1" applyAlignment="1">
      <alignment vertical="center" wrapText="1"/>
    </xf>
    <xf numFmtId="172" fontId="13" fillId="10" borderId="7" xfId="0" applyNumberFormat="1" applyFont="1" applyFill="1" applyBorder="1" applyAlignment="1">
      <alignment vertical="center"/>
    </xf>
    <xf numFmtId="0" fontId="10" fillId="3" borderId="42"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1" fillId="0" borderId="22" xfId="0" applyFont="1" applyBorder="1" applyAlignment="1">
      <alignment horizontal="center"/>
    </xf>
    <xf numFmtId="0" fontId="14" fillId="0" borderId="15" xfId="0" applyFont="1" applyBorder="1" applyAlignment="1">
      <alignment horizontal="left" vertical="center" wrapText="1"/>
    </xf>
    <xf numFmtId="0" fontId="21" fillId="0" borderId="7" xfId="0" applyFont="1" applyBorder="1" applyAlignment="1">
      <alignment horizontal="center"/>
    </xf>
    <xf numFmtId="0" fontId="22" fillId="0" borderId="7" xfId="0" applyFont="1" applyBorder="1" applyAlignment="1">
      <alignment horizontal="center"/>
    </xf>
    <xf numFmtId="0" fontId="22" fillId="4" borderId="7" xfId="0" applyFont="1" applyFill="1" applyBorder="1"/>
    <xf numFmtId="0" fontId="14" fillId="0" borderId="43" xfId="0" applyFont="1" applyBorder="1" applyAlignment="1">
      <alignment horizontal="left" vertical="center" wrapText="1"/>
    </xf>
    <xf numFmtId="0" fontId="12" fillId="4" borderId="7" xfId="0" applyFont="1" applyFill="1" applyBorder="1"/>
    <xf numFmtId="0" fontId="11" fillId="0" borderId="7" xfId="0" applyFont="1" applyBorder="1" applyAlignment="1">
      <alignment horizontal="center"/>
    </xf>
    <xf numFmtId="0" fontId="11" fillId="4" borderId="7" xfId="0" applyFont="1" applyFill="1" applyBorder="1"/>
    <xf numFmtId="0" fontId="10" fillId="0" borderId="7" xfId="0" applyFont="1" applyBorder="1" applyAlignment="1">
      <alignment horizontal="center"/>
    </xf>
    <xf numFmtId="0" fontId="11" fillId="4" borderId="44" xfId="0" applyFont="1" applyFill="1" applyBorder="1"/>
    <xf numFmtId="0" fontId="23" fillId="0" borderId="7" xfId="0" applyFont="1" applyBorder="1" applyAlignment="1">
      <alignment horizontal="center"/>
    </xf>
    <xf numFmtId="0" fontId="22" fillId="4" borderId="7" xfId="0" applyFont="1" applyFill="1" applyBorder="1" applyAlignment="1">
      <alignment horizontal="center" vertical="center" wrapText="1"/>
    </xf>
    <xf numFmtId="0" fontId="9" fillId="10" borderId="15" xfId="0" applyFont="1" applyFill="1" applyBorder="1" applyAlignment="1">
      <alignment horizontal="center" vertical="center" wrapText="1"/>
    </xf>
    <xf numFmtId="0" fontId="13" fillId="7" borderId="20" xfId="0" applyFont="1" applyFill="1" applyBorder="1" applyAlignment="1">
      <alignment horizontal="center" vertical="center" wrapText="1"/>
    </xf>
    <xf numFmtId="0" fontId="4" fillId="7" borderId="7" xfId="0" applyFont="1" applyFill="1" applyBorder="1" applyAlignment="1">
      <alignment horizontal="center" wrapText="1"/>
    </xf>
    <xf numFmtId="0" fontId="13" fillId="4" borderId="45"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12" fillId="4" borderId="34" xfId="0" applyFont="1" applyFill="1" applyBorder="1" applyAlignment="1">
      <alignment horizontal="left"/>
    </xf>
    <xf numFmtId="0" fontId="13" fillId="4" borderId="47"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48" xfId="0" applyFont="1" applyFill="1" applyBorder="1" applyAlignment="1">
      <alignment horizontal="center" vertical="center" wrapText="1"/>
    </xf>
    <xf numFmtId="0" fontId="12" fillId="4" borderId="15" xfId="0" applyFont="1" applyFill="1" applyBorder="1" applyAlignment="1">
      <alignment horizontal="left" vertical="center" wrapText="1"/>
    </xf>
    <xf numFmtId="0" fontId="13" fillId="4" borderId="49" xfId="0" applyFont="1" applyFill="1" applyBorder="1" applyAlignment="1">
      <alignment horizontal="center" vertical="center" wrapText="1"/>
    </xf>
    <xf numFmtId="0" fontId="13" fillId="4" borderId="44"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24" fillId="11" borderId="51" xfId="0" applyFont="1" applyFill="1" applyBorder="1" applyAlignment="1">
      <alignment horizontal="center"/>
    </xf>
    <xf numFmtId="0" fontId="10" fillId="8" borderId="15" xfId="0" applyFont="1" applyFill="1" applyBorder="1" applyAlignment="1">
      <alignment horizontal="center" vertical="center" wrapText="1"/>
    </xf>
    <xf numFmtId="49" fontId="12" fillId="0" borderId="15" xfId="0" applyNumberFormat="1" applyFont="1" applyBorder="1" applyAlignment="1">
      <alignment horizontal="center" vertical="center" wrapText="1"/>
    </xf>
    <xf numFmtId="0" fontId="24" fillId="12" borderId="15"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11" fillId="0" borderId="1" xfId="0" applyFont="1" applyBorder="1" applyAlignment="1">
      <alignment horizontal="center" vertical="center" wrapText="1"/>
    </xf>
    <xf numFmtId="0" fontId="12" fillId="4" borderId="26" xfId="0" applyFont="1" applyFill="1" applyBorder="1" applyAlignment="1">
      <alignment horizontal="left" vertical="center" wrapText="1"/>
    </xf>
    <xf numFmtId="0" fontId="9" fillId="4" borderId="15"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4" fillId="5" borderId="52" xfId="0" applyFont="1" applyFill="1" applyBorder="1" applyAlignment="1">
      <alignment horizontal="center" wrapText="1"/>
    </xf>
    <xf numFmtId="0" fontId="4" fillId="5" borderId="53" xfId="0" applyFont="1" applyFill="1" applyBorder="1" applyAlignment="1">
      <alignment horizontal="center" wrapText="1"/>
    </xf>
    <xf numFmtId="0" fontId="4" fillId="5" borderId="54" xfId="0" applyFont="1" applyFill="1" applyBorder="1" applyAlignment="1">
      <alignment horizontal="center" wrapText="1"/>
    </xf>
    <xf numFmtId="0" fontId="12" fillId="13" borderId="53" xfId="0" applyFont="1" applyFill="1" applyBorder="1" applyAlignment="1">
      <alignment horizontal="center" vertical="center" wrapText="1"/>
    </xf>
    <xf numFmtId="0" fontId="13" fillId="0" borderId="15" xfId="0" applyFont="1" applyBorder="1" applyAlignment="1">
      <alignment horizontal="center" vertical="center" wrapText="1"/>
    </xf>
    <xf numFmtId="0" fontId="9" fillId="6" borderId="15" xfId="0" applyFont="1" applyFill="1" applyBorder="1" applyAlignment="1">
      <alignment horizontal="center" vertical="center" wrapText="1"/>
    </xf>
    <xf numFmtId="0" fontId="13" fillId="7" borderId="15" xfId="0" applyFont="1" applyFill="1" applyBorder="1" applyAlignment="1">
      <alignment horizontal="center" vertical="center" wrapText="1"/>
    </xf>
    <xf numFmtId="0" fontId="9" fillId="8" borderId="15" xfId="0" applyFont="1" applyFill="1" applyBorder="1" applyAlignment="1">
      <alignment horizontal="center" vertical="center" wrapText="1"/>
    </xf>
    <xf numFmtId="164" fontId="19" fillId="9" borderId="7" xfId="0" applyNumberFormat="1" applyFont="1" applyFill="1" applyBorder="1" applyAlignment="1">
      <alignment horizontal="right"/>
    </xf>
    <xf numFmtId="164" fontId="19" fillId="9" borderId="34" xfId="0" applyNumberFormat="1" applyFont="1" applyFill="1" applyBorder="1" applyAlignment="1">
      <alignment horizontal="right"/>
    </xf>
    <xf numFmtId="0" fontId="17" fillId="0" borderId="0" xfId="0" applyFont="1" applyAlignment="1">
      <alignment vertical="center" wrapText="1"/>
    </xf>
    <xf numFmtId="0" fontId="13" fillId="0" borderId="7" xfId="0" applyFont="1" applyBorder="1" applyAlignment="1">
      <alignment horizontal="center"/>
    </xf>
    <xf numFmtId="0" fontId="13" fillId="13" borderId="53" xfId="0" applyFont="1" applyFill="1" applyBorder="1" applyAlignment="1">
      <alignment horizontal="center" vertical="center" wrapText="1"/>
    </xf>
    <xf numFmtId="0" fontId="2" fillId="0" borderId="7" xfId="0" applyFont="1" applyBorder="1" applyAlignment="1">
      <alignment horizontal="center"/>
    </xf>
    <xf numFmtId="0" fontId="12" fillId="9" borderId="15" xfId="0" applyFont="1" applyFill="1" applyBorder="1" applyAlignment="1">
      <alignment horizontal="center" vertical="center" wrapText="1"/>
    </xf>
    <xf numFmtId="0" fontId="6" fillId="4" borderId="44" xfId="0" applyFont="1" applyFill="1" applyBorder="1" applyAlignment="1">
      <alignment horizontal="left" vertical="top" wrapText="1"/>
    </xf>
    <xf numFmtId="0" fontId="14" fillId="0" borderId="38" xfId="0" applyFont="1" applyBorder="1" applyAlignment="1">
      <alignment horizontal="left" vertical="center" wrapText="1"/>
    </xf>
    <xf numFmtId="0" fontId="2" fillId="0" borderId="23" xfId="0" applyFont="1" applyBorder="1"/>
    <xf numFmtId="0" fontId="2" fillId="0" borderId="24" xfId="0" applyFont="1" applyBorder="1"/>
    <xf numFmtId="0" fontId="2" fillId="0" borderId="7" xfId="0" applyFont="1" applyBorder="1" applyAlignment="1">
      <alignment wrapText="1"/>
    </xf>
    <xf numFmtId="0" fontId="9" fillId="4" borderId="26" xfId="0" applyFont="1" applyFill="1" applyBorder="1" applyAlignment="1">
      <alignment horizontal="center" vertical="center" wrapText="1"/>
    </xf>
    <xf numFmtId="0" fontId="27" fillId="0" borderId="7" xfId="0" applyFont="1" applyBorder="1" applyAlignment="1">
      <alignment horizontal="center"/>
    </xf>
    <xf numFmtId="0" fontId="10" fillId="0" borderId="8" xfId="0" applyFont="1" applyBorder="1" applyAlignment="1">
      <alignment horizontal="center"/>
    </xf>
    <xf numFmtId="0" fontId="22" fillId="0" borderId="8" xfId="0" applyFont="1" applyBorder="1" applyAlignment="1">
      <alignment horizontal="center"/>
    </xf>
    <xf numFmtId="0" fontId="14" fillId="0" borderId="7" xfId="0" applyFont="1" applyBorder="1" applyAlignment="1">
      <alignment horizontal="center" vertical="center" wrapText="1"/>
    </xf>
    <xf numFmtId="0" fontId="4" fillId="7" borderId="44" xfId="0" applyFont="1" applyFill="1" applyBorder="1" applyAlignment="1">
      <alignment horizontal="center" wrapText="1"/>
    </xf>
    <xf numFmtId="0" fontId="12" fillId="4" borderId="7" xfId="0" applyFont="1" applyFill="1" applyBorder="1" applyAlignment="1">
      <alignment vertical="center" wrapText="1"/>
    </xf>
    <xf numFmtId="0" fontId="12" fillId="0" borderId="7" xfId="0" applyFont="1" applyBorder="1" applyAlignment="1">
      <alignment horizontal="left" vertical="center" wrapText="1"/>
    </xf>
    <xf numFmtId="0" fontId="12" fillId="4" borderId="7" xfId="0" applyFont="1" applyFill="1" applyBorder="1" applyAlignment="1">
      <alignment horizontal="left" vertical="center" wrapText="1"/>
    </xf>
    <xf numFmtId="0" fontId="9" fillId="4" borderId="7" xfId="0" applyFont="1" applyFill="1" applyBorder="1" applyAlignment="1">
      <alignment horizontal="center" vertical="center" wrapText="1"/>
    </xf>
    <xf numFmtId="0" fontId="7" fillId="0" borderId="15" xfId="0" applyFont="1" applyBorder="1" applyAlignment="1">
      <alignment horizontal="left" vertical="center" wrapText="1"/>
    </xf>
    <xf numFmtId="0" fontId="7" fillId="0" borderId="43" xfId="0" applyFont="1" applyBorder="1" applyAlignment="1">
      <alignment horizontal="left" vertical="center" wrapText="1"/>
    </xf>
    <xf numFmtId="0" fontId="12" fillId="0" borderId="15" xfId="0" applyFont="1" applyBorder="1" applyAlignment="1">
      <alignment horizontal="left" vertical="center" wrapText="1"/>
    </xf>
    <xf numFmtId="0" fontId="24" fillId="0" borderId="38" xfId="0" applyFont="1" applyBorder="1" applyAlignment="1">
      <alignment horizontal="center"/>
    </xf>
    <xf numFmtId="0" fontId="12" fillId="0" borderId="21" xfId="0" applyFont="1" applyBorder="1" applyAlignment="1">
      <alignment horizontal="center" vertical="center" wrapText="1"/>
    </xf>
    <xf numFmtId="0" fontId="3" fillId="2" borderId="15" xfId="0" applyFont="1" applyFill="1" applyBorder="1" applyAlignment="1">
      <alignment horizontal="center"/>
    </xf>
    <xf numFmtId="0" fontId="3" fillId="2" borderId="15" xfId="0" applyFont="1" applyFill="1" applyBorder="1" applyAlignment="1">
      <alignment horizontal="center" vertical="center" wrapText="1"/>
    </xf>
    <xf numFmtId="0" fontId="2" fillId="4" borderId="15" xfId="0" applyFont="1" applyFill="1" applyBorder="1" applyAlignment="1">
      <alignment horizontal="center"/>
    </xf>
    <xf numFmtId="0" fontId="2" fillId="4" borderId="15" xfId="0" applyFont="1" applyFill="1" applyBorder="1" applyAlignment="1">
      <alignment horizontal="center" vertical="center" wrapText="1"/>
    </xf>
    <xf numFmtId="0" fontId="3" fillId="2" borderId="34" xfId="0" applyFont="1" applyFill="1" applyBorder="1" applyAlignment="1">
      <alignment horizontal="center" vertical="center"/>
    </xf>
    <xf numFmtId="0" fontId="3" fillId="2" borderId="34" xfId="0" applyFont="1" applyFill="1" applyBorder="1" applyAlignment="1">
      <alignment horizontal="center" vertical="center" wrapText="1"/>
    </xf>
    <xf numFmtId="0" fontId="28" fillId="0" borderId="0" xfId="0" applyFont="1"/>
    <xf numFmtId="0" fontId="28" fillId="0" borderId="0" xfId="0" applyFont="1" applyAlignment="1">
      <alignment horizontal="center"/>
    </xf>
    <xf numFmtId="0" fontId="1" fillId="15" borderId="15" xfId="0" applyFont="1" applyFill="1" applyBorder="1"/>
    <xf numFmtId="0" fontId="1" fillId="15" borderId="15" xfId="0" applyFont="1" applyFill="1" applyBorder="1" applyAlignment="1">
      <alignment horizontal="center"/>
    </xf>
    <xf numFmtId="0" fontId="31" fillId="0" borderId="7" xfId="0" applyFont="1" applyBorder="1" applyAlignment="1">
      <alignment horizontal="center"/>
    </xf>
    <xf numFmtId="0" fontId="33" fillId="0" borderId="15" xfId="0" applyFont="1" applyBorder="1" applyAlignment="1">
      <alignment horizontal="center" vertical="center" wrapText="1"/>
    </xf>
    <xf numFmtId="0" fontId="30" fillId="4" borderId="15" xfId="0" applyFont="1" applyFill="1" applyBorder="1" applyAlignment="1">
      <alignment horizontal="center" vertical="center" wrapText="1"/>
    </xf>
    <xf numFmtId="0" fontId="14" fillId="0" borderId="65" xfId="0" applyFont="1" applyBorder="1" applyAlignment="1">
      <alignment horizontal="center" vertical="center" wrapText="1"/>
    </xf>
    <xf numFmtId="0" fontId="5" fillId="0" borderId="65" xfId="0" applyFont="1" applyBorder="1"/>
    <xf numFmtId="0" fontId="36" fillId="0" borderId="0" xfId="0" applyFont="1"/>
    <xf numFmtId="0" fontId="32" fillId="0" borderId="16" xfId="0" applyFont="1" applyBorder="1" applyAlignment="1">
      <alignment horizontal="center" vertical="center" wrapText="1"/>
    </xf>
    <xf numFmtId="0" fontId="38" fillId="0" borderId="15" xfId="0" applyFont="1" applyBorder="1" applyAlignment="1">
      <alignment horizontal="center" vertical="center" wrapText="1"/>
    </xf>
    <xf numFmtId="0" fontId="32" fillId="0" borderId="15" xfId="0" applyFont="1" applyBorder="1" applyAlignment="1">
      <alignment horizontal="center" vertical="center" wrapText="1"/>
    </xf>
    <xf numFmtId="0" fontId="33" fillId="0" borderId="26" xfId="0" applyFont="1" applyBorder="1" applyAlignment="1">
      <alignment horizontal="center" vertical="center" wrapText="1"/>
    </xf>
    <xf numFmtId="0" fontId="32" fillId="0" borderId="15" xfId="0" applyFont="1" applyBorder="1" applyAlignment="1">
      <alignment horizontal="center" vertical="top" wrapText="1"/>
    </xf>
    <xf numFmtId="0" fontId="32" fillId="4" borderId="15" xfId="0" applyFont="1" applyFill="1" applyBorder="1" applyAlignment="1">
      <alignment horizontal="center" vertical="center" wrapText="1"/>
    </xf>
    <xf numFmtId="0" fontId="33" fillId="0" borderId="59" xfId="0" applyFont="1" applyBorder="1" applyAlignment="1">
      <alignment horizontal="center" vertical="center" wrapText="1"/>
    </xf>
    <xf numFmtId="0" fontId="30" fillId="0" borderId="7" xfId="0" applyFont="1" applyBorder="1" applyAlignment="1">
      <alignment horizontal="center"/>
    </xf>
    <xf numFmtId="0" fontId="30" fillId="4" borderId="15" xfId="0" applyFont="1" applyFill="1" applyBorder="1" applyAlignment="1">
      <alignment horizontal="center"/>
    </xf>
    <xf numFmtId="0" fontId="0" fillId="0" borderId="0" xfId="0" applyAlignment="1">
      <alignment horizontal="center" vertical="center"/>
    </xf>
    <xf numFmtId="0" fontId="31" fillId="17" borderId="67" xfId="0" applyFont="1" applyFill="1" applyBorder="1" applyAlignment="1">
      <alignment horizontal="center" vertical="center"/>
    </xf>
    <xf numFmtId="173" fontId="31" fillId="17" borderId="68" xfId="0" applyNumberFormat="1" applyFont="1" applyFill="1" applyBorder="1" applyAlignment="1">
      <alignment horizontal="center" vertical="center"/>
    </xf>
    <xf numFmtId="0" fontId="31" fillId="0" borderId="67" xfId="0" applyFont="1" applyBorder="1" applyAlignment="1">
      <alignment horizontal="center" vertical="center"/>
    </xf>
    <xf numFmtId="173" fontId="0" fillId="0" borderId="68" xfId="1" applyNumberFormat="1" applyFont="1" applyBorder="1" applyAlignment="1">
      <alignment horizontal="center" vertical="center"/>
    </xf>
    <xf numFmtId="173" fontId="40" fillId="0" borderId="68" xfId="0" applyNumberFormat="1" applyFont="1" applyBorder="1" applyAlignment="1">
      <alignment horizontal="center" vertical="center"/>
    </xf>
    <xf numFmtId="10" fontId="0" fillId="0" borderId="77" xfId="2" applyNumberFormat="1" applyFont="1" applyBorder="1" applyAlignment="1">
      <alignment horizontal="center" vertical="center"/>
    </xf>
    <xf numFmtId="0" fontId="33" fillId="0" borderId="57" xfId="0" applyFont="1" applyBorder="1" applyAlignment="1">
      <alignment horizontal="center" vertical="center" wrapText="1"/>
    </xf>
    <xf numFmtId="0" fontId="37" fillId="18" borderId="15" xfId="0" applyFont="1" applyFill="1" applyBorder="1" applyAlignment="1">
      <alignment vertical="center" wrapText="1"/>
    </xf>
    <xf numFmtId="0" fontId="41" fillId="18" borderId="3" xfId="0" applyFont="1" applyFill="1" applyBorder="1" applyAlignment="1">
      <alignment horizontal="center" vertical="center" wrapText="1"/>
    </xf>
    <xf numFmtId="0" fontId="42" fillId="18" borderId="3" xfId="0" applyFont="1" applyFill="1" applyBorder="1" applyAlignment="1">
      <alignment horizontal="center" vertical="center" wrapText="1"/>
    </xf>
    <xf numFmtId="0" fontId="43" fillId="18" borderId="3" xfId="0" applyFont="1" applyFill="1" applyBorder="1" applyAlignment="1">
      <alignment horizontal="center" vertical="center" wrapText="1"/>
    </xf>
    <xf numFmtId="0" fontId="33" fillId="0" borderId="43" xfId="0" applyFont="1" applyBorder="1" applyAlignment="1">
      <alignment vertical="center" wrapText="1"/>
    </xf>
    <xf numFmtId="0" fontId="33" fillId="0" borderId="25" xfId="0" applyFont="1" applyBorder="1" applyAlignment="1">
      <alignment horizontal="center" vertical="center" wrapText="1"/>
    </xf>
    <xf numFmtId="0" fontId="37" fillId="0" borderId="25" xfId="0" applyFont="1" applyBorder="1" applyAlignment="1">
      <alignment horizontal="center" vertical="center" wrapText="1"/>
    </xf>
    <xf numFmtId="0" fontId="33" fillId="0" borderId="65" xfId="0" applyFont="1" applyBorder="1" applyAlignment="1">
      <alignment vertical="center" wrapText="1"/>
    </xf>
    <xf numFmtId="0" fontId="33" fillId="0" borderId="65" xfId="0" applyFont="1" applyBorder="1" applyAlignment="1">
      <alignment horizontal="center" vertical="center" wrapText="1"/>
    </xf>
    <xf numFmtId="0" fontId="37" fillId="0" borderId="65" xfId="0" applyFont="1" applyBorder="1" applyAlignment="1">
      <alignment horizontal="center" vertical="center" wrapText="1"/>
    </xf>
    <xf numFmtId="0" fontId="0" fillId="17" borderId="0" xfId="0" applyFill="1"/>
    <xf numFmtId="0" fontId="2" fillId="4" borderId="42" xfId="0" applyFont="1" applyFill="1" applyBorder="1" applyAlignment="1">
      <alignment horizontal="center"/>
    </xf>
    <xf numFmtId="0" fontId="2" fillId="4" borderId="42" xfId="0" applyFont="1" applyFill="1" applyBorder="1" applyAlignment="1">
      <alignment horizontal="center" vertical="center" wrapText="1"/>
    </xf>
    <xf numFmtId="0" fontId="30" fillId="4" borderId="42" xfId="0" applyFont="1" applyFill="1" applyBorder="1" applyAlignment="1">
      <alignment horizontal="center"/>
    </xf>
    <xf numFmtId="0" fontId="1" fillId="0" borderId="0" xfId="0" applyFont="1" applyAlignment="1">
      <alignment horizontal="center" vertical="center" wrapText="1"/>
    </xf>
    <xf numFmtId="0" fontId="0" fillId="0" borderId="0" xfId="0"/>
    <xf numFmtId="0" fontId="2" fillId="0" borderId="0" xfId="0" applyFont="1" applyAlignment="1">
      <alignment horizontal="center"/>
    </xf>
    <xf numFmtId="0" fontId="1" fillId="0" borderId="0" xfId="0" applyFont="1" applyAlignment="1">
      <alignment horizontal="center" vertical="center"/>
    </xf>
    <xf numFmtId="0" fontId="3" fillId="0" borderId="0" xfId="0" applyFont="1" applyAlignment="1">
      <alignment horizontal="center" vertical="center" wrapText="1"/>
    </xf>
    <xf numFmtId="0" fontId="36" fillId="0" borderId="36" xfId="0" applyFont="1" applyBorder="1" applyAlignment="1">
      <alignment horizontal="center" wrapText="1"/>
    </xf>
    <xf numFmtId="0" fontId="36" fillId="0" borderId="40" xfId="0" applyFont="1" applyBorder="1" applyAlignment="1">
      <alignment horizontal="center" wrapText="1"/>
    </xf>
    <xf numFmtId="0" fontId="33" fillId="16" borderId="48" xfId="0" applyFont="1" applyFill="1" applyBorder="1" applyAlignment="1">
      <alignment horizontal="center" vertical="center" wrapText="1"/>
    </xf>
    <xf numFmtId="0" fontId="33" fillId="16" borderId="9" xfId="0" applyFont="1" applyFill="1" applyBorder="1" applyAlignment="1">
      <alignment horizontal="center" vertical="center" wrapText="1"/>
    </xf>
    <xf numFmtId="0" fontId="33" fillId="16" borderId="47" xfId="0" applyFont="1" applyFill="1" applyBorder="1" applyAlignment="1">
      <alignment horizontal="center" vertical="center" wrapText="1"/>
    </xf>
    <xf numFmtId="169" fontId="18" fillId="4" borderId="22" xfId="0" applyNumberFormat="1" applyFont="1" applyFill="1" applyBorder="1" applyAlignment="1">
      <alignment horizontal="center" vertical="center" wrapText="1"/>
    </xf>
    <xf numFmtId="0" fontId="5" fillId="0" borderId="24" xfId="0" applyFont="1" applyBorder="1"/>
    <xf numFmtId="0" fontId="10" fillId="0" borderId="28" xfId="0" applyFont="1" applyBorder="1" applyAlignment="1">
      <alignment horizontal="center" wrapText="1"/>
    </xf>
    <xf numFmtId="0" fontId="5" fillId="0" borderId="31" xfId="0" applyFont="1" applyBorder="1"/>
    <xf numFmtId="0" fontId="12" fillId="0" borderId="22" xfId="0" applyFont="1" applyBorder="1" applyAlignment="1">
      <alignment horizontal="center" vertical="center" wrapText="1"/>
    </xf>
    <xf numFmtId="0" fontId="5" fillId="0" borderId="23" xfId="0" applyFont="1" applyBorder="1"/>
    <xf numFmtId="0" fontId="9" fillId="7" borderId="17" xfId="0" applyFont="1" applyFill="1" applyBorder="1" applyAlignment="1">
      <alignment horizontal="center" vertical="center" wrapText="1"/>
    </xf>
    <xf numFmtId="0" fontId="5" fillId="0" borderId="18" xfId="0" applyFont="1" applyBorder="1"/>
    <xf numFmtId="0" fontId="5" fillId="0" borderId="25" xfId="0" applyFont="1" applyBorder="1"/>
    <xf numFmtId="0" fontId="14" fillId="0" borderId="22" xfId="0" applyFont="1" applyBorder="1" applyAlignment="1">
      <alignment horizontal="center" vertical="top" wrapText="1"/>
    </xf>
    <xf numFmtId="0" fontId="10" fillId="0" borderId="22" xfId="0" applyFont="1" applyBorder="1" applyAlignment="1">
      <alignment horizontal="center" wrapText="1"/>
    </xf>
    <xf numFmtId="4" fontId="20" fillId="0" borderId="22" xfId="0" applyNumberFormat="1" applyFont="1" applyBorder="1" applyAlignment="1">
      <alignment horizontal="center" vertical="center"/>
    </xf>
    <xf numFmtId="0" fontId="17" fillId="9" borderId="22" xfId="0" applyFont="1" applyFill="1" applyBorder="1" applyAlignment="1">
      <alignment horizontal="center" vertical="center" wrapText="1"/>
    </xf>
    <xf numFmtId="0" fontId="14" fillId="0" borderId="22" xfId="0" applyFont="1" applyBorder="1" applyAlignment="1">
      <alignment horizontal="left" vertical="center" wrapText="1"/>
    </xf>
    <xf numFmtId="0" fontId="9" fillId="7" borderId="1" xfId="0" applyFont="1" applyFill="1" applyBorder="1" applyAlignment="1">
      <alignment horizontal="center" vertical="center" wrapText="1"/>
    </xf>
    <xf numFmtId="0" fontId="5" fillId="0" borderId="2" xfId="0" applyFont="1" applyBorder="1"/>
    <xf numFmtId="0" fontId="5" fillId="0" borderId="3" xfId="0" applyFont="1" applyBorder="1"/>
    <xf numFmtId="0" fontId="10" fillId="0" borderId="22" xfId="0" applyFont="1" applyBorder="1" applyAlignment="1">
      <alignment horizontal="center" vertical="center"/>
    </xf>
    <xf numFmtId="0" fontId="16" fillId="0" borderId="22" xfId="0" applyFont="1" applyBorder="1" applyAlignment="1">
      <alignment horizontal="center" vertical="center" wrapText="1"/>
    </xf>
    <xf numFmtId="0" fontId="10" fillId="0" borderId="27" xfId="0" applyFont="1" applyBorder="1"/>
    <xf numFmtId="0" fontId="2" fillId="0" borderId="30" xfId="0" applyFont="1" applyBorder="1" applyAlignment="1">
      <alignment horizontal="center" vertical="center"/>
    </xf>
    <xf numFmtId="0" fontId="5" fillId="0" borderId="33" xfId="0" applyFont="1" applyBorder="1"/>
    <xf numFmtId="0" fontId="13" fillId="0" borderId="35" xfId="0" applyFont="1" applyBorder="1" applyAlignment="1">
      <alignment horizontal="center" vertical="center" wrapText="1"/>
    </xf>
    <xf numFmtId="0" fontId="5" fillId="0" borderId="36" xfId="0" applyFont="1" applyBorder="1"/>
    <xf numFmtId="0" fontId="5" fillId="0" borderId="37" xfId="0" applyFont="1" applyBorder="1"/>
    <xf numFmtId="0" fontId="5" fillId="0" borderId="27" xfId="0" applyFont="1" applyBorder="1"/>
    <xf numFmtId="0" fontId="5" fillId="0" borderId="38" xfId="0" applyFont="1" applyBorder="1"/>
    <xf numFmtId="0" fontId="5" fillId="0" borderId="39" xfId="0" applyFont="1" applyBorder="1"/>
    <xf numFmtId="0" fontId="5" fillId="0" borderId="40" xfId="0" applyFont="1" applyBorder="1"/>
    <xf numFmtId="0" fontId="5" fillId="0" borderId="41" xfId="0" applyFont="1" applyBorder="1"/>
    <xf numFmtId="0" fontId="13" fillId="0" borderId="8" xfId="0" applyFont="1" applyBorder="1" applyAlignment="1">
      <alignment horizontal="center" wrapText="1"/>
    </xf>
    <xf numFmtId="0" fontId="5" fillId="0" borderId="10" xfId="0" applyFont="1" applyBorder="1"/>
    <xf numFmtId="0" fontId="13" fillId="0" borderId="8" xfId="0" applyFont="1" applyBorder="1" applyAlignment="1">
      <alignment horizontal="center" vertical="center" wrapText="1"/>
    </xf>
    <xf numFmtId="0" fontId="11" fillId="0" borderId="22" xfId="0" applyFont="1" applyBorder="1" applyAlignment="1">
      <alignment horizontal="center"/>
    </xf>
    <xf numFmtId="0" fontId="24" fillId="7"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7" borderId="8" xfId="0" applyFont="1" applyFill="1" applyBorder="1" applyAlignment="1">
      <alignment horizontal="center"/>
    </xf>
    <xf numFmtId="0" fontId="5" fillId="0" borderId="9" xfId="0" applyFont="1" applyBorder="1"/>
    <xf numFmtId="0" fontId="9" fillId="13" borderId="1" xfId="0" applyFont="1" applyFill="1" applyBorder="1" applyAlignment="1">
      <alignment horizontal="center" vertical="center" wrapText="1"/>
    </xf>
    <xf numFmtId="0" fontId="37" fillId="7" borderId="8" xfId="0" applyFont="1" applyFill="1" applyBorder="1" applyAlignment="1">
      <alignment horizontal="center"/>
    </xf>
    <xf numFmtId="0" fontId="2" fillId="4" borderId="16" xfId="0" applyFont="1" applyFill="1" applyBorder="1" applyAlignment="1">
      <alignment vertical="center" wrapText="1"/>
    </xf>
    <xf numFmtId="0" fontId="5" fillId="0" borderId="21" xfId="0" applyFont="1" applyBorder="1"/>
    <xf numFmtId="0" fontId="5" fillId="0" borderId="43" xfId="0" applyFont="1" applyBorder="1"/>
    <xf numFmtId="0" fontId="12" fillId="4" borderId="16" xfId="0" applyFont="1" applyFill="1" applyBorder="1" applyAlignment="1">
      <alignment vertical="center" wrapText="1"/>
    </xf>
    <xf numFmtId="0" fontId="12" fillId="0" borderId="16" xfId="0" applyFont="1" applyBorder="1" applyAlignment="1">
      <alignment horizontal="center" vertical="center" wrapText="1"/>
    </xf>
    <xf numFmtId="0" fontId="12" fillId="4" borderId="16" xfId="0" applyFont="1" applyFill="1" applyBorder="1" applyAlignment="1">
      <alignment horizontal="center" vertical="center" wrapText="1"/>
    </xf>
    <xf numFmtId="0" fontId="9" fillId="13" borderId="1" xfId="0" applyFont="1" applyFill="1" applyBorder="1" applyAlignment="1">
      <alignment horizontal="center" wrapText="1"/>
    </xf>
    <xf numFmtId="0" fontId="4" fillId="2"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5" fillId="0" borderId="5" xfId="0" applyFont="1" applyBorder="1"/>
    <xf numFmtId="0" fontId="5" fillId="0" borderId="6" xfId="0" applyFont="1" applyBorder="1"/>
    <xf numFmtId="0" fontId="6" fillId="0" borderId="8" xfId="0" applyFont="1" applyBorder="1" applyAlignment="1">
      <alignment horizontal="left" vertical="center" wrapText="1"/>
    </xf>
    <xf numFmtId="0" fontId="7" fillId="0" borderId="8" xfId="0" applyFont="1" applyBorder="1" applyAlignment="1">
      <alignment horizontal="left" vertical="center"/>
    </xf>
    <xf numFmtId="0" fontId="8" fillId="0" borderId="8" xfId="0" applyFont="1" applyBorder="1" applyAlignment="1">
      <alignment horizontal="left" vertical="center"/>
    </xf>
    <xf numFmtId="22" fontId="7" fillId="4" borderId="8" xfId="0" applyNumberFormat="1" applyFont="1" applyFill="1" applyBorder="1" applyAlignment="1">
      <alignment horizontal="left" vertical="center"/>
    </xf>
    <xf numFmtId="166" fontId="7" fillId="4" borderId="12" xfId="0" applyNumberFormat="1" applyFont="1" applyFill="1" applyBorder="1" applyAlignment="1">
      <alignment horizontal="left" vertical="center"/>
    </xf>
    <xf numFmtId="0" fontId="5" fillId="0" borderId="13" xfId="0" applyFont="1" applyBorder="1"/>
    <xf numFmtId="0" fontId="5" fillId="0" borderId="14" xfId="0" applyFont="1" applyBorder="1"/>
    <xf numFmtId="0" fontId="4" fillId="3" borderId="1" xfId="0" applyFont="1" applyFill="1" applyBorder="1" applyAlignment="1">
      <alignment horizontal="center" vertical="center" wrapText="1"/>
    </xf>
    <xf numFmtId="0" fontId="6" fillId="0" borderId="8" xfId="0" applyFont="1" applyBorder="1" applyAlignment="1">
      <alignment horizontal="left"/>
    </xf>
    <xf numFmtId="167" fontId="6" fillId="0" borderId="8" xfId="0" applyNumberFormat="1" applyFont="1" applyBorder="1" applyAlignment="1">
      <alignment horizontal="left"/>
    </xf>
    <xf numFmtId="168" fontId="6" fillId="0" borderId="8" xfId="0" applyNumberFormat="1" applyFont="1" applyBorder="1" applyAlignment="1">
      <alignment horizontal="left"/>
    </xf>
    <xf numFmtId="0" fontId="9" fillId="5" borderId="17" xfId="0" applyFont="1" applyFill="1" applyBorder="1" applyAlignment="1">
      <alignment horizontal="center"/>
    </xf>
    <xf numFmtId="0" fontId="5" fillId="0" borderId="19" xfId="0" applyFont="1" applyBorder="1"/>
    <xf numFmtId="49" fontId="11" fillId="0" borderId="22" xfId="0" applyNumberFormat="1" applyFont="1" applyBorder="1" applyAlignment="1">
      <alignment horizontal="center" vertical="center" wrapText="1"/>
    </xf>
    <xf numFmtId="0" fontId="11" fillId="0" borderId="22" xfId="0" applyFont="1" applyBorder="1" applyAlignment="1">
      <alignment horizontal="center" vertical="center" wrapText="1"/>
    </xf>
    <xf numFmtId="49" fontId="11" fillId="0" borderId="16" xfId="0" applyNumberFormat="1"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Alignment="1">
      <alignment horizontal="left" vertical="center" wrapText="1"/>
    </xf>
    <xf numFmtId="0" fontId="12" fillId="4" borderId="22"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7" borderId="8" xfId="0" applyFont="1" applyFill="1" applyBorder="1" applyAlignment="1">
      <alignment horizontal="center" vertical="center" wrapText="1"/>
    </xf>
    <xf numFmtId="49" fontId="12" fillId="0" borderId="22"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5" fillId="0" borderId="55" xfId="0" applyFont="1" applyBorder="1"/>
    <xf numFmtId="0" fontId="14" fillId="0" borderId="56" xfId="0" applyFont="1" applyBorder="1" applyAlignment="1">
      <alignment horizontal="center" vertical="center" wrapText="1"/>
    </xf>
    <xf numFmtId="0" fontId="5" fillId="0" borderId="56" xfId="0" applyFont="1" applyBorder="1"/>
    <xf numFmtId="0" fontId="45" fillId="0" borderId="8" xfId="0" applyFont="1" applyBorder="1" applyAlignment="1">
      <alignment horizontal="center" wrapText="1"/>
    </xf>
    <xf numFmtId="0" fontId="7" fillId="0" borderId="8" xfId="0" applyFont="1" applyBorder="1" applyAlignment="1">
      <alignment horizontal="center"/>
    </xf>
    <xf numFmtId="0" fontId="26" fillId="0" borderId="8" xfId="0" applyFont="1" applyBorder="1" applyAlignment="1">
      <alignment horizontal="center"/>
    </xf>
    <xf numFmtId="166" fontId="7" fillId="4" borderId="12" xfId="0" applyNumberFormat="1" applyFont="1" applyFill="1" applyBorder="1" applyAlignment="1">
      <alignment horizontal="center"/>
    </xf>
    <xf numFmtId="0" fontId="6" fillId="0" borderId="8" xfId="0" applyFont="1" applyBorder="1" applyAlignment="1">
      <alignment horizontal="center"/>
    </xf>
    <xf numFmtId="167" fontId="6" fillId="0" borderId="8" xfId="0" applyNumberFormat="1" applyFont="1" applyBorder="1" applyAlignment="1">
      <alignment horizontal="center"/>
    </xf>
    <xf numFmtId="168" fontId="6" fillId="0" borderId="8" xfId="0" applyNumberFormat="1" applyFont="1" applyBorder="1" applyAlignment="1">
      <alignment horizontal="center"/>
    </xf>
    <xf numFmtId="49" fontId="12" fillId="0" borderId="16" xfId="0" applyNumberFormat="1" applyFont="1" applyBorder="1" applyAlignment="1">
      <alignment horizontal="center" vertical="center" wrapText="1"/>
    </xf>
    <xf numFmtId="0" fontId="33" fillId="0" borderId="69" xfId="0" applyFont="1" applyBorder="1" applyAlignment="1">
      <alignment horizontal="center" vertical="center" wrapText="1"/>
    </xf>
    <xf numFmtId="0" fontId="33" fillId="0" borderId="70" xfId="0" applyFont="1" applyBorder="1" applyAlignment="1">
      <alignment horizontal="center" vertical="center" wrapText="1"/>
    </xf>
    <xf numFmtId="0" fontId="33" fillId="0" borderId="71" xfId="0" applyFont="1" applyBorder="1" applyAlignment="1">
      <alignment horizontal="center" vertical="center" wrapText="1"/>
    </xf>
    <xf numFmtId="0" fontId="33" fillId="0" borderId="72" xfId="0" applyFont="1" applyBorder="1" applyAlignment="1">
      <alignment horizontal="center" vertical="center" wrapText="1"/>
    </xf>
    <xf numFmtId="0" fontId="33" fillId="0" borderId="0" xfId="0" applyFont="1" applyAlignment="1">
      <alignment horizontal="center" vertical="center" wrapText="1"/>
    </xf>
    <xf numFmtId="0" fontId="33" fillId="0" borderId="73" xfId="0" applyFont="1" applyBorder="1" applyAlignment="1">
      <alignment horizontal="center" vertical="center" wrapText="1"/>
    </xf>
    <xf numFmtId="0" fontId="33" fillId="0" borderId="74" xfId="0" applyFont="1" applyBorder="1" applyAlignment="1">
      <alignment horizontal="center" vertical="center" wrapText="1"/>
    </xf>
    <xf numFmtId="0" fontId="33" fillId="0" borderId="75" xfId="0" applyFont="1" applyBorder="1" applyAlignment="1">
      <alignment horizontal="center" vertical="center" wrapText="1"/>
    </xf>
    <xf numFmtId="0" fontId="33" fillId="0" borderId="76" xfId="0" applyFont="1" applyBorder="1" applyAlignment="1">
      <alignment horizontal="center" vertical="center" wrapText="1"/>
    </xf>
    <xf numFmtId="0" fontId="32" fillId="0" borderId="16" xfId="0" applyFont="1" applyBorder="1" applyAlignment="1">
      <alignment vertical="center" wrapText="1"/>
    </xf>
    <xf numFmtId="0" fontId="33" fillId="0" borderId="56" xfId="0" applyFont="1" applyBorder="1" applyAlignment="1">
      <alignment horizontal="left" vertical="center" wrapText="1"/>
    </xf>
    <xf numFmtId="0" fontId="34" fillId="16" borderId="8" xfId="0" applyFont="1" applyFill="1" applyBorder="1" applyAlignment="1">
      <alignment horizontal="center" vertical="center" wrapText="1"/>
    </xf>
    <xf numFmtId="0" fontId="35" fillId="17" borderId="9" xfId="0" applyFont="1" applyFill="1" applyBorder="1"/>
    <xf numFmtId="0" fontId="35" fillId="17" borderId="10" xfId="0" applyFont="1" applyFill="1" applyBorder="1"/>
    <xf numFmtId="0" fontId="13" fillId="4" borderId="8" xfId="0" applyFont="1" applyFill="1" applyBorder="1" applyAlignment="1">
      <alignment horizontal="center" vertical="center" wrapText="1"/>
    </xf>
    <xf numFmtId="0" fontId="9" fillId="6" borderId="17" xfId="0" applyFont="1" applyFill="1" applyBorder="1" applyAlignment="1">
      <alignment horizontal="center" vertical="center" wrapText="1"/>
    </xf>
    <xf numFmtId="0" fontId="13" fillId="4" borderId="16" xfId="0" applyFont="1" applyFill="1" applyBorder="1" applyAlignment="1">
      <alignment vertical="center" wrapText="1"/>
    </xf>
    <xf numFmtId="0" fontId="5" fillId="0" borderId="58" xfId="0" applyFont="1" applyBorder="1"/>
    <xf numFmtId="0" fontId="6" fillId="0" borderId="8" xfId="0" applyFont="1" applyBorder="1" applyAlignment="1">
      <alignment horizontal="left" wrapText="1"/>
    </xf>
    <xf numFmtId="0" fontId="7" fillId="0" borderId="8" xfId="0" applyFont="1" applyBorder="1" applyAlignment="1">
      <alignment horizontal="left"/>
    </xf>
    <xf numFmtId="0" fontId="25" fillId="0" borderId="8" xfId="0" applyFont="1" applyBorder="1" applyAlignment="1">
      <alignment horizontal="left"/>
    </xf>
    <xf numFmtId="22" fontId="7" fillId="4" borderId="8" xfId="0" applyNumberFormat="1" applyFont="1" applyFill="1" applyBorder="1" applyAlignment="1">
      <alignment horizontal="left"/>
    </xf>
    <xf numFmtId="166" fontId="7" fillId="4" borderId="12" xfId="0" applyNumberFormat="1" applyFont="1" applyFill="1" applyBorder="1" applyAlignment="1">
      <alignment horizontal="left"/>
    </xf>
    <xf numFmtId="0" fontId="32" fillId="0" borderId="16" xfId="0" applyFont="1" applyBorder="1" applyAlignment="1">
      <alignment horizontal="center" vertical="center" wrapText="1"/>
    </xf>
    <xf numFmtId="0" fontId="36" fillId="17" borderId="0" xfId="0" applyFont="1" applyFill="1" applyAlignment="1">
      <alignment horizontal="center"/>
    </xf>
    <xf numFmtId="0" fontId="14" fillId="0" borderId="56" xfId="0" applyFont="1" applyBorder="1" applyAlignment="1">
      <alignment horizontal="left" vertical="center" wrapText="1"/>
    </xf>
    <xf numFmtId="0" fontId="33" fillId="14" borderId="8" xfId="0" applyFont="1" applyFill="1" applyBorder="1" applyAlignment="1">
      <alignment horizontal="center" vertical="top" wrapText="1"/>
    </xf>
    <xf numFmtId="22" fontId="7" fillId="4" borderId="8" xfId="0" applyNumberFormat="1" applyFont="1" applyFill="1" applyBorder="1" applyAlignment="1">
      <alignment horizontal="center"/>
    </xf>
    <xf numFmtId="0" fontId="10" fillId="0" borderId="0" xfId="0" applyFont="1" applyAlignment="1">
      <alignment horizontal="center" vertical="center"/>
    </xf>
    <xf numFmtId="0" fontId="5" fillId="0" borderId="66" xfId="0" applyFont="1" applyBorder="1"/>
    <xf numFmtId="0" fontId="3" fillId="2" borderId="1" xfId="0" applyFont="1" applyFill="1" applyBorder="1" applyAlignment="1">
      <alignment horizontal="center"/>
    </xf>
    <xf numFmtId="0" fontId="3" fillId="4" borderId="1" xfId="0" applyFont="1" applyFill="1" applyBorder="1" applyAlignment="1">
      <alignment horizontal="center"/>
    </xf>
    <xf numFmtId="0" fontId="3" fillId="4" borderId="1" xfId="0" applyFont="1" applyFill="1" applyBorder="1" applyAlignment="1">
      <alignment horizontal="center" vertical="center"/>
    </xf>
    <xf numFmtId="49" fontId="3" fillId="4" borderId="60" xfId="0" applyNumberFormat="1" applyFont="1" applyFill="1" applyBorder="1" applyAlignment="1">
      <alignment horizontal="center" wrapText="1"/>
    </xf>
    <xf numFmtId="0" fontId="5" fillId="0" borderId="61" xfId="0" applyFont="1" applyBorder="1"/>
    <xf numFmtId="0" fontId="2" fillId="0" borderId="78" xfId="0" applyFont="1" applyBorder="1" applyAlignment="1">
      <alignment horizontal="center" vertical="center" wrapText="1"/>
    </xf>
    <xf numFmtId="0" fontId="5" fillId="0" borderId="78" xfId="0" applyFont="1" applyBorder="1"/>
    <xf numFmtId="0" fontId="3" fillId="7" borderId="62" xfId="0" applyFont="1" applyFill="1" applyBorder="1" applyAlignment="1">
      <alignment horizontal="center"/>
    </xf>
    <xf numFmtId="0" fontId="5" fillId="0" borderId="63" xfId="0" applyFont="1" applyBorder="1"/>
    <xf numFmtId="0" fontId="5" fillId="0" borderId="64" xfId="0" applyFont="1" applyBorder="1"/>
    <xf numFmtId="0" fontId="3" fillId="7" borderId="65" xfId="0" applyFont="1" applyFill="1" applyBorder="1" applyAlignment="1">
      <alignment horizontal="center"/>
    </xf>
    <xf numFmtId="0" fontId="44" fillId="0" borderId="1" xfId="0" applyFont="1" applyBorder="1" applyAlignment="1">
      <alignment horizontal="center" vertical="center" wrapText="1"/>
    </xf>
    <xf numFmtId="0" fontId="44" fillId="0" borderId="58" xfId="0" applyFont="1" applyBorder="1" applyAlignment="1">
      <alignment horizontal="center" vertical="center" wrapText="1"/>
    </xf>
    <xf numFmtId="0" fontId="44" fillId="0" borderId="3" xfId="0"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3" Type="http://schemas.openxmlformats.org/officeDocument/2006/relationships/worksheet" Target="worksheets/sheet3.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142875</xdr:colOff>
      <xdr:row>22</xdr:row>
      <xdr:rowOff>57150</xdr:rowOff>
    </xdr:from>
    <xdr:ext cx="9363075" cy="21336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76</xdr:row>
      <xdr:rowOff>0</xdr:rowOff>
    </xdr:from>
    <xdr:ext cx="13658850" cy="276225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19050</xdr:colOff>
      <xdr:row>75</xdr:row>
      <xdr:rowOff>400050</xdr:rowOff>
    </xdr:from>
    <xdr:ext cx="13039725" cy="3038475"/>
    <xdr:pic>
      <xdr:nvPicPr>
        <xdr:cNvPr id="2" name="image4.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75</xdr:row>
      <xdr:rowOff>438150</xdr:rowOff>
    </xdr:from>
    <xdr:ext cx="12925425" cy="3209925"/>
    <xdr:pic>
      <xdr:nvPicPr>
        <xdr:cNvPr id="2" name="image5.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76</xdr:row>
      <xdr:rowOff>0</xdr:rowOff>
    </xdr:from>
    <xdr:ext cx="12925425" cy="3133725"/>
    <xdr:pic>
      <xdr:nvPicPr>
        <xdr:cNvPr id="2" name="image3.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5</xdr:col>
      <xdr:colOff>642471</xdr:colOff>
      <xdr:row>35</xdr:row>
      <xdr:rowOff>141940</xdr:rowOff>
    </xdr:from>
    <xdr:to>
      <xdr:col>5</xdr:col>
      <xdr:colOff>6043706</xdr:colOff>
      <xdr:row>35</xdr:row>
      <xdr:rowOff>1807549</xdr:rowOff>
    </xdr:to>
    <xdr:pic>
      <xdr:nvPicPr>
        <xdr:cNvPr id="3" name="Imagen 2">
          <a:extLst>
            <a:ext uri="{FF2B5EF4-FFF2-40B4-BE49-F238E27FC236}">
              <a16:creationId xmlns:a16="http://schemas.microsoft.com/office/drawing/2014/main" id="{7EED13A1-7C7C-EE43-F8D5-F9E0A7078639}"/>
            </a:ext>
          </a:extLst>
        </xdr:cNvPr>
        <xdr:cNvPicPr>
          <a:picLocks noChangeAspect="1"/>
        </xdr:cNvPicPr>
      </xdr:nvPicPr>
      <xdr:blipFill>
        <a:blip xmlns:r="http://schemas.openxmlformats.org/officeDocument/2006/relationships" r:embed="rId2"/>
        <a:stretch>
          <a:fillRect/>
        </a:stretch>
      </xdr:blipFill>
      <xdr:spPr>
        <a:xfrm>
          <a:off x="8613589" y="13357411"/>
          <a:ext cx="5401235" cy="166560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avalmo55@hotmail.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mailto:direccionejecutiva@corporacionsemillapais.com"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bin"/><Relationship Id="rId1" Type="http://schemas.openxmlformats.org/officeDocument/2006/relationships/hyperlink" Target="mailto:fusioint@gmail.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mailto:fundecon27@gmail.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2:K1000"/>
  <sheetViews>
    <sheetView topLeftCell="A10" workbookViewId="0">
      <selection activeCell="A11" sqref="A11:J14"/>
    </sheetView>
  </sheetViews>
  <sheetFormatPr baseColWidth="10" defaultColWidth="14.453125" defaultRowHeight="15" customHeight="1" x14ac:dyDescent="0.35"/>
  <cols>
    <col min="1" max="6" width="14.453125" customWidth="1"/>
  </cols>
  <sheetData>
    <row r="2" spans="1:11" ht="15" customHeight="1" x14ac:dyDescent="0.35">
      <c r="A2" s="171" t="s">
        <v>0</v>
      </c>
      <c r="B2" s="172"/>
      <c r="C2" s="172"/>
      <c r="D2" s="172"/>
      <c r="E2" s="172"/>
      <c r="F2" s="172"/>
      <c r="G2" s="172"/>
      <c r="H2" s="172"/>
      <c r="I2" s="172"/>
      <c r="J2" s="172"/>
      <c r="K2" s="173"/>
    </row>
    <row r="3" spans="1:11" ht="15" customHeight="1" x14ac:dyDescent="0.35">
      <c r="A3" s="172"/>
      <c r="B3" s="172"/>
      <c r="C3" s="172"/>
      <c r="D3" s="172"/>
      <c r="E3" s="172"/>
      <c r="F3" s="172"/>
      <c r="G3" s="172"/>
      <c r="H3" s="172"/>
      <c r="I3" s="172"/>
      <c r="J3" s="172"/>
      <c r="K3" s="172"/>
    </row>
    <row r="4" spans="1:11" ht="3.75" customHeight="1" x14ac:dyDescent="0.35">
      <c r="A4" s="172"/>
      <c r="B4" s="172"/>
      <c r="C4" s="172"/>
      <c r="D4" s="172"/>
      <c r="E4" s="172"/>
      <c r="F4" s="172"/>
      <c r="G4" s="172"/>
      <c r="H4" s="172"/>
      <c r="I4" s="172"/>
      <c r="J4" s="172"/>
      <c r="K4" s="172"/>
    </row>
    <row r="5" spans="1:11" ht="14.5" x14ac:dyDescent="0.35">
      <c r="A5" s="174" t="s">
        <v>1</v>
      </c>
      <c r="B5" s="172"/>
      <c r="C5" s="172"/>
      <c r="D5" s="172"/>
      <c r="E5" s="172"/>
      <c r="F5" s="172"/>
      <c r="G5" s="172"/>
      <c r="H5" s="172"/>
      <c r="I5" s="172"/>
      <c r="J5" s="172"/>
      <c r="K5" s="172"/>
    </row>
    <row r="6" spans="1:11" ht="5.25" customHeight="1" x14ac:dyDescent="0.35">
      <c r="A6" s="172"/>
      <c r="B6" s="172"/>
      <c r="C6" s="172"/>
      <c r="D6" s="172"/>
      <c r="E6" s="172"/>
      <c r="F6" s="172"/>
      <c r="G6" s="172"/>
      <c r="H6" s="172"/>
      <c r="I6" s="172"/>
      <c r="J6" s="172"/>
      <c r="K6" s="172"/>
    </row>
    <row r="7" spans="1:11" ht="15" customHeight="1" x14ac:dyDescent="0.35">
      <c r="A7" s="175" t="s">
        <v>2</v>
      </c>
      <c r="B7" s="172"/>
      <c r="C7" s="172"/>
      <c r="D7" s="172"/>
      <c r="E7" s="172"/>
      <c r="F7" s="172"/>
      <c r="G7" s="172"/>
      <c r="H7" s="172"/>
      <c r="I7" s="172"/>
      <c r="J7" s="172"/>
      <c r="K7" s="172"/>
    </row>
    <row r="8" spans="1:11" ht="15" customHeight="1" x14ac:dyDescent="0.35">
      <c r="A8" s="172"/>
      <c r="B8" s="172"/>
      <c r="C8" s="172"/>
      <c r="D8" s="172"/>
      <c r="E8" s="172"/>
      <c r="F8" s="172"/>
      <c r="G8" s="172"/>
      <c r="H8" s="172"/>
      <c r="I8" s="172"/>
      <c r="J8" s="172"/>
      <c r="K8" s="172"/>
    </row>
    <row r="9" spans="1:11" ht="15" customHeight="1" x14ac:dyDescent="0.35">
      <c r="A9" s="172"/>
      <c r="B9" s="172"/>
      <c r="C9" s="172"/>
      <c r="D9" s="172"/>
      <c r="E9" s="172"/>
      <c r="F9" s="172"/>
      <c r="G9" s="172"/>
      <c r="H9" s="172"/>
      <c r="I9" s="172"/>
      <c r="J9" s="172"/>
      <c r="K9" s="172"/>
    </row>
    <row r="10" spans="1:11" ht="63" customHeight="1" x14ac:dyDescent="0.35">
      <c r="A10" s="172"/>
      <c r="B10" s="172"/>
      <c r="C10" s="172"/>
      <c r="D10" s="172"/>
      <c r="E10" s="172"/>
      <c r="F10" s="172"/>
      <c r="G10" s="172"/>
      <c r="H10" s="172"/>
      <c r="I10" s="172"/>
      <c r="J10" s="172"/>
      <c r="K10" s="172"/>
    </row>
    <row r="11" spans="1:11" ht="15" customHeight="1" x14ac:dyDescent="0.35">
      <c r="A11" s="175" t="s">
        <v>3</v>
      </c>
      <c r="B11" s="172"/>
      <c r="C11" s="172"/>
      <c r="D11" s="172"/>
      <c r="E11" s="172"/>
      <c r="F11" s="172"/>
      <c r="G11" s="172"/>
      <c r="H11" s="172"/>
      <c r="I11" s="172"/>
      <c r="J11" s="172"/>
      <c r="K11" s="172"/>
    </row>
    <row r="12" spans="1:11" ht="15" customHeight="1" x14ac:dyDescent="0.35">
      <c r="A12" s="172"/>
      <c r="B12" s="172"/>
      <c r="C12" s="172"/>
      <c r="D12" s="172"/>
      <c r="E12" s="172"/>
      <c r="F12" s="172"/>
      <c r="G12" s="172"/>
      <c r="H12" s="172"/>
      <c r="I12" s="172"/>
      <c r="J12" s="172"/>
      <c r="K12" s="172"/>
    </row>
    <row r="13" spans="1:11" ht="15" customHeight="1" x14ac:dyDescent="0.35">
      <c r="A13" s="172"/>
      <c r="B13" s="172"/>
      <c r="C13" s="172"/>
      <c r="D13" s="172"/>
      <c r="E13" s="172"/>
      <c r="F13" s="172"/>
      <c r="G13" s="172"/>
      <c r="H13" s="172"/>
      <c r="I13" s="172"/>
      <c r="J13" s="172"/>
      <c r="K13" s="172"/>
    </row>
    <row r="14" spans="1:11" ht="64.5" customHeight="1" x14ac:dyDescent="0.35">
      <c r="A14" s="172"/>
      <c r="B14" s="172"/>
      <c r="C14" s="172"/>
      <c r="D14" s="172"/>
      <c r="E14" s="172"/>
      <c r="F14" s="172"/>
      <c r="G14" s="172"/>
      <c r="H14" s="172"/>
      <c r="I14" s="172"/>
      <c r="J14" s="172"/>
      <c r="K14" s="172"/>
    </row>
    <row r="15" spans="1:11" ht="15" customHeight="1" x14ac:dyDescent="0.35">
      <c r="A15" s="175" t="s">
        <v>4</v>
      </c>
      <c r="B15" s="172"/>
      <c r="C15" s="172"/>
      <c r="D15" s="172"/>
      <c r="E15" s="172"/>
      <c r="F15" s="172"/>
      <c r="G15" s="172"/>
      <c r="H15" s="172"/>
      <c r="I15" s="172"/>
      <c r="J15" s="172"/>
      <c r="K15" s="172"/>
    </row>
    <row r="16" spans="1:11" ht="15" customHeight="1" x14ac:dyDescent="0.35">
      <c r="A16" s="172"/>
      <c r="B16" s="172"/>
      <c r="C16" s="172"/>
      <c r="D16" s="172"/>
      <c r="E16" s="172"/>
      <c r="F16" s="172"/>
      <c r="G16" s="172"/>
      <c r="H16" s="172"/>
      <c r="I16" s="172"/>
      <c r="J16" s="172"/>
      <c r="K16" s="172"/>
    </row>
    <row r="17" spans="1:11" ht="15" customHeight="1" x14ac:dyDescent="0.35">
      <c r="A17" s="172"/>
      <c r="B17" s="172"/>
      <c r="C17" s="172"/>
      <c r="D17" s="172"/>
      <c r="E17" s="172"/>
      <c r="F17" s="172"/>
      <c r="G17" s="172"/>
      <c r="H17" s="172"/>
      <c r="I17" s="172"/>
      <c r="J17" s="172"/>
      <c r="K17" s="172"/>
    </row>
    <row r="18" spans="1:11" ht="15" customHeight="1" x14ac:dyDescent="0.35">
      <c r="A18" s="172"/>
      <c r="B18" s="172"/>
      <c r="C18" s="172"/>
      <c r="D18" s="172"/>
      <c r="E18" s="172"/>
      <c r="F18" s="172"/>
      <c r="G18" s="172"/>
      <c r="H18" s="172"/>
      <c r="I18" s="172"/>
      <c r="J18" s="172"/>
      <c r="K18" s="172"/>
    </row>
    <row r="19" spans="1:11" ht="15" customHeight="1" x14ac:dyDescent="0.35">
      <c r="A19" s="172"/>
      <c r="B19" s="172"/>
      <c r="C19" s="172"/>
      <c r="D19" s="172"/>
      <c r="E19" s="172"/>
      <c r="F19" s="172"/>
      <c r="G19" s="172"/>
      <c r="H19" s="172"/>
      <c r="I19" s="172"/>
      <c r="J19" s="172"/>
      <c r="K19" s="172"/>
    </row>
    <row r="20" spans="1:11" ht="15" customHeight="1" x14ac:dyDescent="0.35">
      <c r="A20" s="172"/>
      <c r="B20" s="172"/>
      <c r="C20" s="172"/>
      <c r="D20" s="172"/>
      <c r="E20" s="172"/>
      <c r="F20" s="172"/>
      <c r="G20" s="172"/>
      <c r="H20" s="172"/>
      <c r="I20" s="172"/>
      <c r="J20" s="172"/>
      <c r="K20" s="172"/>
    </row>
    <row r="21" spans="1:11" ht="15" customHeight="1" x14ac:dyDescent="0.35">
      <c r="A21" s="172"/>
      <c r="B21" s="172"/>
      <c r="C21" s="172"/>
      <c r="D21" s="172"/>
      <c r="E21" s="172"/>
      <c r="F21" s="172"/>
      <c r="G21" s="172"/>
      <c r="H21" s="172"/>
      <c r="I21" s="172"/>
      <c r="J21" s="172"/>
      <c r="K21" s="172"/>
    </row>
    <row r="22" spans="1:11" ht="125.25" customHeight="1" x14ac:dyDescent="0.35">
      <c r="A22" s="172"/>
      <c r="B22" s="172"/>
      <c r="C22" s="172"/>
      <c r="D22" s="172"/>
      <c r="E22" s="172"/>
      <c r="F22" s="172"/>
      <c r="G22" s="172"/>
      <c r="H22" s="172"/>
      <c r="I22" s="172"/>
      <c r="J22" s="172"/>
      <c r="K22" s="172"/>
    </row>
    <row r="23" spans="1:11" ht="15" customHeight="1" x14ac:dyDescent="0.35">
      <c r="K23" s="172"/>
    </row>
    <row r="24" spans="1:11" ht="15" customHeight="1" x14ac:dyDescent="0.35">
      <c r="K24" s="172"/>
    </row>
    <row r="25" spans="1:11" ht="15" customHeight="1" x14ac:dyDescent="0.35">
      <c r="K25" s="172"/>
    </row>
    <row r="26" spans="1:11" ht="15" customHeight="1" x14ac:dyDescent="0.35">
      <c r="K26" s="172"/>
    </row>
    <row r="27" spans="1:11" ht="15" customHeight="1" x14ac:dyDescent="0.35">
      <c r="K27" s="172"/>
    </row>
    <row r="28" spans="1:11" ht="15" customHeight="1" x14ac:dyDescent="0.35">
      <c r="K28" s="172"/>
    </row>
    <row r="29" spans="1:11" ht="15" customHeight="1" x14ac:dyDescent="0.35">
      <c r="K29" s="172"/>
    </row>
    <row r="30" spans="1:11" ht="15" customHeight="1" x14ac:dyDescent="0.35">
      <c r="K30" s="172"/>
    </row>
    <row r="31" spans="1:11" ht="15" customHeight="1" x14ac:dyDescent="0.35">
      <c r="K31" s="172"/>
    </row>
    <row r="32" spans="1:11" ht="15" customHeight="1" x14ac:dyDescent="0.35">
      <c r="K32" s="172"/>
    </row>
    <row r="33" spans="11:11" ht="15" customHeight="1" x14ac:dyDescent="0.35">
      <c r="K33" s="172"/>
    </row>
    <row r="34" spans="11:11" ht="15.75" customHeight="1" x14ac:dyDescent="0.35"/>
    <row r="35" spans="11:11" ht="15.75" customHeight="1" x14ac:dyDescent="0.35"/>
    <row r="36" spans="11:11" ht="15.75" customHeight="1" x14ac:dyDescent="0.35"/>
    <row r="37" spans="11:11" ht="15.75" customHeight="1" x14ac:dyDescent="0.35"/>
    <row r="38" spans="11:11" ht="15.75" customHeight="1" x14ac:dyDescent="0.35"/>
    <row r="39" spans="11:11" ht="15.75" customHeight="1" x14ac:dyDescent="0.35"/>
    <row r="40" spans="11:11" ht="15.75" customHeight="1" x14ac:dyDescent="0.35"/>
    <row r="41" spans="11:11" ht="15.75" customHeight="1" x14ac:dyDescent="0.35"/>
    <row r="42" spans="11:11" ht="15.75" customHeight="1" x14ac:dyDescent="0.35"/>
    <row r="43" spans="11:11" ht="15.75" customHeight="1" x14ac:dyDescent="0.35"/>
    <row r="44" spans="11:11" ht="15.75" customHeight="1" x14ac:dyDescent="0.35"/>
    <row r="45" spans="11:11" ht="15.75" customHeight="1" x14ac:dyDescent="0.35"/>
    <row r="46" spans="11:11" ht="15.75" customHeight="1" x14ac:dyDescent="0.35"/>
    <row r="47" spans="11:11" ht="15.75" customHeight="1" x14ac:dyDescent="0.35"/>
    <row r="48" spans="11:11"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6">
    <mergeCell ref="A2:J4"/>
    <mergeCell ref="K2:K33"/>
    <mergeCell ref="A5:J6"/>
    <mergeCell ref="A7:J10"/>
    <mergeCell ref="A11:J14"/>
    <mergeCell ref="A15:J22"/>
  </mergeCells>
  <pageMargins left="0.70866141732283472" right="0.15748031496062992" top="0.17" bottom="0.3" header="0" footer="0"/>
  <pageSetup scale="8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L982"/>
  <sheetViews>
    <sheetView topLeftCell="A127" zoomScale="70" zoomScaleNormal="70" workbookViewId="0">
      <selection activeCell="A132" sqref="A132:F133"/>
    </sheetView>
  </sheetViews>
  <sheetFormatPr baseColWidth="10" defaultColWidth="14.453125" defaultRowHeight="15" customHeight="1" x14ac:dyDescent="0.35"/>
  <cols>
    <col min="1" max="1" width="18.81640625" customWidth="1"/>
    <col min="2" max="2" width="53.54296875" customWidth="1"/>
    <col min="3" max="3" width="10.7265625" customWidth="1"/>
    <col min="4" max="4" width="12.54296875" customWidth="1"/>
    <col min="5" max="5" width="12.453125" customWidth="1"/>
    <col min="6" max="6" width="96.7265625" customWidth="1"/>
    <col min="7" max="7" width="10.7265625" customWidth="1"/>
    <col min="8" max="8" width="93.7265625" customWidth="1"/>
    <col min="9" max="9" width="18.7265625" customWidth="1"/>
    <col min="10" max="10" width="17.81640625" customWidth="1"/>
    <col min="11" max="11" width="13.7265625" customWidth="1"/>
    <col min="12" max="12" width="10.7265625" customWidth="1"/>
  </cols>
  <sheetData>
    <row r="3" spans="1:11" ht="14.5" x14ac:dyDescent="0.35">
      <c r="A3" s="229" t="s">
        <v>5</v>
      </c>
      <c r="B3" s="196"/>
      <c r="C3" s="196"/>
      <c r="D3" s="196"/>
      <c r="E3" s="196"/>
      <c r="F3" s="197"/>
      <c r="G3" s="1"/>
      <c r="H3" s="1"/>
      <c r="I3" s="1"/>
      <c r="J3" s="1"/>
      <c r="K3" s="1"/>
    </row>
    <row r="4" spans="1:11" ht="30" customHeight="1" x14ac:dyDescent="0.35">
      <c r="A4" s="230" t="s">
        <v>6</v>
      </c>
      <c r="B4" s="231"/>
      <c r="C4" s="231"/>
      <c r="D4" s="231"/>
      <c r="E4" s="231"/>
      <c r="F4" s="232"/>
      <c r="G4" s="1"/>
      <c r="H4" s="1"/>
      <c r="I4" s="1"/>
      <c r="J4" s="1"/>
      <c r="K4" s="1"/>
    </row>
    <row r="5" spans="1:11" ht="45.75" customHeight="1" x14ac:dyDescent="0.35">
      <c r="A5" s="2" t="s">
        <v>7</v>
      </c>
      <c r="B5" s="233" t="s">
        <v>8</v>
      </c>
      <c r="C5" s="219"/>
      <c r="D5" s="219"/>
      <c r="E5" s="219"/>
      <c r="F5" s="212"/>
      <c r="G5" s="1"/>
      <c r="H5" s="1"/>
      <c r="I5" s="3">
        <v>720352409</v>
      </c>
      <c r="J5" s="1">
        <v>308732461</v>
      </c>
      <c r="K5" s="3">
        <f>+J5+I5</f>
        <v>1029084870</v>
      </c>
    </row>
    <row r="6" spans="1:11" ht="28" x14ac:dyDescent="0.35">
      <c r="A6" s="2" t="s">
        <v>9</v>
      </c>
      <c r="B6" s="234" t="s">
        <v>10</v>
      </c>
      <c r="C6" s="219"/>
      <c r="D6" s="219"/>
      <c r="E6" s="219"/>
      <c r="F6" s="212"/>
      <c r="G6" s="1"/>
      <c r="H6" s="1"/>
      <c r="I6" s="4">
        <f>+I5*10%</f>
        <v>72035240.900000006</v>
      </c>
      <c r="J6" s="1"/>
      <c r="K6" s="1"/>
    </row>
    <row r="7" spans="1:11" ht="14.5" x14ac:dyDescent="0.35">
      <c r="A7" s="2" t="s">
        <v>11</v>
      </c>
      <c r="B7" s="234" t="s">
        <v>12</v>
      </c>
      <c r="C7" s="219"/>
      <c r="D7" s="219"/>
      <c r="E7" s="219"/>
      <c r="F7" s="212"/>
      <c r="G7" s="1"/>
      <c r="H7" s="1"/>
      <c r="I7" s="1"/>
      <c r="J7" s="1"/>
      <c r="K7" s="1"/>
    </row>
    <row r="8" spans="1:11" ht="14.5" x14ac:dyDescent="0.35">
      <c r="A8" s="2" t="s">
        <v>13</v>
      </c>
      <c r="B8" s="234" t="s">
        <v>14</v>
      </c>
      <c r="C8" s="219"/>
      <c r="D8" s="219"/>
      <c r="E8" s="219"/>
      <c r="F8" s="212"/>
      <c r="G8" s="1"/>
      <c r="H8" s="1"/>
      <c r="I8" s="1"/>
      <c r="J8" s="1"/>
      <c r="K8" s="1"/>
    </row>
    <row r="9" spans="1:11" ht="14.5" x14ac:dyDescent="0.35">
      <c r="A9" s="2" t="s">
        <v>15</v>
      </c>
      <c r="B9" s="235" t="s">
        <v>16</v>
      </c>
      <c r="C9" s="219"/>
      <c r="D9" s="219"/>
      <c r="E9" s="219"/>
      <c r="F9" s="212"/>
      <c r="G9" s="1"/>
      <c r="H9" s="1"/>
      <c r="I9" s="1"/>
      <c r="J9" s="1"/>
      <c r="K9" s="1"/>
    </row>
    <row r="10" spans="1:11" ht="14.5" x14ac:dyDescent="0.35">
      <c r="A10" s="2" t="s">
        <v>17</v>
      </c>
      <c r="B10" s="236" t="s">
        <v>18</v>
      </c>
      <c r="C10" s="219"/>
      <c r="D10" s="219"/>
      <c r="E10" s="219"/>
      <c r="F10" s="212"/>
      <c r="G10" s="1"/>
      <c r="H10" s="1"/>
      <c r="I10" s="1"/>
      <c r="J10" s="1"/>
      <c r="K10" s="1"/>
    </row>
    <row r="11" spans="1:11" ht="14.5" x14ac:dyDescent="0.35">
      <c r="A11" s="5" t="s">
        <v>19</v>
      </c>
      <c r="B11" s="237">
        <v>844743578</v>
      </c>
      <c r="C11" s="238"/>
      <c r="D11" s="238"/>
      <c r="E11" s="238"/>
      <c r="F11" s="239"/>
      <c r="G11" s="1"/>
      <c r="H11" s="1"/>
      <c r="I11" s="1"/>
      <c r="J11" s="1"/>
      <c r="K11" s="1"/>
    </row>
    <row r="12" spans="1:11" ht="45" customHeight="1" x14ac:dyDescent="0.35">
      <c r="A12" s="240" t="s">
        <v>20</v>
      </c>
      <c r="B12" s="196"/>
      <c r="C12" s="196"/>
      <c r="D12" s="196"/>
      <c r="E12" s="196"/>
      <c r="F12" s="197"/>
      <c r="G12" s="1"/>
      <c r="H12" s="1"/>
      <c r="I12" s="1"/>
      <c r="J12" s="1"/>
      <c r="K12" s="1"/>
    </row>
    <row r="13" spans="1:11" ht="14.5" x14ac:dyDescent="0.35">
      <c r="A13" s="6" t="s">
        <v>21</v>
      </c>
      <c r="B13" s="241" t="s">
        <v>22</v>
      </c>
      <c r="C13" s="219"/>
      <c r="D13" s="219"/>
      <c r="E13" s="219"/>
      <c r="F13" s="212"/>
      <c r="G13" s="1"/>
      <c r="H13" s="1"/>
      <c r="I13" s="1"/>
      <c r="J13" s="1"/>
      <c r="K13" s="1"/>
    </row>
    <row r="14" spans="1:11" ht="14.5" x14ac:dyDescent="0.35">
      <c r="A14" s="6" t="s">
        <v>23</v>
      </c>
      <c r="B14" s="242">
        <v>72035040.900000006</v>
      </c>
      <c r="C14" s="219"/>
      <c r="D14" s="219"/>
      <c r="E14" s="219"/>
      <c r="F14" s="212"/>
      <c r="G14" s="1"/>
      <c r="H14" s="1"/>
      <c r="I14" s="1"/>
      <c r="J14" s="1"/>
      <c r="K14" s="1"/>
    </row>
    <row r="15" spans="1:11" ht="14.5" x14ac:dyDescent="0.35">
      <c r="A15" s="7" t="s">
        <v>24</v>
      </c>
      <c r="B15" s="241" t="s">
        <v>25</v>
      </c>
      <c r="C15" s="219"/>
      <c r="D15" s="219"/>
      <c r="E15" s="219"/>
      <c r="F15" s="212"/>
      <c r="G15" s="1"/>
      <c r="H15" s="1"/>
      <c r="I15" s="1"/>
      <c r="J15" s="1"/>
      <c r="K15" s="1"/>
    </row>
    <row r="16" spans="1:11" ht="14.5" x14ac:dyDescent="0.35">
      <c r="A16" s="8" t="s">
        <v>26</v>
      </c>
      <c r="B16" s="243" t="s">
        <v>27</v>
      </c>
      <c r="C16" s="219"/>
      <c r="D16" s="219"/>
      <c r="E16" s="219"/>
      <c r="F16" s="212"/>
      <c r="G16" s="1"/>
      <c r="H16" s="1"/>
      <c r="I16" s="1"/>
      <c r="J16" s="1"/>
      <c r="K16" s="1"/>
    </row>
    <row r="17" spans="1:7" ht="33" customHeight="1" x14ac:dyDescent="0.35">
      <c r="A17" s="244" t="s">
        <v>28</v>
      </c>
      <c r="B17" s="188"/>
      <c r="C17" s="188"/>
      <c r="D17" s="188"/>
      <c r="E17" s="188"/>
      <c r="F17" s="245"/>
      <c r="G17" s="1"/>
    </row>
    <row r="18" spans="1:7" ht="36" customHeight="1" x14ac:dyDescent="0.35">
      <c r="A18" s="9" t="s">
        <v>29</v>
      </c>
      <c r="B18" s="9" t="s">
        <v>30</v>
      </c>
      <c r="C18" s="9" t="s">
        <v>31</v>
      </c>
      <c r="D18" s="9" t="s">
        <v>32</v>
      </c>
      <c r="E18" s="9" t="s">
        <v>33</v>
      </c>
      <c r="F18" s="9" t="s">
        <v>34</v>
      </c>
      <c r="G18" s="1"/>
    </row>
    <row r="19" spans="1:7" ht="42" customHeight="1" x14ac:dyDescent="0.35">
      <c r="A19" s="10" t="s">
        <v>35</v>
      </c>
      <c r="B19" s="11" t="s">
        <v>36</v>
      </c>
      <c r="C19" s="12" t="s">
        <v>37</v>
      </c>
      <c r="D19" s="13"/>
      <c r="E19" s="13"/>
      <c r="F19" s="14" t="s">
        <v>38</v>
      </c>
      <c r="G19" s="1"/>
    </row>
    <row r="20" spans="1:7" ht="102" customHeight="1" x14ac:dyDescent="0.35">
      <c r="A20" s="10" t="s">
        <v>39</v>
      </c>
      <c r="B20" s="11" t="s">
        <v>40</v>
      </c>
      <c r="C20" s="12" t="s">
        <v>37</v>
      </c>
      <c r="D20" s="12"/>
      <c r="E20" s="12"/>
      <c r="F20" s="15" t="s">
        <v>41</v>
      </c>
      <c r="G20" s="16"/>
    </row>
    <row r="21" spans="1:7" ht="36" customHeight="1" x14ac:dyDescent="0.35">
      <c r="A21" s="248" t="s">
        <v>42</v>
      </c>
      <c r="B21" s="249" t="s">
        <v>43</v>
      </c>
      <c r="C21" s="249" t="s">
        <v>37</v>
      </c>
      <c r="D21" s="249"/>
      <c r="E21" s="249"/>
      <c r="F21" s="14" t="s">
        <v>44</v>
      </c>
      <c r="G21" s="1"/>
    </row>
    <row r="22" spans="1:7" ht="15.75" customHeight="1" x14ac:dyDescent="0.35">
      <c r="A22" s="223"/>
      <c r="B22" s="223"/>
      <c r="C22" s="223"/>
      <c r="D22" s="223"/>
      <c r="E22" s="223"/>
      <c r="F22" s="226" t="s">
        <v>45</v>
      </c>
      <c r="G22" s="1"/>
    </row>
    <row r="23" spans="1:7" ht="26.25" customHeight="1" x14ac:dyDescent="0.35">
      <c r="A23" s="223"/>
      <c r="B23" s="223"/>
      <c r="C23" s="223"/>
      <c r="D23" s="223"/>
      <c r="E23" s="223"/>
      <c r="F23" s="223"/>
      <c r="G23" s="1"/>
    </row>
    <row r="24" spans="1:7" ht="15.75" customHeight="1" x14ac:dyDescent="0.35">
      <c r="A24" s="246" t="s">
        <v>46</v>
      </c>
      <c r="B24" s="247" t="s">
        <v>47</v>
      </c>
      <c r="C24" s="247" t="s">
        <v>37</v>
      </c>
      <c r="D24" s="247"/>
      <c r="E24" s="247"/>
      <c r="F24" s="185" t="s">
        <v>48</v>
      </c>
      <c r="G24" s="250"/>
    </row>
    <row r="25" spans="1:7" ht="15.75" customHeight="1" x14ac:dyDescent="0.35">
      <c r="A25" s="186"/>
      <c r="B25" s="186"/>
      <c r="C25" s="186"/>
      <c r="D25" s="186"/>
      <c r="E25" s="186"/>
      <c r="F25" s="186"/>
      <c r="G25" s="172"/>
    </row>
    <row r="26" spans="1:7" ht="23.25" customHeight="1" x14ac:dyDescent="0.35">
      <c r="A26" s="186"/>
      <c r="B26" s="186"/>
      <c r="C26" s="186"/>
      <c r="D26" s="186"/>
      <c r="E26" s="186"/>
      <c r="F26" s="186"/>
      <c r="G26" s="172"/>
    </row>
    <row r="27" spans="1:7" ht="27" customHeight="1" x14ac:dyDescent="0.35">
      <c r="A27" s="182"/>
      <c r="B27" s="182"/>
      <c r="C27" s="182"/>
      <c r="D27" s="182"/>
      <c r="E27" s="182"/>
      <c r="F27" s="182"/>
      <c r="G27" s="172"/>
    </row>
    <row r="28" spans="1:7" ht="50.25" customHeight="1" x14ac:dyDescent="0.35">
      <c r="A28" s="17" t="s">
        <v>49</v>
      </c>
      <c r="B28" s="18" t="s">
        <v>50</v>
      </c>
      <c r="C28" s="18" t="s">
        <v>37</v>
      </c>
      <c r="D28" s="19"/>
      <c r="E28" s="20"/>
      <c r="F28" s="18" t="s">
        <v>51</v>
      </c>
      <c r="G28" s="1"/>
    </row>
    <row r="29" spans="1:7" ht="36" customHeight="1" x14ac:dyDescent="0.35">
      <c r="A29" s="21" t="s">
        <v>52</v>
      </c>
      <c r="B29" s="20" t="s">
        <v>53</v>
      </c>
      <c r="C29" s="20" t="s">
        <v>37</v>
      </c>
      <c r="D29" s="20"/>
      <c r="E29" s="20"/>
      <c r="F29" s="18" t="s">
        <v>54</v>
      </c>
      <c r="G29" s="1"/>
    </row>
    <row r="30" spans="1:7" ht="33.75" customHeight="1" x14ac:dyDescent="0.35">
      <c r="A30" s="21" t="s">
        <v>55</v>
      </c>
      <c r="B30" s="20" t="s">
        <v>56</v>
      </c>
      <c r="C30" s="22" t="s">
        <v>37</v>
      </c>
      <c r="D30" s="22"/>
      <c r="E30" s="22"/>
      <c r="F30" s="18" t="s">
        <v>57</v>
      </c>
      <c r="G30" s="16"/>
    </row>
    <row r="31" spans="1:7" ht="15.75" customHeight="1" x14ac:dyDescent="0.35">
      <c r="A31" s="254" t="s">
        <v>58</v>
      </c>
      <c r="B31" s="185" t="s">
        <v>59</v>
      </c>
      <c r="C31" s="251" t="s">
        <v>37</v>
      </c>
      <c r="D31" s="251"/>
      <c r="E31" s="251"/>
      <c r="F31" s="185" t="s">
        <v>60</v>
      </c>
      <c r="G31" s="1"/>
    </row>
    <row r="32" spans="1:7" ht="15.75" customHeight="1" x14ac:dyDescent="0.35">
      <c r="A32" s="186"/>
      <c r="B32" s="186"/>
      <c r="C32" s="186"/>
      <c r="D32" s="186"/>
      <c r="E32" s="186"/>
      <c r="F32" s="186"/>
      <c r="G32" s="1"/>
    </row>
    <row r="33" spans="1:6" ht="15.75" customHeight="1" x14ac:dyDescent="0.35">
      <c r="A33" s="182"/>
      <c r="B33" s="182"/>
      <c r="C33" s="182"/>
      <c r="D33" s="182"/>
      <c r="E33" s="182"/>
      <c r="F33" s="182"/>
    </row>
    <row r="34" spans="1:6" ht="15.75" customHeight="1" x14ac:dyDescent="0.35">
      <c r="A34" s="254" t="s">
        <v>61</v>
      </c>
      <c r="B34" s="185" t="s">
        <v>62</v>
      </c>
      <c r="C34" s="251" t="s">
        <v>37</v>
      </c>
      <c r="D34" s="251"/>
      <c r="E34" s="251"/>
      <c r="F34" s="251" t="s">
        <v>63</v>
      </c>
    </row>
    <row r="35" spans="1:6" ht="15.75" customHeight="1" x14ac:dyDescent="0.35">
      <c r="A35" s="182"/>
      <c r="B35" s="182"/>
      <c r="C35" s="182"/>
      <c r="D35" s="182"/>
      <c r="E35" s="182"/>
      <c r="F35" s="182"/>
    </row>
    <row r="36" spans="1:6" ht="75.75" customHeight="1" x14ac:dyDescent="0.35">
      <c r="A36" s="17" t="s">
        <v>64</v>
      </c>
      <c r="B36" s="18" t="s">
        <v>65</v>
      </c>
      <c r="C36" s="23" t="s">
        <v>37</v>
      </c>
      <c r="D36" s="23"/>
      <c r="E36" s="23"/>
      <c r="F36" s="23" t="s">
        <v>66</v>
      </c>
    </row>
    <row r="37" spans="1:6" ht="33.75" customHeight="1" x14ac:dyDescent="0.35">
      <c r="A37" s="17" t="s">
        <v>67</v>
      </c>
      <c r="B37" s="18" t="s">
        <v>68</v>
      </c>
      <c r="C37" s="23" t="s">
        <v>37</v>
      </c>
      <c r="D37" s="23"/>
      <c r="E37" s="23"/>
      <c r="F37" s="23" t="s">
        <v>69</v>
      </c>
    </row>
    <row r="38" spans="1:6" ht="39" customHeight="1" x14ac:dyDescent="0.35">
      <c r="A38" s="17" t="s">
        <v>70</v>
      </c>
      <c r="B38" s="18" t="s">
        <v>71</v>
      </c>
      <c r="C38" s="18" t="s">
        <v>37</v>
      </c>
      <c r="D38" s="18"/>
      <c r="E38" s="18"/>
      <c r="F38" s="18" t="s">
        <v>72</v>
      </c>
    </row>
    <row r="39" spans="1:6" ht="45" customHeight="1" x14ac:dyDescent="0.35">
      <c r="A39" s="17" t="s">
        <v>73</v>
      </c>
      <c r="B39" s="23" t="s">
        <v>74</v>
      </c>
      <c r="C39" s="23"/>
      <c r="D39" s="22"/>
      <c r="E39" s="22"/>
      <c r="F39" s="23" t="s">
        <v>75</v>
      </c>
    </row>
    <row r="40" spans="1:6" ht="45" customHeight="1" x14ac:dyDescent="0.35">
      <c r="A40" s="17" t="s">
        <v>76</v>
      </c>
      <c r="B40" s="22" t="s">
        <v>77</v>
      </c>
      <c r="C40" s="23" t="s">
        <v>37</v>
      </c>
      <c r="D40" s="23"/>
      <c r="E40" s="23"/>
      <c r="F40" s="23" t="s">
        <v>78</v>
      </c>
    </row>
    <row r="41" spans="1:6" ht="45" customHeight="1" x14ac:dyDescent="0.35">
      <c r="A41" s="17" t="s">
        <v>79</v>
      </c>
      <c r="B41" s="22" t="s">
        <v>80</v>
      </c>
      <c r="C41" s="23" t="s">
        <v>37</v>
      </c>
      <c r="D41" s="23"/>
      <c r="E41" s="23"/>
      <c r="F41" s="23" t="s">
        <v>81</v>
      </c>
    </row>
    <row r="42" spans="1:6" ht="132.75" customHeight="1" x14ac:dyDescent="0.35">
      <c r="A42" s="17" t="s">
        <v>82</v>
      </c>
      <c r="B42" s="20" t="s">
        <v>83</v>
      </c>
      <c r="C42" s="18"/>
      <c r="D42" s="18"/>
      <c r="E42" s="18"/>
      <c r="F42" s="18" t="s">
        <v>281</v>
      </c>
    </row>
    <row r="43" spans="1:6" ht="21" customHeight="1" x14ac:dyDescent="0.35">
      <c r="A43" s="17" t="s">
        <v>84</v>
      </c>
      <c r="B43" s="20" t="s">
        <v>85</v>
      </c>
      <c r="C43" s="18"/>
      <c r="D43" s="18"/>
      <c r="E43" s="18"/>
      <c r="F43" s="18" t="s">
        <v>86</v>
      </c>
    </row>
    <row r="44" spans="1:6" ht="66.75" customHeight="1" x14ac:dyDescent="0.35">
      <c r="A44" s="252" t="s">
        <v>87</v>
      </c>
      <c r="B44" s="219"/>
      <c r="C44" s="219"/>
      <c r="D44" s="219"/>
      <c r="E44" s="212"/>
      <c r="F44" s="24" t="s">
        <v>196</v>
      </c>
    </row>
    <row r="45" spans="1:6" ht="39" customHeight="1" x14ac:dyDescent="0.35">
      <c r="A45" s="253" t="s">
        <v>89</v>
      </c>
      <c r="B45" s="219"/>
      <c r="C45" s="219"/>
      <c r="D45" s="219"/>
      <c r="E45" s="219"/>
      <c r="F45" s="212"/>
    </row>
    <row r="46" spans="1:6" ht="39" customHeight="1" x14ac:dyDescent="0.35">
      <c r="A46" s="25" t="s">
        <v>29</v>
      </c>
      <c r="B46" s="25" t="s">
        <v>90</v>
      </c>
      <c r="C46" s="25" t="s">
        <v>31</v>
      </c>
      <c r="D46" s="25" t="s">
        <v>32</v>
      </c>
      <c r="E46" s="25" t="s">
        <v>33</v>
      </c>
      <c r="F46" s="25" t="s">
        <v>34</v>
      </c>
    </row>
    <row r="47" spans="1:6" ht="23.25" customHeight="1" x14ac:dyDescent="0.35">
      <c r="A47" s="185" t="s">
        <v>91</v>
      </c>
      <c r="B47" s="190" t="s">
        <v>92</v>
      </c>
      <c r="C47" s="185"/>
      <c r="D47" s="185"/>
      <c r="E47" s="185"/>
      <c r="F47" s="26"/>
    </row>
    <row r="48" spans="1:6" ht="30" customHeight="1" x14ac:dyDescent="0.35">
      <c r="A48" s="186"/>
      <c r="B48" s="186"/>
      <c r="C48" s="186"/>
      <c r="D48" s="186"/>
      <c r="E48" s="186"/>
      <c r="F48" s="26" t="s">
        <v>93</v>
      </c>
    </row>
    <row r="49" spans="1:6" ht="39" customHeight="1" x14ac:dyDescent="0.35">
      <c r="A49" s="186"/>
      <c r="B49" s="186"/>
      <c r="C49" s="186"/>
      <c r="D49" s="186"/>
      <c r="E49" s="186"/>
      <c r="F49" s="26" t="s">
        <v>94</v>
      </c>
    </row>
    <row r="50" spans="1:6" ht="39" customHeight="1" x14ac:dyDescent="0.35">
      <c r="A50" s="186"/>
      <c r="B50" s="186"/>
      <c r="C50" s="186"/>
      <c r="D50" s="186"/>
      <c r="E50" s="186"/>
      <c r="F50" s="194" t="s">
        <v>95</v>
      </c>
    </row>
    <row r="51" spans="1:6" ht="39" customHeight="1" x14ac:dyDescent="0.35">
      <c r="A51" s="186"/>
      <c r="B51" s="186"/>
      <c r="C51" s="186"/>
      <c r="D51" s="186"/>
      <c r="E51" s="186"/>
      <c r="F51" s="186"/>
    </row>
    <row r="52" spans="1:6" ht="39" customHeight="1" x14ac:dyDescent="0.35">
      <c r="A52" s="186"/>
      <c r="B52" s="186"/>
      <c r="C52" s="186"/>
      <c r="D52" s="186"/>
      <c r="E52" s="186"/>
      <c r="F52" s="186"/>
    </row>
    <row r="53" spans="1:6" ht="39" customHeight="1" x14ac:dyDescent="0.35">
      <c r="A53" s="186"/>
      <c r="B53" s="186"/>
      <c r="C53" s="186"/>
      <c r="D53" s="186"/>
      <c r="E53" s="186"/>
      <c r="F53" s="186"/>
    </row>
    <row r="54" spans="1:6" ht="39" customHeight="1" x14ac:dyDescent="0.35">
      <c r="A54" s="186"/>
      <c r="B54" s="186"/>
      <c r="C54" s="186"/>
      <c r="D54" s="186"/>
      <c r="E54" s="186"/>
      <c r="F54" s="186"/>
    </row>
    <row r="55" spans="1:6" ht="39" customHeight="1" x14ac:dyDescent="0.35">
      <c r="A55" s="186"/>
      <c r="B55" s="186"/>
      <c r="C55" s="186"/>
      <c r="D55" s="186"/>
      <c r="E55" s="186"/>
      <c r="F55" s="186"/>
    </row>
    <row r="56" spans="1:6" ht="39" customHeight="1" x14ac:dyDescent="0.35">
      <c r="A56" s="186"/>
      <c r="B56" s="186"/>
      <c r="C56" s="186"/>
      <c r="D56" s="186"/>
      <c r="E56" s="186"/>
      <c r="F56" s="186"/>
    </row>
    <row r="57" spans="1:6" ht="24" customHeight="1" x14ac:dyDescent="0.35">
      <c r="A57" s="186"/>
      <c r="B57" s="186"/>
      <c r="C57" s="186"/>
      <c r="D57" s="186"/>
      <c r="E57" s="186"/>
      <c r="F57" s="182"/>
    </row>
    <row r="58" spans="1:6" ht="2.25" customHeight="1" x14ac:dyDescent="0.35">
      <c r="A58" s="186"/>
      <c r="B58" s="186"/>
      <c r="C58" s="186"/>
      <c r="D58" s="186"/>
      <c r="E58" s="186"/>
      <c r="F58" s="27"/>
    </row>
    <row r="59" spans="1:6" ht="97.5" customHeight="1" x14ac:dyDescent="0.35">
      <c r="A59" s="186"/>
      <c r="B59" s="182"/>
      <c r="C59" s="186"/>
      <c r="D59" s="186"/>
      <c r="E59" s="186"/>
      <c r="F59" s="26" t="s">
        <v>96</v>
      </c>
    </row>
    <row r="60" spans="1:6" ht="28.5" hidden="1" customHeight="1" x14ac:dyDescent="0.35">
      <c r="A60" s="186"/>
      <c r="B60" s="27"/>
      <c r="C60" s="186"/>
      <c r="D60" s="186"/>
      <c r="E60" s="186"/>
      <c r="F60" s="27"/>
    </row>
    <row r="61" spans="1:6" ht="39" hidden="1" customHeight="1" x14ac:dyDescent="0.35">
      <c r="A61" s="186"/>
      <c r="B61" s="27"/>
      <c r="C61" s="186"/>
      <c r="D61" s="186"/>
      <c r="E61" s="186"/>
      <c r="F61" s="27"/>
    </row>
    <row r="62" spans="1:6" ht="26.25" hidden="1" customHeight="1" x14ac:dyDescent="0.35">
      <c r="A62" s="186"/>
      <c r="B62" s="27"/>
      <c r="C62" s="186"/>
      <c r="D62" s="186"/>
      <c r="E62" s="186"/>
      <c r="F62" s="27"/>
    </row>
    <row r="63" spans="1:6" ht="39" hidden="1" customHeight="1" x14ac:dyDescent="0.35">
      <c r="A63" s="186"/>
      <c r="B63" s="27"/>
      <c r="C63" s="186"/>
      <c r="D63" s="186"/>
      <c r="E63" s="186"/>
      <c r="F63" s="27"/>
    </row>
    <row r="64" spans="1:6" ht="36.75" hidden="1" customHeight="1" x14ac:dyDescent="0.35">
      <c r="A64" s="186"/>
      <c r="B64" s="27"/>
      <c r="C64" s="186"/>
      <c r="D64" s="186"/>
      <c r="E64" s="186"/>
      <c r="F64" s="27"/>
    </row>
    <row r="65" spans="1:10" ht="39" hidden="1" customHeight="1" x14ac:dyDescent="0.35">
      <c r="A65" s="186"/>
      <c r="B65" s="27"/>
      <c r="C65" s="186"/>
      <c r="D65" s="186"/>
      <c r="E65" s="186"/>
      <c r="F65" s="27"/>
    </row>
    <row r="66" spans="1:10" ht="39" hidden="1" customHeight="1" x14ac:dyDescent="0.35">
      <c r="A66" s="186"/>
      <c r="B66" s="27"/>
      <c r="C66" s="186"/>
      <c r="D66" s="186"/>
      <c r="E66" s="186"/>
      <c r="F66" s="27"/>
    </row>
    <row r="67" spans="1:10" ht="39" hidden="1" customHeight="1" x14ac:dyDescent="0.35">
      <c r="A67" s="186"/>
      <c r="B67" s="27"/>
      <c r="C67" s="186"/>
      <c r="D67" s="186"/>
      <c r="E67" s="186"/>
      <c r="F67" s="27"/>
      <c r="G67" s="1"/>
      <c r="H67" s="1"/>
      <c r="I67" s="1"/>
      <c r="J67" s="1"/>
    </row>
    <row r="68" spans="1:10" ht="19.5" hidden="1" customHeight="1" x14ac:dyDescent="0.35">
      <c r="A68" s="186"/>
      <c r="B68" s="27"/>
      <c r="C68" s="186"/>
      <c r="D68" s="186"/>
      <c r="E68" s="186"/>
      <c r="F68" s="27"/>
      <c r="G68" s="1"/>
      <c r="H68" s="1"/>
      <c r="I68" s="1"/>
      <c r="J68" s="1"/>
    </row>
    <row r="69" spans="1:10" ht="39" hidden="1" customHeight="1" x14ac:dyDescent="0.35">
      <c r="A69" s="186"/>
      <c r="B69" s="27"/>
      <c r="C69" s="186"/>
      <c r="D69" s="186"/>
      <c r="E69" s="186"/>
      <c r="F69" s="27"/>
      <c r="G69" s="1"/>
      <c r="H69" s="1"/>
      <c r="I69" s="1"/>
      <c r="J69" s="1"/>
    </row>
    <row r="70" spans="1:10" ht="39" hidden="1" customHeight="1" x14ac:dyDescent="0.35">
      <c r="A70" s="186"/>
      <c r="B70" s="27"/>
      <c r="C70" s="186"/>
      <c r="D70" s="186"/>
      <c r="E70" s="186"/>
      <c r="F70" s="27"/>
      <c r="G70" s="1"/>
      <c r="H70" s="1"/>
      <c r="I70" s="1"/>
      <c r="J70" s="1"/>
    </row>
    <row r="71" spans="1:10" ht="39" hidden="1" customHeight="1" x14ac:dyDescent="0.35">
      <c r="A71" s="186"/>
      <c r="B71" s="27"/>
      <c r="C71" s="186"/>
      <c r="D71" s="186"/>
      <c r="E71" s="186"/>
      <c r="F71" s="27"/>
      <c r="G71" s="1"/>
      <c r="H71" s="1"/>
      <c r="I71" s="1"/>
      <c r="J71" s="1"/>
    </row>
    <row r="72" spans="1:10" ht="39" hidden="1" customHeight="1" x14ac:dyDescent="0.35">
      <c r="A72" s="186"/>
      <c r="B72" s="27"/>
      <c r="C72" s="186"/>
      <c r="D72" s="186"/>
      <c r="E72" s="186"/>
      <c r="F72" s="27"/>
      <c r="G72" s="1"/>
      <c r="H72" s="1"/>
      <c r="I72" s="1"/>
      <c r="J72" s="1"/>
    </row>
    <row r="73" spans="1:10" ht="39" hidden="1" customHeight="1" x14ac:dyDescent="0.35">
      <c r="A73" s="186"/>
      <c r="B73" s="27"/>
      <c r="C73" s="186"/>
      <c r="D73" s="186"/>
      <c r="E73" s="186"/>
      <c r="F73" s="27"/>
      <c r="G73" s="1"/>
      <c r="H73" s="1"/>
      <c r="I73" s="1"/>
      <c r="J73" s="1"/>
    </row>
    <row r="74" spans="1:10" ht="39" hidden="1" customHeight="1" x14ac:dyDescent="0.35">
      <c r="A74" s="182"/>
      <c r="B74" s="27"/>
      <c r="C74" s="182"/>
      <c r="D74" s="182"/>
      <c r="E74" s="182"/>
      <c r="F74" s="27"/>
      <c r="G74" s="1"/>
      <c r="H74" s="1"/>
      <c r="I74" s="1"/>
      <c r="J74" s="1"/>
    </row>
    <row r="75" spans="1:10" ht="39" customHeight="1" x14ac:dyDescent="0.35">
      <c r="A75" s="187" t="s">
        <v>97</v>
      </c>
      <c r="B75" s="188"/>
      <c r="C75" s="188"/>
      <c r="D75" s="188"/>
      <c r="E75" s="189"/>
      <c r="F75" s="28" t="s">
        <v>98</v>
      </c>
      <c r="G75" s="29"/>
      <c r="H75" s="29"/>
      <c r="I75" s="29"/>
      <c r="J75" s="29"/>
    </row>
    <row r="76" spans="1:10" ht="36.75" customHeight="1" x14ac:dyDescent="0.35">
      <c r="A76" s="195" t="s">
        <v>99</v>
      </c>
      <c r="B76" s="196"/>
      <c r="C76" s="196"/>
      <c r="D76" s="196"/>
      <c r="E76" s="196"/>
      <c r="F76" s="197"/>
      <c r="G76" s="29"/>
      <c r="H76" s="29"/>
      <c r="I76" s="29"/>
      <c r="J76" s="29"/>
    </row>
    <row r="77" spans="1:10" ht="31.5" customHeight="1" x14ac:dyDescent="0.35">
      <c r="A77" s="198" t="s">
        <v>100</v>
      </c>
      <c r="B77" s="27" t="s">
        <v>101</v>
      </c>
      <c r="C77" s="199" t="s">
        <v>102</v>
      </c>
      <c r="D77" s="30">
        <v>45805</v>
      </c>
      <c r="E77" s="193" t="s">
        <v>103</v>
      </c>
      <c r="F77" s="181" t="s">
        <v>104</v>
      </c>
      <c r="G77" s="31"/>
      <c r="H77" s="31"/>
      <c r="I77" s="31" t="s">
        <v>105</v>
      </c>
      <c r="J77" s="31"/>
    </row>
    <row r="78" spans="1:10" ht="15.75" customHeight="1" x14ac:dyDescent="0.35">
      <c r="A78" s="182"/>
      <c r="B78" s="27" t="s">
        <v>106</v>
      </c>
      <c r="C78" s="182"/>
      <c r="D78" s="30">
        <v>21607</v>
      </c>
      <c r="E78" s="182"/>
      <c r="F78" s="182"/>
      <c r="G78" s="31"/>
      <c r="H78" s="31"/>
      <c r="I78" s="32"/>
      <c r="J78" s="31"/>
    </row>
    <row r="79" spans="1:10" ht="31.5" customHeight="1" x14ac:dyDescent="0.35">
      <c r="A79" s="200"/>
      <c r="B79" s="172"/>
      <c r="C79" s="172"/>
      <c r="D79" s="34"/>
      <c r="E79" s="31"/>
      <c r="F79" s="35"/>
      <c r="G79" s="31"/>
      <c r="H79" s="31"/>
      <c r="I79" s="36" t="e">
        <f>SUM(#REF!)</f>
        <v>#REF!</v>
      </c>
      <c r="J79" s="36">
        <f>390947500+350000000</f>
        <v>740947500</v>
      </c>
    </row>
    <row r="80" spans="1:10" ht="25.5" customHeight="1" x14ac:dyDescent="0.35">
      <c r="A80" s="183" t="s">
        <v>107</v>
      </c>
      <c r="B80" s="37" t="s">
        <v>108</v>
      </c>
      <c r="C80" s="201" t="s">
        <v>109</v>
      </c>
      <c r="D80" s="38"/>
      <c r="E80" s="193" t="s">
        <v>103</v>
      </c>
      <c r="F80" s="181" t="e">
        <f>(D80/D81)*100</f>
        <v>#DIV/0!</v>
      </c>
      <c r="G80" s="31"/>
      <c r="H80" s="31"/>
      <c r="I80" s="36">
        <v>60000000</v>
      </c>
      <c r="J80" s="36" t="s">
        <v>110</v>
      </c>
    </row>
    <row r="81" spans="1:12" ht="22.5" customHeight="1" x14ac:dyDescent="0.35">
      <c r="A81" s="184"/>
      <c r="B81" s="39" t="s">
        <v>111</v>
      </c>
      <c r="C81" s="202"/>
      <c r="D81" s="40"/>
      <c r="E81" s="182"/>
      <c r="F81" s="182"/>
      <c r="G81" s="31"/>
      <c r="H81" s="31"/>
      <c r="I81" s="36" t="e">
        <f>+J79+I80+I79</f>
        <v>#REF!</v>
      </c>
      <c r="J81" s="31" t="s">
        <v>112</v>
      </c>
    </row>
    <row r="82" spans="1:12" ht="15.75" customHeight="1" x14ac:dyDescent="0.35"/>
    <row r="83" spans="1:12" ht="15.75" customHeight="1" x14ac:dyDescent="0.35"/>
    <row r="84" spans="1:12" ht="32.25" customHeight="1" x14ac:dyDescent="0.45">
      <c r="A84" s="191" t="s">
        <v>113</v>
      </c>
      <c r="B84" s="27" t="s">
        <v>114</v>
      </c>
      <c r="C84" s="192">
        <v>2.38</v>
      </c>
      <c r="D84" s="38"/>
      <c r="E84" s="193" t="s">
        <v>103</v>
      </c>
      <c r="F84" s="181" t="e">
        <f>D84/D85</f>
        <v>#DIV/0!</v>
      </c>
      <c r="G84" s="41"/>
      <c r="H84" s="41"/>
    </row>
    <row r="85" spans="1:12" ht="27" customHeight="1" x14ac:dyDescent="0.45">
      <c r="A85" s="182"/>
      <c r="B85" s="42" t="s">
        <v>115</v>
      </c>
      <c r="C85" s="182"/>
      <c r="D85" s="40"/>
      <c r="E85" s="182"/>
      <c r="F85" s="182"/>
      <c r="G85" s="41"/>
      <c r="H85" s="41"/>
    </row>
    <row r="86" spans="1:12" ht="27" customHeight="1" x14ac:dyDescent="0.35">
      <c r="A86" s="43"/>
      <c r="B86" s="44"/>
      <c r="C86" s="1"/>
      <c r="D86" s="45"/>
      <c r="E86" s="1"/>
      <c r="F86" s="1"/>
    </row>
    <row r="87" spans="1:12" ht="27" customHeight="1" x14ac:dyDescent="0.35">
      <c r="A87" s="203" t="s">
        <v>116</v>
      </c>
      <c r="B87" s="204"/>
      <c r="C87" s="205"/>
      <c r="D87" s="211" t="s">
        <v>117</v>
      </c>
      <c r="E87" s="212"/>
      <c r="F87" s="46">
        <v>720352409</v>
      </c>
      <c r="G87" s="47"/>
      <c r="H87" s="47"/>
      <c r="I87" s="1"/>
      <c r="J87" s="48"/>
      <c r="K87" s="48"/>
      <c r="L87" s="1"/>
    </row>
    <row r="88" spans="1:12" ht="27" customHeight="1" x14ac:dyDescent="0.35">
      <c r="A88" s="206"/>
      <c r="B88" s="172"/>
      <c r="C88" s="207"/>
      <c r="D88" s="213" t="s">
        <v>118</v>
      </c>
      <c r="E88" s="212"/>
      <c r="F88" s="46">
        <v>124264392</v>
      </c>
      <c r="G88" s="49"/>
      <c r="H88" s="49"/>
      <c r="I88" s="1"/>
      <c r="J88" s="48"/>
      <c r="K88" s="48"/>
      <c r="L88" s="1"/>
    </row>
    <row r="89" spans="1:12" ht="27" customHeight="1" x14ac:dyDescent="0.35">
      <c r="A89" s="206"/>
      <c r="B89" s="172"/>
      <c r="C89" s="207"/>
      <c r="D89" s="213" t="s">
        <v>119</v>
      </c>
      <c r="E89" s="212"/>
      <c r="F89" s="46">
        <v>844616801</v>
      </c>
      <c r="G89" s="49"/>
      <c r="H89" s="49"/>
      <c r="I89" s="1"/>
      <c r="J89" s="48"/>
      <c r="K89" s="48"/>
      <c r="L89" s="1"/>
    </row>
    <row r="90" spans="1:12" ht="27" customHeight="1" x14ac:dyDescent="0.35">
      <c r="A90" s="206"/>
      <c r="B90" s="172"/>
      <c r="C90" s="207"/>
      <c r="D90" s="213" t="s">
        <v>120</v>
      </c>
      <c r="E90" s="212"/>
      <c r="F90" s="50">
        <v>124391169</v>
      </c>
      <c r="G90" s="49"/>
      <c r="H90" s="49"/>
      <c r="I90" s="1"/>
      <c r="J90" s="48"/>
      <c r="K90" s="48"/>
      <c r="L90" s="1"/>
    </row>
    <row r="91" spans="1:12" ht="27" customHeight="1" x14ac:dyDescent="0.35">
      <c r="A91" s="208"/>
      <c r="B91" s="209"/>
      <c r="C91" s="210"/>
      <c r="D91" s="213" t="s">
        <v>121</v>
      </c>
      <c r="E91" s="212"/>
      <c r="F91" s="50">
        <v>844743578</v>
      </c>
      <c r="G91" s="49"/>
      <c r="H91" s="49"/>
      <c r="I91" s="1"/>
      <c r="J91" s="48"/>
      <c r="K91" s="48"/>
      <c r="L91" s="1"/>
    </row>
    <row r="92" spans="1:12" ht="27" customHeight="1" x14ac:dyDescent="0.35">
      <c r="A92" s="43"/>
      <c r="B92" s="44"/>
      <c r="C92" s="1"/>
      <c r="D92" s="45"/>
      <c r="E92" s="1"/>
      <c r="F92" s="1"/>
    </row>
    <row r="93" spans="1:12" ht="31.5" customHeight="1" x14ac:dyDescent="0.35">
      <c r="A93" s="51" t="s">
        <v>29</v>
      </c>
      <c r="B93" s="9" t="s">
        <v>122</v>
      </c>
      <c r="C93" s="51" t="s">
        <v>31</v>
      </c>
      <c r="D93" s="51" t="s">
        <v>32</v>
      </c>
      <c r="E93" s="51" t="s">
        <v>33</v>
      </c>
      <c r="F93" s="52" t="s">
        <v>34</v>
      </c>
    </row>
    <row r="94" spans="1:12" ht="15.75" customHeight="1" x14ac:dyDescent="0.45">
      <c r="A94" s="214" t="s">
        <v>123</v>
      </c>
      <c r="B94" s="54" t="s">
        <v>124</v>
      </c>
      <c r="C94" s="55" t="s">
        <v>125</v>
      </c>
      <c r="D94" s="56"/>
      <c r="E94" s="56"/>
      <c r="F94" s="57"/>
    </row>
    <row r="95" spans="1:12" ht="15.75" customHeight="1" x14ac:dyDescent="0.45">
      <c r="A95" s="186"/>
      <c r="B95" s="58" t="s">
        <v>126</v>
      </c>
      <c r="C95" s="55" t="s">
        <v>37</v>
      </c>
      <c r="D95" s="56"/>
      <c r="E95" s="56"/>
      <c r="F95" s="59"/>
    </row>
    <row r="96" spans="1:12" ht="15.75" customHeight="1" x14ac:dyDescent="0.45">
      <c r="A96" s="186"/>
      <c r="B96" s="58" t="s">
        <v>127</v>
      </c>
      <c r="C96" s="55" t="s">
        <v>125</v>
      </c>
      <c r="D96" s="56"/>
      <c r="E96" s="56"/>
      <c r="F96" s="57"/>
    </row>
    <row r="97" spans="1:6" ht="15.75" customHeight="1" x14ac:dyDescent="0.45">
      <c r="A97" s="186"/>
      <c r="B97" s="58" t="s">
        <v>128</v>
      </c>
      <c r="C97" s="55" t="s">
        <v>125</v>
      </c>
      <c r="D97" s="56"/>
      <c r="E97" s="56"/>
      <c r="F97" s="57"/>
    </row>
    <row r="98" spans="1:6" ht="15.75" customHeight="1" x14ac:dyDescent="0.45">
      <c r="A98" s="186"/>
      <c r="B98" s="58" t="s">
        <v>129</v>
      </c>
      <c r="C98" s="55" t="s">
        <v>125</v>
      </c>
      <c r="D98" s="56"/>
      <c r="E98" s="60"/>
      <c r="F98" s="57"/>
    </row>
    <row r="99" spans="1:6" ht="34.5" customHeight="1" x14ac:dyDescent="0.45">
      <c r="A99" s="186"/>
      <c r="B99" s="58" t="s">
        <v>130</v>
      </c>
      <c r="C99" s="55" t="s">
        <v>125</v>
      </c>
      <c r="D99" s="56"/>
      <c r="E99" s="60"/>
      <c r="F99" s="61"/>
    </row>
    <row r="100" spans="1:6" ht="15.75" customHeight="1" x14ac:dyDescent="0.45">
      <c r="A100" s="186"/>
      <c r="B100" s="58" t="s">
        <v>131</v>
      </c>
      <c r="C100" s="55" t="s">
        <v>125</v>
      </c>
      <c r="D100" s="62"/>
      <c r="E100" s="60"/>
      <c r="F100" s="63"/>
    </row>
    <row r="101" spans="1:6" ht="15.75" customHeight="1" x14ac:dyDescent="0.4">
      <c r="A101" s="182"/>
      <c r="B101" s="58" t="s">
        <v>132</v>
      </c>
      <c r="C101" s="64" t="s">
        <v>125</v>
      </c>
      <c r="D101" s="56"/>
      <c r="E101" s="60"/>
      <c r="F101" s="65"/>
    </row>
    <row r="102" spans="1:6" ht="24.75" customHeight="1" x14ac:dyDescent="0.35">
      <c r="A102" s="195" t="s">
        <v>133</v>
      </c>
      <c r="B102" s="196"/>
      <c r="C102" s="196"/>
      <c r="D102" s="196"/>
      <c r="E102" s="197"/>
      <c r="F102" s="66" t="s">
        <v>134</v>
      </c>
    </row>
    <row r="103" spans="1:6" ht="24.75" customHeight="1" x14ac:dyDescent="0.35">
      <c r="A103" s="215" t="s">
        <v>135</v>
      </c>
      <c r="B103" s="196"/>
      <c r="C103" s="196"/>
      <c r="D103" s="196"/>
      <c r="E103" s="196"/>
      <c r="F103" s="197"/>
    </row>
    <row r="104" spans="1:6" ht="34.5" customHeight="1" x14ac:dyDescent="0.35">
      <c r="A104" s="67" t="s">
        <v>91</v>
      </c>
      <c r="B104" s="67" t="s">
        <v>136</v>
      </c>
      <c r="C104" s="68" t="s">
        <v>31</v>
      </c>
      <c r="D104" s="68" t="s">
        <v>32</v>
      </c>
      <c r="E104" s="68" t="s">
        <v>33</v>
      </c>
      <c r="F104" s="68" t="s">
        <v>34</v>
      </c>
    </row>
    <row r="105" spans="1:6" ht="28.5" customHeight="1" x14ac:dyDescent="0.35">
      <c r="A105" s="216" t="s">
        <v>137</v>
      </c>
      <c r="B105" s="197"/>
      <c r="C105" s="69" t="s">
        <v>37</v>
      </c>
      <c r="D105" s="70"/>
      <c r="E105" s="71"/>
      <c r="F105" s="72" t="s">
        <v>138</v>
      </c>
    </row>
    <row r="106" spans="1:6" ht="36" customHeight="1" x14ac:dyDescent="0.35">
      <c r="A106" s="216" t="s">
        <v>139</v>
      </c>
      <c r="B106" s="197"/>
      <c r="C106" s="73" t="s">
        <v>125</v>
      </c>
      <c r="D106" s="74"/>
      <c r="E106" s="75"/>
      <c r="F106" s="76" t="s">
        <v>81</v>
      </c>
    </row>
    <row r="107" spans="1:6" ht="37.5" customHeight="1" x14ac:dyDescent="0.35">
      <c r="A107" s="216" t="s">
        <v>140</v>
      </c>
      <c r="B107" s="197"/>
      <c r="C107" s="77" t="s">
        <v>125</v>
      </c>
      <c r="D107" s="78"/>
      <c r="E107" s="79"/>
      <c r="F107" s="76" t="s">
        <v>141</v>
      </c>
    </row>
    <row r="108" spans="1:6" ht="29.25" customHeight="1" x14ac:dyDescent="0.35">
      <c r="A108" s="217" t="s">
        <v>142</v>
      </c>
      <c r="B108" s="196"/>
      <c r="C108" s="196"/>
      <c r="D108" s="196"/>
      <c r="E108" s="197"/>
      <c r="F108" s="80" t="s">
        <v>134</v>
      </c>
    </row>
    <row r="109" spans="1:6" ht="49.5" customHeight="1" x14ac:dyDescent="0.35">
      <c r="A109" s="215" t="s">
        <v>143</v>
      </c>
      <c r="B109" s="196"/>
      <c r="C109" s="196"/>
      <c r="D109" s="196"/>
      <c r="E109" s="196"/>
      <c r="F109" s="197"/>
    </row>
    <row r="110" spans="1:6" ht="54" customHeight="1" x14ac:dyDescent="0.35">
      <c r="A110" s="9" t="s">
        <v>29</v>
      </c>
      <c r="B110" s="9" t="s">
        <v>122</v>
      </c>
      <c r="C110" s="9" t="s">
        <v>31</v>
      </c>
      <c r="D110" s="9" t="s">
        <v>32</v>
      </c>
      <c r="E110" s="9" t="s">
        <v>33</v>
      </c>
      <c r="F110" s="81" t="s">
        <v>34</v>
      </c>
    </row>
    <row r="111" spans="1:6" ht="45" customHeight="1" x14ac:dyDescent="0.35">
      <c r="A111" s="82" t="s">
        <v>144</v>
      </c>
      <c r="B111" s="14" t="s">
        <v>145</v>
      </c>
      <c r="C111" s="15" t="s">
        <v>37</v>
      </c>
      <c r="D111" s="12"/>
      <c r="E111" s="12"/>
      <c r="F111" s="15" t="s">
        <v>146</v>
      </c>
    </row>
    <row r="112" spans="1:6" ht="45" customHeight="1" x14ac:dyDescent="0.35">
      <c r="A112" s="82" t="s">
        <v>147</v>
      </c>
      <c r="B112" s="15" t="s">
        <v>148</v>
      </c>
      <c r="C112" s="15" t="s">
        <v>37</v>
      </c>
      <c r="D112" s="12" t="s">
        <v>91</v>
      </c>
      <c r="E112" s="12"/>
      <c r="F112" s="15" t="s">
        <v>149</v>
      </c>
    </row>
    <row r="113" spans="1:6" ht="49.5" customHeight="1" x14ac:dyDescent="0.35">
      <c r="A113" s="82" t="s">
        <v>150</v>
      </c>
      <c r="B113" s="15" t="s">
        <v>151</v>
      </c>
      <c r="C113" s="15" t="s">
        <v>37</v>
      </c>
      <c r="D113" s="12"/>
      <c r="E113" s="12"/>
      <c r="F113" s="15" t="s">
        <v>152</v>
      </c>
    </row>
    <row r="114" spans="1:6" ht="54" customHeight="1" x14ac:dyDescent="0.35">
      <c r="A114" s="215" t="s">
        <v>153</v>
      </c>
      <c r="B114" s="196"/>
      <c r="C114" s="196"/>
      <c r="D114" s="196"/>
      <c r="E114" s="197"/>
      <c r="F114" s="83" t="s">
        <v>134</v>
      </c>
    </row>
    <row r="115" spans="1:6" ht="31.5" customHeight="1" x14ac:dyDescent="0.35">
      <c r="A115" s="218" t="s">
        <v>154</v>
      </c>
      <c r="B115" s="219"/>
      <c r="C115" s="219"/>
      <c r="D115" s="219"/>
      <c r="E115" s="219"/>
      <c r="F115" s="212"/>
    </row>
    <row r="116" spans="1:6" ht="15.75" customHeight="1" x14ac:dyDescent="0.35">
      <c r="A116" s="68" t="s">
        <v>29</v>
      </c>
      <c r="B116" s="68" t="s">
        <v>90</v>
      </c>
      <c r="C116" s="68" t="s">
        <v>31</v>
      </c>
      <c r="D116" s="68" t="s">
        <v>32</v>
      </c>
      <c r="E116" s="68" t="s">
        <v>33</v>
      </c>
      <c r="F116" s="68" t="s">
        <v>34</v>
      </c>
    </row>
    <row r="117" spans="1:6" ht="56.25" customHeight="1" x14ac:dyDescent="0.35">
      <c r="A117" s="226" t="s">
        <v>155</v>
      </c>
      <c r="B117" s="14" t="s">
        <v>156</v>
      </c>
      <c r="C117" s="14" t="s">
        <v>125</v>
      </c>
      <c r="D117" s="11"/>
      <c r="E117" s="11"/>
      <c r="F117" s="15" t="s">
        <v>157</v>
      </c>
    </row>
    <row r="118" spans="1:6" ht="105" customHeight="1" x14ac:dyDescent="0.35">
      <c r="A118" s="224"/>
      <c r="B118" s="14" t="s">
        <v>158</v>
      </c>
      <c r="C118" s="14" t="s">
        <v>125</v>
      </c>
      <c r="D118" s="11"/>
      <c r="E118" s="11"/>
      <c r="F118" s="84" t="s">
        <v>159</v>
      </c>
    </row>
    <row r="119" spans="1:6" ht="78.75" customHeight="1" x14ac:dyDescent="0.35">
      <c r="A119" s="14" t="s">
        <v>39</v>
      </c>
      <c r="B119" s="14" t="s">
        <v>160</v>
      </c>
      <c r="C119" s="14" t="s">
        <v>125</v>
      </c>
      <c r="D119" s="11"/>
      <c r="E119" s="85"/>
      <c r="F119" s="50">
        <v>124391169</v>
      </c>
    </row>
    <row r="120" spans="1:6" ht="89.25" customHeight="1" x14ac:dyDescent="0.35">
      <c r="A120" s="14" t="s">
        <v>42</v>
      </c>
      <c r="B120" s="14" t="s">
        <v>161</v>
      </c>
      <c r="C120" s="14"/>
      <c r="D120" s="11"/>
      <c r="E120" s="11"/>
      <c r="F120" s="86" t="s">
        <v>281</v>
      </c>
    </row>
    <row r="121" spans="1:6" ht="30" customHeight="1" x14ac:dyDescent="0.35">
      <c r="A121" s="195" t="s">
        <v>162</v>
      </c>
      <c r="B121" s="196"/>
      <c r="C121" s="196"/>
      <c r="D121" s="196"/>
      <c r="E121" s="197"/>
      <c r="F121" s="87" t="s">
        <v>134</v>
      </c>
    </row>
    <row r="122" spans="1:6" ht="30" customHeight="1" x14ac:dyDescent="0.35">
      <c r="A122" s="1"/>
      <c r="B122" s="1"/>
      <c r="C122" s="1"/>
      <c r="D122" s="1"/>
      <c r="E122" s="1"/>
      <c r="F122" s="88"/>
    </row>
    <row r="123" spans="1:6" ht="30" customHeight="1" x14ac:dyDescent="0.35">
      <c r="A123" s="228" t="s">
        <v>164</v>
      </c>
      <c r="B123" s="196"/>
      <c r="C123" s="196"/>
      <c r="D123" s="196"/>
      <c r="E123" s="196"/>
      <c r="F123" s="197"/>
    </row>
    <row r="124" spans="1:6" ht="30" customHeight="1" x14ac:dyDescent="0.35">
      <c r="A124" s="89" t="s">
        <v>29</v>
      </c>
      <c r="B124" s="90" t="s">
        <v>90</v>
      </c>
      <c r="C124" s="90" t="s">
        <v>31</v>
      </c>
      <c r="D124" s="90" t="s">
        <v>32</v>
      </c>
      <c r="E124" s="90" t="s">
        <v>33</v>
      </c>
      <c r="F124" s="91" t="s">
        <v>34</v>
      </c>
    </row>
    <row r="125" spans="1:6" ht="30" customHeight="1" x14ac:dyDescent="0.35">
      <c r="A125" s="226" t="s">
        <v>165</v>
      </c>
      <c r="B125" s="226" t="s">
        <v>166</v>
      </c>
      <c r="C125" s="227" t="s">
        <v>37</v>
      </c>
      <c r="D125" s="222"/>
      <c r="E125" s="222"/>
      <c r="F125" s="225" t="s">
        <v>167</v>
      </c>
    </row>
    <row r="126" spans="1:6" ht="54" customHeight="1" x14ac:dyDescent="0.35">
      <c r="A126" s="223"/>
      <c r="B126" s="223"/>
      <c r="C126" s="223"/>
      <c r="D126" s="223"/>
      <c r="E126" s="223"/>
      <c r="F126" s="223"/>
    </row>
    <row r="127" spans="1:6" ht="131.25" customHeight="1" x14ac:dyDescent="0.35">
      <c r="A127" s="224"/>
      <c r="B127" s="224"/>
      <c r="C127" s="224"/>
      <c r="D127" s="224"/>
      <c r="E127" s="224"/>
      <c r="F127" s="224"/>
    </row>
    <row r="128" spans="1:6" ht="30" customHeight="1" x14ac:dyDescent="0.35">
      <c r="A128" s="220" t="s">
        <v>168</v>
      </c>
      <c r="B128" s="196"/>
      <c r="C128" s="196"/>
      <c r="D128" s="196"/>
      <c r="E128" s="197"/>
      <c r="F128" s="92" t="s">
        <v>31</v>
      </c>
    </row>
    <row r="129" spans="1:6" ht="41.25" customHeight="1" x14ac:dyDescent="0.35">
      <c r="A129" s="221" t="s">
        <v>169</v>
      </c>
      <c r="B129" s="219"/>
      <c r="C129" s="219"/>
      <c r="D129" s="219"/>
      <c r="E129" s="219"/>
      <c r="F129" s="212"/>
    </row>
    <row r="130" spans="1:6" ht="24.5" customHeight="1" x14ac:dyDescent="0.35">
      <c r="A130" s="137"/>
      <c r="B130" s="138"/>
      <c r="C130" s="138"/>
      <c r="D130" s="138"/>
      <c r="E130" s="138"/>
      <c r="F130" s="138"/>
    </row>
    <row r="131" spans="1:6" ht="52.5" customHeight="1" x14ac:dyDescent="0.35">
      <c r="A131" s="178" t="s">
        <v>287</v>
      </c>
      <c r="B131" s="179"/>
      <c r="C131" s="179"/>
      <c r="D131" s="179"/>
      <c r="E131" s="179"/>
      <c r="F131" s="180"/>
    </row>
    <row r="132" spans="1:6" ht="15.75" customHeight="1" x14ac:dyDescent="0.35">
      <c r="A132" s="176"/>
      <c r="B132" s="176"/>
      <c r="C132" s="176"/>
      <c r="D132" s="176"/>
      <c r="E132" s="176"/>
      <c r="F132" s="176"/>
    </row>
    <row r="133" spans="1:6" ht="32.5" customHeight="1" x14ac:dyDescent="0.35">
      <c r="A133" s="177"/>
      <c r="B133" s="177"/>
      <c r="C133" s="177"/>
      <c r="D133" s="177"/>
      <c r="E133" s="177"/>
      <c r="F133" s="177"/>
    </row>
    <row r="134" spans="1:6" ht="15.75" customHeight="1" x14ac:dyDescent="0.35"/>
    <row r="135" spans="1:6" ht="15.75" customHeight="1" x14ac:dyDescent="0.35"/>
    <row r="136" spans="1:6" ht="15.75" customHeight="1" x14ac:dyDescent="0.35"/>
    <row r="137" spans="1:6" ht="15.75" customHeight="1" x14ac:dyDescent="0.35"/>
    <row r="138" spans="1:6" ht="15.75" customHeight="1" x14ac:dyDescent="0.35"/>
    <row r="139" spans="1:6" ht="15.75" customHeight="1" x14ac:dyDescent="0.35"/>
    <row r="140" spans="1:6" ht="15.75" customHeight="1" x14ac:dyDescent="0.35"/>
    <row r="141" spans="1:6" ht="15.75" customHeight="1" x14ac:dyDescent="0.35"/>
    <row r="142" spans="1:6" ht="15.75" customHeight="1" x14ac:dyDescent="0.35"/>
    <row r="143" spans="1:6" ht="15.75" customHeight="1" x14ac:dyDescent="0.35"/>
    <row r="144" spans="1:6"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sheetData>
  <mergeCells count="92">
    <mergeCell ref="G24:G27"/>
    <mergeCell ref="D34:D35"/>
    <mergeCell ref="E34:E35"/>
    <mergeCell ref="A44:E44"/>
    <mergeCell ref="A45:F45"/>
    <mergeCell ref="A31:A33"/>
    <mergeCell ref="B31:B33"/>
    <mergeCell ref="C31:C33"/>
    <mergeCell ref="D31:D33"/>
    <mergeCell ref="E31:E33"/>
    <mergeCell ref="F31:F33"/>
    <mergeCell ref="A34:A35"/>
    <mergeCell ref="F34:F35"/>
    <mergeCell ref="B34:B35"/>
    <mergeCell ref="C34:C35"/>
    <mergeCell ref="F22:F23"/>
    <mergeCell ref="A24:A27"/>
    <mergeCell ref="B24:B27"/>
    <mergeCell ref="C24:C27"/>
    <mergeCell ref="D24:D27"/>
    <mergeCell ref="E24:E27"/>
    <mergeCell ref="F24:F27"/>
    <mergeCell ref="A21:A23"/>
    <mergeCell ref="B21:B23"/>
    <mergeCell ref="C21:C23"/>
    <mergeCell ref="D21:D23"/>
    <mergeCell ref="E21:E23"/>
    <mergeCell ref="B13:F13"/>
    <mergeCell ref="B14:F14"/>
    <mergeCell ref="B15:F15"/>
    <mergeCell ref="B16:F16"/>
    <mergeCell ref="A17:F17"/>
    <mergeCell ref="B8:F8"/>
    <mergeCell ref="B9:F9"/>
    <mergeCell ref="B10:F10"/>
    <mergeCell ref="B11:F11"/>
    <mergeCell ref="A12:F12"/>
    <mergeCell ref="A3:F3"/>
    <mergeCell ref="A4:F4"/>
    <mergeCell ref="B5:F5"/>
    <mergeCell ref="B6:F6"/>
    <mergeCell ref="B7:F7"/>
    <mergeCell ref="A128:E128"/>
    <mergeCell ref="A129:F129"/>
    <mergeCell ref="E125:E127"/>
    <mergeCell ref="F125:F127"/>
    <mergeCell ref="A117:A118"/>
    <mergeCell ref="A125:A127"/>
    <mergeCell ref="B125:B127"/>
    <mergeCell ref="C125:C127"/>
    <mergeCell ref="D125:D127"/>
    <mergeCell ref="A121:E121"/>
    <mergeCell ref="A123:F123"/>
    <mergeCell ref="A107:B107"/>
    <mergeCell ref="A108:E108"/>
    <mergeCell ref="A109:F109"/>
    <mergeCell ref="A114:E114"/>
    <mergeCell ref="A115:F115"/>
    <mergeCell ref="A94:A101"/>
    <mergeCell ref="A102:E102"/>
    <mergeCell ref="A103:F103"/>
    <mergeCell ref="A105:B105"/>
    <mergeCell ref="A106:B106"/>
    <mergeCell ref="A87:C91"/>
    <mergeCell ref="D87:E87"/>
    <mergeCell ref="D90:E90"/>
    <mergeCell ref="D91:E91"/>
    <mergeCell ref="D88:E88"/>
    <mergeCell ref="D89:E89"/>
    <mergeCell ref="E80:E81"/>
    <mergeCell ref="A47:A74"/>
    <mergeCell ref="A77:A78"/>
    <mergeCell ref="C77:C78"/>
    <mergeCell ref="F77:F78"/>
    <mergeCell ref="A79:C79"/>
    <mergeCell ref="C80:C81"/>
    <mergeCell ref="A132:F133"/>
    <mergeCell ref="A131:F131"/>
    <mergeCell ref="F80:F81"/>
    <mergeCell ref="A80:A81"/>
    <mergeCell ref="E47:E74"/>
    <mergeCell ref="A75:E75"/>
    <mergeCell ref="B47:B59"/>
    <mergeCell ref="C47:C74"/>
    <mergeCell ref="A84:A85"/>
    <mergeCell ref="C84:C85"/>
    <mergeCell ref="E84:E85"/>
    <mergeCell ref="F84:F85"/>
    <mergeCell ref="D47:D74"/>
    <mergeCell ref="F50:F57"/>
    <mergeCell ref="A76:F76"/>
    <mergeCell ref="E77:E78"/>
  </mergeCells>
  <hyperlinks>
    <hyperlink ref="B9" r:id="rId1" xr:uid="{00000000-0004-0000-0100-000000000000}"/>
  </hyperlinks>
  <pageMargins left="0.7" right="0.7" top="0.75" bottom="0.75" header="0" footer="0"/>
  <pageSetup orientation="landscape"/>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J998"/>
  <sheetViews>
    <sheetView topLeftCell="A135" zoomScale="70" zoomScaleNormal="70" workbookViewId="0">
      <selection activeCell="B5" sqref="B5:F5"/>
    </sheetView>
  </sheetViews>
  <sheetFormatPr baseColWidth="10" defaultColWidth="14.453125" defaultRowHeight="15" customHeight="1" x14ac:dyDescent="0.35"/>
  <cols>
    <col min="1" max="1" width="18.81640625" customWidth="1"/>
    <col min="2" max="2" width="44.26953125" customWidth="1"/>
    <col min="3" max="3" width="10.7265625" customWidth="1"/>
    <col min="4" max="4" width="12.54296875" customWidth="1"/>
    <col min="5" max="5" width="23.08984375" customWidth="1"/>
    <col min="6" max="6" width="88.6328125" customWidth="1"/>
    <col min="7" max="7" width="10.7265625" customWidth="1"/>
    <col min="8" max="8" width="93.7265625" customWidth="1"/>
    <col min="9" max="9" width="18.7265625" customWidth="1"/>
    <col min="10" max="10" width="17.81640625" customWidth="1"/>
  </cols>
  <sheetData>
    <row r="3" spans="1:6" ht="14.5" x14ac:dyDescent="0.35">
      <c r="A3" s="229" t="s">
        <v>179</v>
      </c>
      <c r="B3" s="196"/>
      <c r="C3" s="196"/>
      <c r="D3" s="196"/>
      <c r="E3" s="196"/>
      <c r="F3" s="197"/>
    </row>
    <row r="4" spans="1:6" ht="30" customHeight="1" x14ac:dyDescent="0.35">
      <c r="A4" s="230" t="s">
        <v>6</v>
      </c>
      <c r="B4" s="231"/>
      <c r="C4" s="231"/>
      <c r="D4" s="231"/>
      <c r="E4" s="231"/>
      <c r="F4" s="232"/>
    </row>
    <row r="5" spans="1:6" ht="45.75" customHeight="1" x14ac:dyDescent="0.35">
      <c r="A5" s="2" t="s">
        <v>7</v>
      </c>
      <c r="B5" s="259" t="s">
        <v>301</v>
      </c>
      <c r="C5" s="219"/>
      <c r="D5" s="219"/>
      <c r="E5" s="219"/>
      <c r="F5" s="212"/>
    </row>
    <row r="6" spans="1:6" ht="28" x14ac:dyDescent="0.35">
      <c r="A6" s="2" t="s">
        <v>9</v>
      </c>
      <c r="B6" s="260" t="s">
        <v>181</v>
      </c>
      <c r="C6" s="219"/>
      <c r="D6" s="219"/>
      <c r="E6" s="219"/>
      <c r="F6" s="212"/>
    </row>
    <row r="7" spans="1:6" ht="14.5" x14ac:dyDescent="0.35">
      <c r="A7" s="2" t="s">
        <v>11</v>
      </c>
      <c r="B7" s="260" t="s">
        <v>182</v>
      </c>
      <c r="C7" s="219"/>
      <c r="D7" s="219"/>
      <c r="E7" s="219"/>
      <c r="F7" s="212"/>
    </row>
    <row r="8" spans="1:6" ht="14.5" x14ac:dyDescent="0.35">
      <c r="A8" s="2" t="s">
        <v>13</v>
      </c>
      <c r="B8" s="260">
        <v>3117570349</v>
      </c>
      <c r="C8" s="219"/>
      <c r="D8" s="219"/>
      <c r="E8" s="219"/>
      <c r="F8" s="212"/>
    </row>
    <row r="9" spans="1:6" ht="14.5" x14ac:dyDescent="0.35">
      <c r="A9" s="2" t="s">
        <v>15</v>
      </c>
      <c r="B9" s="261" t="s">
        <v>183</v>
      </c>
      <c r="C9" s="219"/>
      <c r="D9" s="219"/>
      <c r="E9" s="219"/>
      <c r="F9" s="212"/>
    </row>
    <row r="10" spans="1:6" ht="14.5" x14ac:dyDescent="0.35">
      <c r="A10" s="2" t="s">
        <v>17</v>
      </c>
      <c r="B10" s="236" t="s">
        <v>184</v>
      </c>
      <c r="C10" s="219"/>
      <c r="D10" s="219"/>
      <c r="E10" s="219"/>
      <c r="F10" s="212"/>
    </row>
    <row r="11" spans="1:6" ht="14.5" x14ac:dyDescent="0.35">
      <c r="A11" s="5" t="s">
        <v>19</v>
      </c>
      <c r="B11" s="262">
        <v>844616804</v>
      </c>
      <c r="C11" s="238"/>
      <c r="D11" s="238"/>
      <c r="E11" s="238"/>
      <c r="F11" s="239"/>
    </row>
    <row r="12" spans="1:6" ht="45" customHeight="1" x14ac:dyDescent="0.35">
      <c r="A12" s="240" t="s">
        <v>20</v>
      </c>
      <c r="B12" s="196"/>
      <c r="C12" s="196"/>
      <c r="D12" s="196"/>
      <c r="E12" s="196"/>
      <c r="F12" s="197"/>
    </row>
    <row r="13" spans="1:6" ht="14.5" x14ac:dyDescent="0.35">
      <c r="A13" s="6" t="s">
        <v>21</v>
      </c>
      <c r="B13" s="263" t="s">
        <v>22</v>
      </c>
      <c r="C13" s="219"/>
      <c r="D13" s="219"/>
      <c r="E13" s="219"/>
      <c r="F13" s="212"/>
    </row>
    <row r="14" spans="1:6" ht="14.5" x14ac:dyDescent="0.35">
      <c r="A14" s="6" t="s">
        <v>23</v>
      </c>
      <c r="B14" s="264">
        <v>72035240.900000006</v>
      </c>
      <c r="C14" s="219"/>
      <c r="D14" s="219"/>
      <c r="E14" s="219"/>
      <c r="F14" s="212"/>
    </row>
    <row r="15" spans="1:6" ht="14.5" x14ac:dyDescent="0.35">
      <c r="A15" s="7" t="s">
        <v>24</v>
      </c>
      <c r="B15" s="263" t="s">
        <v>185</v>
      </c>
      <c r="C15" s="219"/>
      <c r="D15" s="219"/>
      <c r="E15" s="219"/>
      <c r="F15" s="212"/>
    </row>
    <row r="16" spans="1:6" ht="14.5" x14ac:dyDescent="0.35">
      <c r="A16" s="8" t="s">
        <v>26</v>
      </c>
      <c r="B16" s="265" t="s">
        <v>186</v>
      </c>
      <c r="C16" s="219"/>
      <c r="D16" s="219"/>
      <c r="E16" s="219"/>
      <c r="F16" s="212"/>
    </row>
    <row r="17" spans="1:7" ht="33" customHeight="1" x14ac:dyDescent="0.35">
      <c r="A17" s="244" t="s">
        <v>28</v>
      </c>
      <c r="B17" s="188"/>
      <c r="C17" s="188"/>
      <c r="D17" s="188"/>
      <c r="E17" s="188"/>
      <c r="F17" s="245"/>
      <c r="G17" s="1"/>
    </row>
    <row r="18" spans="1:7" ht="36" customHeight="1" x14ac:dyDescent="0.35">
      <c r="A18" s="9" t="s">
        <v>29</v>
      </c>
      <c r="B18" s="9" t="s">
        <v>30</v>
      </c>
      <c r="C18" s="9" t="s">
        <v>31</v>
      </c>
      <c r="D18" s="9" t="s">
        <v>32</v>
      </c>
      <c r="E18" s="9" t="s">
        <v>33</v>
      </c>
      <c r="F18" s="9" t="s">
        <v>34</v>
      </c>
      <c r="G18" s="1"/>
    </row>
    <row r="19" spans="1:7" ht="60" customHeight="1" x14ac:dyDescent="0.35">
      <c r="A19" s="10" t="s">
        <v>35</v>
      </c>
      <c r="B19" s="11" t="s">
        <v>36</v>
      </c>
      <c r="C19" s="12" t="s">
        <v>37</v>
      </c>
      <c r="D19" s="13"/>
      <c r="E19" s="13"/>
      <c r="F19" s="15" t="s">
        <v>38</v>
      </c>
      <c r="G19" s="1"/>
    </row>
    <row r="20" spans="1:7" ht="207" customHeight="1" x14ac:dyDescent="0.35">
      <c r="A20" s="10" t="s">
        <v>39</v>
      </c>
      <c r="B20" s="11" t="s">
        <v>40</v>
      </c>
      <c r="C20" s="12" t="s">
        <v>125</v>
      </c>
      <c r="D20" s="12"/>
      <c r="E20" s="12"/>
      <c r="F20" s="15" t="s">
        <v>187</v>
      </c>
      <c r="G20" s="16"/>
    </row>
    <row r="21" spans="1:7" ht="36.75" customHeight="1" x14ac:dyDescent="0.35">
      <c r="A21" s="248" t="s">
        <v>42</v>
      </c>
      <c r="B21" s="249" t="s">
        <v>43</v>
      </c>
      <c r="C21" s="249" t="s">
        <v>125</v>
      </c>
      <c r="D21" s="249"/>
      <c r="E21" s="249"/>
      <c r="F21" s="14" t="s">
        <v>188</v>
      </c>
      <c r="G21" s="1"/>
    </row>
    <row r="22" spans="1:7" ht="15.75" customHeight="1" x14ac:dyDescent="0.35">
      <c r="A22" s="223"/>
      <c r="B22" s="223"/>
      <c r="C22" s="223"/>
      <c r="D22" s="223"/>
      <c r="E22" s="223"/>
      <c r="F22" s="226" t="s">
        <v>189</v>
      </c>
      <c r="G22" s="1"/>
    </row>
    <row r="23" spans="1:7" ht="18" customHeight="1" x14ac:dyDescent="0.35">
      <c r="A23" s="224"/>
      <c r="B23" s="224"/>
      <c r="C23" s="224"/>
      <c r="D23" s="224"/>
      <c r="E23" s="224"/>
      <c r="F23" s="224"/>
      <c r="G23" s="1"/>
    </row>
    <row r="24" spans="1:7" ht="15.75" customHeight="1" x14ac:dyDescent="0.35">
      <c r="A24" s="248" t="s">
        <v>46</v>
      </c>
      <c r="B24" s="249" t="s">
        <v>47</v>
      </c>
      <c r="C24" s="249" t="s">
        <v>125</v>
      </c>
      <c r="D24" s="249"/>
      <c r="E24" s="249"/>
      <c r="F24" s="226" t="s">
        <v>190</v>
      </c>
      <c r="G24" s="250"/>
    </row>
    <row r="25" spans="1:7" ht="15.75" customHeight="1" x14ac:dyDescent="0.35">
      <c r="A25" s="223"/>
      <c r="B25" s="223"/>
      <c r="C25" s="223"/>
      <c r="D25" s="223"/>
      <c r="E25" s="223"/>
      <c r="F25" s="223"/>
      <c r="G25" s="172"/>
    </row>
    <row r="26" spans="1:7" ht="15.75" customHeight="1" x14ac:dyDescent="0.35">
      <c r="A26" s="223"/>
      <c r="B26" s="223"/>
      <c r="C26" s="223"/>
      <c r="D26" s="223"/>
      <c r="E26" s="223"/>
      <c r="F26" s="223"/>
      <c r="G26" s="172"/>
    </row>
    <row r="27" spans="1:7" ht="24" customHeight="1" x14ac:dyDescent="0.35">
      <c r="A27" s="224"/>
      <c r="B27" s="224"/>
      <c r="C27" s="224"/>
      <c r="D27" s="224"/>
      <c r="E27" s="224"/>
      <c r="F27" s="224"/>
      <c r="G27" s="172"/>
    </row>
    <row r="28" spans="1:7" ht="62.25" customHeight="1" x14ac:dyDescent="0.35">
      <c r="A28" s="82" t="s">
        <v>49</v>
      </c>
      <c r="B28" s="14" t="s">
        <v>50</v>
      </c>
      <c r="C28" s="14" t="s">
        <v>125</v>
      </c>
      <c r="D28" s="93"/>
      <c r="E28" s="11"/>
      <c r="F28" s="14" t="s">
        <v>51</v>
      </c>
      <c r="G28" s="1"/>
    </row>
    <row r="29" spans="1:7" ht="52.5" customHeight="1" x14ac:dyDescent="0.35">
      <c r="A29" s="10" t="s">
        <v>52</v>
      </c>
      <c r="B29" s="11" t="s">
        <v>53</v>
      </c>
      <c r="C29" s="11" t="s">
        <v>125</v>
      </c>
      <c r="D29" s="11"/>
      <c r="E29" s="11"/>
      <c r="F29" s="14" t="s">
        <v>54</v>
      </c>
      <c r="G29" s="1"/>
    </row>
    <row r="30" spans="1:7" ht="33.75" customHeight="1" x14ac:dyDescent="0.35">
      <c r="A30" s="10" t="s">
        <v>55</v>
      </c>
      <c r="B30" s="11" t="s">
        <v>56</v>
      </c>
      <c r="C30" s="12" t="s">
        <v>125</v>
      </c>
      <c r="D30" s="12"/>
      <c r="E30" s="12"/>
      <c r="F30" s="14" t="s">
        <v>170</v>
      </c>
      <c r="G30" s="16"/>
    </row>
    <row r="31" spans="1:7" ht="15.75" customHeight="1" x14ac:dyDescent="0.35">
      <c r="A31" s="266" t="s">
        <v>58</v>
      </c>
      <c r="B31" s="226" t="s">
        <v>59</v>
      </c>
      <c r="C31" s="227" t="s">
        <v>125</v>
      </c>
      <c r="D31" s="227"/>
      <c r="E31" s="227"/>
      <c r="F31" s="226" t="s">
        <v>191</v>
      </c>
      <c r="G31" s="1"/>
    </row>
    <row r="32" spans="1:7" ht="15.75" customHeight="1" x14ac:dyDescent="0.35">
      <c r="A32" s="223"/>
      <c r="B32" s="223"/>
      <c r="C32" s="223"/>
      <c r="D32" s="223"/>
      <c r="E32" s="223"/>
      <c r="F32" s="223"/>
      <c r="G32" s="1"/>
    </row>
    <row r="33" spans="1:6" ht="15.75" customHeight="1" x14ac:dyDescent="0.35">
      <c r="A33" s="224"/>
      <c r="B33" s="224"/>
      <c r="C33" s="224"/>
      <c r="D33" s="224"/>
      <c r="E33" s="224"/>
      <c r="F33" s="224"/>
    </row>
    <row r="34" spans="1:6" ht="15.75" customHeight="1" x14ac:dyDescent="0.35">
      <c r="A34" s="266" t="s">
        <v>61</v>
      </c>
      <c r="B34" s="226" t="s">
        <v>62</v>
      </c>
      <c r="C34" s="227" t="s">
        <v>125</v>
      </c>
      <c r="D34" s="227"/>
      <c r="E34" s="227"/>
      <c r="F34" s="227" t="s">
        <v>192</v>
      </c>
    </row>
    <row r="35" spans="1:6" ht="15.75" customHeight="1" x14ac:dyDescent="0.35">
      <c r="A35" s="224"/>
      <c r="B35" s="224"/>
      <c r="C35" s="224"/>
      <c r="D35" s="224"/>
      <c r="E35" s="224"/>
      <c r="F35" s="224"/>
    </row>
    <row r="36" spans="1:6" ht="52.5" customHeight="1" x14ac:dyDescent="0.35">
      <c r="A36" s="82" t="s">
        <v>64</v>
      </c>
      <c r="B36" s="14" t="s">
        <v>65</v>
      </c>
      <c r="C36" s="14"/>
      <c r="D36" s="14"/>
      <c r="E36" s="14"/>
      <c r="F36" s="14" t="s">
        <v>75</v>
      </c>
    </row>
    <row r="37" spans="1:6" ht="61.5" customHeight="1" x14ac:dyDescent="0.35">
      <c r="A37" s="82" t="s">
        <v>67</v>
      </c>
      <c r="B37" s="14" t="s">
        <v>68</v>
      </c>
      <c r="C37" s="15" t="s">
        <v>125</v>
      </c>
      <c r="D37" s="15"/>
      <c r="E37" s="15"/>
      <c r="F37" s="15" t="s">
        <v>171</v>
      </c>
    </row>
    <row r="38" spans="1:6" ht="62.25" customHeight="1" x14ac:dyDescent="0.35">
      <c r="A38" s="82" t="s">
        <v>70</v>
      </c>
      <c r="B38" s="14" t="s">
        <v>71</v>
      </c>
      <c r="C38" s="15" t="s">
        <v>125</v>
      </c>
      <c r="D38" s="15"/>
      <c r="E38" s="15"/>
      <c r="F38" s="103" t="s">
        <v>185</v>
      </c>
    </row>
    <row r="39" spans="1:6" ht="45" customHeight="1" x14ac:dyDescent="0.35">
      <c r="A39" s="82" t="s">
        <v>73</v>
      </c>
      <c r="B39" s="14" t="s">
        <v>74</v>
      </c>
      <c r="C39" s="15" t="s">
        <v>125</v>
      </c>
      <c r="D39" s="12"/>
      <c r="E39" s="12"/>
      <c r="F39" s="15" t="s">
        <v>75</v>
      </c>
    </row>
    <row r="40" spans="1:6" ht="41.25" customHeight="1" x14ac:dyDescent="0.35">
      <c r="A40" s="82" t="s">
        <v>76</v>
      </c>
      <c r="B40" s="11" t="s">
        <v>77</v>
      </c>
      <c r="C40" s="15" t="s">
        <v>125</v>
      </c>
      <c r="D40" s="15"/>
      <c r="E40" s="15"/>
      <c r="F40" s="15" t="s">
        <v>193</v>
      </c>
    </row>
    <row r="41" spans="1:6" ht="49.5" customHeight="1" x14ac:dyDescent="0.35">
      <c r="A41" s="82" t="s">
        <v>79</v>
      </c>
      <c r="B41" s="11" t="s">
        <v>80</v>
      </c>
      <c r="C41" s="15" t="s">
        <v>125</v>
      </c>
      <c r="D41" s="15"/>
      <c r="E41" s="15"/>
      <c r="F41" s="15" t="s">
        <v>194</v>
      </c>
    </row>
    <row r="42" spans="1:6" ht="45" customHeight="1" x14ac:dyDescent="0.35">
      <c r="A42" s="82" t="s">
        <v>82</v>
      </c>
      <c r="B42" s="11" t="s">
        <v>83</v>
      </c>
      <c r="C42" s="14" t="s">
        <v>125</v>
      </c>
      <c r="D42" s="14"/>
      <c r="E42" s="14"/>
      <c r="F42" s="14" t="s">
        <v>195</v>
      </c>
    </row>
    <row r="43" spans="1:6" ht="49.5" customHeight="1" x14ac:dyDescent="0.35">
      <c r="A43" s="82" t="s">
        <v>84</v>
      </c>
      <c r="B43" s="12" t="s">
        <v>85</v>
      </c>
      <c r="C43" s="15" t="s">
        <v>125</v>
      </c>
      <c r="D43" s="15"/>
      <c r="E43" s="15"/>
      <c r="F43" s="14" t="s">
        <v>86</v>
      </c>
    </row>
    <row r="44" spans="1:6" ht="66.75" customHeight="1" x14ac:dyDescent="0.35">
      <c r="A44" s="217" t="s">
        <v>87</v>
      </c>
      <c r="B44" s="196"/>
      <c r="C44" s="196"/>
      <c r="D44" s="196"/>
      <c r="E44" s="197"/>
      <c r="F44" s="94" t="s">
        <v>196</v>
      </c>
    </row>
    <row r="45" spans="1:6" ht="39" customHeight="1" x14ac:dyDescent="0.35">
      <c r="A45" s="195" t="s">
        <v>89</v>
      </c>
      <c r="B45" s="196"/>
      <c r="C45" s="196"/>
      <c r="D45" s="196"/>
      <c r="E45" s="196"/>
      <c r="F45" s="197"/>
    </row>
    <row r="46" spans="1:6" ht="39" customHeight="1" x14ac:dyDescent="0.35">
      <c r="A46" s="95" t="s">
        <v>29</v>
      </c>
      <c r="B46" s="95" t="s">
        <v>90</v>
      </c>
      <c r="C46" s="95" t="s">
        <v>31</v>
      </c>
      <c r="D46" s="95" t="s">
        <v>32</v>
      </c>
      <c r="E46" s="95" t="s">
        <v>33</v>
      </c>
      <c r="F46" s="95" t="s">
        <v>34</v>
      </c>
    </row>
    <row r="47" spans="1:6" ht="39" customHeight="1" x14ac:dyDescent="0.35">
      <c r="A47" s="226" t="s">
        <v>91</v>
      </c>
      <c r="B47" s="255" t="s">
        <v>197</v>
      </c>
      <c r="C47" s="226"/>
      <c r="D47" s="226"/>
      <c r="E47" s="226"/>
      <c r="F47" s="104" t="s">
        <v>198</v>
      </c>
    </row>
    <row r="48" spans="1:6" ht="39" customHeight="1" x14ac:dyDescent="0.35">
      <c r="A48" s="223"/>
      <c r="B48" s="223"/>
      <c r="C48" s="223"/>
      <c r="D48" s="223"/>
      <c r="E48" s="223"/>
      <c r="F48" s="105" t="s">
        <v>199</v>
      </c>
    </row>
    <row r="49" spans="1:6" ht="39" customHeight="1" x14ac:dyDescent="0.35">
      <c r="A49" s="223"/>
      <c r="B49" s="223"/>
      <c r="C49" s="223"/>
      <c r="D49" s="223"/>
      <c r="E49" s="223"/>
      <c r="F49" s="257" t="s">
        <v>200</v>
      </c>
    </row>
    <row r="50" spans="1:6" ht="39" customHeight="1" x14ac:dyDescent="0.35">
      <c r="A50" s="223"/>
      <c r="B50" s="223"/>
      <c r="C50" s="223"/>
      <c r="D50" s="223"/>
      <c r="E50" s="223"/>
      <c r="F50" s="258"/>
    </row>
    <row r="51" spans="1:6" ht="39" customHeight="1" x14ac:dyDescent="0.35">
      <c r="A51" s="223"/>
      <c r="B51" s="223"/>
      <c r="C51" s="223"/>
      <c r="D51" s="223"/>
      <c r="E51" s="223"/>
      <c r="F51" s="258"/>
    </row>
    <row r="52" spans="1:6" ht="39" customHeight="1" x14ac:dyDescent="0.35">
      <c r="A52" s="223"/>
      <c r="B52" s="223"/>
      <c r="C52" s="223"/>
      <c r="D52" s="223"/>
      <c r="E52" s="223"/>
      <c r="F52" s="258"/>
    </row>
    <row r="53" spans="1:6" ht="39" customHeight="1" x14ac:dyDescent="0.35">
      <c r="A53" s="223"/>
      <c r="B53" s="223"/>
      <c r="C53" s="223"/>
      <c r="D53" s="223"/>
      <c r="E53" s="223"/>
      <c r="F53" s="258"/>
    </row>
    <row r="54" spans="1:6" ht="69" customHeight="1" x14ac:dyDescent="0.35">
      <c r="A54" s="223"/>
      <c r="B54" s="223"/>
      <c r="C54" s="223"/>
      <c r="D54" s="223"/>
      <c r="E54" s="223"/>
      <c r="F54" s="258"/>
    </row>
    <row r="55" spans="1:6" ht="39" customHeight="1" x14ac:dyDescent="0.35">
      <c r="A55" s="223"/>
      <c r="B55" s="223"/>
      <c r="C55" s="223"/>
      <c r="D55" s="223"/>
      <c r="E55" s="223"/>
      <c r="F55" s="258"/>
    </row>
    <row r="56" spans="1:6" ht="24" customHeight="1" x14ac:dyDescent="0.35">
      <c r="A56" s="223"/>
      <c r="B56" s="223"/>
      <c r="C56" s="223"/>
      <c r="D56" s="223"/>
      <c r="E56" s="223"/>
      <c r="F56" s="258"/>
    </row>
    <row r="57" spans="1:6" ht="28.5" customHeight="1" x14ac:dyDescent="0.35">
      <c r="A57" s="223"/>
      <c r="B57" s="223"/>
      <c r="C57" s="223"/>
      <c r="D57" s="223"/>
      <c r="E57" s="223"/>
      <c r="F57" s="258"/>
    </row>
    <row r="58" spans="1:6" ht="39" customHeight="1" x14ac:dyDescent="0.35">
      <c r="A58" s="223"/>
      <c r="B58" s="223"/>
      <c r="C58" s="223"/>
      <c r="D58" s="223"/>
      <c r="E58" s="223"/>
      <c r="F58" s="258"/>
    </row>
    <row r="59" spans="1:6" ht="87" customHeight="1" thickBot="1" x14ac:dyDescent="0.4">
      <c r="A59" s="223"/>
      <c r="B59" s="223"/>
      <c r="C59" s="223"/>
      <c r="D59" s="223"/>
      <c r="E59" s="223"/>
      <c r="F59" s="105" t="s">
        <v>201</v>
      </c>
    </row>
    <row r="60" spans="1:6" ht="28.5" hidden="1" customHeight="1" x14ac:dyDescent="0.35">
      <c r="A60" s="223"/>
      <c r="B60" s="223"/>
      <c r="C60" s="223"/>
      <c r="D60" s="223"/>
      <c r="E60" s="223"/>
      <c r="F60" s="106"/>
    </row>
    <row r="61" spans="1:6" ht="39" hidden="1" customHeight="1" x14ac:dyDescent="0.35">
      <c r="A61" s="223"/>
      <c r="B61" s="223"/>
      <c r="C61" s="223"/>
      <c r="D61" s="223"/>
      <c r="E61" s="223"/>
      <c r="F61" s="106"/>
    </row>
    <row r="62" spans="1:6" ht="26.25" hidden="1" customHeight="1" x14ac:dyDescent="0.35">
      <c r="A62" s="223"/>
      <c r="B62" s="223"/>
      <c r="C62" s="223"/>
      <c r="D62" s="223"/>
      <c r="E62" s="223"/>
      <c r="F62" s="106"/>
    </row>
    <row r="63" spans="1:6" ht="39" hidden="1" customHeight="1" x14ac:dyDescent="0.35">
      <c r="A63" s="223"/>
      <c r="B63" s="223"/>
      <c r="C63" s="223"/>
      <c r="D63" s="223"/>
      <c r="E63" s="223"/>
      <c r="F63" s="106"/>
    </row>
    <row r="64" spans="1:6" ht="36.75" hidden="1" customHeight="1" x14ac:dyDescent="0.35">
      <c r="A64" s="223"/>
      <c r="B64" s="223"/>
      <c r="C64" s="223"/>
      <c r="D64" s="223"/>
      <c r="E64" s="223"/>
      <c r="F64" s="106"/>
    </row>
    <row r="65" spans="1:10" ht="39" hidden="1" customHeight="1" x14ac:dyDescent="0.35">
      <c r="A65" s="223"/>
      <c r="B65" s="223"/>
      <c r="C65" s="223"/>
      <c r="D65" s="223"/>
      <c r="E65" s="223"/>
      <c r="F65" s="106"/>
    </row>
    <row r="66" spans="1:10" ht="39" hidden="1" customHeight="1" x14ac:dyDescent="0.35">
      <c r="A66" s="223"/>
      <c r="B66" s="223"/>
      <c r="C66" s="223"/>
      <c r="D66" s="223"/>
      <c r="E66" s="223"/>
      <c r="F66" s="106"/>
    </row>
    <row r="67" spans="1:10" ht="39" hidden="1" customHeight="1" x14ac:dyDescent="0.35">
      <c r="A67" s="223"/>
      <c r="B67" s="223"/>
      <c r="C67" s="223"/>
      <c r="D67" s="223"/>
      <c r="E67" s="223"/>
      <c r="F67" s="106"/>
      <c r="G67" s="1"/>
      <c r="H67" s="1"/>
      <c r="I67" s="1"/>
      <c r="J67" s="1"/>
    </row>
    <row r="68" spans="1:10" ht="19.5" hidden="1" customHeight="1" x14ac:dyDescent="0.35">
      <c r="A68" s="223"/>
      <c r="B68" s="223"/>
      <c r="C68" s="223"/>
      <c r="D68" s="223"/>
      <c r="E68" s="223"/>
      <c r="F68" s="106"/>
      <c r="G68" s="1"/>
      <c r="H68" s="1"/>
      <c r="I68" s="1"/>
      <c r="J68" s="1"/>
    </row>
    <row r="69" spans="1:10" ht="39" hidden="1" customHeight="1" x14ac:dyDescent="0.35">
      <c r="A69" s="223"/>
      <c r="B69" s="223"/>
      <c r="C69" s="223"/>
      <c r="D69" s="223"/>
      <c r="E69" s="223"/>
      <c r="F69" s="106"/>
      <c r="G69" s="1"/>
      <c r="H69" s="1"/>
      <c r="I69" s="1"/>
      <c r="J69" s="1"/>
    </row>
    <row r="70" spans="1:10" ht="39" hidden="1" customHeight="1" x14ac:dyDescent="0.35">
      <c r="A70" s="223"/>
      <c r="B70" s="223"/>
      <c r="C70" s="223"/>
      <c r="D70" s="223"/>
      <c r="E70" s="223"/>
      <c r="F70" s="106"/>
      <c r="G70" s="1"/>
      <c r="H70" s="1"/>
      <c r="I70" s="1"/>
      <c r="J70" s="1"/>
    </row>
    <row r="71" spans="1:10" ht="39" hidden="1" customHeight="1" x14ac:dyDescent="0.35">
      <c r="A71" s="223"/>
      <c r="B71" s="223"/>
      <c r="C71" s="223"/>
      <c r="D71" s="223"/>
      <c r="E71" s="223"/>
      <c r="F71" s="106"/>
      <c r="G71" s="1"/>
      <c r="H71" s="1"/>
      <c r="I71" s="1"/>
      <c r="J71" s="1"/>
    </row>
    <row r="72" spans="1:10" ht="39" hidden="1" customHeight="1" x14ac:dyDescent="0.35">
      <c r="A72" s="223"/>
      <c r="B72" s="223"/>
      <c r="C72" s="223"/>
      <c r="D72" s="223"/>
      <c r="E72" s="223"/>
      <c r="F72" s="106"/>
      <c r="G72" s="1"/>
      <c r="H72" s="1"/>
      <c r="I72" s="1"/>
      <c r="J72" s="1"/>
    </row>
    <row r="73" spans="1:10" ht="39" hidden="1" customHeight="1" x14ac:dyDescent="0.35">
      <c r="A73" s="223"/>
      <c r="B73" s="223"/>
      <c r="C73" s="223"/>
      <c r="D73" s="223"/>
      <c r="E73" s="223"/>
      <c r="F73" s="106"/>
      <c r="G73" s="1"/>
      <c r="H73" s="1"/>
      <c r="I73" s="1"/>
      <c r="J73" s="1"/>
    </row>
    <row r="74" spans="1:10" ht="39" hidden="1" customHeight="1" x14ac:dyDescent="0.35">
      <c r="A74" s="224"/>
      <c r="B74" s="256"/>
      <c r="C74" s="224"/>
      <c r="D74" s="224"/>
      <c r="E74" s="224"/>
      <c r="F74" s="107"/>
      <c r="G74" s="1"/>
      <c r="H74" s="1"/>
      <c r="I74" s="1"/>
      <c r="J74" s="1"/>
    </row>
    <row r="75" spans="1:10" ht="39" customHeight="1" thickBot="1" x14ac:dyDescent="0.4">
      <c r="A75" s="195" t="s">
        <v>97</v>
      </c>
      <c r="B75" s="196"/>
      <c r="C75" s="196"/>
      <c r="D75" s="196"/>
      <c r="E75" s="197"/>
      <c r="F75" s="96" t="s">
        <v>98</v>
      </c>
      <c r="G75" s="29"/>
      <c r="H75" s="29"/>
      <c r="I75" s="29"/>
      <c r="J75" s="29"/>
    </row>
    <row r="76" spans="1:10" ht="36.75" customHeight="1" thickBot="1" x14ac:dyDescent="0.4">
      <c r="A76" s="195" t="s">
        <v>99</v>
      </c>
      <c r="B76" s="196"/>
      <c r="C76" s="196"/>
      <c r="D76" s="196"/>
      <c r="E76" s="196"/>
      <c r="F76" s="197"/>
      <c r="G76" s="29"/>
      <c r="H76" s="29"/>
      <c r="I76" s="29"/>
      <c r="J76" s="29"/>
    </row>
    <row r="77" spans="1:10" ht="31.5" customHeight="1" x14ac:dyDescent="0.35">
      <c r="A77" s="198" t="s">
        <v>100</v>
      </c>
      <c r="B77" s="27" t="s">
        <v>101</v>
      </c>
      <c r="C77" s="199">
        <v>1.51</v>
      </c>
      <c r="D77" s="97"/>
      <c r="E77" s="193" t="s">
        <v>103</v>
      </c>
      <c r="F77" s="181" t="e">
        <f>(D77/D78)*100</f>
        <v>#DIV/0!</v>
      </c>
      <c r="G77" s="31"/>
      <c r="H77" s="31"/>
      <c r="I77" s="31" t="s">
        <v>105</v>
      </c>
      <c r="J77" s="31"/>
    </row>
    <row r="78" spans="1:10" ht="15.75" customHeight="1" x14ac:dyDescent="0.35">
      <c r="A78" s="182"/>
      <c r="B78" s="27" t="s">
        <v>106</v>
      </c>
      <c r="C78" s="182"/>
      <c r="D78" s="98"/>
      <c r="E78" s="182"/>
      <c r="F78" s="182"/>
      <c r="G78" s="31"/>
      <c r="H78" s="31"/>
      <c r="I78" s="32"/>
      <c r="J78" s="31"/>
    </row>
    <row r="79" spans="1:10" ht="15.75" customHeight="1" x14ac:dyDescent="0.35">
      <c r="A79" s="31"/>
      <c r="B79" s="31"/>
      <c r="C79" s="31"/>
      <c r="D79" s="31"/>
      <c r="E79" s="31"/>
      <c r="F79" s="35"/>
      <c r="G79" s="31"/>
      <c r="H79" s="31">
        <v>4474</v>
      </c>
      <c r="I79" s="36">
        <f>10500000+30000000+9000000+2550000+20000000</f>
        <v>72050000</v>
      </c>
      <c r="J79" s="36"/>
    </row>
    <row r="80" spans="1:10" ht="25.5" customHeight="1" x14ac:dyDescent="0.35">
      <c r="A80" s="191" t="s">
        <v>107</v>
      </c>
      <c r="B80" s="27" t="s">
        <v>173</v>
      </c>
      <c r="C80" s="192">
        <v>0.53</v>
      </c>
      <c r="D80" s="38">
        <v>6453000</v>
      </c>
      <c r="E80" s="193" t="s">
        <v>103</v>
      </c>
      <c r="F80" s="181" t="e">
        <f>(D80/D81)*100</f>
        <v>#DIV/0!</v>
      </c>
      <c r="G80" s="31"/>
      <c r="H80" s="31"/>
      <c r="I80" s="36">
        <v>60000000</v>
      </c>
      <c r="J80" s="36" t="s">
        <v>110</v>
      </c>
    </row>
    <row r="81" spans="1:10" ht="22.5" customHeight="1" x14ac:dyDescent="0.35">
      <c r="A81" s="182"/>
      <c r="B81" s="27" t="s">
        <v>111</v>
      </c>
      <c r="C81" s="182"/>
      <c r="D81" s="40"/>
      <c r="E81" s="182"/>
      <c r="F81" s="182"/>
      <c r="G81" s="31"/>
      <c r="H81" s="31"/>
      <c r="I81" s="36" t="e">
        <f>+#REF!+I80+#REF!</f>
        <v>#REF!</v>
      </c>
      <c r="J81" s="31" t="s">
        <v>112</v>
      </c>
    </row>
    <row r="82" spans="1:10" ht="15.75" customHeight="1" x14ac:dyDescent="0.35">
      <c r="A82" s="33"/>
      <c r="B82" s="1"/>
      <c r="C82" s="1"/>
      <c r="D82" s="34"/>
      <c r="E82" s="31"/>
      <c r="F82" s="35"/>
      <c r="G82" s="31"/>
      <c r="H82" s="31"/>
      <c r="I82" s="31"/>
      <c r="J82" s="99"/>
    </row>
    <row r="83" spans="1:10" ht="15.75" customHeight="1" x14ac:dyDescent="0.35">
      <c r="A83" s="33"/>
      <c r="B83" s="1"/>
      <c r="C83" s="1"/>
      <c r="D83" s="34"/>
      <c r="E83" s="31"/>
      <c r="F83" s="35"/>
      <c r="G83" s="31"/>
      <c r="H83" s="31"/>
      <c r="I83" s="31"/>
      <c r="J83" s="31"/>
    </row>
    <row r="84" spans="1:10" ht="32.25" customHeight="1" x14ac:dyDescent="0.35">
      <c r="A84" s="191" t="s">
        <v>113</v>
      </c>
      <c r="B84" s="27" t="s">
        <v>114</v>
      </c>
      <c r="C84" s="192">
        <v>2.38</v>
      </c>
      <c r="D84" s="38"/>
      <c r="E84" s="193" t="s">
        <v>103</v>
      </c>
      <c r="F84" s="181" t="e">
        <f>D84/D85</f>
        <v>#DIV/0!</v>
      </c>
      <c r="G84" s="31"/>
      <c r="H84" s="31"/>
      <c r="I84" s="31"/>
      <c r="J84" s="99"/>
    </row>
    <row r="85" spans="1:10" ht="27" customHeight="1" x14ac:dyDescent="0.35">
      <c r="A85" s="182"/>
      <c r="B85" s="42" t="s">
        <v>115</v>
      </c>
      <c r="C85" s="182"/>
      <c r="D85" s="40"/>
      <c r="E85" s="182"/>
      <c r="F85" s="182"/>
      <c r="G85" s="31"/>
      <c r="H85" s="31"/>
      <c r="I85" s="31"/>
      <c r="J85" s="31"/>
    </row>
    <row r="86" spans="1:10" ht="27" customHeight="1" x14ac:dyDescent="0.35">
      <c r="A86" s="43"/>
      <c r="B86" s="44"/>
      <c r="C86" s="1"/>
      <c r="D86" s="45"/>
      <c r="E86" s="1"/>
      <c r="F86" s="1"/>
      <c r="G86" s="31"/>
      <c r="H86" s="31"/>
      <c r="I86" s="31"/>
      <c r="J86" s="31"/>
    </row>
    <row r="87" spans="1:10" ht="27" customHeight="1" x14ac:dyDescent="0.35">
      <c r="A87" s="43"/>
      <c r="B87" s="44"/>
      <c r="C87" s="1"/>
      <c r="D87" s="45"/>
      <c r="E87" s="1"/>
      <c r="F87" s="1"/>
      <c r="G87" s="31"/>
      <c r="H87" s="31"/>
      <c r="I87" s="31"/>
      <c r="J87" s="31"/>
    </row>
    <row r="88" spans="1:10" ht="27" customHeight="1" x14ac:dyDescent="0.35">
      <c r="A88" s="203" t="s">
        <v>180</v>
      </c>
      <c r="B88" s="204"/>
      <c r="C88" s="205"/>
      <c r="D88" s="211" t="s">
        <v>117</v>
      </c>
      <c r="E88" s="212"/>
      <c r="F88" s="46">
        <v>720352409</v>
      </c>
      <c r="G88" s="31"/>
      <c r="H88" s="31"/>
      <c r="I88" s="31"/>
      <c r="J88" s="31"/>
    </row>
    <row r="89" spans="1:10" ht="27" customHeight="1" x14ac:dyDescent="0.35">
      <c r="A89" s="206"/>
      <c r="B89" s="172"/>
      <c r="C89" s="207"/>
      <c r="D89" s="213" t="s">
        <v>118</v>
      </c>
      <c r="E89" s="212"/>
      <c r="F89" s="46">
        <v>124264392</v>
      </c>
      <c r="G89" s="31"/>
      <c r="H89" s="31"/>
      <c r="I89" s="31"/>
      <c r="J89" s="31"/>
    </row>
    <row r="90" spans="1:10" ht="27" customHeight="1" x14ac:dyDescent="0.35">
      <c r="A90" s="206"/>
      <c r="B90" s="172"/>
      <c r="C90" s="207"/>
      <c r="D90" s="213" t="s">
        <v>119</v>
      </c>
      <c r="E90" s="212"/>
      <c r="F90" s="46">
        <v>844616801</v>
      </c>
      <c r="G90" s="31"/>
      <c r="H90" s="31"/>
      <c r="I90" s="31"/>
      <c r="J90" s="31"/>
    </row>
    <row r="91" spans="1:10" ht="27" customHeight="1" x14ac:dyDescent="0.35">
      <c r="A91" s="206"/>
      <c r="B91" s="172"/>
      <c r="C91" s="207"/>
      <c r="D91" s="213" t="s">
        <v>120</v>
      </c>
      <c r="E91" s="212"/>
      <c r="F91" s="50">
        <v>124264395</v>
      </c>
      <c r="G91" s="31"/>
      <c r="H91" s="31"/>
      <c r="I91" s="31"/>
      <c r="J91" s="31"/>
    </row>
    <row r="92" spans="1:10" ht="27" customHeight="1" x14ac:dyDescent="0.35">
      <c r="A92" s="208"/>
      <c r="B92" s="209"/>
      <c r="C92" s="210"/>
      <c r="D92" s="213" t="s">
        <v>121</v>
      </c>
      <c r="E92" s="212"/>
      <c r="F92" s="50">
        <v>844616804</v>
      </c>
      <c r="G92" s="31"/>
      <c r="H92" s="31"/>
      <c r="I92" s="31"/>
      <c r="J92" s="31"/>
    </row>
    <row r="93" spans="1:10" ht="31.5" customHeight="1" x14ac:dyDescent="0.35">
      <c r="A93" s="33"/>
      <c r="B93" s="34" t="s">
        <v>91</v>
      </c>
      <c r="C93" s="34"/>
      <c r="D93" s="34"/>
      <c r="E93" s="31"/>
      <c r="F93" s="35"/>
      <c r="G93" s="31"/>
      <c r="H93" s="31"/>
      <c r="I93" s="31"/>
      <c r="J93" s="99"/>
    </row>
    <row r="94" spans="1:10" ht="31.5" customHeight="1" x14ac:dyDescent="0.35">
      <c r="A94" s="51" t="s">
        <v>29</v>
      </c>
      <c r="B94" s="9" t="s">
        <v>122</v>
      </c>
      <c r="C94" s="51" t="s">
        <v>31</v>
      </c>
      <c r="D94" s="51" t="s">
        <v>32</v>
      </c>
      <c r="E94" s="51" t="s">
        <v>33</v>
      </c>
      <c r="F94" s="52" t="s">
        <v>34</v>
      </c>
      <c r="G94" s="31"/>
      <c r="H94" s="31"/>
      <c r="I94" s="31"/>
      <c r="J94" s="31"/>
    </row>
    <row r="95" spans="1:10" ht="86.25" customHeight="1" x14ac:dyDescent="0.35">
      <c r="A95" s="214" t="s">
        <v>123</v>
      </c>
      <c r="B95" s="54" t="s">
        <v>124</v>
      </c>
      <c r="C95" s="102" t="s">
        <v>125</v>
      </c>
      <c r="D95" s="56"/>
      <c r="E95" s="56"/>
      <c r="F95" s="57"/>
      <c r="G95" s="31"/>
      <c r="H95" s="31"/>
      <c r="I95" s="31"/>
      <c r="J95" s="99"/>
    </row>
    <row r="96" spans="1:10" ht="15.75" customHeight="1" x14ac:dyDescent="0.35">
      <c r="A96" s="186"/>
      <c r="B96" s="58" t="s">
        <v>126</v>
      </c>
      <c r="C96" s="147" t="s">
        <v>125</v>
      </c>
      <c r="D96" s="134"/>
      <c r="E96" s="56"/>
      <c r="F96" s="156" t="s">
        <v>288</v>
      </c>
      <c r="G96" s="31"/>
      <c r="H96" s="31"/>
      <c r="I96" s="31"/>
      <c r="J96" s="99"/>
    </row>
    <row r="97" spans="1:10" ht="15.75" customHeight="1" x14ac:dyDescent="0.35">
      <c r="A97" s="186"/>
      <c r="B97" s="58" t="s">
        <v>127</v>
      </c>
      <c r="C97" s="102" t="s">
        <v>125</v>
      </c>
      <c r="D97" s="56"/>
      <c r="E97" s="56"/>
      <c r="F97" s="57"/>
      <c r="G97" s="31"/>
      <c r="H97" s="31"/>
      <c r="I97" s="31"/>
      <c r="J97" s="99"/>
    </row>
    <row r="98" spans="1:10" ht="15.75" customHeight="1" x14ac:dyDescent="0.35">
      <c r="A98" s="186"/>
      <c r="B98" s="58" t="s">
        <v>128</v>
      </c>
      <c r="C98" s="102" t="s">
        <v>125</v>
      </c>
      <c r="D98" s="56"/>
      <c r="E98" s="56"/>
      <c r="F98" s="57"/>
      <c r="G98" s="31"/>
      <c r="H98" s="31"/>
      <c r="I98" s="31"/>
      <c r="J98" s="99"/>
    </row>
    <row r="99" spans="1:10" ht="15.75" customHeight="1" x14ac:dyDescent="0.35">
      <c r="A99" s="186"/>
      <c r="B99" s="58" t="s">
        <v>129</v>
      </c>
      <c r="C99" s="102" t="s">
        <v>125</v>
      </c>
      <c r="D99" s="56"/>
      <c r="E99" s="60"/>
      <c r="F99" s="57"/>
      <c r="G99" s="31"/>
      <c r="H99" s="31"/>
      <c r="I99" s="31"/>
      <c r="J99" s="99"/>
    </row>
    <row r="100" spans="1:10" ht="15.75" customHeight="1" x14ac:dyDescent="0.35">
      <c r="A100" s="186"/>
      <c r="B100" s="58" t="s">
        <v>130</v>
      </c>
      <c r="C100" s="102" t="s">
        <v>125</v>
      </c>
      <c r="D100" s="56"/>
      <c r="E100" s="60"/>
      <c r="F100" s="61"/>
      <c r="G100" s="31"/>
      <c r="H100" s="31"/>
      <c r="I100" s="31"/>
      <c r="J100" s="99"/>
    </row>
    <row r="101" spans="1:10" ht="15.75" customHeight="1" x14ac:dyDescent="0.35">
      <c r="A101" s="186"/>
      <c r="B101" s="58" t="s">
        <v>131</v>
      </c>
      <c r="C101" s="102"/>
      <c r="D101" s="62"/>
      <c r="E101" s="60"/>
      <c r="F101" s="63"/>
      <c r="G101" s="31"/>
      <c r="H101" s="31"/>
      <c r="I101" s="31"/>
      <c r="J101" s="99"/>
    </row>
    <row r="102" spans="1:10" ht="15.75" customHeight="1" x14ac:dyDescent="0.35">
      <c r="A102" s="182"/>
      <c r="B102" s="58" t="s">
        <v>132</v>
      </c>
      <c r="C102" s="60" t="s">
        <v>125</v>
      </c>
      <c r="D102" s="56"/>
      <c r="E102" s="60"/>
      <c r="F102" s="65"/>
      <c r="G102" s="31"/>
      <c r="H102" s="31"/>
      <c r="I102" s="31"/>
      <c r="J102" s="99"/>
    </row>
    <row r="103" spans="1:10" ht="74" customHeight="1" x14ac:dyDescent="0.35">
      <c r="A103" s="195" t="s">
        <v>133</v>
      </c>
      <c r="B103" s="196"/>
      <c r="C103" s="196"/>
      <c r="D103" s="196"/>
      <c r="E103" s="197"/>
      <c r="F103" s="135" t="s">
        <v>134</v>
      </c>
      <c r="G103" s="31"/>
      <c r="H103" s="31"/>
      <c r="I103" s="31"/>
      <c r="J103" s="99"/>
    </row>
    <row r="104" spans="1:10" ht="24.75" customHeight="1" x14ac:dyDescent="0.35">
      <c r="A104" s="215" t="s">
        <v>135</v>
      </c>
      <c r="B104" s="196"/>
      <c r="C104" s="196"/>
      <c r="D104" s="196"/>
      <c r="E104" s="196"/>
      <c r="F104" s="197"/>
    </row>
    <row r="105" spans="1:10" ht="34.5" customHeight="1" x14ac:dyDescent="0.35">
      <c r="A105" s="67" t="s">
        <v>91</v>
      </c>
      <c r="B105" s="67" t="s">
        <v>136</v>
      </c>
      <c r="C105" s="68" t="s">
        <v>31</v>
      </c>
      <c r="D105" s="68" t="s">
        <v>32</v>
      </c>
      <c r="E105" s="68" t="s">
        <v>33</v>
      </c>
      <c r="F105" s="68" t="s">
        <v>34</v>
      </c>
    </row>
    <row r="106" spans="1:10" ht="60" customHeight="1" x14ac:dyDescent="0.35">
      <c r="A106" s="216" t="s">
        <v>137</v>
      </c>
      <c r="B106" s="197"/>
      <c r="C106" s="69" t="s">
        <v>125</v>
      </c>
      <c r="D106" s="70"/>
      <c r="E106" s="71"/>
      <c r="F106" s="72" t="s">
        <v>138</v>
      </c>
    </row>
    <row r="107" spans="1:10" ht="60" customHeight="1" x14ac:dyDescent="0.35">
      <c r="A107" s="216" t="s">
        <v>139</v>
      </c>
      <c r="B107" s="197"/>
      <c r="C107" s="73" t="s">
        <v>125</v>
      </c>
      <c r="D107" s="74"/>
      <c r="E107" s="75"/>
      <c r="F107" s="76" t="s">
        <v>194</v>
      </c>
    </row>
    <row r="108" spans="1:10" ht="60" customHeight="1" x14ac:dyDescent="0.35">
      <c r="A108" s="216" t="s">
        <v>140</v>
      </c>
      <c r="B108" s="197"/>
      <c r="C108" s="77" t="s">
        <v>125</v>
      </c>
      <c r="D108" s="78"/>
      <c r="E108" s="79"/>
      <c r="F108" s="76" t="s">
        <v>141</v>
      </c>
    </row>
    <row r="109" spans="1:10" ht="60" customHeight="1" x14ac:dyDescent="0.35">
      <c r="A109" s="217" t="s">
        <v>142</v>
      </c>
      <c r="B109" s="196"/>
      <c r="C109" s="196"/>
      <c r="D109" s="196"/>
      <c r="E109" s="197"/>
      <c r="F109" s="80" t="s">
        <v>134</v>
      </c>
    </row>
    <row r="110" spans="1:10" ht="49.5" customHeight="1" x14ac:dyDescent="0.35">
      <c r="A110" s="215" t="s">
        <v>143</v>
      </c>
      <c r="B110" s="196"/>
      <c r="C110" s="196"/>
      <c r="D110" s="196"/>
      <c r="E110" s="196"/>
      <c r="F110" s="197"/>
    </row>
    <row r="111" spans="1:10" ht="54" customHeight="1" x14ac:dyDescent="0.35">
      <c r="A111" s="9" t="s">
        <v>29</v>
      </c>
      <c r="B111" s="9" t="s">
        <v>122</v>
      </c>
      <c r="C111" s="9" t="s">
        <v>31</v>
      </c>
      <c r="D111" s="9" t="s">
        <v>32</v>
      </c>
      <c r="E111" s="9" t="s">
        <v>33</v>
      </c>
      <c r="F111" s="81" t="s">
        <v>34</v>
      </c>
    </row>
    <row r="112" spans="1:10" ht="45" customHeight="1" x14ac:dyDescent="0.35">
      <c r="A112" s="82" t="s">
        <v>144</v>
      </c>
      <c r="B112" s="14" t="s">
        <v>145</v>
      </c>
      <c r="C112" s="15" t="s">
        <v>125</v>
      </c>
      <c r="D112" s="12"/>
      <c r="E112" s="12"/>
      <c r="F112" s="15" t="s">
        <v>175</v>
      </c>
    </row>
    <row r="113" spans="1:6" ht="45" customHeight="1" x14ac:dyDescent="0.35">
      <c r="A113" s="82" t="s">
        <v>147</v>
      </c>
      <c r="B113" s="15" t="s">
        <v>148</v>
      </c>
      <c r="C113" s="15" t="s">
        <v>125</v>
      </c>
      <c r="D113" s="12" t="s">
        <v>91</v>
      </c>
      <c r="E113" s="12"/>
      <c r="F113" s="15" t="s">
        <v>149</v>
      </c>
    </row>
    <row r="114" spans="1:6" ht="72" customHeight="1" x14ac:dyDescent="0.35">
      <c r="A114" s="82" t="s">
        <v>150</v>
      </c>
      <c r="B114" s="15" t="s">
        <v>151</v>
      </c>
      <c r="C114" s="15" t="s">
        <v>125</v>
      </c>
      <c r="D114" s="12"/>
      <c r="E114" s="12"/>
      <c r="F114" s="142" t="s">
        <v>281</v>
      </c>
    </row>
    <row r="115" spans="1:6" ht="54" customHeight="1" x14ac:dyDescent="0.35">
      <c r="A115" s="215" t="s">
        <v>153</v>
      </c>
      <c r="B115" s="196"/>
      <c r="C115" s="196"/>
      <c r="D115" s="196"/>
      <c r="E115" s="197"/>
      <c r="F115" s="83" t="s">
        <v>134</v>
      </c>
    </row>
    <row r="116" spans="1:6" ht="31.5" customHeight="1" x14ac:dyDescent="0.35">
      <c r="A116" s="218" t="s">
        <v>154</v>
      </c>
      <c r="B116" s="219"/>
      <c r="C116" s="219"/>
      <c r="D116" s="219"/>
      <c r="E116" s="219"/>
      <c r="F116" s="212"/>
    </row>
    <row r="117" spans="1:6" ht="15.75" customHeight="1" x14ac:dyDescent="0.35">
      <c r="A117" s="68" t="s">
        <v>29</v>
      </c>
      <c r="B117" s="68" t="s">
        <v>90</v>
      </c>
      <c r="C117" s="68" t="s">
        <v>31</v>
      </c>
      <c r="D117" s="68" t="s">
        <v>32</v>
      </c>
      <c r="E117" s="68" t="s">
        <v>33</v>
      </c>
      <c r="F117" s="68" t="s">
        <v>34</v>
      </c>
    </row>
    <row r="118" spans="1:6" ht="63" customHeight="1" x14ac:dyDescent="0.35">
      <c r="A118" s="226" t="s">
        <v>155</v>
      </c>
      <c r="B118" s="14" t="s">
        <v>156</v>
      </c>
      <c r="C118" s="14" t="s">
        <v>125</v>
      </c>
      <c r="D118" s="11"/>
      <c r="E118" s="11"/>
      <c r="F118" s="15" t="s">
        <v>203</v>
      </c>
    </row>
    <row r="119" spans="1:6" ht="81.75" customHeight="1" x14ac:dyDescent="0.35">
      <c r="A119" s="224"/>
      <c r="B119" s="14" t="s">
        <v>158</v>
      </c>
      <c r="C119" s="14" t="s">
        <v>125</v>
      </c>
      <c r="D119" s="11"/>
      <c r="E119" s="11"/>
      <c r="F119" s="15" t="s">
        <v>204</v>
      </c>
    </row>
    <row r="120" spans="1:6" ht="40.5" customHeight="1" x14ac:dyDescent="0.35">
      <c r="A120" s="14" t="s">
        <v>39</v>
      </c>
      <c r="B120" s="14" t="s">
        <v>160</v>
      </c>
      <c r="C120" s="14" t="s">
        <v>125</v>
      </c>
      <c r="D120" s="11"/>
      <c r="E120" s="11"/>
      <c r="F120" s="50">
        <v>124264395</v>
      </c>
    </row>
    <row r="121" spans="1:6" ht="52.5" customHeight="1" x14ac:dyDescent="0.35">
      <c r="A121" s="14" t="s">
        <v>42</v>
      </c>
      <c r="B121" s="14" t="s">
        <v>176</v>
      </c>
      <c r="C121" s="14" t="s">
        <v>125</v>
      </c>
      <c r="D121" s="11"/>
      <c r="E121" s="85"/>
      <c r="F121" s="108" t="s">
        <v>205</v>
      </c>
    </row>
    <row r="122" spans="1:6" ht="30" customHeight="1" x14ac:dyDescent="0.35">
      <c r="A122" s="195" t="s">
        <v>162</v>
      </c>
      <c r="B122" s="196"/>
      <c r="C122" s="196"/>
      <c r="D122" s="196"/>
      <c r="E122" s="197"/>
      <c r="F122" s="109" t="s">
        <v>134</v>
      </c>
    </row>
    <row r="123" spans="1:6" ht="30" customHeight="1" x14ac:dyDescent="0.35">
      <c r="A123" s="228" t="s">
        <v>164</v>
      </c>
      <c r="B123" s="196"/>
      <c r="C123" s="196"/>
      <c r="D123" s="196"/>
      <c r="E123" s="196"/>
      <c r="F123" s="197"/>
    </row>
    <row r="124" spans="1:6" ht="30" customHeight="1" x14ac:dyDescent="0.35">
      <c r="A124" s="89" t="s">
        <v>29</v>
      </c>
      <c r="B124" s="90" t="s">
        <v>90</v>
      </c>
      <c r="C124" s="90" t="s">
        <v>31</v>
      </c>
      <c r="D124" s="90" t="s">
        <v>32</v>
      </c>
      <c r="E124" s="90" t="s">
        <v>33</v>
      </c>
      <c r="F124" s="91" t="s">
        <v>34</v>
      </c>
    </row>
    <row r="125" spans="1:6" ht="30" customHeight="1" x14ac:dyDescent="0.35">
      <c r="A125" s="226" t="s">
        <v>165</v>
      </c>
      <c r="B125" s="226" t="s">
        <v>177</v>
      </c>
      <c r="C125" s="227" t="s">
        <v>125</v>
      </c>
      <c r="D125" s="222"/>
      <c r="E125" s="222"/>
      <c r="F125" s="276" t="s">
        <v>202</v>
      </c>
    </row>
    <row r="126" spans="1:6" ht="30" customHeight="1" x14ac:dyDescent="0.35">
      <c r="A126" s="223"/>
      <c r="B126" s="223"/>
      <c r="C126" s="223"/>
      <c r="D126" s="223"/>
      <c r="E126" s="223"/>
      <c r="F126" s="223"/>
    </row>
    <row r="127" spans="1:6" ht="30" customHeight="1" x14ac:dyDescent="0.35">
      <c r="A127" s="224"/>
      <c r="B127" s="224"/>
      <c r="C127" s="224"/>
      <c r="D127" s="224"/>
      <c r="E127" s="224"/>
      <c r="F127" s="224"/>
    </row>
    <row r="128" spans="1:6" ht="30" customHeight="1" x14ac:dyDescent="0.35">
      <c r="A128" s="220" t="s">
        <v>168</v>
      </c>
      <c r="B128" s="196"/>
      <c r="C128" s="196"/>
      <c r="D128" s="196"/>
      <c r="E128" s="197"/>
      <c r="F128" s="101" t="s">
        <v>134</v>
      </c>
    </row>
    <row r="129" spans="1:7" ht="41.25" customHeight="1" x14ac:dyDescent="0.35">
      <c r="A129" s="218" t="s">
        <v>169</v>
      </c>
      <c r="B129" s="219"/>
      <c r="C129" s="219"/>
      <c r="D129" s="219"/>
      <c r="E129" s="219"/>
      <c r="F129" s="212"/>
    </row>
    <row r="130" spans="1:7" ht="15.75" customHeight="1" x14ac:dyDescent="0.35"/>
    <row r="131" spans="1:7" ht="15.75" customHeight="1" thickBot="1" x14ac:dyDescent="0.4"/>
    <row r="132" spans="1:7" ht="15.75" customHeight="1" thickBot="1" x14ac:dyDescent="0.4">
      <c r="A132" s="149"/>
      <c r="B132" s="149"/>
      <c r="C132" s="149"/>
      <c r="D132" s="149"/>
      <c r="E132" s="150" t="s">
        <v>283</v>
      </c>
      <c r="F132" s="151">
        <v>124173796</v>
      </c>
    </row>
    <row r="133" spans="1:7" ht="15.75" customHeight="1" thickBot="1" x14ac:dyDescent="0.4">
      <c r="A133" s="149"/>
      <c r="B133" s="149"/>
      <c r="C133" s="149"/>
      <c r="D133" s="149"/>
      <c r="E133" s="152" t="s">
        <v>284</v>
      </c>
      <c r="F133" s="153">
        <v>124264395</v>
      </c>
    </row>
    <row r="134" spans="1:7" ht="15.75" customHeight="1" thickBot="1" x14ac:dyDescent="0.4">
      <c r="A134" s="149"/>
      <c r="B134" s="149"/>
      <c r="C134" s="149"/>
      <c r="D134" s="149"/>
      <c r="E134" s="152" t="s">
        <v>285</v>
      </c>
      <c r="F134" s="154">
        <v>-90599</v>
      </c>
      <c r="G134" s="155">
        <f>+F134/F132</f>
        <v>-7.296144832360605E-4</v>
      </c>
    </row>
    <row r="135" spans="1:7" ht="15.75" customHeight="1" thickBot="1" x14ac:dyDescent="0.4">
      <c r="F135" s="149"/>
    </row>
    <row r="136" spans="1:7" ht="15.75" customHeight="1" x14ac:dyDescent="0.35">
      <c r="A136" s="267" t="s">
        <v>286</v>
      </c>
      <c r="B136" s="268"/>
      <c r="C136" s="268"/>
      <c r="D136" s="268"/>
      <c r="E136" s="268"/>
      <c r="F136" s="269"/>
    </row>
    <row r="137" spans="1:7" ht="15.75" customHeight="1" x14ac:dyDescent="0.35">
      <c r="A137" s="270"/>
      <c r="B137" s="271"/>
      <c r="C137" s="271"/>
      <c r="D137" s="271"/>
      <c r="E137" s="271"/>
      <c r="F137" s="272"/>
    </row>
    <row r="138" spans="1:7" ht="15.75" customHeight="1" x14ac:dyDescent="0.35">
      <c r="A138" s="270"/>
      <c r="B138" s="271"/>
      <c r="C138" s="271"/>
      <c r="D138" s="271"/>
      <c r="E138" s="271"/>
      <c r="F138" s="272"/>
    </row>
    <row r="139" spans="1:7" ht="15.75" customHeight="1" thickBot="1" x14ac:dyDescent="0.4">
      <c r="A139" s="273"/>
      <c r="B139" s="274"/>
      <c r="C139" s="274"/>
      <c r="D139" s="274"/>
      <c r="E139" s="274"/>
      <c r="F139" s="275"/>
    </row>
    <row r="140" spans="1:7" ht="15.75" customHeight="1" x14ac:dyDescent="0.35"/>
    <row r="141" spans="1:7" ht="15.75" customHeight="1" x14ac:dyDescent="0.35">
      <c r="A141" s="221" t="s">
        <v>169</v>
      </c>
      <c r="B141" s="219"/>
      <c r="C141" s="219"/>
      <c r="D141" s="219"/>
      <c r="E141" s="219"/>
      <c r="F141" s="212"/>
    </row>
    <row r="142" spans="1:7" ht="15.75" customHeight="1" x14ac:dyDescent="0.35">
      <c r="A142" s="137"/>
      <c r="B142" s="138"/>
      <c r="C142" s="138"/>
      <c r="D142" s="138"/>
      <c r="E142" s="138"/>
      <c r="F142" s="138"/>
    </row>
    <row r="143" spans="1:7" ht="25" customHeight="1" x14ac:dyDescent="0.35">
      <c r="A143" s="178" t="s">
        <v>287</v>
      </c>
      <c r="B143" s="179"/>
      <c r="C143" s="179"/>
      <c r="D143" s="179"/>
      <c r="E143" s="179"/>
      <c r="F143" s="180"/>
    </row>
    <row r="144" spans="1:7"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sheetData>
  <mergeCells count="92">
    <mergeCell ref="A136:F139"/>
    <mergeCell ref="A129:F129"/>
    <mergeCell ref="A125:A127"/>
    <mergeCell ref="B125:B127"/>
    <mergeCell ref="C125:C127"/>
    <mergeCell ref="D125:D127"/>
    <mergeCell ref="E125:E127"/>
    <mergeCell ref="F125:F127"/>
    <mergeCell ref="A128:E128"/>
    <mergeCell ref="G24:G27"/>
    <mergeCell ref="D34:D35"/>
    <mergeCell ref="E34:E35"/>
    <mergeCell ref="A44:E44"/>
    <mergeCell ref="A31:A33"/>
    <mergeCell ref="B31:B33"/>
    <mergeCell ref="C31:C33"/>
    <mergeCell ref="D31:D33"/>
    <mergeCell ref="E31:E33"/>
    <mergeCell ref="F31:F33"/>
    <mergeCell ref="A34:A35"/>
    <mergeCell ref="F34:F35"/>
    <mergeCell ref="A24:A27"/>
    <mergeCell ref="B24:B27"/>
    <mergeCell ref="C24:C27"/>
    <mergeCell ref="D24:D27"/>
    <mergeCell ref="E24:E27"/>
    <mergeCell ref="B16:F16"/>
    <mergeCell ref="A17:F17"/>
    <mergeCell ref="A21:A23"/>
    <mergeCell ref="B21:B23"/>
    <mergeCell ref="C21:C23"/>
    <mergeCell ref="D21:D23"/>
    <mergeCell ref="E21:E23"/>
    <mergeCell ref="F22:F23"/>
    <mergeCell ref="F24:F27"/>
    <mergeCell ref="A118:A119"/>
    <mergeCell ref="A122:E122"/>
    <mergeCell ref="A123:F123"/>
    <mergeCell ref="A3:F3"/>
    <mergeCell ref="A4:F4"/>
    <mergeCell ref="B5:F5"/>
    <mergeCell ref="B6:F6"/>
    <mergeCell ref="B7:F7"/>
    <mergeCell ref="B8:F8"/>
    <mergeCell ref="B9:F9"/>
    <mergeCell ref="B10:F10"/>
    <mergeCell ref="B11:F11"/>
    <mergeCell ref="A12:F12"/>
    <mergeCell ref="B13:F13"/>
    <mergeCell ref="B14:F14"/>
    <mergeCell ref="B15:F15"/>
    <mergeCell ref="A108:B108"/>
    <mergeCell ref="A109:E109"/>
    <mergeCell ref="A110:F110"/>
    <mergeCell ref="A115:E115"/>
    <mergeCell ref="A116:F116"/>
    <mergeCell ref="A95:A102"/>
    <mergeCell ref="A103:E103"/>
    <mergeCell ref="A104:F104"/>
    <mergeCell ref="A106:B106"/>
    <mergeCell ref="A107:B107"/>
    <mergeCell ref="D90:E90"/>
    <mergeCell ref="D91:E91"/>
    <mergeCell ref="C84:C85"/>
    <mergeCell ref="E84:E85"/>
    <mergeCell ref="F84:F85"/>
    <mergeCell ref="A88:C92"/>
    <mergeCell ref="D88:E88"/>
    <mergeCell ref="D89:E89"/>
    <mergeCell ref="D92:E92"/>
    <mergeCell ref="A84:A85"/>
    <mergeCell ref="F77:F78"/>
    <mergeCell ref="A80:A81"/>
    <mergeCell ref="C80:C81"/>
    <mergeCell ref="E47:E74"/>
    <mergeCell ref="A75:E75"/>
    <mergeCell ref="A141:F141"/>
    <mergeCell ref="A143:F143"/>
    <mergeCell ref="B34:B35"/>
    <mergeCell ref="C34:C35"/>
    <mergeCell ref="B47:B74"/>
    <mergeCell ref="C47:C74"/>
    <mergeCell ref="D47:D74"/>
    <mergeCell ref="A45:F45"/>
    <mergeCell ref="F49:F58"/>
    <mergeCell ref="A76:F76"/>
    <mergeCell ref="E80:E81"/>
    <mergeCell ref="F80:F81"/>
    <mergeCell ref="A47:A74"/>
    <mergeCell ref="A77:A78"/>
    <mergeCell ref="C77:C78"/>
    <mergeCell ref="E77:E78"/>
  </mergeCells>
  <hyperlinks>
    <hyperlink ref="B9" r:id="rId1" xr:uid="{00000000-0004-0000-0400-000000000000}"/>
  </hyperlinks>
  <pageMargins left="0.7" right="0.7" top="0.75" bottom="0.75" header="0" footer="0"/>
  <pageSetup orientation="landscape"/>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J929"/>
  <sheetViews>
    <sheetView topLeftCell="A126" zoomScale="70" zoomScaleNormal="70" workbookViewId="0">
      <selection activeCell="D134" sqref="D133:D134"/>
    </sheetView>
  </sheetViews>
  <sheetFormatPr baseColWidth="10" defaultColWidth="14.453125" defaultRowHeight="15" customHeight="1" x14ac:dyDescent="0.35"/>
  <cols>
    <col min="1" max="1" width="18.81640625" customWidth="1"/>
    <col min="2" max="2" width="42.453125" customWidth="1"/>
    <col min="3" max="3" width="10.7265625" customWidth="1"/>
    <col min="4" max="4" width="12.54296875" customWidth="1"/>
    <col min="5" max="5" width="12.453125" customWidth="1"/>
    <col min="6" max="6" width="96.7265625" customWidth="1"/>
    <col min="7" max="7" width="10.7265625" customWidth="1"/>
    <col min="8" max="8" width="93.7265625" customWidth="1"/>
    <col min="9" max="9" width="18.7265625" customWidth="1"/>
    <col min="10" max="10" width="17.81640625" customWidth="1"/>
  </cols>
  <sheetData>
    <row r="3" spans="1:6" ht="14.5" x14ac:dyDescent="0.35">
      <c r="A3" s="229" t="s">
        <v>5</v>
      </c>
      <c r="B3" s="196"/>
      <c r="C3" s="196"/>
      <c r="D3" s="196"/>
      <c r="E3" s="196"/>
      <c r="F3" s="197"/>
    </row>
    <row r="4" spans="1:6" ht="30" customHeight="1" x14ac:dyDescent="0.35">
      <c r="A4" s="230" t="s">
        <v>6</v>
      </c>
      <c r="B4" s="231"/>
      <c r="C4" s="231"/>
      <c r="D4" s="231"/>
      <c r="E4" s="231"/>
      <c r="F4" s="232"/>
    </row>
    <row r="5" spans="1:6" ht="45.75" customHeight="1" x14ac:dyDescent="0.35">
      <c r="A5" s="2" t="s">
        <v>7</v>
      </c>
      <c r="B5" s="285" t="s">
        <v>207</v>
      </c>
      <c r="C5" s="219"/>
      <c r="D5" s="219"/>
      <c r="E5" s="219"/>
      <c r="F5" s="212"/>
    </row>
    <row r="6" spans="1:6" ht="28" x14ac:dyDescent="0.35">
      <c r="A6" s="2" t="s">
        <v>9</v>
      </c>
      <c r="B6" s="286" t="s">
        <v>208</v>
      </c>
      <c r="C6" s="219"/>
      <c r="D6" s="219"/>
      <c r="E6" s="219"/>
      <c r="F6" s="212"/>
    </row>
    <row r="7" spans="1:6" ht="14.5" x14ac:dyDescent="0.35">
      <c r="A7" s="2" t="s">
        <v>11</v>
      </c>
      <c r="B7" s="286" t="s">
        <v>209</v>
      </c>
      <c r="C7" s="219"/>
      <c r="D7" s="219"/>
      <c r="E7" s="219"/>
      <c r="F7" s="212"/>
    </row>
    <row r="8" spans="1:6" ht="14.5" x14ac:dyDescent="0.35">
      <c r="A8" s="2" t="s">
        <v>13</v>
      </c>
      <c r="B8" s="286">
        <v>3006631242</v>
      </c>
      <c r="C8" s="219"/>
      <c r="D8" s="219"/>
      <c r="E8" s="219"/>
      <c r="F8" s="212"/>
    </row>
    <row r="9" spans="1:6" ht="14.5" x14ac:dyDescent="0.35">
      <c r="A9" s="2" t="s">
        <v>15</v>
      </c>
      <c r="B9" s="287" t="s">
        <v>210</v>
      </c>
      <c r="C9" s="219"/>
      <c r="D9" s="219"/>
      <c r="E9" s="219"/>
      <c r="F9" s="212"/>
    </row>
    <row r="10" spans="1:6" ht="14.5" x14ac:dyDescent="0.35">
      <c r="A10" s="2" t="s">
        <v>17</v>
      </c>
      <c r="B10" s="288" t="s">
        <v>211</v>
      </c>
      <c r="C10" s="219"/>
      <c r="D10" s="219"/>
      <c r="E10" s="219"/>
      <c r="F10" s="212"/>
    </row>
    <row r="11" spans="1:6" ht="14.5" x14ac:dyDescent="0.35">
      <c r="A11" s="5" t="s">
        <v>19</v>
      </c>
      <c r="B11" s="289">
        <v>844616801</v>
      </c>
      <c r="C11" s="238"/>
      <c r="D11" s="238"/>
      <c r="E11" s="238"/>
      <c r="F11" s="239"/>
    </row>
    <row r="12" spans="1:6" ht="45" customHeight="1" x14ac:dyDescent="0.35">
      <c r="A12" s="240" t="s">
        <v>20</v>
      </c>
      <c r="B12" s="196"/>
      <c r="C12" s="196"/>
      <c r="D12" s="196"/>
      <c r="E12" s="196"/>
      <c r="F12" s="197"/>
    </row>
    <row r="13" spans="1:6" ht="14.5" x14ac:dyDescent="0.35">
      <c r="A13" s="6" t="s">
        <v>21</v>
      </c>
      <c r="B13" s="241" t="s">
        <v>178</v>
      </c>
      <c r="C13" s="219"/>
      <c r="D13" s="219"/>
      <c r="E13" s="219"/>
      <c r="F13" s="212"/>
    </row>
    <row r="14" spans="1:6" ht="14.5" x14ac:dyDescent="0.35">
      <c r="A14" s="6" t="s">
        <v>23</v>
      </c>
      <c r="B14" s="242">
        <v>84461680.099999994</v>
      </c>
      <c r="C14" s="219"/>
      <c r="D14" s="219"/>
      <c r="E14" s="219"/>
      <c r="F14" s="212"/>
    </row>
    <row r="15" spans="1:6" ht="14.5" x14ac:dyDescent="0.35">
      <c r="A15" s="7" t="s">
        <v>24</v>
      </c>
      <c r="B15" s="241" t="s">
        <v>212</v>
      </c>
      <c r="C15" s="219"/>
      <c r="D15" s="219"/>
      <c r="E15" s="219"/>
      <c r="F15" s="212"/>
    </row>
    <row r="16" spans="1:6" ht="14.5" x14ac:dyDescent="0.35">
      <c r="A16" s="8" t="s">
        <v>26</v>
      </c>
      <c r="B16" s="243" t="s">
        <v>213</v>
      </c>
      <c r="C16" s="219"/>
      <c r="D16" s="219"/>
      <c r="E16" s="219"/>
      <c r="F16" s="212"/>
    </row>
    <row r="17" spans="1:7" ht="33" customHeight="1" x14ac:dyDescent="0.35">
      <c r="A17" s="244" t="s">
        <v>28</v>
      </c>
      <c r="B17" s="188"/>
      <c r="C17" s="188"/>
      <c r="D17" s="188"/>
      <c r="E17" s="188"/>
      <c r="F17" s="245"/>
      <c r="G17" s="1"/>
    </row>
    <row r="18" spans="1:7" ht="36" customHeight="1" x14ac:dyDescent="0.35">
      <c r="A18" s="9" t="s">
        <v>29</v>
      </c>
      <c r="B18" s="9" t="s">
        <v>30</v>
      </c>
      <c r="C18" s="9" t="s">
        <v>31</v>
      </c>
      <c r="D18" s="9" t="s">
        <v>32</v>
      </c>
      <c r="E18" s="9" t="s">
        <v>33</v>
      </c>
      <c r="F18" s="9" t="s">
        <v>34</v>
      </c>
      <c r="G18" s="1"/>
    </row>
    <row r="19" spans="1:7" ht="60" customHeight="1" x14ac:dyDescent="0.35">
      <c r="A19" s="10" t="s">
        <v>35</v>
      </c>
      <c r="B19" s="11" t="s">
        <v>36</v>
      </c>
      <c r="C19" s="12" t="s">
        <v>125</v>
      </c>
      <c r="D19" s="13"/>
      <c r="E19" s="13"/>
      <c r="F19" s="15" t="s">
        <v>214</v>
      </c>
      <c r="G19" s="1"/>
    </row>
    <row r="20" spans="1:7" ht="303.5" customHeight="1" x14ac:dyDescent="0.35">
      <c r="A20" s="10" t="s">
        <v>39</v>
      </c>
      <c r="B20" s="11" t="s">
        <v>40</v>
      </c>
      <c r="C20" s="12" t="s">
        <v>125</v>
      </c>
      <c r="D20" s="12"/>
      <c r="E20" s="12"/>
      <c r="F20" s="15" t="s">
        <v>215</v>
      </c>
      <c r="G20" s="16"/>
    </row>
    <row r="21" spans="1:7" ht="61.5" customHeight="1" x14ac:dyDescent="0.35">
      <c r="A21" s="248" t="s">
        <v>42</v>
      </c>
      <c r="B21" s="249" t="s">
        <v>43</v>
      </c>
      <c r="C21" s="249"/>
      <c r="D21" s="249" t="s">
        <v>174</v>
      </c>
      <c r="E21" s="249"/>
      <c r="F21" s="14" t="s">
        <v>216</v>
      </c>
      <c r="G21" s="1"/>
    </row>
    <row r="22" spans="1:7" ht="15.75" customHeight="1" x14ac:dyDescent="0.35">
      <c r="A22" s="223"/>
      <c r="B22" s="223"/>
      <c r="C22" s="223"/>
      <c r="D22" s="223"/>
      <c r="E22" s="223"/>
      <c r="F22" s="290" t="s">
        <v>279</v>
      </c>
      <c r="G22" s="1"/>
    </row>
    <row r="23" spans="1:7" ht="73.5" customHeight="1" x14ac:dyDescent="0.35">
      <c r="A23" s="224"/>
      <c r="B23" s="224"/>
      <c r="C23" s="224"/>
      <c r="D23" s="224"/>
      <c r="E23" s="224"/>
      <c r="F23" s="224"/>
      <c r="G23" s="1"/>
    </row>
    <row r="24" spans="1:7" ht="15.75" customHeight="1" x14ac:dyDescent="0.35">
      <c r="A24" s="248" t="s">
        <v>46</v>
      </c>
      <c r="B24" s="249" t="s">
        <v>47</v>
      </c>
      <c r="C24" s="249"/>
      <c r="D24" s="249" t="s">
        <v>174</v>
      </c>
      <c r="E24" s="249"/>
      <c r="F24" s="226" t="s">
        <v>217</v>
      </c>
      <c r="G24" s="250"/>
    </row>
    <row r="25" spans="1:7" ht="15.75" customHeight="1" x14ac:dyDescent="0.35">
      <c r="A25" s="223"/>
      <c r="B25" s="223"/>
      <c r="C25" s="223"/>
      <c r="D25" s="223"/>
      <c r="E25" s="223"/>
      <c r="F25" s="223"/>
      <c r="G25" s="172"/>
    </row>
    <row r="26" spans="1:7" ht="36.75" customHeight="1" thickBot="1" x14ac:dyDescent="0.4">
      <c r="A26" s="223"/>
      <c r="B26" s="223"/>
      <c r="C26" s="223"/>
      <c r="D26" s="223"/>
      <c r="E26" s="223"/>
      <c r="F26" s="224"/>
      <c r="G26" s="172"/>
    </row>
    <row r="27" spans="1:7" ht="44.25" customHeight="1" thickBot="1" x14ac:dyDescent="0.4">
      <c r="A27" s="224"/>
      <c r="B27" s="224"/>
      <c r="C27" s="224"/>
      <c r="D27" s="224"/>
      <c r="E27" s="224"/>
      <c r="F27" s="140" t="s">
        <v>280</v>
      </c>
      <c r="G27" s="172"/>
    </row>
    <row r="28" spans="1:7" ht="87" customHeight="1" thickBot="1" x14ac:dyDescent="0.4">
      <c r="A28" s="82" t="s">
        <v>49</v>
      </c>
      <c r="B28" s="14" t="s">
        <v>50</v>
      </c>
      <c r="C28" s="14" t="s">
        <v>125</v>
      </c>
      <c r="D28" s="93"/>
      <c r="E28" s="11"/>
      <c r="F28" s="14" t="s">
        <v>51</v>
      </c>
      <c r="G28" s="1"/>
    </row>
    <row r="29" spans="1:7" ht="52.5" customHeight="1" thickBot="1" x14ac:dyDescent="0.4">
      <c r="A29" s="10" t="s">
        <v>52</v>
      </c>
      <c r="B29" s="11" t="s">
        <v>53</v>
      </c>
      <c r="C29" s="11" t="s">
        <v>125</v>
      </c>
      <c r="D29" s="11"/>
      <c r="E29" s="11"/>
      <c r="F29" s="14" t="s">
        <v>54</v>
      </c>
      <c r="G29" s="1"/>
    </row>
    <row r="30" spans="1:7" ht="33.75" customHeight="1" thickBot="1" x14ac:dyDescent="0.4">
      <c r="A30" s="10" t="s">
        <v>55</v>
      </c>
      <c r="B30" s="11" t="s">
        <v>56</v>
      </c>
      <c r="C30" s="12" t="s">
        <v>125</v>
      </c>
      <c r="D30" s="12"/>
      <c r="E30" s="12"/>
      <c r="F30" s="14" t="s">
        <v>57</v>
      </c>
      <c r="G30" s="16"/>
    </row>
    <row r="31" spans="1:7" ht="15.75" customHeight="1" x14ac:dyDescent="0.35">
      <c r="A31" s="266" t="s">
        <v>58</v>
      </c>
      <c r="B31" s="226" t="s">
        <v>59</v>
      </c>
      <c r="C31" s="227" t="s">
        <v>125</v>
      </c>
      <c r="D31" s="227"/>
      <c r="E31" s="227"/>
      <c r="F31" s="226" t="s">
        <v>191</v>
      </c>
      <c r="G31" s="1"/>
    </row>
    <row r="32" spans="1:7" ht="15.75" customHeight="1" x14ac:dyDescent="0.35">
      <c r="A32" s="223"/>
      <c r="B32" s="223"/>
      <c r="C32" s="223"/>
      <c r="D32" s="223"/>
      <c r="E32" s="223"/>
      <c r="F32" s="223"/>
      <c r="G32" s="1"/>
    </row>
    <row r="33" spans="1:6" ht="15.75" customHeight="1" x14ac:dyDescent="0.35">
      <c r="A33" s="224"/>
      <c r="B33" s="224"/>
      <c r="C33" s="224"/>
      <c r="D33" s="224"/>
      <c r="E33" s="224"/>
      <c r="F33" s="224"/>
    </row>
    <row r="34" spans="1:6" ht="15.75" customHeight="1" x14ac:dyDescent="0.35">
      <c r="A34" s="266" t="s">
        <v>61</v>
      </c>
      <c r="B34" s="226" t="s">
        <v>62</v>
      </c>
      <c r="C34" s="227" t="s">
        <v>125</v>
      </c>
      <c r="D34" s="227"/>
      <c r="E34" s="227"/>
      <c r="F34" s="227" t="s">
        <v>218</v>
      </c>
    </row>
    <row r="35" spans="1:6" ht="15.75" customHeight="1" x14ac:dyDescent="0.35">
      <c r="A35" s="224"/>
      <c r="B35" s="224"/>
      <c r="C35" s="224"/>
      <c r="D35" s="224"/>
      <c r="E35" s="224"/>
      <c r="F35" s="224"/>
    </row>
    <row r="36" spans="1:6" ht="108.75" customHeight="1" x14ac:dyDescent="0.35">
      <c r="A36" s="82" t="s">
        <v>64</v>
      </c>
      <c r="B36" s="14" t="s">
        <v>65</v>
      </c>
      <c r="C36" s="15" t="s">
        <v>125</v>
      </c>
      <c r="D36" s="15"/>
      <c r="E36" s="15"/>
      <c r="F36" s="141" t="s">
        <v>219</v>
      </c>
    </row>
    <row r="37" spans="1:6" ht="61.5" customHeight="1" x14ac:dyDescent="0.35">
      <c r="A37" s="82" t="s">
        <v>67</v>
      </c>
      <c r="B37" s="14" t="s">
        <v>68</v>
      </c>
      <c r="C37" s="14" t="s">
        <v>125</v>
      </c>
      <c r="D37" s="14"/>
      <c r="E37" s="14"/>
      <c r="F37" s="14" t="s">
        <v>220</v>
      </c>
    </row>
    <row r="38" spans="1:6" ht="41.25" customHeight="1" x14ac:dyDescent="0.35">
      <c r="A38" s="82" t="s">
        <v>70</v>
      </c>
      <c r="B38" s="15" t="s">
        <v>71</v>
      </c>
      <c r="C38" s="15" t="s">
        <v>125</v>
      </c>
      <c r="D38" s="15"/>
      <c r="E38" s="15"/>
      <c r="F38" s="103" t="s">
        <v>212</v>
      </c>
    </row>
    <row r="39" spans="1:6" ht="45" customHeight="1" x14ac:dyDescent="0.35">
      <c r="A39" s="82" t="s">
        <v>73</v>
      </c>
      <c r="B39" s="15" t="s">
        <v>74</v>
      </c>
      <c r="C39" s="15"/>
      <c r="D39" s="12"/>
      <c r="E39" s="12"/>
      <c r="F39" s="15" t="s">
        <v>75</v>
      </c>
    </row>
    <row r="40" spans="1:6" ht="41.25" customHeight="1" x14ac:dyDescent="0.35">
      <c r="A40" s="82" t="s">
        <v>76</v>
      </c>
      <c r="B40" s="12" t="s">
        <v>77</v>
      </c>
      <c r="C40" s="15" t="s">
        <v>125</v>
      </c>
      <c r="D40" s="15"/>
      <c r="E40" s="15"/>
      <c r="F40" s="15" t="s">
        <v>221</v>
      </c>
    </row>
    <row r="41" spans="1:6" ht="41.25" customHeight="1" x14ac:dyDescent="0.35">
      <c r="A41" s="82" t="s">
        <v>222</v>
      </c>
      <c r="B41" s="12" t="s">
        <v>80</v>
      </c>
      <c r="C41" s="15" t="s">
        <v>125</v>
      </c>
      <c r="D41" s="15"/>
      <c r="E41" s="15"/>
      <c r="F41" s="15" t="s">
        <v>223</v>
      </c>
    </row>
    <row r="42" spans="1:6" ht="144" customHeight="1" x14ac:dyDescent="0.35">
      <c r="A42" s="82" t="s">
        <v>82</v>
      </c>
      <c r="B42" s="12" t="s">
        <v>83</v>
      </c>
      <c r="C42" s="15"/>
      <c r="D42" s="15"/>
      <c r="E42" s="15"/>
      <c r="F42" s="142" t="s">
        <v>279</v>
      </c>
    </row>
    <row r="43" spans="1:6" ht="49.5" customHeight="1" x14ac:dyDescent="0.35">
      <c r="A43" s="82" t="s">
        <v>84</v>
      </c>
      <c r="B43" s="11" t="s">
        <v>85</v>
      </c>
      <c r="C43" s="14" t="s">
        <v>125</v>
      </c>
      <c r="D43" s="14"/>
      <c r="E43" s="14"/>
      <c r="F43" s="14" t="s">
        <v>224</v>
      </c>
    </row>
    <row r="44" spans="1:6" ht="66.75" customHeight="1" x14ac:dyDescent="0.35">
      <c r="A44" s="217" t="s">
        <v>87</v>
      </c>
      <c r="B44" s="196"/>
      <c r="C44" s="196"/>
      <c r="D44" s="196"/>
      <c r="E44" s="197"/>
      <c r="F44" s="94" t="s">
        <v>88</v>
      </c>
    </row>
    <row r="45" spans="1:6" ht="39" customHeight="1" x14ac:dyDescent="0.35">
      <c r="A45" s="195" t="s">
        <v>89</v>
      </c>
      <c r="B45" s="196"/>
      <c r="C45" s="196"/>
      <c r="D45" s="196"/>
      <c r="E45" s="196"/>
      <c r="F45" s="197"/>
    </row>
    <row r="46" spans="1:6" ht="39" customHeight="1" x14ac:dyDescent="0.35">
      <c r="A46" s="95" t="s">
        <v>29</v>
      </c>
      <c r="B46" s="95" t="s">
        <v>90</v>
      </c>
      <c r="C46" s="95" t="s">
        <v>31</v>
      </c>
      <c r="D46" s="95" t="s">
        <v>32</v>
      </c>
      <c r="E46" s="95" t="s">
        <v>33</v>
      </c>
      <c r="F46" s="95" t="s">
        <v>34</v>
      </c>
    </row>
    <row r="47" spans="1:6" ht="39" customHeight="1" x14ac:dyDescent="0.35">
      <c r="A47" s="226" t="s">
        <v>91</v>
      </c>
      <c r="B47" s="255" t="s">
        <v>172</v>
      </c>
      <c r="C47" s="226"/>
      <c r="D47" s="226"/>
      <c r="E47" s="226"/>
      <c r="F47" s="105" t="s">
        <v>225</v>
      </c>
    </row>
    <row r="48" spans="1:6" ht="39" customHeight="1" x14ac:dyDescent="0.35">
      <c r="A48" s="223"/>
      <c r="B48" s="223"/>
      <c r="C48" s="223"/>
      <c r="D48" s="223"/>
      <c r="E48" s="223"/>
      <c r="F48" s="105" t="s">
        <v>226</v>
      </c>
    </row>
    <row r="49" spans="1:6" ht="39" customHeight="1" x14ac:dyDescent="0.35">
      <c r="A49" s="223"/>
      <c r="B49" s="223"/>
      <c r="C49" s="223"/>
      <c r="D49" s="223"/>
      <c r="E49" s="223"/>
      <c r="F49" s="277" t="s">
        <v>227</v>
      </c>
    </row>
    <row r="50" spans="1:6" ht="39" customHeight="1" x14ac:dyDescent="0.35">
      <c r="A50" s="223"/>
      <c r="B50" s="223"/>
      <c r="C50" s="223"/>
      <c r="D50" s="223"/>
      <c r="E50" s="223"/>
      <c r="F50" s="258"/>
    </row>
    <row r="51" spans="1:6" ht="39" customHeight="1" x14ac:dyDescent="0.35">
      <c r="A51" s="223"/>
      <c r="B51" s="223"/>
      <c r="C51" s="223"/>
      <c r="D51" s="223"/>
      <c r="E51" s="223"/>
      <c r="F51" s="258"/>
    </row>
    <row r="52" spans="1:6" ht="39" customHeight="1" x14ac:dyDescent="0.35">
      <c r="A52" s="223"/>
      <c r="B52" s="223"/>
      <c r="C52" s="223"/>
      <c r="D52" s="223"/>
      <c r="E52" s="223"/>
      <c r="F52" s="258"/>
    </row>
    <row r="53" spans="1:6" ht="39" customHeight="1" x14ac:dyDescent="0.35">
      <c r="A53" s="223"/>
      <c r="B53" s="223"/>
      <c r="C53" s="223"/>
      <c r="D53" s="223"/>
      <c r="E53" s="223"/>
      <c r="F53" s="258"/>
    </row>
    <row r="54" spans="1:6" ht="39" customHeight="1" x14ac:dyDescent="0.35">
      <c r="A54" s="223"/>
      <c r="B54" s="223"/>
      <c r="C54" s="223"/>
      <c r="D54" s="223"/>
      <c r="E54" s="223"/>
      <c r="F54" s="258"/>
    </row>
    <row r="55" spans="1:6" ht="39" customHeight="1" x14ac:dyDescent="0.35">
      <c r="A55" s="223"/>
      <c r="B55" s="223"/>
      <c r="C55" s="223"/>
      <c r="D55" s="223"/>
      <c r="E55" s="223"/>
      <c r="F55" s="258"/>
    </row>
    <row r="56" spans="1:6" ht="39" customHeight="1" x14ac:dyDescent="0.35">
      <c r="A56" s="223"/>
      <c r="B56" s="223"/>
      <c r="C56" s="223"/>
      <c r="D56" s="223"/>
      <c r="E56" s="223"/>
      <c r="F56" s="258"/>
    </row>
    <row r="57" spans="1:6" ht="39" customHeight="1" x14ac:dyDescent="0.35">
      <c r="A57" s="223"/>
      <c r="B57" s="223"/>
      <c r="C57" s="223"/>
      <c r="D57" s="223"/>
      <c r="E57" s="223"/>
      <c r="F57" s="258"/>
    </row>
    <row r="58" spans="1:6" ht="39" customHeight="1" x14ac:dyDescent="0.35">
      <c r="A58" s="223"/>
      <c r="B58" s="223"/>
      <c r="C58" s="223"/>
      <c r="D58" s="223"/>
      <c r="E58" s="223"/>
      <c r="F58" s="105" t="s">
        <v>228</v>
      </c>
    </row>
    <row r="59" spans="1:6" ht="32.25" customHeight="1" thickBot="1" x14ac:dyDescent="0.4">
      <c r="A59" s="223"/>
      <c r="B59" s="223"/>
      <c r="C59" s="223"/>
      <c r="D59" s="223"/>
      <c r="E59" s="223"/>
      <c r="F59" s="106"/>
    </row>
    <row r="60" spans="1:6" ht="28.5" hidden="1" customHeight="1" x14ac:dyDescent="0.35">
      <c r="A60" s="223"/>
      <c r="B60" s="223"/>
      <c r="C60" s="223"/>
      <c r="D60" s="223"/>
      <c r="E60" s="223"/>
      <c r="F60" s="106"/>
    </row>
    <row r="61" spans="1:6" ht="39" hidden="1" customHeight="1" x14ac:dyDescent="0.35">
      <c r="A61" s="223"/>
      <c r="B61" s="223"/>
      <c r="C61" s="223"/>
      <c r="D61" s="223"/>
      <c r="E61" s="223"/>
      <c r="F61" s="106"/>
    </row>
    <row r="62" spans="1:6" ht="26.25" hidden="1" customHeight="1" x14ac:dyDescent="0.35">
      <c r="A62" s="223"/>
      <c r="B62" s="223"/>
      <c r="C62" s="223"/>
      <c r="D62" s="223"/>
      <c r="E62" s="223"/>
      <c r="F62" s="106"/>
    </row>
    <row r="63" spans="1:6" ht="39" hidden="1" customHeight="1" x14ac:dyDescent="0.35">
      <c r="A63" s="223"/>
      <c r="B63" s="223"/>
      <c r="C63" s="223"/>
      <c r="D63" s="223"/>
      <c r="E63" s="223"/>
      <c r="F63" s="106"/>
    </row>
    <row r="64" spans="1:6" ht="36.75" hidden="1" customHeight="1" x14ac:dyDescent="0.35">
      <c r="A64" s="223"/>
      <c r="B64" s="223"/>
      <c r="C64" s="223"/>
      <c r="D64" s="223"/>
      <c r="E64" s="223"/>
      <c r="F64" s="106"/>
    </row>
    <row r="65" spans="1:10" ht="39" hidden="1" customHeight="1" x14ac:dyDescent="0.35">
      <c r="A65" s="223"/>
      <c r="B65" s="223"/>
      <c r="C65" s="223"/>
      <c r="D65" s="223"/>
      <c r="E65" s="223"/>
      <c r="F65" s="106"/>
    </row>
    <row r="66" spans="1:10" ht="39" hidden="1" customHeight="1" x14ac:dyDescent="0.35">
      <c r="A66" s="223"/>
      <c r="B66" s="223"/>
      <c r="C66" s="223"/>
      <c r="D66" s="223"/>
      <c r="E66" s="223"/>
      <c r="F66" s="106"/>
    </row>
    <row r="67" spans="1:10" ht="39" hidden="1" customHeight="1" x14ac:dyDescent="0.35">
      <c r="A67" s="223"/>
      <c r="B67" s="223"/>
      <c r="C67" s="223"/>
      <c r="D67" s="223"/>
      <c r="E67" s="223"/>
      <c r="F67" s="106"/>
      <c r="G67" s="1"/>
      <c r="H67" s="1"/>
      <c r="I67" s="1"/>
      <c r="J67" s="1"/>
    </row>
    <row r="68" spans="1:10" ht="19.5" hidden="1" customHeight="1" x14ac:dyDescent="0.35">
      <c r="A68" s="223"/>
      <c r="B68" s="223"/>
      <c r="C68" s="223"/>
      <c r="D68" s="223"/>
      <c r="E68" s="223"/>
      <c r="F68" s="106"/>
      <c r="G68" s="1"/>
      <c r="H68" s="1"/>
      <c r="I68" s="1"/>
      <c r="J68" s="1"/>
    </row>
    <row r="69" spans="1:10" ht="39" hidden="1" customHeight="1" x14ac:dyDescent="0.35">
      <c r="A69" s="223"/>
      <c r="B69" s="223"/>
      <c r="C69" s="223"/>
      <c r="D69" s="223"/>
      <c r="E69" s="223"/>
      <c r="F69" s="106"/>
      <c r="G69" s="1"/>
      <c r="H69" s="1"/>
      <c r="I69" s="1"/>
      <c r="J69" s="1"/>
    </row>
    <row r="70" spans="1:10" ht="39" hidden="1" customHeight="1" x14ac:dyDescent="0.35">
      <c r="A70" s="223"/>
      <c r="B70" s="223"/>
      <c r="C70" s="223"/>
      <c r="D70" s="223"/>
      <c r="E70" s="223"/>
      <c r="F70" s="106"/>
      <c r="G70" s="1"/>
      <c r="H70" s="1"/>
      <c r="I70" s="1"/>
      <c r="J70" s="1"/>
    </row>
    <row r="71" spans="1:10" ht="39" hidden="1" customHeight="1" x14ac:dyDescent="0.35">
      <c r="A71" s="223"/>
      <c r="B71" s="223"/>
      <c r="C71" s="223"/>
      <c r="D71" s="223"/>
      <c r="E71" s="223"/>
      <c r="F71" s="106"/>
      <c r="G71" s="1"/>
      <c r="H71" s="1"/>
      <c r="I71" s="1"/>
      <c r="J71" s="1"/>
    </row>
    <row r="72" spans="1:10" ht="39" hidden="1" customHeight="1" x14ac:dyDescent="0.35">
      <c r="A72" s="223"/>
      <c r="B72" s="223"/>
      <c r="C72" s="223"/>
      <c r="D72" s="223"/>
      <c r="E72" s="223"/>
      <c r="F72" s="106"/>
      <c r="G72" s="1"/>
      <c r="H72" s="1"/>
      <c r="I72" s="1"/>
      <c r="J72" s="1"/>
    </row>
    <row r="73" spans="1:10" ht="39" hidden="1" customHeight="1" x14ac:dyDescent="0.35">
      <c r="A73" s="223"/>
      <c r="B73" s="223"/>
      <c r="C73" s="223"/>
      <c r="D73" s="223"/>
      <c r="E73" s="223"/>
      <c r="F73" s="106"/>
      <c r="G73" s="1"/>
      <c r="H73" s="1"/>
      <c r="I73" s="1"/>
      <c r="J73" s="1"/>
    </row>
    <row r="74" spans="1:10" ht="39" hidden="1" customHeight="1" x14ac:dyDescent="0.35">
      <c r="A74" s="224"/>
      <c r="B74" s="256"/>
      <c r="C74" s="224"/>
      <c r="D74" s="224"/>
      <c r="E74" s="224"/>
      <c r="F74" s="107"/>
      <c r="G74" s="1"/>
      <c r="H74" s="1"/>
      <c r="I74" s="1"/>
      <c r="J74" s="1"/>
    </row>
    <row r="75" spans="1:10" ht="39" customHeight="1" thickBot="1" x14ac:dyDescent="0.4">
      <c r="A75" s="195" t="s">
        <v>97</v>
      </c>
      <c r="B75" s="196"/>
      <c r="C75" s="196"/>
      <c r="D75" s="196"/>
      <c r="E75" s="197"/>
      <c r="F75" s="96" t="s">
        <v>98</v>
      </c>
      <c r="G75" s="29"/>
      <c r="H75" s="29"/>
      <c r="I75" s="29"/>
      <c r="J75" s="29"/>
    </row>
    <row r="76" spans="1:10" ht="36.75" customHeight="1" thickBot="1" x14ac:dyDescent="0.4">
      <c r="A76" s="195" t="s">
        <v>99</v>
      </c>
      <c r="B76" s="196"/>
      <c r="C76" s="196"/>
      <c r="D76" s="196"/>
      <c r="E76" s="196"/>
      <c r="F76" s="197"/>
      <c r="G76" s="29"/>
      <c r="H76" s="29"/>
      <c r="I76" s="29"/>
      <c r="J76" s="29"/>
    </row>
    <row r="77" spans="1:10" ht="31.5" customHeight="1" x14ac:dyDescent="0.35">
      <c r="A77" s="198" t="s">
        <v>100</v>
      </c>
      <c r="B77" s="27" t="s">
        <v>101</v>
      </c>
      <c r="C77" s="199">
        <v>1.51</v>
      </c>
      <c r="D77" s="97"/>
      <c r="E77" s="193" t="s">
        <v>103</v>
      </c>
      <c r="F77" s="181" t="e">
        <f>(D77/D78)*100</f>
        <v>#DIV/0!</v>
      </c>
      <c r="G77" s="31"/>
      <c r="H77" s="31"/>
      <c r="I77" s="31" t="s">
        <v>105</v>
      </c>
      <c r="J77" s="31"/>
    </row>
    <row r="78" spans="1:10" ht="15.75" customHeight="1" x14ac:dyDescent="0.35">
      <c r="A78" s="182"/>
      <c r="B78" s="27" t="s">
        <v>106</v>
      </c>
      <c r="C78" s="182"/>
      <c r="D78" s="98"/>
      <c r="E78" s="182"/>
      <c r="F78" s="182"/>
      <c r="G78" s="31"/>
      <c r="H78" s="31"/>
      <c r="I78" s="32"/>
      <c r="J78" s="31"/>
    </row>
    <row r="79" spans="1:10" ht="15.75" customHeight="1" x14ac:dyDescent="0.35">
      <c r="A79" s="31"/>
      <c r="B79" s="31"/>
      <c r="C79" s="31"/>
      <c r="D79" s="31"/>
      <c r="E79" s="31"/>
      <c r="F79" s="35"/>
      <c r="G79" s="31"/>
      <c r="H79" s="31">
        <v>4474</v>
      </c>
      <c r="I79" s="36">
        <f>10500000+30000000+9000000+2550000+20000000</f>
        <v>72050000</v>
      </c>
      <c r="J79" s="36"/>
    </row>
    <row r="80" spans="1:10" ht="15.75" customHeight="1" x14ac:dyDescent="0.35">
      <c r="A80" s="31"/>
      <c r="B80" s="31"/>
      <c r="C80" s="31"/>
      <c r="D80" s="31"/>
      <c r="E80" s="31"/>
      <c r="F80" s="35"/>
      <c r="G80" s="31"/>
      <c r="H80" s="31">
        <v>4475</v>
      </c>
      <c r="I80" s="36">
        <f>6000000+12000000+7000000+850000+8000000</f>
        <v>33850000</v>
      </c>
      <c r="J80" s="36"/>
    </row>
    <row r="81" spans="1:10" ht="31.5" customHeight="1" x14ac:dyDescent="0.35">
      <c r="A81" s="200"/>
      <c r="B81" s="172"/>
      <c r="C81" s="172"/>
      <c r="D81" s="34"/>
      <c r="E81" s="31"/>
      <c r="F81" s="35"/>
      <c r="G81" s="31"/>
      <c r="H81" s="31"/>
      <c r="I81" s="36">
        <f>SUM(I79:I80)</f>
        <v>105900000</v>
      </c>
      <c r="J81" s="36">
        <f>390947500+350000000</f>
        <v>740947500</v>
      </c>
    </row>
    <row r="82" spans="1:10" ht="25.5" customHeight="1" x14ac:dyDescent="0.35">
      <c r="A82" s="191" t="s">
        <v>107</v>
      </c>
      <c r="B82" s="27" t="s">
        <v>173</v>
      </c>
      <c r="C82" s="192">
        <v>0.53</v>
      </c>
      <c r="D82" s="38">
        <v>6453000</v>
      </c>
      <c r="E82" s="193" t="s">
        <v>103</v>
      </c>
      <c r="F82" s="181" t="e">
        <f>(D82/D83)*100</f>
        <v>#DIV/0!</v>
      </c>
      <c r="G82" s="31"/>
      <c r="H82" s="31"/>
      <c r="I82" s="36">
        <v>60000000</v>
      </c>
      <c r="J82" s="36" t="s">
        <v>110</v>
      </c>
    </row>
    <row r="83" spans="1:10" ht="22.5" customHeight="1" x14ac:dyDescent="0.35">
      <c r="A83" s="182"/>
      <c r="B83" s="27" t="s">
        <v>111</v>
      </c>
      <c r="C83" s="182"/>
      <c r="D83" s="40"/>
      <c r="E83" s="182"/>
      <c r="F83" s="182"/>
      <c r="G83" s="31"/>
      <c r="H83" s="31"/>
      <c r="I83" s="36">
        <f>+J81+I82+I81</f>
        <v>906847500</v>
      </c>
      <c r="J83" s="31" t="s">
        <v>112</v>
      </c>
    </row>
    <row r="84" spans="1:10" ht="15.75" customHeight="1" x14ac:dyDescent="0.35">
      <c r="A84" s="33"/>
      <c r="B84" s="1"/>
      <c r="C84" s="1"/>
      <c r="D84" s="34"/>
      <c r="E84" s="31"/>
      <c r="F84" s="35"/>
      <c r="G84" s="31"/>
      <c r="H84" s="31"/>
      <c r="I84" s="31"/>
      <c r="J84" s="99"/>
    </row>
    <row r="85" spans="1:10" ht="15.75" customHeight="1" x14ac:dyDescent="0.35">
      <c r="A85" s="33"/>
      <c r="B85" s="1"/>
      <c r="C85" s="1"/>
      <c r="D85" s="34"/>
      <c r="E85" s="31"/>
      <c r="F85" s="35"/>
      <c r="G85" s="31"/>
      <c r="H85" s="31"/>
      <c r="I85" s="31"/>
      <c r="J85" s="31"/>
    </row>
    <row r="86" spans="1:10" ht="32.25" customHeight="1" x14ac:dyDescent="0.35">
      <c r="A86" s="191" t="s">
        <v>113</v>
      </c>
      <c r="B86" s="27" t="s">
        <v>114</v>
      </c>
      <c r="C86" s="192">
        <v>2.38</v>
      </c>
      <c r="D86" s="38"/>
      <c r="E86" s="193" t="s">
        <v>103</v>
      </c>
      <c r="F86" s="181" t="e">
        <f>D86/D87</f>
        <v>#DIV/0!</v>
      </c>
      <c r="G86" s="31"/>
      <c r="H86" s="31"/>
      <c r="I86" s="31"/>
      <c r="J86" s="99"/>
    </row>
    <row r="87" spans="1:10" ht="27" customHeight="1" x14ac:dyDescent="0.35">
      <c r="A87" s="182"/>
      <c r="B87" s="42" t="s">
        <v>115</v>
      </c>
      <c r="C87" s="182"/>
      <c r="D87" s="40"/>
      <c r="E87" s="182"/>
      <c r="F87" s="182"/>
      <c r="G87" s="31"/>
      <c r="H87" s="31"/>
      <c r="I87" s="31"/>
      <c r="J87" s="31"/>
    </row>
    <row r="88" spans="1:10" ht="27" customHeight="1" x14ac:dyDescent="0.35">
      <c r="A88" s="43"/>
      <c r="B88" s="44"/>
      <c r="C88" s="1"/>
      <c r="D88" s="45"/>
      <c r="E88" s="1"/>
      <c r="F88" s="1"/>
      <c r="G88" s="31"/>
      <c r="H88" s="31"/>
      <c r="I88" s="31"/>
      <c r="J88" s="31"/>
    </row>
    <row r="89" spans="1:10" ht="27" customHeight="1" x14ac:dyDescent="0.35">
      <c r="A89" s="203" t="s">
        <v>229</v>
      </c>
      <c r="B89" s="204"/>
      <c r="C89" s="205"/>
      <c r="D89" s="211" t="s">
        <v>117</v>
      </c>
      <c r="E89" s="212"/>
      <c r="F89" s="46">
        <v>720352409</v>
      </c>
      <c r="G89" s="31"/>
      <c r="H89" s="31"/>
      <c r="I89" s="31"/>
      <c r="J89" s="31"/>
    </row>
    <row r="90" spans="1:10" ht="27" customHeight="1" x14ac:dyDescent="0.35">
      <c r="A90" s="206"/>
      <c r="B90" s="172"/>
      <c r="C90" s="207"/>
      <c r="D90" s="213" t="s">
        <v>118</v>
      </c>
      <c r="E90" s="212"/>
      <c r="F90" s="46">
        <v>124264392</v>
      </c>
      <c r="G90" s="31"/>
      <c r="H90" s="31"/>
      <c r="I90" s="31"/>
      <c r="J90" s="31"/>
    </row>
    <row r="91" spans="1:10" ht="27" customHeight="1" x14ac:dyDescent="0.35">
      <c r="A91" s="206"/>
      <c r="B91" s="172"/>
      <c r="C91" s="207"/>
      <c r="D91" s="213" t="s">
        <v>119</v>
      </c>
      <c r="E91" s="212"/>
      <c r="F91" s="46">
        <v>844616801</v>
      </c>
      <c r="G91" s="31"/>
      <c r="H91" s="31"/>
      <c r="I91" s="31"/>
      <c r="J91" s="31"/>
    </row>
    <row r="92" spans="1:10" ht="27" customHeight="1" x14ac:dyDescent="0.35">
      <c r="A92" s="206"/>
      <c r="B92" s="172"/>
      <c r="C92" s="207"/>
      <c r="D92" s="213" t="s">
        <v>120</v>
      </c>
      <c r="E92" s="212"/>
      <c r="F92" s="50">
        <v>124264392</v>
      </c>
      <c r="G92" s="31"/>
      <c r="H92" s="31"/>
      <c r="I92" s="31"/>
      <c r="J92" s="31"/>
    </row>
    <row r="93" spans="1:10" ht="27" customHeight="1" x14ac:dyDescent="0.35">
      <c r="A93" s="208"/>
      <c r="B93" s="209"/>
      <c r="C93" s="210"/>
      <c r="D93" s="213" t="s">
        <v>121</v>
      </c>
      <c r="E93" s="212"/>
      <c r="F93" s="50">
        <v>844616801</v>
      </c>
      <c r="G93" s="31"/>
      <c r="H93" s="31"/>
      <c r="I93" s="31"/>
      <c r="J93" s="31"/>
    </row>
    <row r="94" spans="1:10" ht="31.5" customHeight="1" x14ac:dyDescent="0.35">
      <c r="A94" s="33"/>
      <c r="B94" s="34" t="s">
        <v>91</v>
      </c>
      <c r="C94" s="34"/>
      <c r="D94" s="34"/>
      <c r="E94" s="31"/>
      <c r="F94" s="35"/>
      <c r="G94" s="31"/>
      <c r="H94" s="31"/>
      <c r="I94" s="31"/>
      <c r="J94" s="99"/>
    </row>
    <row r="95" spans="1:10" ht="31.5" customHeight="1" x14ac:dyDescent="0.35">
      <c r="A95" s="51" t="s">
        <v>29</v>
      </c>
      <c r="B95" s="9" t="s">
        <v>122</v>
      </c>
      <c r="C95" s="51" t="s">
        <v>31</v>
      </c>
      <c r="D95" s="51" t="s">
        <v>32</v>
      </c>
      <c r="E95" s="51" t="s">
        <v>33</v>
      </c>
      <c r="F95" s="52" t="s">
        <v>34</v>
      </c>
      <c r="G95" s="31"/>
      <c r="H95" s="31"/>
      <c r="I95" s="31"/>
      <c r="J95" s="31"/>
    </row>
    <row r="96" spans="1:10" ht="86.25" customHeight="1" x14ac:dyDescent="0.55000000000000004">
      <c r="A96" s="214" t="s">
        <v>123</v>
      </c>
      <c r="B96" s="54" t="s">
        <v>124</v>
      </c>
      <c r="C96" s="110" t="s">
        <v>125</v>
      </c>
      <c r="D96" s="56"/>
      <c r="E96" s="56"/>
      <c r="F96" s="57"/>
      <c r="G96" s="31"/>
      <c r="H96" s="31"/>
      <c r="I96" s="31"/>
      <c r="J96" s="99"/>
    </row>
    <row r="97" spans="1:10" ht="15.75" customHeight="1" x14ac:dyDescent="0.55000000000000004">
      <c r="A97" s="186"/>
      <c r="B97" s="58" t="s">
        <v>126</v>
      </c>
      <c r="C97" s="110" t="s">
        <v>125</v>
      </c>
      <c r="D97" s="56"/>
      <c r="E97" s="56"/>
      <c r="F97" s="57"/>
      <c r="G97" s="31"/>
      <c r="H97" s="31"/>
      <c r="I97" s="31"/>
      <c r="J97" s="99"/>
    </row>
    <row r="98" spans="1:10" ht="15.75" customHeight="1" x14ac:dyDescent="0.55000000000000004">
      <c r="A98" s="186"/>
      <c r="B98" s="58" t="s">
        <v>127</v>
      </c>
      <c r="C98" s="110" t="s">
        <v>125</v>
      </c>
      <c r="D98" s="56"/>
      <c r="E98" s="56"/>
      <c r="F98" s="57"/>
      <c r="G98" s="31"/>
      <c r="H98" s="31"/>
      <c r="I98" s="31"/>
      <c r="J98" s="99"/>
    </row>
    <row r="99" spans="1:10" ht="15.75" customHeight="1" x14ac:dyDescent="0.55000000000000004">
      <c r="A99" s="186"/>
      <c r="B99" s="58" t="s">
        <v>128</v>
      </c>
      <c r="C99" s="110" t="s">
        <v>125</v>
      </c>
      <c r="D99" s="56"/>
      <c r="E99" s="56"/>
      <c r="F99" s="57"/>
      <c r="G99" s="31"/>
      <c r="H99" s="31"/>
      <c r="I99" s="31"/>
      <c r="J99" s="99"/>
    </row>
    <row r="100" spans="1:10" ht="15.75" customHeight="1" x14ac:dyDescent="0.55000000000000004">
      <c r="A100" s="186"/>
      <c r="B100" s="58" t="s">
        <v>129</v>
      </c>
      <c r="C100" s="110" t="s">
        <v>125</v>
      </c>
      <c r="D100" s="56"/>
      <c r="E100" s="60"/>
      <c r="F100" s="57"/>
      <c r="G100" s="31"/>
      <c r="H100" s="31"/>
      <c r="I100" s="31"/>
      <c r="J100" s="99"/>
    </row>
    <row r="101" spans="1:10" ht="15.75" customHeight="1" x14ac:dyDescent="0.55000000000000004">
      <c r="A101" s="186"/>
      <c r="B101" s="58" t="s">
        <v>130</v>
      </c>
      <c r="C101" s="110" t="s">
        <v>125</v>
      </c>
      <c r="D101" s="56"/>
      <c r="E101" s="53"/>
      <c r="F101" s="63"/>
      <c r="G101" s="31"/>
      <c r="H101" s="31"/>
      <c r="I101" s="31"/>
      <c r="J101" s="99"/>
    </row>
    <row r="102" spans="1:10" ht="15.75" customHeight="1" x14ac:dyDescent="0.55000000000000004">
      <c r="A102" s="186"/>
      <c r="B102" s="58" t="s">
        <v>131</v>
      </c>
      <c r="C102" s="110" t="s">
        <v>125</v>
      </c>
      <c r="D102" s="111"/>
      <c r="E102" s="60"/>
      <c r="F102" s="61"/>
      <c r="G102" s="31"/>
      <c r="H102" s="31"/>
      <c r="I102" s="31"/>
      <c r="J102" s="99"/>
    </row>
    <row r="103" spans="1:10" ht="102.75" customHeight="1" x14ac:dyDescent="0.35">
      <c r="A103" s="182"/>
      <c r="B103" s="58" t="s">
        <v>132</v>
      </c>
      <c r="C103" s="60"/>
      <c r="D103" s="112"/>
      <c r="E103" s="60"/>
      <c r="F103" s="113"/>
      <c r="G103" s="31"/>
      <c r="H103" s="31"/>
      <c r="I103" s="31"/>
      <c r="J103" s="99"/>
    </row>
    <row r="104" spans="1:10" ht="57" customHeight="1" x14ac:dyDescent="0.35">
      <c r="A104" s="195" t="s">
        <v>133</v>
      </c>
      <c r="B104" s="196"/>
      <c r="C104" s="196"/>
      <c r="D104" s="196"/>
      <c r="E104" s="197"/>
      <c r="F104" s="143" t="s">
        <v>279</v>
      </c>
      <c r="G104" s="31"/>
      <c r="H104" s="31"/>
      <c r="I104" s="31"/>
      <c r="J104" s="99"/>
    </row>
    <row r="105" spans="1:10" ht="24.75" customHeight="1" x14ac:dyDescent="0.35">
      <c r="A105" s="215" t="s">
        <v>135</v>
      </c>
      <c r="B105" s="196"/>
      <c r="C105" s="196"/>
      <c r="D105" s="196"/>
      <c r="E105" s="196"/>
      <c r="F105" s="197"/>
    </row>
    <row r="106" spans="1:10" ht="34.5" customHeight="1" x14ac:dyDescent="0.35">
      <c r="A106" s="67" t="s">
        <v>91</v>
      </c>
      <c r="B106" s="67" t="s">
        <v>136</v>
      </c>
      <c r="C106" s="114" t="s">
        <v>31</v>
      </c>
      <c r="D106" s="114" t="s">
        <v>32</v>
      </c>
      <c r="E106" s="114" t="s">
        <v>33</v>
      </c>
      <c r="F106" s="114" t="s">
        <v>34</v>
      </c>
    </row>
    <row r="107" spans="1:10" ht="60" customHeight="1" x14ac:dyDescent="0.35">
      <c r="A107" s="281" t="s">
        <v>137</v>
      </c>
      <c r="B107" s="212"/>
      <c r="C107" s="74"/>
      <c r="D107" s="74"/>
      <c r="E107" s="74"/>
      <c r="F107" s="59" t="s">
        <v>138</v>
      </c>
    </row>
    <row r="108" spans="1:10" ht="60" customHeight="1" x14ac:dyDescent="0.35">
      <c r="A108" s="281" t="s">
        <v>139</v>
      </c>
      <c r="B108" s="212"/>
      <c r="C108" s="74"/>
      <c r="D108" s="74"/>
      <c r="E108" s="74"/>
      <c r="F108" s="115" t="s">
        <v>223</v>
      </c>
    </row>
    <row r="109" spans="1:10" ht="60" customHeight="1" x14ac:dyDescent="0.35">
      <c r="A109" s="213" t="s">
        <v>140</v>
      </c>
      <c r="B109" s="212"/>
      <c r="C109" s="19"/>
      <c r="D109" s="19" t="s">
        <v>174</v>
      </c>
      <c r="E109" s="19"/>
      <c r="F109" s="116" t="s">
        <v>230</v>
      </c>
    </row>
    <row r="110" spans="1:10" ht="60" customHeight="1" x14ac:dyDescent="0.35">
      <c r="A110" s="282" t="s">
        <v>142</v>
      </c>
      <c r="B110" s="188"/>
      <c r="C110" s="188"/>
      <c r="D110" s="188"/>
      <c r="E110" s="189"/>
      <c r="F110" s="80" t="s">
        <v>163</v>
      </c>
    </row>
    <row r="111" spans="1:10" ht="49.5" customHeight="1" x14ac:dyDescent="0.35">
      <c r="A111" s="215" t="s">
        <v>143</v>
      </c>
      <c r="B111" s="196"/>
      <c r="C111" s="196"/>
      <c r="D111" s="196"/>
      <c r="E111" s="196"/>
      <c r="F111" s="197"/>
    </row>
    <row r="112" spans="1:10" ht="54" customHeight="1" x14ac:dyDescent="0.35">
      <c r="A112" s="9" t="s">
        <v>29</v>
      </c>
      <c r="B112" s="9" t="s">
        <v>122</v>
      </c>
      <c r="C112" s="9" t="s">
        <v>31</v>
      </c>
      <c r="D112" s="9" t="s">
        <v>32</v>
      </c>
      <c r="E112" s="9" t="s">
        <v>33</v>
      </c>
      <c r="F112" s="81" t="s">
        <v>34</v>
      </c>
    </row>
    <row r="113" spans="1:6" ht="45" customHeight="1" x14ac:dyDescent="0.35">
      <c r="A113" s="82" t="s">
        <v>144</v>
      </c>
      <c r="B113" s="14" t="s">
        <v>145</v>
      </c>
      <c r="C113" s="15" t="s">
        <v>125</v>
      </c>
      <c r="D113" s="12"/>
      <c r="E113" s="12"/>
      <c r="F113" s="15" t="s">
        <v>175</v>
      </c>
    </row>
    <row r="114" spans="1:6" ht="45" customHeight="1" x14ac:dyDescent="0.35">
      <c r="A114" s="82" t="s">
        <v>147</v>
      </c>
      <c r="B114" s="15" t="s">
        <v>148</v>
      </c>
      <c r="C114" s="15" t="s">
        <v>125</v>
      </c>
      <c r="D114" s="12" t="s">
        <v>91</v>
      </c>
      <c r="E114" s="12"/>
      <c r="F114" s="15" t="s">
        <v>149</v>
      </c>
    </row>
    <row r="115" spans="1:6" ht="56" customHeight="1" x14ac:dyDescent="0.35">
      <c r="A115" s="82" t="s">
        <v>150</v>
      </c>
      <c r="B115" s="15" t="s">
        <v>151</v>
      </c>
      <c r="C115" s="15" t="s">
        <v>125</v>
      </c>
      <c r="D115" s="12"/>
      <c r="E115" s="12"/>
      <c r="F115" s="15" t="s">
        <v>152</v>
      </c>
    </row>
    <row r="116" spans="1:6" ht="54" customHeight="1" x14ac:dyDescent="0.35">
      <c r="A116" s="215" t="s">
        <v>153</v>
      </c>
      <c r="B116" s="196"/>
      <c r="C116" s="196"/>
      <c r="D116" s="196"/>
      <c r="E116" s="197"/>
      <c r="F116" s="83" t="s">
        <v>134</v>
      </c>
    </row>
    <row r="117" spans="1:6" ht="31.5" customHeight="1" x14ac:dyDescent="0.35">
      <c r="A117" s="218" t="s">
        <v>154</v>
      </c>
      <c r="B117" s="219"/>
      <c r="C117" s="219"/>
      <c r="D117" s="219"/>
      <c r="E117" s="219"/>
      <c r="F117" s="212"/>
    </row>
    <row r="118" spans="1:6" ht="15.75" customHeight="1" x14ac:dyDescent="0.35">
      <c r="A118" s="68" t="s">
        <v>29</v>
      </c>
      <c r="B118" s="68" t="s">
        <v>90</v>
      </c>
      <c r="C118" s="68" t="s">
        <v>31</v>
      </c>
      <c r="D118" s="68" t="s">
        <v>32</v>
      </c>
      <c r="E118" s="68" t="s">
        <v>33</v>
      </c>
      <c r="F118" s="114" t="s">
        <v>34</v>
      </c>
    </row>
    <row r="119" spans="1:6" ht="83.25" customHeight="1" x14ac:dyDescent="0.35">
      <c r="A119" s="226" t="s">
        <v>155</v>
      </c>
      <c r="B119" s="14" t="s">
        <v>156</v>
      </c>
      <c r="C119" s="14" t="s">
        <v>125</v>
      </c>
      <c r="D119" s="11"/>
      <c r="E119" s="85"/>
      <c r="F119" s="23" t="s">
        <v>231</v>
      </c>
    </row>
    <row r="120" spans="1:6" ht="96.75" customHeight="1" x14ac:dyDescent="0.35">
      <c r="A120" s="224"/>
      <c r="B120" s="14" t="s">
        <v>158</v>
      </c>
      <c r="C120" s="14" t="s">
        <v>125</v>
      </c>
      <c r="D120" s="11"/>
      <c r="E120" s="85"/>
      <c r="F120" s="23" t="s">
        <v>232</v>
      </c>
    </row>
    <row r="121" spans="1:6" ht="78.75" customHeight="1" x14ac:dyDescent="0.35">
      <c r="A121" s="14" t="s">
        <v>39</v>
      </c>
      <c r="B121" s="14" t="s">
        <v>160</v>
      </c>
      <c r="C121" s="14" t="s">
        <v>125</v>
      </c>
      <c r="D121" s="11"/>
      <c r="E121" s="85"/>
      <c r="F121" s="50">
        <v>124264392</v>
      </c>
    </row>
    <row r="122" spans="1:6" ht="52.5" customHeight="1" x14ac:dyDescent="0.35">
      <c r="A122" s="14" t="s">
        <v>42</v>
      </c>
      <c r="B122" s="14" t="s">
        <v>176</v>
      </c>
      <c r="C122" s="14" t="s">
        <v>125</v>
      </c>
      <c r="D122" s="11"/>
      <c r="E122" s="85"/>
      <c r="F122" s="117" t="s">
        <v>233</v>
      </c>
    </row>
    <row r="123" spans="1:6" ht="30" customHeight="1" x14ac:dyDescent="0.35">
      <c r="A123" s="195" t="s">
        <v>162</v>
      </c>
      <c r="B123" s="196"/>
      <c r="C123" s="196"/>
      <c r="D123" s="196"/>
      <c r="E123" s="284"/>
      <c r="F123" s="118" t="s">
        <v>134</v>
      </c>
    </row>
    <row r="124" spans="1:6" ht="30" customHeight="1" x14ac:dyDescent="0.35">
      <c r="A124" s="228" t="s">
        <v>164</v>
      </c>
      <c r="B124" s="196"/>
      <c r="C124" s="196"/>
      <c r="D124" s="196"/>
      <c r="E124" s="196"/>
      <c r="F124" s="197"/>
    </row>
    <row r="125" spans="1:6" ht="30" customHeight="1" x14ac:dyDescent="0.35">
      <c r="A125" s="89" t="s">
        <v>29</v>
      </c>
      <c r="B125" s="90" t="s">
        <v>90</v>
      </c>
      <c r="C125" s="90" t="s">
        <v>31</v>
      </c>
      <c r="D125" s="90" t="s">
        <v>32</v>
      </c>
      <c r="E125" s="90" t="s">
        <v>33</v>
      </c>
      <c r="F125" s="91" t="s">
        <v>34</v>
      </c>
    </row>
    <row r="126" spans="1:6" ht="30" customHeight="1" x14ac:dyDescent="0.35">
      <c r="A126" s="226" t="s">
        <v>165</v>
      </c>
      <c r="B126" s="226" t="s">
        <v>177</v>
      </c>
      <c r="C126" s="227"/>
      <c r="D126" s="222" t="s">
        <v>37</v>
      </c>
      <c r="E126" s="222"/>
      <c r="F126" s="283" t="s">
        <v>289</v>
      </c>
    </row>
    <row r="127" spans="1:6" ht="30" customHeight="1" x14ac:dyDescent="0.35">
      <c r="A127" s="223"/>
      <c r="B127" s="223"/>
      <c r="C127" s="223"/>
      <c r="D127" s="223"/>
      <c r="E127" s="223"/>
      <c r="F127" s="223"/>
    </row>
    <row r="128" spans="1:6" ht="30" customHeight="1" x14ac:dyDescent="0.35">
      <c r="A128" s="224"/>
      <c r="B128" s="224"/>
      <c r="C128" s="224"/>
      <c r="D128" s="224"/>
      <c r="E128" s="224"/>
      <c r="F128" s="224"/>
    </row>
    <row r="129" spans="1:6" ht="30" customHeight="1" x14ac:dyDescent="0.35">
      <c r="A129" s="220" t="s">
        <v>168</v>
      </c>
      <c r="B129" s="196"/>
      <c r="C129" s="196"/>
      <c r="D129" s="196"/>
      <c r="E129" s="197"/>
      <c r="F129" s="101" t="s">
        <v>206</v>
      </c>
    </row>
    <row r="130" spans="1:6" ht="41.25" customHeight="1" x14ac:dyDescent="0.35">
      <c r="A130" s="218" t="s">
        <v>169</v>
      </c>
      <c r="B130" s="219"/>
      <c r="C130" s="219"/>
      <c r="D130" s="219"/>
      <c r="E130" s="219"/>
      <c r="F130" s="212"/>
    </row>
    <row r="131" spans="1:6" ht="15.75" customHeight="1" x14ac:dyDescent="0.35"/>
    <row r="132" spans="1:6" ht="95" customHeight="1" x14ac:dyDescent="0.45">
      <c r="A132" s="278" t="s">
        <v>303</v>
      </c>
      <c r="B132" s="279"/>
      <c r="C132" s="279"/>
      <c r="D132" s="279"/>
      <c r="E132" s="279"/>
      <c r="F132" s="280"/>
    </row>
    <row r="133" spans="1:6" ht="15.75" customHeight="1" x14ac:dyDescent="0.35"/>
    <row r="134" spans="1:6" ht="15.75" customHeight="1" x14ac:dyDescent="0.35"/>
    <row r="135" spans="1:6" ht="15.75" customHeight="1" x14ac:dyDescent="0.35"/>
    <row r="136" spans="1:6" ht="15.75" customHeight="1" x14ac:dyDescent="0.35"/>
    <row r="137" spans="1:6" ht="15.75" customHeight="1" x14ac:dyDescent="0.35"/>
    <row r="138" spans="1:6" ht="15.75" customHeight="1" x14ac:dyDescent="0.35"/>
    <row r="139" spans="1:6" ht="15.75" customHeight="1" x14ac:dyDescent="0.35"/>
    <row r="140" spans="1:6" ht="15.75" customHeight="1" x14ac:dyDescent="0.35"/>
    <row r="141" spans="1:6" ht="15.75" customHeight="1" x14ac:dyDescent="0.35"/>
    <row r="142" spans="1:6" ht="15.75" customHeight="1" x14ac:dyDescent="0.35"/>
    <row r="143" spans="1:6" ht="15.75" customHeight="1" x14ac:dyDescent="0.35"/>
    <row r="144" spans="1:6"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sheetData>
  <mergeCells count="91">
    <mergeCell ref="G24:G27"/>
    <mergeCell ref="D34:D35"/>
    <mergeCell ref="E34:E35"/>
    <mergeCell ref="A44:E44"/>
    <mergeCell ref="A45:F45"/>
    <mergeCell ref="A31:A33"/>
    <mergeCell ref="B31:B33"/>
    <mergeCell ref="C31:C33"/>
    <mergeCell ref="D31:D33"/>
    <mergeCell ref="E31:E33"/>
    <mergeCell ref="F31:F33"/>
    <mergeCell ref="A34:A35"/>
    <mergeCell ref="F34:F35"/>
    <mergeCell ref="B34:B35"/>
    <mergeCell ref="C34:C35"/>
    <mergeCell ref="F22:F23"/>
    <mergeCell ref="A24:A27"/>
    <mergeCell ref="B24:B27"/>
    <mergeCell ref="C24:C27"/>
    <mergeCell ref="D24:D27"/>
    <mergeCell ref="E24:E27"/>
    <mergeCell ref="F24:F26"/>
    <mergeCell ref="A21:A23"/>
    <mergeCell ref="B21:B23"/>
    <mergeCell ref="C21:C23"/>
    <mergeCell ref="D21:D23"/>
    <mergeCell ref="E21:E23"/>
    <mergeCell ref="B13:F13"/>
    <mergeCell ref="B14:F14"/>
    <mergeCell ref="B15:F15"/>
    <mergeCell ref="B16:F16"/>
    <mergeCell ref="A17:F17"/>
    <mergeCell ref="B8:F8"/>
    <mergeCell ref="B9:F9"/>
    <mergeCell ref="B10:F10"/>
    <mergeCell ref="B11:F11"/>
    <mergeCell ref="A12:F12"/>
    <mergeCell ref="A3:F3"/>
    <mergeCell ref="A4:F4"/>
    <mergeCell ref="B5:F5"/>
    <mergeCell ref="B6:F6"/>
    <mergeCell ref="B7:F7"/>
    <mergeCell ref="A130:F130"/>
    <mergeCell ref="E126:E128"/>
    <mergeCell ref="F126:F128"/>
    <mergeCell ref="A119:A120"/>
    <mergeCell ref="A126:A128"/>
    <mergeCell ref="B126:B128"/>
    <mergeCell ref="C126:C128"/>
    <mergeCell ref="D126:D128"/>
    <mergeCell ref="A123:E123"/>
    <mergeCell ref="A124:F124"/>
    <mergeCell ref="A110:E110"/>
    <mergeCell ref="A111:F111"/>
    <mergeCell ref="A116:E116"/>
    <mergeCell ref="A117:F117"/>
    <mergeCell ref="A129:E129"/>
    <mergeCell ref="A132:F132"/>
    <mergeCell ref="F77:F78"/>
    <mergeCell ref="A81:C81"/>
    <mergeCell ref="A89:C93"/>
    <mergeCell ref="D89:E89"/>
    <mergeCell ref="D92:E92"/>
    <mergeCell ref="D93:E93"/>
    <mergeCell ref="D90:E90"/>
    <mergeCell ref="D91:E91"/>
    <mergeCell ref="E82:E83"/>
    <mergeCell ref="A96:A103"/>
    <mergeCell ref="A104:E104"/>
    <mergeCell ref="A105:F105"/>
    <mergeCell ref="A107:B107"/>
    <mergeCell ref="A108:B108"/>
    <mergeCell ref="A109:B109"/>
    <mergeCell ref="A86:A87"/>
    <mergeCell ref="C86:C87"/>
    <mergeCell ref="E86:E87"/>
    <mergeCell ref="F86:F87"/>
    <mergeCell ref="D47:D74"/>
    <mergeCell ref="F49:F57"/>
    <mergeCell ref="A76:F76"/>
    <mergeCell ref="C82:C83"/>
    <mergeCell ref="A47:A74"/>
    <mergeCell ref="A77:A78"/>
    <mergeCell ref="C77:C78"/>
    <mergeCell ref="E77:E78"/>
    <mergeCell ref="F82:F83"/>
    <mergeCell ref="A82:A83"/>
    <mergeCell ref="E47:E74"/>
    <mergeCell ref="A75:E75"/>
    <mergeCell ref="B47:B74"/>
    <mergeCell ref="C47:C74"/>
  </mergeCells>
  <hyperlinks>
    <hyperlink ref="B9" r:id="rId1" xr:uid="{00000000-0004-0000-0500-000000000000}"/>
  </hyperlinks>
  <pageMargins left="0.7" right="0.7" top="0.75" bottom="0.75" header="0" footer="0"/>
  <pageSetup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J998"/>
  <sheetViews>
    <sheetView topLeftCell="B127" zoomScale="85" zoomScaleNormal="85" workbookViewId="0">
      <selection activeCell="F135" sqref="F135"/>
    </sheetView>
  </sheetViews>
  <sheetFormatPr baseColWidth="10" defaultColWidth="14.453125" defaultRowHeight="15" customHeight="1" x14ac:dyDescent="0.35"/>
  <cols>
    <col min="1" max="1" width="18.81640625" customWidth="1"/>
    <col min="2" max="2" width="59.7265625" customWidth="1"/>
    <col min="3" max="3" width="10.7265625" customWidth="1"/>
    <col min="4" max="4" width="12.54296875" customWidth="1"/>
    <col min="5" max="5" width="12.453125" customWidth="1"/>
    <col min="6" max="6" width="96.7265625" customWidth="1"/>
    <col min="7" max="7" width="10.7265625" customWidth="1"/>
    <col min="8" max="8" width="93.7265625" customWidth="1"/>
    <col min="9" max="9" width="18.7265625" customWidth="1"/>
    <col min="10" max="10" width="17.81640625" customWidth="1"/>
  </cols>
  <sheetData>
    <row r="3" spans="1:6" ht="14.5" x14ac:dyDescent="0.35">
      <c r="A3" s="229" t="s">
        <v>5</v>
      </c>
      <c r="B3" s="196"/>
      <c r="C3" s="196"/>
      <c r="D3" s="196"/>
      <c r="E3" s="196"/>
      <c r="F3" s="197"/>
    </row>
    <row r="4" spans="1:6" ht="30" customHeight="1" x14ac:dyDescent="0.35">
      <c r="A4" s="230" t="s">
        <v>6</v>
      </c>
      <c r="B4" s="231"/>
      <c r="C4" s="231"/>
      <c r="D4" s="231"/>
      <c r="E4" s="231"/>
      <c r="F4" s="232"/>
    </row>
    <row r="5" spans="1:6" ht="25.5" customHeight="1" x14ac:dyDescent="0.35">
      <c r="A5" s="2" t="s">
        <v>7</v>
      </c>
      <c r="B5" s="233" t="s">
        <v>234</v>
      </c>
      <c r="C5" s="219"/>
      <c r="D5" s="219"/>
      <c r="E5" s="219"/>
      <c r="F5" s="212"/>
    </row>
    <row r="6" spans="1:6" ht="28" x14ac:dyDescent="0.35">
      <c r="A6" s="2" t="s">
        <v>9</v>
      </c>
      <c r="B6" s="260" t="s">
        <v>235</v>
      </c>
      <c r="C6" s="219"/>
      <c r="D6" s="219"/>
      <c r="E6" s="219"/>
      <c r="F6" s="212"/>
    </row>
    <row r="7" spans="1:6" ht="14.5" x14ac:dyDescent="0.35">
      <c r="A7" s="2" t="s">
        <v>11</v>
      </c>
      <c r="B7" s="260" t="s">
        <v>236</v>
      </c>
      <c r="C7" s="219"/>
      <c r="D7" s="219"/>
      <c r="E7" s="219"/>
      <c r="F7" s="212"/>
    </row>
    <row r="8" spans="1:6" ht="14.5" x14ac:dyDescent="0.35">
      <c r="A8" s="2" t="s">
        <v>13</v>
      </c>
      <c r="B8" s="260">
        <v>3155209942</v>
      </c>
      <c r="C8" s="219"/>
      <c r="D8" s="219"/>
      <c r="E8" s="219"/>
      <c r="F8" s="212"/>
    </row>
    <row r="9" spans="1:6" ht="14.5" x14ac:dyDescent="0.35">
      <c r="A9" s="2" t="s">
        <v>15</v>
      </c>
      <c r="B9" s="261" t="s">
        <v>237</v>
      </c>
      <c r="C9" s="219"/>
      <c r="D9" s="219"/>
      <c r="E9" s="219"/>
      <c r="F9" s="212"/>
    </row>
    <row r="10" spans="1:6" ht="14.5" x14ac:dyDescent="0.35">
      <c r="A10" s="2" t="s">
        <v>17</v>
      </c>
      <c r="B10" s="294" t="s">
        <v>238</v>
      </c>
      <c r="C10" s="219"/>
      <c r="D10" s="219"/>
      <c r="E10" s="219"/>
      <c r="F10" s="212"/>
    </row>
    <row r="11" spans="1:6" ht="14.5" x14ac:dyDescent="0.35">
      <c r="A11" s="5" t="s">
        <v>19</v>
      </c>
      <c r="B11" s="262">
        <v>936458134</v>
      </c>
      <c r="C11" s="238"/>
      <c r="D11" s="238"/>
      <c r="E11" s="238"/>
      <c r="F11" s="239"/>
    </row>
    <row r="12" spans="1:6" ht="45" customHeight="1" x14ac:dyDescent="0.35">
      <c r="A12" s="240" t="s">
        <v>20</v>
      </c>
      <c r="B12" s="196"/>
      <c r="C12" s="196"/>
      <c r="D12" s="196"/>
      <c r="E12" s="196"/>
      <c r="F12" s="197"/>
    </row>
    <row r="13" spans="1:6" ht="14.5" x14ac:dyDescent="0.35">
      <c r="A13" s="6" t="s">
        <v>21</v>
      </c>
      <c r="B13" s="263" t="s">
        <v>239</v>
      </c>
      <c r="C13" s="219"/>
      <c r="D13" s="219"/>
      <c r="E13" s="219"/>
      <c r="F13" s="212"/>
    </row>
    <row r="14" spans="1:6" ht="14.5" x14ac:dyDescent="0.35">
      <c r="A14" s="6" t="s">
        <v>23</v>
      </c>
      <c r="B14" s="264">
        <v>72035240.900000006</v>
      </c>
      <c r="C14" s="219"/>
      <c r="D14" s="219"/>
      <c r="E14" s="219"/>
      <c r="F14" s="212"/>
    </row>
    <row r="15" spans="1:6" ht="14.5" x14ac:dyDescent="0.35">
      <c r="A15" s="7" t="s">
        <v>24</v>
      </c>
      <c r="B15" s="263" t="s">
        <v>240</v>
      </c>
      <c r="C15" s="219"/>
      <c r="D15" s="219"/>
      <c r="E15" s="219"/>
      <c r="F15" s="212"/>
    </row>
    <row r="16" spans="1:6" ht="14.5" x14ac:dyDescent="0.35">
      <c r="A16" s="8" t="s">
        <v>26</v>
      </c>
      <c r="B16" s="265" t="s">
        <v>241</v>
      </c>
      <c r="C16" s="219"/>
      <c r="D16" s="219"/>
      <c r="E16" s="219"/>
      <c r="F16" s="212"/>
    </row>
    <row r="17" spans="1:7" ht="33" customHeight="1" x14ac:dyDescent="0.35">
      <c r="A17" s="244" t="s">
        <v>28</v>
      </c>
      <c r="B17" s="188"/>
      <c r="C17" s="188"/>
      <c r="D17" s="188"/>
      <c r="E17" s="188"/>
      <c r="F17" s="245"/>
      <c r="G17" s="1"/>
    </row>
    <row r="18" spans="1:7" ht="36" customHeight="1" x14ac:dyDescent="0.35">
      <c r="A18" s="9" t="s">
        <v>29</v>
      </c>
      <c r="B18" s="9" t="s">
        <v>30</v>
      </c>
      <c r="C18" s="9" t="s">
        <v>31</v>
      </c>
      <c r="D18" s="9" t="s">
        <v>32</v>
      </c>
      <c r="E18" s="9" t="s">
        <v>33</v>
      </c>
      <c r="F18" s="9" t="s">
        <v>34</v>
      </c>
      <c r="G18" s="1"/>
    </row>
    <row r="19" spans="1:7" ht="60" customHeight="1" x14ac:dyDescent="0.35">
      <c r="A19" s="10" t="s">
        <v>35</v>
      </c>
      <c r="B19" s="11" t="s">
        <v>36</v>
      </c>
      <c r="C19" s="12" t="s">
        <v>125</v>
      </c>
      <c r="D19" s="13"/>
      <c r="E19" s="13"/>
      <c r="F19" s="15" t="s">
        <v>242</v>
      </c>
      <c r="G19" s="1"/>
    </row>
    <row r="20" spans="1:7" ht="213.75" customHeight="1" x14ac:dyDescent="0.35">
      <c r="A20" s="10" t="s">
        <v>39</v>
      </c>
      <c r="B20" s="11" t="s">
        <v>40</v>
      </c>
      <c r="C20" s="12" t="s">
        <v>125</v>
      </c>
      <c r="D20" s="12"/>
      <c r="E20" s="12"/>
      <c r="F20" s="15" t="s">
        <v>243</v>
      </c>
      <c r="G20" s="16"/>
    </row>
    <row r="21" spans="1:7" ht="44.25" customHeight="1" x14ac:dyDescent="0.35">
      <c r="A21" s="248" t="s">
        <v>42</v>
      </c>
      <c r="B21" s="249" t="s">
        <v>43</v>
      </c>
      <c r="C21" s="249" t="s">
        <v>125</v>
      </c>
      <c r="D21" s="249"/>
      <c r="E21" s="249"/>
      <c r="F21" s="14" t="s">
        <v>244</v>
      </c>
      <c r="G21" s="1"/>
    </row>
    <row r="22" spans="1:7" ht="15.75" customHeight="1" x14ac:dyDescent="0.35">
      <c r="A22" s="223"/>
      <c r="B22" s="223"/>
      <c r="C22" s="223"/>
      <c r="D22" s="223"/>
      <c r="E22" s="223"/>
      <c r="F22" s="226" t="s">
        <v>245</v>
      </c>
      <c r="G22" s="1"/>
    </row>
    <row r="23" spans="1:7" ht="29.25" customHeight="1" x14ac:dyDescent="0.35">
      <c r="A23" s="224"/>
      <c r="B23" s="224"/>
      <c r="C23" s="224"/>
      <c r="D23" s="224"/>
      <c r="E23" s="224"/>
      <c r="F23" s="224"/>
      <c r="G23" s="1"/>
    </row>
    <row r="24" spans="1:7" ht="15.75" customHeight="1" x14ac:dyDescent="0.35">
      <c r="A24" s="248" t="s">
        <v>46</v>
      </c>
      <c r="B24" s="249" t="s">
        <v>47</v>
      </c>
      <c r="C24" s="249" t="s">
        <v>125</v>
      </c>
      <c r="D24" s="249"/>
      <c r="E24" s="249"/>
      <c r="F24" s="226" t="s">
        <v>246</v>
      </c>
      <c r="G24" s="250"/>
    </row>
    <row r="25" spans="1:7" ht="15.75" customHeight="1" x14ac:dyDescent="0.35">
      <c r="A25" s="223"/>
      <c r="B25" s="223"/>
      <c r="C25" s="223"/>
      <c r="D25" s="223"/>
      <c r="E25" s="223"/>
      <c r="F25" s="223"/>
      <c r="G25" s="172"/>
    </row>
    <row r="26" spans="1:7" ht="15.75" customHeight="1" x14ac:dyDescent="0.35">
      <c r="A26" s="223"/>
      <c r="B26" s="223"/>
      <c r="C26" s="223"/>
      <c r="D26" s="223"/>
      <c r="E26" s="223"/>
      <c r="F26" s="223"/>
      <c r="G26" s="172"/>
    </row>
    <row r="27" spans="1:7" ht="38.25" customHeight="1" x14ac:dyDescent="0.35">
      <c r="A27" s="224"/>
      <c r="B27" s="224"/>
      <c r="C27" s="224"/>
      <c r="D27" s="224"/>
      <c r="E27" s="224"/>
      <c r="F27" s="224"/>
      <c r="G27" s="172"/>
    </row>
    <row r="28" spans="1:7" ht="57" customHeight="1" x14ac:dyDescent="0.35">
      <c r="A28" s="82" t="s">
        <v>49</v>
      </c>
      <c r="B28" s="14" t="s">
        <v>50</v>
      </c>
      <c r="C28" s="14" t="s">
        <v>125</v>
      </c>
      <c r="D28" s="93"/>
      <c r="E28" s="11"/>
      <c r="F28" s="14" t="s">
        <v>51</v>
      </c>
      <c r="G28" s="1"/>
    </row>
    <row r="29" spans="1:7" ht="52.5" customHeight="1" x14ac:dyDescent="0.35">
      <c r="A29" s="10" t="s">
        <v>52</v>
      </c>
      <c r="B29" s="11" t="s">
        <v>53</v>
      </c>
      <c r="C29" s="11" t="s">
        <v>125</v>
      </c>
      <c r="D29" s="11"/>
      <c r="E29" s="11"/>
      <c r="F29" s="14" t="s">
        <v>54</v>
      </c>
      <c r="G29" s="1"/>
    </row>
    <row r="30" spans="1:7" ht="33.75" customHeight="1" x14ac:dyDescent="0.35">
      <c r="A30" s="10" t="s">
        <v>55</v>
      </c>
      <c r="B30" s="11" t="s">
        <v>56</v>
      </c>
      <c r="C30" s="12" t="s">
        <v>125</v>
      </c>
      <c r="D30" s="12"/>
      <c r="E30" s="12"/>
      <c r="F30" s="14" t="s">
        <v>57</v>
      </c>
      <c r="G30" s="16"/>
    </row>
    <row r="31" spans="1:7" ht="15.75" customHeight="1" x14ac:dyDescent="0.35">
      <c r="A31" s="266" t="s">
        <v>58</v>
      </c>
      <c r="B31" s="226" t="s">
        <v>59</v>
      </c>
      <c r="C31" s="227" t="s">
        <v>125</v>
      </c>
      <c r="D31" s="227"/>
      <c r="E31" s="227"/>
      <c r="F31" s="226" t="s">
        <v>191</v>
      </c>
      <c r="G31" s="1"/>
    </row>
    <row r="32" spans="1:7" ht="15.75" customHeight="1" x14ac:dyDescent="0.35">
      <c r="A32" s="223"/>
      <c r="B32" s="223"/>
      <c r="C32" s="223"/>
      <c r="D32" s="223"/>
      <c r="E32" s="223"/>
      <c r="F32" s="223"/>
      <c r="G32" s="1"/>
    </row>
    <row r="33" spans="1:6" ht="15.75" customHeight="1" x14ac:dyDescent="0.35">
      <c r="A33" s="224"/>
      <c r="B33" s="224"/>
      <c r="C33" s="224"/>
      <c r="D33" s="224"/>
      <c r="E33" s="224"/>
      <c r="F33" s="224"/>
    </row>
    <row r="34" spans="1:6" ht="15.75" customHeight="1" x14ac:dyDescent="0.35">
      <c r="A34" s="266" t="s">
        <v>61</v>
      </c>
      <c r="B34" s="226" t="s">
        <v>62</v>
      </c>
      <c r="C34" s="227" t="s">
        <v>125</v>
      </c>
      <c r="D34" s="227"/>
      <c r="E34" s="227"/>
      <c r="F34" s="227" t="s">
        <v>247</v>
      </c>
    </row>
    <row r="35" spans="1:6" ht="15.75" customHeight="1" x14ac:dyDescent="0.35">
      <c r="A35" s="224"/>
      <c r="B35" s="224"/>
      <c r="C35" s="224"/>
      <c r="D35" s="224"/>
      <c r="E35" s="224"/>
      <c r="F35" s="224"/>
    </row>
    <row r="36" spans="1:6" ht="157.5" customHeight="1" x14ac:dyDescent="0.35">
      <c r="A36" s="82" t="s">
        <v>64</v>
      </c>
      <c r="B36" s="14" t="s">
        <v>65</v>
      </c>
      <c r="C36" s="14"/>
      <c r="D36" s="14" t="s">
        <v>174</v>
      </c>
      <c r="E36" s="14"/>
      <c r="F36" s="144" t="s">
        <v>219</v>
      </c>
    </row>
    <row r="37" spans="1:6" ht="61.5" customHeight="1" x14ac:dyDescent="0.35">
      <c r="A37" s="82" t="s">
        <v>67</v>
      </c>
      <c r="B37" s="14" t="s">
        <v>68</v>
      </c>
      <c r="C37" s="15" t="s">
        <v>125</v>
      </c>
      <c r="D37" s="15"/>
      <c r="E37" s="15"/>
      <c r="F37" s="14" t="s">
        <v>248</v>
      </c>
    </row>
    <row r="38" spans="1:6" ht="62.25" customHeight="1" x14ac:dyDescent="0.35">
      <c r="A38" s="82" t="s">
        <v>70</v>
      </c>
      <c r="B38" s="14" t="s">
        <v>71</v>
      </c>
      <c r="C38" s="15" t="s">
        <v>37</v>
      </c>
      <c r="D38" s="15"/>
      <c r="E38" s="15"/>
      <c r="F38" s="103" t="s">
        <v>240</v>
      </c>
    </row>
    <row r="39" spans="1:6" ht="141.75" customHeight="1" x14ac:dyDescent="0.35">
      <c r="A39" s="82" t="s">
        <v>73</v>
      </c>
      <c r="B39" s="14" t="s">
        <v>74</v>
      </c>
      <c r="C39" s="15" t="s">
        <v>125</v>
      </c>
      <c r="D39" s="12"/>
      <c r="E39" s="12"/>
      <c r="F39" s="15" t="s">
        <v>75</v>
      </c>
    </row>
    <row r="40" spans="1:6" ht="41.25" customHeight="1" x14ac:dyDescent="0.35">
      <c r="A40" s="82" t="s">
        <v>76</v>
      </c>
      <c r="B40" s="11" t="s">
        <v>77</v>
      </c>
      <c r="C40" s="15" t="s">
        <v>125</v>
      </c>
      <c r="D40" s="15"/>
      <c r="E40" s="15"/>
      <c r="F40" s="15" t="s">
        <v>249</v>
      </c>
    </row>
    <row r="41" spans="1:6" ht="41.25" customHeight="1" x14ac:dyDescent="0.35">
      <c r="A41" s="82" t="s">
        <v>79</v>
      </c>
      <c r="B41" s="12" t="s">
        <v>80</v>
      </c>
      <c r="C41" s="15" t="s">
        <v>125</v>
      </c>
      <c r="D41" s="15"/>
      <c r="E41" s="15"/>
      <c r="F41" s="15" t="s">
        <v>250</v>
      </c>
    </row>
    <row r="42" spans="1:6" ht="137" customHeight="1" x14ac:dyDescent="0.35">
      <c r="A42" s="82" t="s">
        <v>82</v>
      </c>
      <c r="B42" s="12" t="s">
        <v>83</v>
      </c>
      <c r="C42" s="145" t="s">
        <v>125</v>
      </c>
      <c r="D42" s="15"/>
      <c r="E42" s="15"/>
      <c r="F42" s="142" t="s">
        <v>281</v>
      </c>
    </row>
    <row r="43" spans="1:6" ht="49.5" customHeight="1" x14ac:dyDescent="0.35">
      <c r="A43" s="82" t="s">
        <v>84</v>
      </c>
      <c r="B43" s="11" t="s">
        <v>85</v>
      </c>
      <c r="C43" s="14"/>
      <c r="D43" s="14"/>
      <c r="E43" s="14"/>
      <c r="F43" s="14" t="s">
        <v>86</v>
      </c>
    </row>
    <row r="44" spans="1:6" ht="66.75" customHeight="1" x14ac:dyDescent="0.35">
      <c r="A44" s="217" t="s">
        <v>87</v>
      </c>
      <c r="B44" s="196"/>
      <c r="C44" s="196"/>
      <c r="D44" s="196"/>
      <c r="E44" s="197"/>
      <c r="F44" s="94" t="s">
        <v>88</v>
      </c>
    </row>
    <row r="45" spans="1:6" ht="39" customHeight="1" x14ac:dyDescent="0.35">
      <c r="A45" s="195" t="s">
        <v>89</v>
      </c>
      <c r="B45" s="196"/>
      <c r="C45" s="196"/>
      <c r="D45" s="196"/>
      <c r="E45" s="196"/>
      <c r="F45" s="197"/>
    </row>
    <row r="46" spans="1:6" ht="39" customHeight="1" x14ac:dyDescent="0.35">
      <c r="A46" s="95" t="s">
        <v>29</v>
      </c>
      <c r="B46" s="95" t="s">
        <v>90</v>
      </c>
      <c r="C46" s="95" t="s">
        <v>31</v>
      </c>
      <c r="D46" s="95" t="s">
        <v>32</v>
      </c>
      <c r="E46" s="95" t="s">
        <v>33</v>
      </c>
      <c r="F46" s="95" t="s">
        <v>34</v>
      </c>
    </row>
    <row r="47" spans="1:6" ht="39" customHeight="1" x14ac:dyDescent="0.35">
      <c r="A47" s="226" t="s">
        <v>91</v>
      </c>
      <c r="B47" s="255" t="s">
        <v>172</v>
      </c>
      <c r="C47" s="226"/>
      <c r="D47" s="226"/>
      <c r="E47" s="226"/>
      <c r="F47" s="105" t="s">
        <v>251</v>
      </c>
    </row>
    <row r="48" spans="1:6" ht="39" customHeight="1" x14ac:dyDescent="0.35">
      <c r="A48" s="223"/>
      <c r="B48" s="223"/>
      <c r="C48" s="223"/>
      <c r="D48" s="223"/>
      <c r="E48" s="223"/>
      <c r="F48" s="105" t="s">
        <v>252</v>
      </c>
    </row>
    <row r="49" spans="1:6" ht="39" customHeight="1" x14ac:dyDescent="0.35">
      <c r="A49" s="223"/>
      <c r="B49" s="223"/>
      <c r="C49" s="223"/>
      <c r="D49" s="223"/>
      <c r="E49" s="223"/>
      <c r="F49" s="292" t="s">
        <v>253</v>
      </c>
    </row>
    <row r="50" spans="1:6" ht="39" customHeight="1" x14ac:dyDescent="0.35">
      <c r="A50" s="223"/>
      <c r="B50" s="223"/>
      <c r="C50" s="223"/>
      <c r="D50" s="223"/>
      <c r="E50" s="223"/>
      <c r="F50" s="258"/>
    </row>
    <row r="51" spans="1:6" ht="39" customHeight="1" x14ac:dyDescent="0.35">
      <c r="A51" s="223"/>
      <c r="B51" s="223"/>
      <c r="C51" s="223"/>
      <c r="D51" s="223"/>
      <c r="E51" s="223"/>
      <c r="F51" s="258"/>
    </row>
    <row r="52" spans="1:6" ht="39" customHeight="1" x14ac:dyDescent="0.35">
      <c r="A52" s="223"/>
      <c r="B52" s="223"/>
      <c r="C52" s="223"/>
      <c r="D52" s="223"/>
      <c r="E52" s="223"/>
      <c r="F52" s="258"/>
    </row>
    <row r="53" spans="1:6" ht="39" customHeight="1" x14ac:dyDescent="0.35">
      <c r="A53" s="223"/>
      <c r="B53" s="223"/>
      <c r="C53" s="223"/>
      <c r="D53" s="223"/>
      <c r="E53" s="223"/>
      <c r="F53" s="258"/>
    </row>
    <row r="54" spans="1:6" ht="39" customHeight="1" x14ac:dyDescent="0.35">
      <c r="A54" s="223"/>
      <c r="B54" s="223"/>
      <c r="C54" s="223"/>
      <c r="D54" s="223"/>
      <c r="E54" s="223"/>
      <c r="F54" s="258"/>
    </row>
    <row r="55" spans="1:6" ht="39" customHeight="1" x14ac:dyDescent="0.35">
      <c r="A55" s="223"/>
      <c r="B55" s="223"/>
      <c r="C55" s="223"/>
      <c r="D55" s="223"/>
      <c r="E55" s="223"/>
      <c r="F55" s="258"/>
    </row>
    <row r="56" spans="1:6" ht="39" customHeight="1" x14ac:dyDescent="0.35">
      <c r="A56" s="223"/>
      <c r="B56" s="223"/>
      <c r="C56" s="223"/>
      <c r="D56" s="223"/>
      <c r="E56" s="223"/>
      <c r="F56" s="258"/>
    </row>
    <row r="57" spans="1:6" ht="39" customHeight="1" x14ac:dyDescent="0.35">
      <c r="A57" s="223"/>
      <c r="B57" s="223"/>
      <c r="C57" s="223"/>
      <c r="D57" s="223"/>
      <c r="E57" s="223"/>
      <c r="F57" s="258"/>
    </row>
    <row r="58" spans="1:6" ht="39" customHeight="1" x14ac:dyDescent="0.35">
      <c r="A58" s="223"/>
      <c r="B58" s="223"/>
      <c r="C58" s="223"/>
      <c r="D58" s="223"/>
      <c r="E58" s="223"/>
      <c r="F58" s="105" t="s">
        <v>254</v>
      </c>
    </row>
    <row r="59" spans="1:6" ht="32.25" customHeight="1" x14ac:dyDescent="0.35">
      <c r="A59" s="223"/>
      <c r="B59" s="223"/>
      <c r="C59" s="223"/>
      <c r="D59" s="223"/>
      <c r="E59" s="223"/>
      <c r="F59" s="106"/>
    </row>
    <row r="60" spans="1:6" ht="28.5" hidden="1" customHeight="1" x14ac:dyDescent="0.35">
      <c r="A60" s="223"/>
      <c r="B60" s="223"/>
      <c r="C60" s="223"/>
      <c r="D60" s="223"/>
      <c r="E60" s="223"/>
      <c r="F60" s="106"/>
    </row>
    <row r="61" spans="1:6" ht="39" hidden="1" customHeight="1" x14ac:dyDescent="0.35">
      <c r="A61" s="223"/>
      <c r="B61" s="223"/>
      <c r="C61" s="223"/>
      <c r="D61" s="223"/>
      <c r="E61" s="223"/>
      <c r="F61" s="106"/>
    </row>
    <row r="62" spans="1:6" ht="26.25" hidden="1" customHeight="1" x14ac:dyDescent="0.35">
      <c r="A62" s="223"/>
      <c r="B62" s="223"/>
      <c r="C62" s="223"/>
      <c r="D62" s="223"/>
      <c r="E62" s="223"/>
      <c r="F62" s="106"/>
    </row>
    <row r="63" spans="1:6" ht="39" hidden="1" customHeight="1" x14ac:dyDescent="0.35">
      <c r="A63" s="223"/>
      <c r="B63" s="223"/>
      <c r="C63" s="223"/>
      <c r="D63" s="223"/>
      <c r="E63" s="223"/>
      <c r="F63" s="106"/>
    </row>
    <row r="64" spans="1:6" ht="36.75" hidden="1" customHeight="1" x14ac:dyDescent="0.35">
      <c r="A64" s="223"/>
      <c r="B64" s="223"/>
      <c r="C64" s="223"/>
      <c r="D64" s="223"/>
      <c r="E64" s="223"/>
      <c r="F64" s="106"/>
    </row>
    <row r="65" spans="1:10" ht="39" hidden="1" customHeight="1" x14ac:dyDescent="0.35">
      <c r="A65" s="223"/>
      <c r="B65" s="223"/>
      <c r="C65" s="223"/>
      <c r="D65" s="223"/>
      <c r="E65" s="223"/>
      <c r="F65" s="106"/>
    </row>
    <row r="66" spans="1:10" ht="39" hidden="1" customHeight="1" x14ac:dyDescent="0.35">
      <c r="A66" s="223"/>
      <c r="B66" s="223"/>
      <c r="C66" s="223"/>
      <c r="D66" s="223"/>
      <c r="E66" s="223"/>
      <c r="F66" s="106"/>
    </row>
    <row r="67" spans="1:10" ht="39" hidden="1" customHeight="1" x14ac:dyDescent="0.35">
      <c r="A67" s="223"/>
      <c r="B67" s="223"/>
      <c r="C67" s="223"/>
      <c r="D67" s="223"/>
      <c r="E67" s="223"/>
      <c r="F67" s="106"/>
      <c r="G67" s="1"/>
      <c r="H67" s="1"/>
      <c r="I67" s="1"/>
      <c r="J67" s="1"/>
    </row>
    <row r="68" spans="1:10" ht="19.5" hidden="1" customHeight="1" x14ac:dyDescent="0.35">
      <c r="A68" s="223"/>
      <c r="B68" s="223"/>
      <c r="C68" s="223"/>
      <c r="D68" s="223"/>
      <c r="E68" s="223"/>
      <c r="F68" s="106"/>
      <c r="G68" s="1"/>
      <c r="H68" s="1"/>
      <c r="I68" s="1"/>
      <c r="J68" s="1"/>
    </row>
    <row r="69" spans="1:10" ht="39" hidden="1" customHeight="1" x14ac:dyDescent="0.35">
      <c r="A69" s="223"/>
      <c r="B69" s="223"/>
      <c r="C69" s="223"/>
      <c r="D69" s="223"/>
      <c r="E69" s="223"/>
      <c r="F69" s="106"/>
      <c r="G69" s="1"/>
      <c r="H69" s="1"/>
      <c r="I69" s="1"/>
      <c r="J69" s="1"/>
    </row>
    <row r="70" spans="1:10" ht="39" hidden="1" customHeight="1" x14ac:dyDescent="0.35">
      <c r="A70" s="223"/>
      <c r="B70" s="223"/>
      <c r="C70" s="223"/>
      <c r="D70" s="223"/>
      <c r="E70" s="223"/>
      <c r="F70" s="106"/>
      <c r="G70" s="1"/>
      <c r="H70" s="1"/>
      <c r="I70" s="1"/>
      <c r="J70" s="1"/>
    </row>
    <row r="71" spans="1:10" ht="39" hidden="1" customHeight="1" x14ac:dyDescent="0.35">
      <c r="A71" s="223"/>
      <c r="B71" s="223"/>
      <c r="C71" s="223"/>
      <c r="D71" s="223"/>
      <c r="E71" s="223"/>
      <c r="F71" s="106"/>
      <c r="G71" s="1"/>
      <c r="H71" s="1"/>
      <c r="I71" s="1"/>
      <c r="J71" s="1"/>
    </row>
    <row r="72" spans="1:10" ht="39" hidden="1" customHeight="1" x14ac:dyDescent="0.35">
      <c r="A72" s="223"/>
      <c r="B72" s="223"/>
      <c r="C72" s="223"/>
      <c r="D72" s="223"/>
      <c r="E72" s="223"/>
      <c r="F72" s="106"/>
      <c r="G72" s="1"/>
      <c r="H72" s="1"/>
      <c r="I72" s="1"/>
      <c r="J72" s="1"/>
    </row>
    <row r="73" spans="1:10" ht="39" hidden="1" customHeight="1" x14ac:dyDescent="0.35">
      <c r="A73" s="223"/>
      <c r="B73" s="223"/>
      <c r="C73" s="223"/>
      <c r="D73" s="223"/>
      <c r="E73" s="223"/>
      <c r="F73" s="106"/>
      <c r="G73" s="1"/>
      <c r="H73" s="1"/>
      <c r="I73" s="1"/>
      <c r="J73" s="1"/>
    </row>
    <row r="74" spans="1:10" ht="39" hidden="1" customHeight="1" x14ac:dyDescent="0.35">
      <c r="A74" s="224"/>
      <c r="B74" s="256"/>
      <c r="C74" s="224"/>
      <c r="D74" s="224"/>
      <c r="E74" s="224"/>
      <c r="F74" s="107"/>
      <c r="G74" s="1"/>
      <c r="H74" s="1"/>
      <c r="I74" s="1"/>
      <c r="J74" s="1"/>
    </row>
    <row r="75" spans="1:10" ht="39" customHeight="1" x14ac:dyDescent="0.35">
      <c r="A75" s="195" t="s">
        <v>97</v>
      </c>
      <c r="B75" s="196"/>
      <c r="C75" s="196"/>
      <c r="D75" s="196"/>
      <c r="E75" s="197"/>
      <c r="F75" s="96" t="s">
        <v>98</v>
      </c>
      <c r="G75" s="29"/>
      <c r="H75" s="29"/>
      <c r="I75" s="29"/>
      <c r="J75" s="29"/>
    </row>
    <row r="76" spans="1:10" ht="36.75" customHeight="1" x14ac:dyDescent="0.35">
      <c r="A76" s="195" t="s">
        <v>99</v>
      </c>
      <c r="B76" s="196"/>
      <c r="C76" s="196"/>
      <c r="D76" s="196"/>
      <c r="E76" s="196"/>
      <c r="F76" s="197"/>
      <c r="G76" s="29"/>
      <c r="H76" s="29"/>
      <c r="I76" s="29"/>
      <c r="J76" s="29"/>
    </row>
    <row r="77" spans="1:10" ht="31.5" customHeight="1" x14ac:dyDescent="0.35">
      <c r="A77" s="198" t="s">
        <v>100</v>
      </c>
      <c r="B77" s="27" t="s">
        <v>101</v>
      </c>
      <c r="C77" s="199">
        <v>1.51</v>
      </c>
      <c r="D77" s="97"/>
      <c r="E77" s="193" t="s">
        <v>103</v>
      </c>
      <c r="F77" s="181" t="e">
        <f>(D77/D78)*100</f>
        <v>#DIV/0!</v>
      </c>
      <c r="G77" s="31"/>
      <c r="H77" s="31"/>
      <c r="I77" s="31" t="s">
        <v>105</v>
      </c>
      <c r="J77" s="31"/>
    </row>
    <row r="78" spans="1:10" ht="15.75" customHeight="1" x14ac:dyDescent="0.35">
      <c r="A78" s="182"/>
      <c r="B78" s="27" t="s">
        <v>106</v>
      </c>
      <c r="C78" s="182"/>
      <c r="D78" s="98"/>
      <c r="E78" s="182"/>
      <c r="F78" s="182"/>
      <c r="G78" s="31"/>
      <c r="H78" s="31"/>
      <c r="I78" s="32"/>
      <c r="J78" s="31"/>
    </row>
    <row r="79" spans="1:10" ht="15.75" customHeight="1" x14ac:dyDescent="0.35">
      <c r="A79" s="31"/>
      <c r="B79" s="31"/>
      <c r="C79" s="31"/>
      <c r="D79" s="31"/>
      <c r="E79" s="31"/>
      <c r="F79" s="35"/>
      <c r="G79" s="31"/>
      <c r="H79" s="31">
        <v>4474</v>
      </c>
      <c r="I79" s="36">
        <f>10500000+30000000+9000000+2550000+20000000</f>
        <v>72050000</v>
      </c>
      <c r="J79" s="36"/>
    </row>
    <row r="80" spans="1:10" ht="31.5" customHeight="1" x14ac:dyDescent="0.35">
      <c r="A80" s="200"/>
      <c r="B80" s="172"/>
      <c r="C80" s="172"/>
      <c r="D80" s="34"/>
      <c r="E80" s="31"/>
      <c r="F80" s="35"/>
      <c r="G80" s="31"/>
      <c r="H80" s="31"/>
      <c r="I80" s="36">
        <f>SUM(I79)</f>
        <v>72050000</v>
      </c>
      <c r="J80" s="36">
        <f>390947500+350000000</f>
        <v>740947500</v>
      </c>
    </row>
    <row r="81" spans="1:10" ht="25.5" customHeight="1" x14ac:dyDescent="0.35">
      <c r="A81" s="191" t="s">
        <v>107</v>
      </c>
      <c r="B81" s="27" t="s">
        <v>173</v>
      </c>
      <c r="C81" s="192">
        <v>0.53</v>
      </c>
      <c r="D81" s="38">
        <v>6453000</v>
      </c>
      <c r="E81" s="193" t="s">
        <v>103</v>
      </c>
      <c r="F81" s="181" t="e">
        <f>(D81/D82)*100</f>
        <v>#DIV/0!</v>
      </c>
      <c r="G81" s="31"/>
      <c r="H81" s="31"/>
      <c r="I81" s="36">
        <v>60000000</v>
      </c>
      <c r="J81" s="36" t="s">
        <v>110</v>
      </c>
    </row>
    <row r="82" spans="1:10" ht="22.5" customHeight="1" x14ac:dyDescent="0.35">
      <c r="A82" s="182"/>
      <c r="B82" s="27" t="s">
        <v>111</v>
      </c>
      <c r="C82" s="182"/>
      <c r="D82" s="40"/>
      <c r="E82" s="182"/>
      <c r="F82" s="182"/>
      <c r="G82" s="31"/>
      <c r="H82" s="31"/>
      <c r="I82" s="36">
        <f>+J80+I81+I80</f>
        <v>872997500</v>
      </c>
      <c r="J82" s="31" t="s">
        <v>112</v>
      </c>
    </row>
    <row r="83" spans="1:10" ht="15.75" customHeight="1" x14ac:dyDescent="0.35">
      <c r="A83" s="33"/>
      <c r="B83" s="1"/>
      <c r="C83" s="1"/>
      <c r="D83" s="34"/>
      <c r="E83" s="31"/>
      <c r="F83" s="35"/>
      <c r="G83" s="31"/>
      <c r="H83" s="31"/>
      <c r="I83" s="31"/>
      <c r="J83" s="99"/>
    </row>
    <row r="84" spans="1:10" ht="15.75" customHeight="1" x14ac:dyDescent="0.35">
      <c r="A84" s="33"/>
      <c r="B84" s="1"/>
      <c r="C84" s="1"/>
      <c r="D84" s="34"/>
      <c r="E84" s="31"/>
      <c r="F84" s="35"/>
      <c r="G84" s="31"/>
      <c r="H84" s="31"/>
      <c r="I84" s="31"/>
      <c r="J84" s="31"/>
    </row>
    <row r="85" spans="1:10" ht="32.25" customHeight="1" x14ac:dyDescent="0.35">
      <c r="A85" s="191" t="s">
        <v>113</v>
      </c>
      <c r="B85" s="27" t="s">
        <v>114</v>
      </c>
      <c r="C85" s="192">
        <v>2.38</v>
      </c>
      <c r="D85" s="38"/>
      <c r="E85" s="193" t="s">
        <v>103</v>
      </c>
      <c r="F85" s="181" t="e">
        <f>D85/D86</f>
        <v>#DIV/0!</v>
      </c>
      <c r="G85" s="31"/>
      <c r="H85" s="31"/>
      <c r="I85" s="31"/>
      <c r="J85" s="99"/>
    </row>
    <row r="86" spans="1:10" ht="27" customHeight="1" x14ac:dyDescent="0.35">
      <c r="A86" s="182"/>
      <c r="B86" s="42" t="s">
        <v>115</v>
      </c>
      <c r="C86" s="182"/>
      <c r="D86" s="40"/>
      <c r="E86" s="182"/>
      <c r="F86" s="182"/>
      <c r="G86" s="31"/>
      <c r="H86" s="31"/>
      <c r="I86" s="31"/>
      <c r="J86" s="31"/>
    </row>
    <row r="87" spans="1:10" ht="27" customHeight="1" x14ac:dyDescent="0.35">
      <c r="A87" s="43"/>
      <c r="B87" s="44"/>
      <c r="C87" s="1"/>
      <c r="D87" s="45"/>
      <c r="E87" s="1"/>
      <c r="F87" s="1"/>
      <c r="G87" s="31"/>
      <c r="H87" s="31"/>
      <c r="I87" s="31"/>
      <c r="J87" s="31"/>
    </row>
    <row r="88" spans="1:10" ht="27" customHeight="1" x14ac:dyDescent="0.35">
      <c r="A88" s="203" t="s">
        <v>255</v>
      </c>
      <c r="B88" s="204"/>
      <c r="C88" s="205"/>
      <c r="D88" s="211" t="s">
        <v>117</v>
      </c>
      <c r="E88" s="212"/>
      <c r="F88" s="46">
        <v>720352409</v>
      </c>
      <c r="G88" s="31"/>
      <c r="H88" s="31"/>
      <c r="I88" s="31"/>
      <c r="J88" s="31"/>
    </row>
    <row r="89" spans="1:10" ht="27" customHeight="1" x14ac:dyDescent="0.35">
      <c r="A89" s="206"/>
      <c r="B89" s="172"/>
      <c r="C89" s="207"/>
      <c r="D89" s="213" t="s">
        <v>118</v>
      </c>
      <c r="E89" s="212"/>
      <c r="F89" s="46">
        <v>124264392</v>
      </c>
      <c r="G89" s="31"/>
      <c r="H89" s="31"/>
      <c r="I89" s="31"/>
      <c r="J89" s="31"/>
    </row>
    <row r="90" spans="1:10" ht="27" customHeight="1" x14ac:dyDescent="0.35">
      <c r="A90" s="206"/>
      <c r="B90" s="172"/>
      <c r="C90" s="207"/>
      <c r="D90" s="213" t="s">
        <v>119</v>
      </c>
      <c r="E90" s="212"/>
      <c r="F90" s="46">
        <v>844616801</v>
      </c>
      <c r="G90" s="31"/>
      <c r="H90" s="31"/>
      <c r="I90" s="31"/>
      <c r="J90" s="31"/>
    </row>
    <row r="91" spans="1:10" ht="27" customHeight="1" x14ac:dyDescent="0.35">
      <c r="A91" s="206"/>
      <c r="B91" s="172"/>
      <c r="C91" s="207"/>
      <c r="D91" s="213" t="s">
        <v>120</v>
      </c>
      <c r="E91" s="212"/>
      <c r="F91" s="50">
        <v>216105725</v>
      </c>
      <c r="G91" s="31"/>
      <c r="H91" s="31"/>
      <c r="I91" s="31"/>
      <c r="J91" s="31"/>
    </row>
    <row r="92" spans="1:10" ht="27" customHeight="1" x14ac:dyDescent="0.35">
      <c r="A92" s="208"/>
      <c r="B92" s="209"/>
      <c r="C92" s="210"/>
      <c r="D92" s="213" t="s">
        <v>121</v>
      </c>
      <c r="E92" s="212"/>
      <c r="F92" s="50">
        <v>936458134</v>
      </c>
      <c r="G92" s="31"/>
      <c r="H92" s="31"/>
      <c r="I92" s="31"/>
      <c r="J92" s="31"/>
    </row>
    <row r="93" spans="1:10" ht="27" customHeight="1" x14ac:dyDescent="0.35">
      <c r="A93" s="43"/>
      <c r="B93" s="44"/>
      <c r="C93" s="1"/>
      <c r="D93" s="45"/>
      <c r="E93" s="1"/>
      <c r="F93" s="1"/>
      <c r="G93" s="31"/>
      <c r="H93" s="31"/>
      <c r="I93" s="31"/>
      <c r="J93" s="31"/>
    </row>
    <row r="94" spans="1:10" ht="31.5" customHeight="1" x14ac:dyDescent="0.35">
      <c r="A94" s="51" t="s">
        <v>29</v>
      </c>
      <c r="B94" s="9" t="s">
        <v>122</v>
      </c>
      <c r="C94" s="51" t="s">
        <v>31</v>
      </c>
      <c r="D94" s="51" t="s">
        <v>32</v>
      </c>
      <c r="E94" s="51" t="s">
        <v>33</v>
      </c>
      <c r="F94" s="52" t="s">
        <v>34</v>
      </c>
      <c r="G94" s="31"/>
      <c r="H94" s="31"/>
      <c r="I94" s="31"/>
      <c r="J94" s="31"/>
    </row>
    <row r="95" spans="1:10" ht="86.25" customHeight="1" x14ac:dyDescent="0.35">
      <c r="A95" s="214" t="s">
        <v>123</v>
      </c>
      <c r="B95" s="119" t="s">
        <v>124</v>
      </c>
      <c r="C95" s="102" t="s">
        <v>37</v>
      </c>
      <c r="D95" s="56"/>
      <c r="E95" s="56"/>
      <c r="F95" s="57"/>
      <c r="G95" s="31"/>
      <c r="H95" s="31"/>
      <c r="I95" s="31"/>
      <c r="J95" s="99"/>
    </row>
    <row r="96" spans="1:10" ht="51.75" customHeight="1" x14ac:dyDescent="0.35">
      <c r="A96" s="186"/>
      <c r="B96" s="120" t="s">
        <v>126</v>
      </c>
      <c r="C96" s="102" t="s">
        <v>125</v>
      </c>
      <c r="D96" s="56"/>
      <c r="E96" s="56"/>
      <c r="F96" s="57"/>
      <c r="G96" s="31"/>
      <c r="H96" s="31"/>
      <c r="I96" s="31"/>
      <c r="J96" s="99"/>
    </row>
    <row r="97" spans="1:10" ht="55.5" customHeight="1" x14ac:dyDescent="0.35">
      <c r="A97" s="186"/>
      <c r="B97" s="120" t="s">
        <v>127</v>
      </c>
      <c r="C97" s="102" t="s">
        <v>37</v>
      </c>
      <c r="D97" s="56"/>
      <c r="E97" s="56"/>
      <c r="F97" s="57"/>
      <c r="G97" s="31"/>
      <c r="H97" s="31"/>
      <c r="I97" s="31"/>
      <c r="J97" s="99"/>
    </row>
    <row r="98" spans="1:10" ht="158.25" customHeight="1" x14ac:dyDescent="0.35">
      <c r="A98" s="186"/>
      <c r="B98" s="120" t="s">
        <v>128</v>
      </c>
      <c r="C98" s="102"/>
      <c r="D98" s="100"/>
      <c r="E98" s="56"/>
      <c r="F98" s="146" t="s">
        <v>281</v>
      </c>
      <c r="G98" s="31"/>
      <c r="H98" s="31"/>
      <c r="I98" s="31"/>
      <c r="J98" s="99"/>
    </row>
    <row r="99" spans="1:10" ht="246.5" customHeight="1" x14ac:dyDescent="0.35">
      <c r="A99" s="186"/>
      <c r="B99" s="120" t="s">
        <v>129</v>
      </c>
      <c r="C99" s="102" t="s">
        <v>125</v>
      </c>
      <c r="D99" s="56"/>
      <c r="E99" s="60"/>
      <c r="F99" s="57"/>
      <c r="G99" s="31"/>
      <c r="H99" s="31"/>
      <c r="I99" s="31"/>
      <c r="J99" s="99"/>
    </row>
    <row r="100" spans="1:10" ht="34.5" customHeight="1" x14ac:dyDescent="0.35">
      <c r="A100" s="186"/>
      <c r="B100" s="120" t="s">
        <v>130</v>
      </c>
      <c r="C100" s="147" t="s">
        <v>125</v>
      </c>
      <c r="D100" s="100"/>
      <c r="E100" s="60"/>
      <c r="F100" s="61"/>
      <c r="G100" s="31"/>
      <c r="H100" s="31"/>
      <c r="I100" s="31"/>
      <c r="J100" s="99"/>
    </row>
    <row r="101" spans="1:10" ht="84" customHeight="1" x14ac:dyDescent="0.35">
      <c r="A101" s="186"/>
      <c r="B101" s="120" t="s">
        <v>131</v>
      </c>
      <c r="C101" s="102" t="s">
        <v>125</v>
      </c>
      <c r="D101" s="62"/>
      <c r="E101" s="60"/>
      <c r="F101" s="63"/>
      <c r="G101" s="31"/>
      <c r="H101" s="31"/>
      <c r="I101" s="31"/>
      <c r="J101" s="99"/>
    </row>
    <row r="102" spans="1:10" ht="102.75" customHeight="1" x14ac:dyDescent="0.35">
      <c r="A102" s="182"/>
      <c r="B102" s="120" t="s">
        <v>132</v>
      </c>
      <c r="C102" s="60" t="s">
        <v>75</v>
      </c>
      <c r="D102" s="56"/>
      <c r="E102" s="60"/>
      <c r="F102" s="65"/>
      <c r="G102" s="31"/>
      <c r="H102" s="31"/>
      <c r="I102" s="31"/>
      <c r="J102" s="99"/>
    </row>
    <row r="103" spans="1:10" ht="24.75" customHeight="1" x14ac:dyDescent="0.35">
      <c r="A103" s="195" t="s">
        <v>133</v>
      </c>
      <c r="B103" s="196"/>
      <c r="C103" s="196"/>
      <c r="D103" s="196"/>
      <c r="E103" s="197"/>
      <c r="F103" s="96" t="s">
        <v>98</v>
      </c>
      <c r="G103" s="31"/>
      <c r="H103" s="31"/>
      <c r="I103" s="31"/>
      <c r="J103" s="99"/>
    </row>
    <row r="104" spans="1:10" ht="24.75" customHeight="1" x14ac:dyDescent="0.35">
      <c r="A104" s="215" t="s">
        <v>135</v>
      </c>
      <c r="B104" s="196"/>
      <c r="C104" s="196"/>
      <c r="D104" s="196"/>
      <c r="E104" s="196"/>
      <c r="F104" s="197"/>
    </row>
    <row r="105" spans="1:10" ht="34.5" customHeight="1" x14ac:dyDescent="0.35">
      <c r="A105" s="67" t="s">
        <v>91</v>
      </c>
      <c r="B105" s="67" t="s">
        <v>136</v>
      </c>
      <c r="C105" s="68" t="s">
        <v>31</v>
      </c>
      <c r="D105" s="68" t="s">
        <v>32</v>
      </c>
      <c r="E105" s="68" t="s">
        <v>33</v>
      </c>
      <c r="F105" s="68" t="s">
        <v>34</v>
      </c>
    </row>
    <row r="106" spans="1:10" ht="60" customHeight="1" x14ac:dyDescent="0.35">
      <c r="A106" s="216" t="s">
        <v>137</v>
      </c>
      <c r="B106" s="197"/>
      <c r="C106" s="69" t="s">
        <v>125</v>
      </c>
      <c r="D106" s="70"/>
      <c r="E106" s="71"/>
      <c r="F106" s="72" t="s">
        <v>138</v>
      </c>
    </row>
    <row r="107" spans="1:10" ht="60" customHeight="1" x14ac:dyDescent="0.35">
      <c r="A107" s="216" t="s">
        <v>139</v>
      </c>
      <c r="B107" s="197"/>
      <c r="C107" s="73" t="s">
        <v>125</v>
      </c>
      <c r="D107" s="74"/>
      <c r="E107" s="75"/>
      <c r="F107" s="76" t="s">
        <v>250</v>
      </c>
    </row>
    <row r="108" spans="1:10" ht="60" customHeight="1" x14ac:dyDescent="0.35">
      <c r="A108" s="216" t="s">
        <v>140</v>
      </c>
      <c r="B108" s="197"/>
      <c r="C108" s="77" t="s">
        <v>125</v>
      </c>
      <c r="D108" s="78"/>
      <c r="E108" s="79"/>
      <c r="F108" s="121" t="s">
        <v>256</v>
      </c>
    </row>
    <row r="109" spans="1:10" ht="60" customHeight="1" x14ac:dyDescent="0.35">
      <c r="A109" s="217" t="s">
        <v>142</v>
      </c>
      <c r="B109" s="196"/>
      <c r="C109" s="196"/>
      <c r="D109" s="196"/>
      <c r="E109" s="197"/>
      <c r="F109" s="122" t="s">
        <v>134</v>
      </c>
    </row>
    <row r="110" spans="1:10" ht="49.5" customHeight="1" x14ac:dyDescent="0.35">
      <c r="A110" s="215" t="s">
        <v>143</v>
      </c>
      <c r="B110" s="196"/>
      <c r="C110" s="196"/>
      <c r="D110" s="196"/>
      <c r="E110" s="196"/>
      <c r="F110" s="197"/>
    </row>
    <row r="111" spans="1:10" ht="54" customHeight="1" x14ac:dyDescent="0.35">
      <c r="A111" s="9" t="s">
        <v>29</v>
      </c>
      <c r="B111" s="9" t="s">
        <v>122</v>
      </c>
      <c r="C111" s="9" t="s">
        <v>31</v>
      </c>
      <c r="D111" s="9" t="s">
        <v>32</v>
      </c>
      <c r="E111" s="9" t="s">
        <v>33</v>
      </c>
      <c r="F111" s="81" t="s">
        <v>34</v>
      </c>
    </row>
    <row r="112" spans="1:10" ht="45" customHeight="1" x14ac:dyDescent="0.35">
      <c r="A112" s="82" t="s">
        <v>144</v>
      </c>
      <c r="B112" s="14" t="s">
        <v>145</v>
      </c>
      <c r="C112" s="15" t="s">
        <v>125</v>
      </c>
      <c r="D112" s="12"/>
      <c r="E112" s="12"/>
      <c r="F112" s="15" t="s">
        <v>257</v>
      </c>
    </row>
    <row r="113" spans="1:7" ht="45" customHeight="1" x14ac:dyDescent="0.35">
      <c r="A113" s="82" t="s">
        <v>147</v>
      </c>
      <c r="B113" s="15" t="s">
        <v>148</v>
      </c>
      <c r="C113" s="15" t="s">
        <v>125</v>
      </c>
      <c r="D113" s="12" t="s">
        <v>91</v>
      </c>
      <c r="E113" s="12"/>
      <c r="F113" s="15" t="s">
        <v>149</v>
      </c>
    </row>
    <row r="114" spans="1:7" ht="48.5" customHeight="1" x14ac:dyDescent="0.35">
      <c r="A114" s="82" t="s">
        <v>150</v>
      </c>
      <c r="B114" s="14" t="s">
        <v>151</v>
      </c>
      <c r="C114" s="14"/>
      <c r="D114" s="11" t="s">
        <v>174</v>
      </c>
      <c r="E114" s="11"/>
      <c r="F114" s="14" t="s">
        <v>281</v>
      </c>
      <c r="G114" s="123"/>
    </row>
    <row r="115" spans="1:7" ht="54" customHeight="1" x14ac:dyDescent="0.35">
      <c r="A115" s="215" t="s">
        <v>153</v>
      </c>
      <c r="B115" s="196"/>
      <c r="C115" s="196"/>
      <c r="D115" s="196"/>
      <c r="E115" s="197"/>
      <c r="F115" s="83" t="s">
        <v>134</v>
      </c>
    </row>
    <row r="116" spans="1:7" ht="31.5" customHeight="1" x14ac:dyDescent="0.35">
      <c r="A116" s="218" t="s">
        <v>154</v>
      </c>
      <c r="B116" s="219"/>
      <c r="C116" s="219"/>
      <c r="D116" s="219"/>
      <c r="E116" s="219"/>
      <c r="F116" s="212"/>
    </row>
    <row r="117" spans="1:7" ht="15.75" customHeight="1" x14ac:dyDescent="0.35">
      <c r="A117" s="68" t="s">
        <v>29</v>
      </c>
      <c r="B117" s="68" t="s">
        <v>90</v>
      </c>
      <c r="C117" s="68" t="s">
        <v>31</v>
      </c>
      <c r="D117" s="68" t="s">
        <v>32</v>
      </c>
      <c r="E117" s="68" t="s">
        <v>33</v>
      </c>
      <c r="F117" s="68" t="s">
        <v>34</v>
      </c>
    </row>
    <row r="118" spans="1:7" ht="83.25" customHeight="1" x14ac:dyDescent="0.35">
      <c r="A118" s="226" t="s">
        <v>155</v>
      </c>
      <c r="B118" s="14" t="s">
        <v>156</v>
      </c>
      <c r="C118" s="14" t="s">
        <v>125</v>
      </c>
      <c r="D118" s="11"/>
      <c r="E118" s="11"/>
      <c r="F118" s="15" t="s">
        <v>258</v>
      </c>
    </row>
    <row r="119" spans="1:7" ht="138" customHeight="1" x14ac:dyDescent="0.35">
      <c r="A119" s="224"/>
      <c r="B119" s="14" t="s">
        <v>158</v>
      </c>
      <c r="C119" s="14" t="s">
        <v>125</v>
      </c>
      <c r="D119" s="11"/>
      <c r="E119" s="11"/>
      <c r="F119" s="15" t="s">
        <v>259</v>
      </c>
    </row>
    <row r="120" spans="1:7" ht="78.75" customHeight="1" x14ac:dyDescent="0.35">
      <c r="A120" s="14" t="s">
        <v>39</v>
      </c>
      <c r="B120" s="14" t="s">
        <v>160</v>
      </c>
      <c r="C120" s="14" t="s">
        <v>125</v>
      </c>
      <c r="D120" s="11"/>
      <c r="E120" s="11"/>
      <c r="F120" s="50">
        <v>216105725</v>
      </c>
    </row>
    <row r="121" spans="1:7" ht="52.5" customHeight="1" x14ac:dyDescent="0.35">
      <c r="A121" s="14" t="s">
        <v>42</v>
      </c>
      <c r="B121" s="14" t="s">
        <v>176</v>
      </c>
      <c r="C121" s="14" t="s">
        <v>125</v>
      </c>
      <c r="D121" s="11"/>
      <c r="E121" s="11"/>
      <c r="F121" s="76" t="s">
        <v>260</v>
      </c>
    </row>
    <row r="122" spans="1:7" ht="30" customHeight="1" x14ac:dyDescent="0.35">
      <c r="A122" s="195" t="s">
        <v>162</v>
      </c>
      <c r="B122" s="196"/>
      <c r="C122" s="196"/>
      <c r="D122" s="196"/>
      <c r="E122" s="197"/>
      <c r="F122" s="87" t="s">
        <v>134</v>
      </c>
    </row>
    <row r="123" spans="1:7" ht="30" customHeight="1" x14ac:dyDescent="0.35">
      <c r="A123" s="228" t="s">
        <v>164</v>
      </c>
      <c r="B123" s="196"/>
      <c r="C123" s="196"/>
      <c r="D123" s="196"/>
      <c r="E123" s="196"/>
      <c r="F123" s="197"/>
    </row>
    <row r="124" spans="1:7" ht="30" customHeight="1" x14ac:dyDescent="0.35">
      <c r="A124" s="89" t="s">
        <v>29</v>
      </c>
      <c r="B124" s="90" t="s">
        <v>90</v>
      </c>
      <c r="C124" s="90" t="s">
        <v>31</v>
      </c>
      <c r="D124" s="90" t="s">
        <v>32</v>
      </c>
      <c r="E124" s="90" t="s">
        <v>33</v>
      </c>
      <c r="F124" s="91" t="s">
        <v>34</v>
      </c>
    </row>
    <row r="125" spans="1:7" ht="30" customHeight="1" x14ac:dyDescent="0.35">
      <c r="A125" s="226" t="s">
        <v>165</v>
      </c>
      <c r="B125" s="226" t="s">
        <v>282</v>
      </c>
      <c r="C125" s="227" t="s">
        <v>125</v>
      </c>
      <c r="D125" s="222"/>
      <c r="E125" s="222"/>
      <c r="F125" s="225"/>
    </row>
    <row r="126" spans="1:7" ht="60.5" customHeight="1" x14ac:dyDescent="0.35">
      <c r="A126" s="223"/>
      <c r="B126" s="223"/>
      <c r="C126" s="223"/>
      <c r="D126" s="223"/>
      <c r="E126" s="223"/>
      <c r="F126" s="223"/>
    </row>
    <row r="127" spans="1:7" ht="46.5" customHeight="1" x14ac:dyDescent="0.35">
      <c r="A127" s="224"/>
      <c r="B127" s="224"/>
      <c r="C127" s="224"/>
      <c r="D127" s="224"/>
      <c r="E127" s="224"/>
      <c r="F127" s="224"/>
    </row>
    <row r="128" spans="1:7" ht="30" customHeight="1" x14ac:dyDescent="0.35">
      <c r="A128" s="220" t="s">
        <v>168</v>
      </c>
      <c r="B128" s="196"/>
      <c r="C128" s="196"/>
      <c r="D128" s="196"/>
      <c r="E128" s="197"/>
      <c r="F128" s="92" t="s">
        <v>31</v>
      </c>
    </row>
    <row r="129" spans="1:6" ht="41.25" customHeight="1" x14ac:dyDescent="0.35">
      <c r="A129" s="218" t="s">
        <v>169</v>
      </c>
      <c r="B129" s="219"/>
      <c r="C129" s="219"/>
      <c r="D129" s="219"/>
      <c r="E129" s="219"/>
      <c r="F129" s="212"/>
    </row>
    <row r="130" spans="1:6" ht="40" customHeight="1" x14ac:dyDescent="0.35">
      <c r="A130" s="293" t="s">
        <v>290</v>
      </c>
      <c r="B130" s="219"/>
      <c r="C130" s="219"/>
      <c r="D130" s="219"/>
      <c r="E130" s="219"/>
      <c r="F130" s="212"/>
    </row>
    <row r="131" spans="1:6" ht="15.75" customHeight="1" x14ac:dyDescent="0.35"/>
    <row r="132" spans="1:6" ht="15.75" customHeight="1" x14ac:dyDescent="0.4">
      <c r="A132" s="139"/>
      <c r="B132" s="291" t="s">
        <v>278</v>
      </c>
      <c r="C132" s="291"/>
      <c r="D132" s="291"/>
      <c r="E132" s="291"/>
      <c r="F132" s="291"/>
    </row>
    <row r="133" spans="1:6" ht="15.75" customHeight="1" x14ac:dyDescent="0.35">
      <c r="B133" s="167"/>
      <c r="C133" s="167"/>
      <c r="D133" s="167"/>
      <c r="E133" s="167"/>
      <c r="F133" s="167"/>
    </row>
    <row r="134" spans="1:6" ht="15.75" customHeight="1" x14ac:dyDescent="0.35"/>
    <row r="135" spans="1:6" ht="15.75" customHeight="1" x14ac:dyDescent="0.35"/>
    <row r="136" spans="1:6" ht="15.75" customHeight="1" x14ac:dyDescent="0.35"/>
    <row r="137" spans="1:6" ht="15.75" customHeight="1" x14ac:dyDescent="0.35"/>
    <row r="138" spans="1:6" ht="15.75" customHeight="1" x14ac:dyDescent="0.35"/>
    <row r="139" spans="1:6" ht="15.75" customHeight="1" x14ac:dyDescent="0.35"/>
    <row r="140" spans="1:6" ht="15.75" customHeight="1" x14ac:dyDescent="0.35"/>
    <row r="141" spans="1:6" ht="15.75" customHeight="1" x14ac:dyDescent="0.35"/>
    <row r="142" spans="1:6" ht="15.75" customHeight="1" x14ac:dyDescent="0.35"/>
    <row r="143" spans="1:6" ht="15.75" customHeight="1" x14ac:dyDescent="0.35"/>
    <row r="144" spans="1:6"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sheetData>
  <mergeCells count="92">
    <mergeCell ref="G24:G27"/>
    <mergeCell ref="D34:D35"/>
    <mergeCell ref="E34:E35"/>
    <mergeCell ref="A44:E44"/>
    <mergeCell ref="A45:F45"/>
    <mergeCell ref="A31:A33"/>
    <mergeCell ref="B31:B33"/>
    <mergeCell ref="C31:C33"/>
    <mergeCell ref="D31:D33"/>
    <mergeCell ref="E31:E33"/>
    <mergeCell ref="F31:F33"/>
    <mergeCell ref="A34:A35"/>
    <mergeCell ref="F34:F35"/>
    <mergeCell ref="B34:B35"/>
    <mergeCell ref="C34:C35"/>
    <mergeCell ref="F22:F23"/>
    <mergeCell ref="A24:A27"/>
    <mergeCell ref="B24:B27"/>
    <mergeCell ref="C24:C27"/>
    <mergeCell ref="D24:D27"/>
    <mergeCell ref="E24:E27"/>
    <mergeCell ref="F24:F27"/>
    <mergeCell ref="A21:A23"/>
    <mergeCell ref="B21:B23"/>
    <mergeCell ref="C21:C23"/>
    <mergeCell ref="D21:D23"/>
    <mergeCell ref="E21:E23"/>
    <mergeCell ref="B13:F13"/>
    <mergeCell ref="B14:F14"/>
    <mergeCell ref="B15:F15"/>
    <mergeCell ref="B16:F16"/>
    <mergeCell ref="A17:F17"/>
    <mergeCell ref="B8:F8"/>
    <mergeCell ref="B9:F9"/>
    <mergeCell ref="B10:F10"/>
    <mergeCell ref="B11:F11"/>
    <mergeCell ref="A12:F12"/>
    <mergeCell ref="A3:F3"/>
    <mergeCell ref="A4:F4"/>
    <mergeCell ref="B5:F5"/>
    <mergeCell ref="B6:F6"/>
    <mergeCell ref="B7:F7"/>
    <mergeCell ref="A118:A119"/>
    <mergeCell ref="A125:A127"/>
    <mergeCell ref="B125:B127"/>
    <mergeCell ref="C125:C127"/>
    <mergeCell ref="D125:D127"/>
    <mergeCell ref="A122:E122"/>
    <mergeCell ref="A123:F123"/>
    <mergeCell ref="A128:E128"/>
    <mergeCell ref="A129:F129"/>
    <mergeCell ref="A130:F130"/>
    <mergeCell ref="E125:E127"/>
    <mergeCell ref="F125:F127"/>
    <mergeCell ref="A108:B108"/>
    <mergeCell ref="A109:E109"/>
    <mergeCell ref="A110:F110"/>
    <mergeCell ref="A115:E115"/>
    <mergeCell ref="A116:F116"/>
    <mergeCell ref="A95:A102"/>
    <mergeCell ref="A103:E103"/>
    <mergeCell ref="A104:F104"/>
    <mergeCell ref="A106:B106"/>
    <mergeCell ref="A107:B107"/>
    <mergeCell ref="F81:F82"/>
    <mergeCell ref="A88:C92"/>
    <mergeCell ref="D88:E88"/>
    <mergeCell ref="D91:E91"/>
    <mergeCell ref="D92:E92"/>
    <mergeCell ref="D89:E89"/>
    <mergeCell ref="D90:E90"/>
    <mergeCell ref="A77:A78"/>
    <mergeCell ref="C77:C78"/>
    <mergeCell ref="E77:E78"/>
    <mergeCell ref="F77:F78"/>
    <mergeCell ref="A80:C80"/>
    <mergeCell ref="B132:F132"/>
    <mergeCell ref="A81:A82"/>
    <mergeCell ref="E47:E74"/>
    <mergeCell ref="A75:E75"/>
    <mergeCell ref="B47:B74"/>
    <mergeCell ref="C47:C74"/>
    <mergeCell ref="A85:A86"/>
    <mergeCell ref="C85:C86"/>
    <mergeCell ref="E85:E86"/>
    <mergeCell ref="F85:F86"/>
    <mergeCell ref="D47:D74"/>
    <mergeCell ref="F49:F57"/>
    <mergeCell ref="A76:F76"/>
    <mergeCell ref="C81:C82"/>
    <mergeCell ref="E81:E82"/>
    <mergeCell ref="A47:A74"/>
  </mergeCells>
  <hyperlinks>
    <hyperlink ref="B9" r:id="rId1" xr:uid="{00000000-0004-0000-0600-000000000000}"/>
  </hyperlinks>
  <pageMargins left="0.7" right="0.7" top="0.75" bottom="0.75" header="0" footer="0"/>
  <pageSetup orientation="landscape"/>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E1004"/>
  <sheetViews>
    <sheetView tabSelected="1" workbookViewId="0">
      <selection activeCell="F8" sqref="F8"/>
    </sheetView>
  </sheetViews>
  <sheetFormatPr baseColWidth="10" defaultColWidth="14.453125" defaultRowHeight="15" customHeight="1" x14ac:dyDescent="0.35"/>
  <cols>
    <col min="1" max="1" width="33.7265625" customWidth="1"/>
    <col min="2" max="2" width="26.81640625" customWidth="1"/>
    <col min="3" max="3" width="22.7265625" customWidth="1"/>
    <col min="4" max="4" width="25.54296875" customWidth="1"/>
    <col min="5" max="5" width="21.08984375" customWidth="1"/>
    <col min="6" max="6" width="34.81640625" customWidth="1"/>
  </cols>
  <sheetData>
    <row r="2" spans="1:5" ht="15.75" customHeight="1" x14ac:dyDescent="0.35">
      <c r="A2" s="297" t="s">
        <v>261</v>
      </c>
      <c r="B2" s="196"/>
      <c r="C2" s="196"/>
      <c r="D2" s="196"/>
      <c r="E2" s="197"/>
    </row>
    <row r="3" spans="1:5" ht="15.75" customHeight="1" x14ac:dyDescent="0.35">
      <c r="A3" s="297" t="s">
        <v>262</v>
      </c>
      <c r="B3" s="197"/>
      <c r="C3" s="124" t="s">
        <v>134</v>
      </c>
      <c r="D3" s="125" t="s">
        <v>163</v>
      </c>
      <c r="E3" s="124" t="s">
        <v>263</v>
      </c>
    </row>
    <row r="4" spans="1:5" ht="15.75" customHeight="1" x14ac:dyDescent="0.35">
      <c r="A4" s="298" t="s">
        <v>264</v>
      </c>
      <c r="B4" s="197"/>
      <c r="C4" s="126" t="s">
        <v>125</v>
      </c>
      <c r="D4" s="127"/>
      <c r="E4" s="148"/>
    </row>
    <row r="5" spans="1:5" ht="15.75" customHeight="1" x14ac:dyDescent="0.35">
      <c r="A5" s="298" t="s">
        <v>265</v>
      </c>
      <c r="B5" s="197"/>
      <c r="C5" s="126" t="s">
        <v>125</v>
      </c>
      <c r="D5" s="136"/>
      <c r="E5" s="126"/>
    </row>
    <row r="6" spans="1:5" ht="23.25" customHeight="1" thickBot="1" x14ac:dyDescent="0.4">
      <c r="A6" s="299" t="s">
        <v>266</v>
      </c>
      <c r="B6" s="197"/>
      <c r="C6" s="126"/>
      <c r="D6" s="136" t="s">
        <v>125</v>
      </c>
      <c r="E6" s="148"/>
    </row>
    <row r="7" spans="1:5" ht="30.75" customHeight="1" x14ac:dyDescent="0.35">
      <c r="A7" s="300" t="s">
        <v>267</v>
      </c>
      <c r="B7" s="301"/>
      <c r="C7" s="168" t="s">
        <v>91</v>
      </c>
      <c r="D7" s="169" t="s">
        <v>125</v>
      </c>
      <c r="E7" s="170"/>
    </row>
    <row r="8" spans="1:5" ht="92.25" customHeight="1" x14ac:dyDescent="0.35">
      <c r="A8" s="302" t="s">
        <v>304</v>
      </c>
      <c r="B8" s="303"/>
      <c r="C8" s="303"/>
      <c r="D8" s="303"/>
      <c r="E8" s="303"/>
    </row>
    <row r="9" spans="1:5" ht="14.5" x14ac:dyDescent="0.35">
      <c r="A9" s="304" t="s">
        <v>268</v>
      </c>
      <c r="B9" s="305"/>
      <c r="C9" s="305"/>
      <c r="D9" s="305"/>
      <c r="E9" s="306"/>
    </row>
    <row r="10" spans="1:5" ht="14.5" x14ac:dyDescent="0.35">
      <c r="A10" s="307" t="s">
        <v>269</v>
      </c>
      <c r="B10" s="305"/>
      <c r="C10" s="305"/>
      <c r="D10" s="305"/>
      <c r="E10" s="306"/>
    </row>
    <row r="11" spans="1:5" ht="44" thickBot="1" x14ac:dyDescent="0.4">
      <c r="A11" s="128" t="s">
        <v>262</v>
      </c>
      <c r="B11" s="129" t="s">
        <v>297</v>
      </c>
      <c r="C11" s="129" t="s">
        <v>299</v>
      </c>
      <c r="D11" s="129" t="s">
        <v>298</v>
      </c>
      <c r="E11" s="129" t="s">
        <v>270</v>
      </c>
    </row>
    <row r="12" spans="1:5" ht="57.5" customHeight="1" thickBot="1" x14ac:dyDescent="0.4">
      <c r="A12" s="157" t="s">
        <v>291</v>
      </c>
      <c r="B12" s="158" t="s">
        <v>292</v>
      </c>
      <c r="C12" s="158" t="s">
        <v>293</v>
      </c>
      <c r="D12" s="159" t="s">
        <v>294</v>
      </c>
      <c r="E12" s="160" t="s">
        <v>295</v>
      </c>
    </row>
    <row r="13" spans="1:5" ht="15.75" customHeight="1" thickBot="1" x14ac:dyDescent="0.4">
      <c r="A13" s="161" t="s">
        <v>296</v>
      </c>
      <c r="B13" s="162">
        <v>40</v>
      </c>
      <c r="C13" s="162">
        <v>40</v>
      </c>
      <c r="D13" s="163">
        <v>10</v>
      </c>
      <c r="E13" s="163">
        <v>90</v>
      </c>
    </row>
    <row r="14" spans="1:5" ht="15.75" customHeight="1" thickBot="1" x14ac:dyDescent="0.4">
      <c r="A14" s="161" t="s">
        <v>300</v>
      </c>
      <c r="B14" s="162">
        <v>40</v>
      </c>
      <c r="C14" s="162">
        <v>40</v>
      </c>
      <c r="D14" s="163">
        <v>20</v>
      </c>
      <c r="E14" s="163">
        <v>100</v>
      </c>
    </row>
    <row r="15" spans="1:5" ht="16" thickBot="1" x14ac:dyDescent="0.4">
      <c r="A15" s="164"/>
      <c r="B15" s="165"/>
      <c r="C15" s="165"/>
      <c r="D15" s="166"/>
      <c r="E15" s="166"/>
    </row>
    <row r="16" spans="1:5" ht="130.5" customHeight="1" thickBot="1" x14ac:dyDescent="0.4">
      <c r="A16" s="308" t="s">
        <v>302</v>
      </c>
      <c r="B16" s="309"/>
      <c r="C16" s="309"/>
      <c r="D16" s="309"/>
      <c r="E16" s="310"/>
    </row>
    <row r="17" spans="1:5" ht="15.5" x14ac:dyDescent="0.35">
      <c r="A17" s="164"/>
      <c r="B17" s="165"/>
      <c r="C17" s="165"/>
      <c r="D17" s="166"/>
      <c r="E17" s="166"/>
    </row>
    <row r="18" spans="1:5" ht="15.5" x14ac:dyDescent="0.35">
      <c r="A18" s="164"/>
      <c r="B18" s="165"/>
      <c r="C18" s="165"/>
      <c r="D18" s="166"/>
      <c r="E18" s="166"/>
    </row>
    <row r="19" spans="1:5" ht="15.5" x14ac:dyDescent="0.35">
      <c r="A19" s="164"/>
      <c r="B19" s="165"/>
      <c r="C19" s="165"/>
      <c r="D19" s="166"/>
      <c r="E19" s="166"/>
    </row>
    <row r="20" spans="1:5" ht="15.5" x14ac:dyDescent="0.35">
      <c r="A20" s="164"/>
      <c r="B20" s="165"/>
      <c r="C20" s="165"/>
      <c r="D20" s="166"/>
      <c r="E20" s="166"/>
    </row>
    <row r="21" spans="1:5" ht="15.75" customHeight="1" x14ac:dyDescent="0.35">
      <c r="A21" s="130"/>
      <c r="B21" s="130"/>
      <c r="C21" s="131"/>
    </row>
    <row r="22" spans="1:5" ht="15.75" customHeight="1" x14ac:dyDescent="0.35">
      <c r="A22" s="295" t="s">
        <v>271</v>
      </c>
      <c r="B22" s="295" t="s">
        <v>271</v>
      </c>
      <c r="C22" s="295" t="s">
        <v>271</v>
      </c>
    </row>
    <row r="23" spans="1:5" ht="15.75" customHeight="1" x14ac:dyDescent="0.35">
      <c r="A23" s="296"/>
      <c r="B23" s="296"/>
      <c r="C23" s="296"/>
    </row>
    <row r="24" spans="1:5" ht="15.75" customHeight="1" x14ac:dyDescent="0.35">
      <c r="A24" s="132" t="s">
        <v>272</v>
      </c>
      <c r="B24" s="132" t="s">
        <v>273</v>
      </c>
      <c r="C24" s="133" t="s">
        <v>274</v>
      </c>
    </row>
    <row r="25" spans="1:5" ht="15.75" customHeight="1" x14ac:dyDescent="0.35">
      <c r="A25" s="132" t="s">
        <v>275</v>
      </c>
      <c r="B25" s="132" t="s">
        <v>276</v>
      </c>
      <c r="C25" s="133" t="s">
        <v>277</v>
      </c>
    </row>
    <row r="26" spans="1:5" ht="15.75" customHeight="1" x14ac:dyDescent="0.35"/>
    <row r="27" spans="1:5" ht="15.75" customHeight="1" x14ac:dyDescent="0.35"/>
    <row r="28" spans="1:5" ht="15.75" customHeight="1" x14ac:dyDescent="0.35"/>
    <row r="29" spans="1:5" ht="15.75" customHeight="1" x14ac:dyDescent="0.35"/>
    <row r="30" spans="1:5" ht="15.75" customHeight="1" x14ac:dyDescent="0.35"/>
    <row r="31" spans="1:5" ht="15.75" customHeight="1" x14ac:dyDescent="0.35"/>
    <row r="32" spans="1:5"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sheetData>
  <mergeCells count="13">
    <mergeCell ref="A22:A23"/>
    <mergeCell ref="B22:B23"/>
    <mergeCell ref="C22:C23"/>
    <mergeCell ref="A2:E2"/>
    <mergeCell ref="A3:B3"/>
    <mergeCell ref="A4:B4"/>
    <mergeCell ref="A5:B5"/>
    <mergeCell ref="A6:B6"/>
    <mergeCell ref="A7:B7"/>
    <mergeCell ref="A8:E8"/>
    <mergeCell ref="A9:E9"/>
    <mergeCell ref="A10:E10"/>
    <mergeCell ref="A16:E16"/>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INFORME DE EVALUACION</vt:lpstr>
      <vt:lpstr>1,ASOCIACION ANTONIO MACEO GRAJ</vt:lpstr>
      <vt:lpstr>4. CORPORACION SEMILLA PAIS</vt:lpstr>
      <vt:lpstr>5. FundaciónSan Sebastián</vt:lpstr>
      <vt:lpstr>6, FUNDACION COMUNIDADES NEGRAS</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liddy vera</dc:creator>
  <cp:lastModifiedBy>hector gerardo hurtado escobar</cp:lastModifiedBy>
  <dcterms:created xsi:type="dcterms:W3CDTF">2022-02-14T21:51:57Z</dcterms:created>
  <dcterms:modified xsi:type="dcterms:W3CDTF">2025-03-21T23:04:53Z</dcterms:modified>
</cp:coreProperties>
</file>