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mejiar\OneDrive - MUNICIPIO DE ENVIGADO\1. LUIS F MEJIA\ANÁLISIS LUIS F MEJIA 2025\3. MARZO\ENV-11-32-0903-25_1 MANTENIMIENTO BIENES\"/>
    </mc:Choice>
  </mc:AlternateContent>
  <workbookProtection workbookAlgorithmName="SHA-512" workbookHashValue="0VzewSeEC9icTNOy/zK+O80+tn1g2SczfhwFNOburwFDlqgEUD7Lu65WLqlpKENYia2zMv272WEvGVi95bfhyg==" workbookSaltValue="PsGP/b4TRAO9emAXpU1qzQ==" workbookSpinCount="100000" lockStructure="1"/>
  <bookViews>
    <workbookView xWindow="-105" yWindow="-105" windowWidth="19425" windowHeight="10305" tabRatio="780"/>
  </bookViews>
  <sheets>
    <sheet name="invitacion" sheetId="16" r:id="rId1"/>
  </sheets>
  <definedNames>
    <definedName name="_xlnm.Print_Titles" localSheetId="0">invitacion!$1:$11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0" i="16" l="1"/>
  <c r="J90" i="16"/>
  <c r="G90" i="16"/>
  <c r="I90" i="16"/>
  <c r="H90" i="16"/>
  <c r="L90" i="16"/>
  <c r="K20" i="16" l="1"/>
  <c r="K21" i="16"/>
  <c r="K22" i="16"/>
  <c r="K23" i="16"/>
  <c r="K24" i="16"/>
  <c r="K25" i="16"/>
  <c r="K26" i="16"/>
  <c r="K27" i="16"/>
  <c r="K28" i="16"/>
  <c r="K29" i="16"/>
  <c r="K30" i="16"/>
  <c r="K31" i="16"/>
  <c r="K32" i="16"/>
  <c r="K33" i="16"/>
  <c r="K34" i="16"/>
  <c r="K35" i="16"/>
  <c r="K36" i="16"/>
  <c r="K37" i="16"/>
  <c r="K38" i="16"/>
  <c r="K39" i="16"/>
  <c r="K40" i="16"/>
  <c r="K41" i="16"/>
  <c r="K42" i="16"/>
  <c r="K43" i="16"/>
  <c r="K44" i="16"/>
  <c r="K45" i="16"/>
  <c r="K46" i="16"/>
  <c r="K47" i="16"/>
  <c r="K48" i="16"/>
  <c r="K49" i="16"/>
  <c r="K50" i="16"/>
  <c r="K51" i="16"/>
  <c r="K52" i="16"/>
  <c r="K53" i="16"/>
  <c r="K54" i="16"/>
  <c r="K55" i="16"/>
  <c r="K56" i="16"/>
  <c r="K57" i="16"/>
  <c r="K58" i="16"/>
  <c r="K59" i="16"/>
  <c r="K60" i="16"/>
  <c r="K61" i="16"/>
  <c r="K62" i="16"/>
  <c r="K63" i="16"/>
  <c r="K64" i="16"/>
  <c r="K65" i="16"/>
  <c r="K66" i="16"/>
  <c r="K67" i="16"/>
  <c r="K68" i="16"/>
  <c r="K69" i="16"/>
  <c r="K70" i="16"/>
  <c r="K71" i="16"/>
  <c r="K72" i="16"/>
  <c r="K73" i="16"/>
  <c r="K74" i="16"/>
  <c r="K75" i="16"/>
  <c r="K76" i="16"/>
  <c r="K77" i="16"/>
  <c r="K78" i="16"/>
  <c r="K79" i="16"/>
  <c r="K80" i="16"/>
  <c r="K81" i="16"/>
  <c r="K82" i="16"/>
  <c r="K83" i="16"/>
  <c r="K84" i="16"/>
  <c r="K85" i="16"/>
  <c r="K86" i="16"/>
  <c r="K87" i="16"/>
  <c r="K88" i="16"/>
  <c r="K89" i="16"/>
  <c r="J20" i="16"/>
  <c r="J21" i="16"/>
  <c r="J22" i="16"/>
  <c r="J23" i="16"/>
  <c r="J24" i="16"/>
  <c r="J25" i="16"/>
  <c r="J26" i="16"/>
  <c r="J27" i="16"/>
  <c r="J28" i="16"/>
  <c r="J29" i="16"/>
  <c r="J30" i="16"/>
  <c r="J31" i="16"/>
  <c r="J32" i="16"/>
  <c r="J33" i="16"/>
  <c r="J34" i="16"/>
  <c r="J35" i="16"/>
  <c r="J36" i="16"/>
  <c r="J37" i="16"/>
  <c r="J38" i="16"/>
  <c r="J39" i="16"/>
  <c r="J40" i="16"/>
  <c r="J41" i="16"/>
  <c r="J42" i="16"/>
  <c r="J43" i="16"/>
  <c r="J44" i="16"/>
  <c r="J45" i="16"/>
  <c r="J46" i="16"/>
  <c r="J47" i="16"/>
  <c r="J48" i="16"/>
  <c r="J49" i="16"/>
  <c r="J50" i="16"/>
  <c r="J51" i="16"/>
  <c r="J52" i="16"/>
  <c r="J53" i="16"/>
  <c r="J54" i="16"/>
  <c r="J55" i="16"/>
  <c r="J56" i="16"/>
  <c r="J57" i="16"/>
  <c r="J58" i="16"/>
  <c r="J59" i="16"/>
  <c r="J60" i="16"/>
  <c r="J61" i="16"/>
  <c r="J62" i="16"/>
  <c r="J63" i="16"/>
  <c r="J64" i="16"/>
  <c r="J65" i="16"/>
  <c r="J66" i="16"/>
  <c r="J67" i="16"/>
  <c r="J68" i="16"/>
  <c r="J69" i="16"/>
  <c r="J70" i="16"/>
  <c r="J71" i="16"/>
  <c r="J72" i="16"/>
  <c r="J73" i="16"/>
  <c r="J74" i="16"/>
  <c r="J75" i="16"/>
  <c r="J76" i="16"/>
  <c r="J77" i="16"/>
  <c r="J78" i="16"/>
  <c r="J79" i="16"/>
  <c r="J80" i="16"/>
  <c r="J81" i="16"/>
  <c r="J82" i="16"/>
  <c r="J83" i="16"/>
  <c r="J84" i="16"/>
  <c r="J85" i="16"/>
  <c r="J86" i="16"/>
  <c r="J87" i="16"/>
  <c r="J88" i="16"/>
  <c r="J89" i="16"/>
  <c r="I20" i="16"/>
  <c r="I21" i="16"/>
  <c r="I22" i="16"/>
  <c r="I23" i="16"/>
  <c r="I24" i="16"/>
  <c r="I25" i="16"/>
  <c r="I26" i="16"/>
  <c r="I27" i="16"/>
  <c r="I28" i="16"/>
  <c r="I29" i="16"/>
  <c r="I30" i="16"/>
  <c r="I31" i="16"/>
  <c r="I32" i="16"/>
  <c r="I33" i="16"/>
  <c r="I34" i="16"/>
  <c r="I35" i="16"/>
  <c r="I36" i="16"/>
  <c r="I37" i="16"/>
  <c r="I38" i="16"/>
  <c r="I39" i="16"/>
  <c r="I40" i="16"/>
  <c r="I41" i="16"/>
  <c r="I42" i="16"/>
  <c r="I43" i="16"/>
  <c r="I44" i="16"/>
  <c r="I45" i="16"/>
  <c r="I46" i="16"/>
  <c r="I47" i="16"/>
  <c r="I48" i="16"/>
  <c r="I49" i="16"/>
  <c r="I50" i="16"/>
  <c r="I51" i="16"/>
  <c r="I52" i="16"/>
  <c r="I53" i="16"/>
  <c r="I54" i="16"/>
  <c r="I55" i="16"/>
  <c r="I56" i="16"/>
  <c r="I57" i="16"/>
  <c r="I58" i="16"/>
  <c r="I59" i="16"/>
  <c r="I60" i="16"/>
  <c r="I61" i="16"/>
  <c r="I62" i="16"/>
  <c r="I63" i="16"/>
  <c r="I64" i="16"/>
  <c r="I65" i="16"/>
  <c r="I66" i="16"/>
  <c r="I67" i="16"/>
  <c r="I68" i="16"/>
  <c r="I69" i="16"/>
  <c r="I70" i="16"/>
  <c r="I71" i="16"/>
  <c r="I72" i="16"/>
  <c r="I73" i="16"/>
  <c r="I74" i="16"/>
  <c r="I75" i="16"/>
  <c r="I76" i="16"/>
  <c r="I77" i="16"/>
  <c r="I78" i="16"/>
  <c r="I79" i="16"/>
  <c r="I80" i="16"/>
  <c r="I81" i="16"/>
  <c r="I82" i="16"/>
  <c r="I83" i="16"/>
  <c r="I84" i="16"/>
  <c r="I85" i="16"/>
  <c r="I86" i="16"/>
  <c r="I87" i="16"/>
  <c r="I88" i="16"/>
  <c r="I89" i="16"/>
  <c r="H20" i="16"/>
  <c r="H21" i="16"/>
  <c r="H22" i="16"/>
  <c r="H23" i="16"/>
  <c r="H24" i="16"/>
  <c r="H25" i="16"/>
  <c r="H26" i="16"/>
  <c r="H27" i="16"/>
  <c r="H28" i="16"/>
  <c r="H29" i="16"/>
  <c r="H30" i="16"/>
  <c r="H31" i="16"/>
  <c r="H32" i="16"/>
  <c r="H33" i="16"/>
  <c r="H34" i="16"/>
  <c r="H35" i="16"/>
  <c r="H36" i="16"/>
  <c r="H37" i="16"/>
  <c r="H38" i="16"/>
  <c r="H39" i="16"/>
  <c r="H40" i="16"/>
  <c r="H41" i="16"/>
  <c r="H42" i="16"/>
  <c r="H43" i="16"/>
  <c r="H44" i="16"/>
  <c r="H45" i="16"/>
  <c r="H46" i="16"/>
  <c r="H47" i="16"/>
  <c r="H48" i="16"/>
  <c r="H49" i="16"/>
  <c r="H50" i="16"/>
  <c r="H51" i="16"/>
  <c r="H52" i="16"/>
  <c r="H53" i="16"/>
  <c r="H54" i="16"/>
  <c r="H55" i="16"/>
  <c r="H56" i="16"/>
  <c r="H57" i="16"/>
  <c r="H58" i="16"/>
  <c r="H59" i="16"/>
  <c r="H60" i="16"/>
  <c r="H61" i="16"/>
  <c r="H62" i="16"/>
  <c r="H63" i="16"/>
  <c r="H64" i="16"/>
  <c r="H65" i="16"/>
  <c r="H66" i="16"/>
  <c r="H67" i="16"/>
  <c r="H68" i="16"/>
  <c r="H69" i="16"/>
  <c r="H70" i="16"/>
  <c r="H71" i="16"/>
  <c r="H72" i="16"/>
  <c r="H73" i="16"/>
  <c r="H74" i="16"/>
  <c r="H75" i="16"/>
  <c r="H76" i="16"/>
  <c r="H77" i="16"/>
  <c r="H78" i="16"/>
  <c r="H79" i="16"/>
  <c r="H80" i="16"/>
  <c r="H81" i="16"/>
  <c r="H82" i="16"/>
  <c r="H83" i="16"/>
  <c r="H84" i="16"/>
  <c r="H85" i="16"/>
  <c r="H86" i="16"/>
  <c r="H87" i="16"/>
  <c r="H88" i="16"/>
  <c r="H89" i="16"/>
  <c r="G20" i="16"/>
  <c r="G21" i="16"/>
  <c r="G22" i="16"/>
  <c r="G23" i="16"/>
  <c r="G24" i="16"/>
  <c r="G25" i="16"/>
  <c r="G26" i="16"/>
  <c r="G27" i="16"/>
  <c r="G28" i="16"/>
  <c r="G29" i="16"/>
  <c r="G30" i="16"/>
  <c r="G31" i="16"/>
  <c r="G32" i="16"/>
  <c r="G33" i="16"/>
  <c r="G34" i="16"/>
  <c r="G35" i="16"/>
  <c r="G36" i="16"/>
  <c r="G37" i="16"/>
  <c r="G38" i="16"/>
  <c r="G39" i="16"/>
  <c r="G40" i="16"/>
  <c r="G41" i="16"/>
  <c r="G42" i="16"/>
  <c r="G43" i="16"/>
  <c r="G44" i="16"/>
  <c r="G45" i="16"/>
  <c r="G46" i="16"/>
  <c r="G47" i="16"/>
  <c r="G48" i="16"/>
  <c r="G49" i="16"/>
  <c r="G50" i="16"/>
  <c r="G51" i="16"/>
  <c r="G52" i="16"/>
  <c r="G53" i="16"/>
  <c r="G54" i="16"/>
  <c r="G55" i="16"/>
  <c r="G56" i="16"/>
  <c r="G57" i="16"/>
  <c r="G58" i="16"/>
  <c r="G59" i="16"/>
  <c r="G60" i="16"/>
  <c r="G61" i="16"/>
  <c r="G62" i="16"/>
  <c r="G63" i="16"/>
  <c r="G64" i="16"/>
  <c r="G65" i="16"/>
  <c r="G66" i="16"/>
  <c r="G67" i="16"/>
  <c r="G68" i="16"/>
  <c r="G69" i="16"/>
  <c r="G70" i="16"/>
  <c r="G71" i="16"/>
  <c r="G72" i="16"/>
  <c r="G73" i="16"/>
  <c r="G74" i="16"/>
  <c r="G75" i="16"/>
  <c r="G76" i="16"/>
  <c r="G77" i="16"/>
  <c r="G78" i="16"/>
  <c r="G79" i="16"/>
  <c r="G80" i="16"/>
  <c r="G81" i="16"/>
  <c r="G82" i="16"/>
  <c r="G83" i="16"/>
  <c r="G84" i="16"/>
  <c r="G85" i="16"/>
  <c r="G86" i="16"/>
  <c r="G87" i="16"/>
  <c r="G88" i="16"/>
  <c r="G89" i="16"/>
  <c r="G13" i="16" l="1"/>
  <c r="J13" i="16"/>
  <c r="G14" i="16"/>
  <c r="H14" i="16"/>
  <c r="J14" i="16"/>
  <c r="G15" i="16"/>
  <c r="H15" i="16"/>
  <c r="J15" i="16"/>
  <c r="G16" i="16"/>
  <c r="I16" i="16" s="1"/>
  <c r="J16" i="16"/>
  <c r="G17" i="16"/>
  <c r="I17" i="16" s="1"/>
  <c r="J17" i="16"/>
  <c r="G18" i="16"/>
  <c r="H18" i="16" s="1"/>
  <c r="J18" i="16"/>
  <c r="G19" i="16"/>
  <c r="I19" i="16" s="1"/>
  <c r="K19" i="16" s="1"/>
  <c r="H19" i="16"/>
  <c r="J19" i="16"/>
  <c r="J12" i="16"/>
  <c r="G12" i="16"/>
  <c r="I13" i="16"/>
  <c r="K13" i="16" s="1"/>
  <c r="H13" i="16"/>
  <c r="I18" i="16"/>
  <c r="K18" i="16" s="1"/>
  <c r="I14" i="16"/>
  <c r="K14" i="16" s="1"/>
  <c r="I15" i="16"/>
  <c r="I12" i="16" l="1"/>
  <c r="K12" i="16" s="1"/>
  <c r="H12" i="16"/>
  <c r="K16" i="16"/>
  <c r="K15" i="16"/>
  <c r="H17" i="16"/>
  <c r="K17" i="16"/>
  <c r="H16" i="16"/>
</calcChain>
</file>

<file path=xl/sharedStrings.xml><?xml version="1.0" encoding="utf-8"?>
<sst xmlns="http://schemas.openxmlformats.org/spreadsheetml/2006/main" count="200" uniqueCount="122">
  <si>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</si>
  <si>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</si>
  <si>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</si>
  <si>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</si>
  <si>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</si>
  <si>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</si>
  <si>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</si>
  <si>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</si>
  <si>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</si>
  <si>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</si>
  <si>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</si>
  <si>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</si>
  <si>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</si>
  <si>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</si>
  <si>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</si>
  <si>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</si>
  <si>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</si>
  <si>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</si>
  <si>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</si>
  <si>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</si>
  <si>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</si>
  <si>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</si>
  <si>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</si>
  <si>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ANEXO 4 - PROPUESTA ECONÓMICA 
COMPRA DE BIENES Y SERVICIOS DE MÍNIMA CUANTÍA 
(10% DE LA MENOR CUANTÍA)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</si>
  <si>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</si>
  <si>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</si>
  <si>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</si>
  <si>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</si>
  <si>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</si>
  <si>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</si>
  <si>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</si>
  <si>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</si>
  <si>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</si>
  <si>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</si>
  <si>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</si>
  <si>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</si>
  <si>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REPARACION Y CAMBIO DE CLAVES</t>
  </si>
  <si>
    <t>REPARACION Y CAMBIO DE CLAVES CERRADURA DE SEGURIDAD</t>
  </si>
  <si>
    <t>REPARACION Y DUPLICADO DE LLAVES MOTOS</t>
  </si>
  <si>
    <t>REPARACION Y DUPLICADO DE LLAVES SEGURIDAD</t>
  </si>
  <si>
    <t>REPARACION Y DUPLICADO DE LLAVES SENCILLAS</t>
  </si>
  <si>
    <t>REPARACION Y DUPLICADOS DE LLAVES VEHICULOS</t>
  </si>
  <si>
    <t>MANTENIMEINTO Y EXTRACCION DE LLAVES</t>
  </si>
  <si>
    <t>MANTENIMIENTO DE ALETA CON RODACHINAS</t>
  </si>
  <si>
    <t>MANTENIMIENTO DE ALETAS SIN RODACHINAS</t>
  </si>
  <si>
    <t>MANTENIMIENTO DE SILLA</t>
  </si>
  <si>
    <t>MANTENIMIENTO DE UNA RODACHINA</t>
  </si>
  <si>
    <t>MANTENIMIENTO BISAGRA DE PISO</t>
  </si>
  <si>
    <t>MANTENIMIENTO CERRADURA</t>
  </si>
  <si>
    <t>MANTENIMIENTO CERRADURA TRAMPA</t>
  </si>
  <si>
    <t>MANTENIMIENTO CILINDRO NEUMATICO SECRETARIAL</t>
  </si>
  <si>
    <t>REPARACION CON SOLDADURA</t>
  </si>
  <si>
    <t>MANTENIMIENTO DE VIDIRIOS VENTANAS Y PUERTAS</t>
  </si>
  <si>
    <t>MANTENIMIENTO DE Y PINTURA DE PUERTAS DE MADERA Y METALICAS</t>
  </si>
  <si>
    <t>MANTENIMIENTO E INSTALACION CERRADURA DE SOBREPONER DE SEGURIDAD</t>
  </si>
  <si>
    <t>MANTENIMIENTO E INSTALACION CERRADURAS DE EMPOTRAR</t>
  </si>
  <si>
    <t>MANTENIMIENTO E INSTALACION CERRADURAS ESCRITORIO</t>
  </si>
  <si>
    <t>MANTENIMIENTO E INSTALACION CERRADURAS DE PUERTAS</t>
  </si>
  <si>
    <t>MANTENIMIENTO E INSTALACION DE CERRADURAS DE EMPOTRAR CON MANIJAS</t>
  </si>
  <si>
    <t>MANTENIMIENTO E INSTALACION DE SOPORTE DE TV</t>
  </si>
  <si>
    <t>MANTENIMIENTO E INSTALACION DE CERRADURAS POMO</t>
  </si>
  <si>
    <t>MANTENIMIENTO E INSTALACION DE CERRUDURA DE ARCHIVOS</t>
  </si>
  <si>
    <t>MANTENIMIENTO KIT CONTACTO PERMANENTE</t>
  </si>
  <si>
    <t>MANTENIMIENTO MANDO DE GAS DE SILLA GERENTE</t>
  </si>
  <si>
    <t>MANTENIMIENTO RODACHINAS PUERTA VIDIRERA</t>
  </si>
  <si>
    <t>MANTENIMIENTO Y APERTURA DE PUERTA VEHICULO</t>
  </si>
  <si>
    <t>MANTENIMIENTO Y DESOBSTRUCCION DESAGUES</t>
  </si>
  <si>
    <t>MANTENIMIENTO Y ENSAMBLE MODULOS</t>
  </si>
  <si>
    <t>REPARACION DE FALLEBAS</t>
  </si>
  <si>
    <t>REPARACION DE TRAMPAS DE CAJONES DE ARCHIVO</t>
  </si>
  <si>
    <t>REPARACION ARCHIVADOR</t>
  </si>
  <si>
    <t>REPARACION BRAZO EN D (PAR)POLIPR0PILENO</t>
  </si>
  <si>
    <t>REPARACION CANDADO LLAVE ESPECIAL</t>
  </si>
  <si>
    <t>REPARACION CANDADO SENCILLO</t>
  </si>
  <si>
    <t>REPARACION CANDADOS DE SEGURIDAD</t>
  </si>
  <si>
    <t>REPARACION CANDADOS DE SEGURIDAD TETRA</t>
  </si>
  <si>
    <t>REPARAGION CERRADURA DE SOBRE PONER SENCILLA</t>
  </si>
  <si>
    <t>REPARACION CERRADURAS DE SEGURIDAD LLAVE PUNTO</t>
  </si>
  <si>
    <t>REPARACION CERROJO MARIPOSA</t>
  </si>
  <si>
    <t>REPARACION CERROJOS DOBLES</t>
  </si>
  <si>
    <t>REPARACION CILINDROS TUBULAR</t>
  </si>
  <si>
    <t>REPARACION DE BRAZOS FIJOS</t>
  </si>
  <si>
    <t>REPARACION DE BRAZOS GRADUALES</t>
  </si>
  <si>
    <t>REPARACION DE CERRADURAS</t>
  </si>
  <si>
    <t>REPARACION DE ENTREPAÑOS EN MADERA</t>
  </si>
  <si>
    <t>REPARACON DE PESTILLOS</t>
  </si>
  <si>
    <t>REPARACION DE PORTA CANDADOS</t>
  </si>
  <si>
    <t>REPARACION DESAGUES LAVAPLATOS</t>
  </si>
  <si>
    <t>REPARACION PUERTA DE GABINETES</t>
  </si>
  <si>
    <t>REPARACION ESTANTERÍAS</t>
  </si>
  <si>
    <t>REPARACION GRIFERÍA LAVAMANOS</t>
  </si>
  <si>
    <t>REPARACION GRIFERÍA SANITARIOS</t>
  </si>
  <si>
    <t>REPARACION MARCO PUERTAS CON ACABADOS</t>
  </si>
  <si>
    <t>REPARACION PELICULAS PROTECCION VIDRIOS</t>
  </si>
  <si>
    <t>REPARACION PICAPORTE PISO</t>
  </si>
  <si>
    <t>REPARACION RIELES ARCHIVO</t>
  </si>
  <si>
    <t>REPARACION TAPIZADO DE ASIENTO SILLA SECRETARIAL</t>
  </si>
  <si>
    <t>MANTENIMIENTO Y APERTURA DE CERRADURA</t>
  </si>
  <si>
    <t>REPARACIÓN RIELES ARCHIVADORES RODANTES</t>
  </si>
  <si>
    <t>INSTALACIÓN Y MANTENIMIENTO DE TOMACORRIENTES Y/O SWITCHES</t>
  </si>
  <si>
    <t>INSTALACIÓN Y MANTENIMIENTO DE LAMPARAS</t>
  </si>
  <si>
    <t>MANTENIMIENTO DE ELCTRODOMESTICOS ELECTRICOS ( CEFETERAS, NEVERAS, HORNOS</t>
  </si>
  <si>
    <t>REPARACIÓN DE GATO HIDRAULICO PARA PUERTAS</t>
  </si>
  <si>
    <t>MANTENIMIENTO DE GATO HIDRAULICO PARA PUERTAS</t>
  </si>
  <si>
    <t>REPARACIÓN DE CORTINAS ENROLLABLES Y BLACKOUT PARA VENTANAS</t>
  </si>
  <si>
    <t>MANTENIMIENTO DE CORTINAS ENROLLABLES Y BLACKOUT PARA VENTANAS</t>
  </si>
  <si>
    <t>REPARACIÓN CILINDROS DE CERRADURAS DE SEGURIDAD</t>
  </si>
  <si>
    <t>REPARACIÓN DE MESAS Y ESCRITORIOS</t>
  </si>
  <si>
    <t>MANTENIMIENTO DE MESAS Y ESCRITORIOS</t>
  </si>
  <si>
    <t>REPARACIÓN DE PUERTAS TIPO GARAJE</t>
  </si>
  <si>
    <t>MANTENIMIENTO DE PUERTAS TIPO GARAJE</t>
  </si>
  <si>
    <t>REPARACIÓN DE BISAGRAS</t>
  </si>
  <si>
    <t>MANTENIMIENTO E INSTALACIÓN DE REPIZA, SOPORTES DE PARED Y TABLEROS</t>
  </si>
  <si>
    <t>REPARACIÓN CERRADURAS ELECTRICAS</t>
  </si>
  <si>
    <t>SERVICIO</t>
  </si>
  <si>
    <t>PRESTACIÓN DE SERVICIOS DE MANTENIMIENTO PREVENTIVO Y CORRECTIVO DE LOS BIENES MUEBLES CON SUMINISTRO DE REPUESTOS E INSUMOS, PARA LAS DIFERENTES DEPENDENCIAS DEL MUNICIPIO DE ENVIGADO.</t>
  </si>
  <si>
    <t>PRESUPUESTO OFICIAL
$ 82,949,580
IVA INCLUIDO</t>
  </si>
  <si>
    <t xml:space="preserve">Tener en cuenta los Valores Asociados al Contrato según el Acuerdo Municipal 046 del 18 de diciembre de 2024 (Estatuto Tributario Municipal)  </t>
  </si>
  <si>
    <t>Para determinar el valor de la propuesta con menor precio, se hará una comparación de las ofertas teniendo como base los precios ofrecidos incluídos los IMPUESTOS (IVA y demás en caso de que aplique)</t>
  </si>
  <si>
    <t>Todos los requerimientos para dicho proceso se deberan verificar en la invitación publica el cual esta publicada en la página https://www.colombiacompra.gov.co/secop-ii y en las oficinas de la Direción de Compras del Municipio de Envigado ubicado en la Calle 38A Sur # 43-81</t>
  </si>
  <si>
    <t>Firma del Representante Legal</t>
  </si>
  <si>
    <t>ENV-11-32-0903-25_1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</si>
</sst>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b/>
      <u/>
      <sz val="11"/>
      <color theme="10"/>
      <name val="Arial Narrow"/>
      <family val="2"/>
    </font>
    <font>
      <b/>
      <sz val="13"/>
      <color theme="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7" fillId="0" borderId="0" applyNumberFormat="0" applyFill="0" applyBorder="0" applyAlignment="0" applyProtection="0"/>
  </cellStyleXfs>
  <cellXfs count="91">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0" fontId="8" fillId="3" borderId="2" xfId="7" applyFont="1" applyFill="1" applyAlignment="1">
      <alignment horizontal="left" vertical="center"/>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0" fontId="14" fillId="8" borderId="1" xfId="6" applyFont="1" applyFill="1" applyAlignment="1">
      <alignment horizontal="center" vertical="center" wrapText="1"/>
    </xf>
    <xf numFmtId="1" fontId="14" fillId="8" borderId="1" xfId="6" applyNumberFormat="1" applyFont="1" applyFill="1" applyAlignment="1">
      <alignment horizontal="center" vertical="center"/>
    </xf>
    <xf numFmtId="0" fontId="14" fillId="8" borderId="19" xfId="6" applyFont="1" applyFill="1" applyBorder="1" applyAlignment="1">
      <alignment horizontal="center" vertical="center" wrapText="1"/>
    </xf>
    <xf numFmtId="0" fontId="5" fillId="0" borderId="0" xfId="0" applyFont="1" applyAlignment="1" applyProtection="1">
      <alignment vertical="center"/>
      <protection locked="0"/>
    </xf>
    <xf numFmtId="166" fontId="8" fillId="0" borderId="2" xfId="7" applyNumberFormat="1" applyFont="1" applyAlignment="1" applyProtection="1">
      <alignment horizontal="center" vertical="center" wrapText="1"/>
    </xf>
    <xf numFmtId="166" fontId="6" fillId="7" borderId="1" xfId="6" applyNumberFormat="1" applyFont="1" applyFill="1" applyAlignment="1">
      <alignment horizontal="center" vertical="center"/>
    </xf>
    <xf numFmtId="166" fontId="8" fillId="5" borderId="14" xfId="7" applyNumberFormat="1" applyFont="1" applyFill="1" applyBorder="1" applyAlignment="1">
      <alignment horizontal="center" vertical="center" wrapText="1"/>
    </xf>
    <xf numFmtId="0" fontId="8" fillId="3" borderId="16" xfId="7" applyFont="1" applyFill="1" applyBorder="1" applyAlignment="1" applyProtection="1">
      <alignment horizontal="left" vertical="center"/>
      <protection locked="0"/>
    </xf>
    <xf numFmtId="166" fontId="8" fillId="3" borderId="2" xfId="7" applyNumberFormat="1" applyFont="1" applyFill="1" applyAlignment="1" applyProtection="1">
      <alignment horizontal="center" vertical="center" wrapText="1"/>
      <protection locked="0"/>
    </xf>
    <xf numFmtId="9" fontId="8" fillId="3" borderId="5" xfId="2" applyFont="1" applyFill="1" applyBorder="1" applyAlignment="1" applyProtection="1">
      <alignment horizontal="center" vertical="center"/>
      <protection locked="0"/>
    </xf>
    <xf numFmtId="0" fontId="7" fillId="0" borderId="20" xfId="0" applyFont="1" applyBorder="1" applyAlignment="1" applyProtection="1">
      <alignment vertical="center"/>
      <protection locked="0"/>
    </xf>
    <xf numFmtId="0" fontId="6" fillId="0" borderId="0" xfId="0" applyFont="1" applyAlignment="1" applyProtection="1">
      <alignment vertical="center"/>
      <protection locked="0"/>
    </xf>
    <xf numFmtId="0" fontId="8" fillId="2" borderId="2" xfId="7" applyFont="1" applyFill="1" applyAlignment="1">
      <alignment horizontal="lef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Alignment="1">
      <alignment horizontal="left" vertical="center"/>
    </xf>
    <xf numFmtId="0" fontId="11" fillId="0" borderId="14" xfId="7" applyFont="1" applyBorder="1" applyAlignment="1">
      <alignment horizontal="left" vertical="center"/>
    </xf>
    <xf numFmtId="0" fontId="6" fillId="0" borderId="0" xfId="0" applyFont="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21" xfId="0" applyFont="1" applyBorder="1" applyAlignment="1" applyProtection="1">
      <alignment horizontal="left"/>
      <protection locked="0"/>
    </xf>
    <xf numFmtId="0" fontId="18" fillId="2" borderId="13" xfId="8" applyFont="1" applyFill="1" applyBorder="1" applyAlignment="1">
      <alignment vertical="center"/>
    </xf>
    <xf numFmtId="0" fontId="18" fillId="2" borderId="2" xfId="8" applyFont="1" applyFill="1" applyBorder="1" applyAlignment="1">
      <alignment vertical="center"/>
    </xf>
    <xf numFmtId="0" fontId="18" fillId="2" borderId="14" xfId="8" applyFont="1" applyFill="1" applyBorder="1" applyAlignment="1">
      <alignment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4" fillId="8" borderId="1" xfId="6" applyFont="1" applyFill="1" applyAlignment="1">
      <alignment horizontal="center" vertical="center"/>
    </xf>
    <xf numFmtId="0" fontId="14" fillId="8" borderId="19" xfId="6" applyFont="1" applyFill="1" applyBorder="1" applyAlignment="1">
      <alignment horizontal="center" vertical="center"/>
    </xf>
    <xf numFmtId="0" fontId="14" fillId="8" borderId="1" xfId="6" applyFont="1" applyFill="1" applyAlignment="1">
      <alignment horizontal="center" vertical="center" wrapText="1"/>
    </xf>
    <xf numFmtId="0" fontId="14" fillId="8" borderId="18" xfId="6" applyFont="1" applyFill="1" applyBorder="1" applyAlignment="1">
      <alignment horizontal="center" vertical="center" wrapText="1"/>
    </xf>
    <xf numFmtId="0" fontId="8" fillId="3" borderId="2" xfId="7" applyFont="1" applyFill="1" applyAlignment="1" applyProtection="1">
      <alignment horizontal="left" vertical="center"/>
      <protection locked="0"/>
    </xf>
    <xf numFmtId="0" fontId="8" fillId="3" borderId="14" xfId="7" applyFont="1" applyFill="1" applyBorder="1" applyAlignment="1" applyProtection="1">
      <alignment horizontal="left" vertical="center"/>
      <protection locked="0"/>
    </xf>
    <xf numFmtId="0" fontId="11" fillId="0" borderId="13" xfId="7" applyFont="1" applyFill="1" applyBorder="1" applyAlignment="1" applyProtection="1">
      <alignment horizontal="left" vertical="center"/>
      <protection locked="0"/>
    </xf>
    <xf numFmtId="0" fontId="11" fillId="0" borderId="2" xfId="7" applyFont="1" applyFill="1" applyAlignment="1" applyProtection="1">
      <alignment horizontal="left" vertical="center"/>
      <protection locked="0"/>
    </xf>
    <xf numFmtId="0" fontId="11" fillId="0" borderId="14" xfId="7" applyFont="1" applyFill="1" applyBorder="1" applyAlignment="1" applyProtection="1">
      <alignment horizontal="left" vertical="center"/>
      <protection locked="0"/>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11" fillId="4" borderId="25" xfId="7" applyFont="1" applyFill="1" applyBorder="1" applyAlignment="1">
      <alignment horizontal="left" vertical="center" wrapText="1"/>
    </xf>
    <xf numFmtId="0" fontId="11" fillId="4" borderId="26" xfId="7" applyFont="1" applyFill="1" applyBorder="1" applyAlignment="1">
      <alignment horizontal="left" vertical="center" wrapText="1"/>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pplyProtection="1">
      <alignment horizontal="left" vertical="center"/>
      <protection locked="0"/>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pplyProtection="1">
      <alignment horizontal="left" vertical="center"/>
      <protection locked="0"/>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164" fontId="19" fillId="6" borderId="19" xfId="6" applyNumberFormat="1" applyFont="1" applyFill="1" applyBorder="1" applyAlignment="1">
      <alignment horizontal="center" vertical="center"/>
    </xf>
  </cellXfs>
  <cellStyles count="9">
    <cellStyle name="Hipervínculo" xfId="8" builtinId="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963286</xdr:colOff>
      <xdr:row>1</xdr:row>
      <xdr:rowOff>415411</xdr:rowOff>
    </xdr:to>
    <xdr:pic>
      <xdr:nvPicPr>
        <xdr:cNvPr id="5" name="Picture 4">
          <a:extLst>
            <a:ext uri="{FF2B5EF4-FFF2-40B4-BE49-F238E27FC236}">
              <a16:creationId xmlns=""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514109" y="61116"/>
          <a:ext cx="842158" cy="795201"/>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envigado.gov.co/normatividad/acuerdo-046-de-20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4"/>
  <sheetViews>
    <sheetView showGridLines="0" tabSelected="1" defaultGridColor="0" view="pageBreakPreview" topLeftCell="A34" colorId="44" zoomScale="80" zoomScaleNormal="90" zoomScaleSheetLayoutView="80" workbookViewId="0">
      <selection activeCell="A91" sqref="A91:L91"/>
    </sheetView>
  </sheetViews>
  <sheetFormatPr baseColWidth="10" defaultColWidth="11.42578125" defaultRowHeight="15.75" x14ac:dyDescent="0.2"/>
  <cols>
    <col min="1" max="1" width="5.5703125" style="1" customWidth="1"/>
    <col min="2" max="2" width="51.140625" style="1" customWidth="1"/>
    <col min="3" max="3" width="11.42578125" style="1" customWidth="1"/>
    <col min="4" max="4" width="11.85546875" style="1" customWidth="1"/>
    <col min="5" max="5" width="23.140625" style="1" customWidth="1"/>
    <col min="6" max="6" width="8.42578125" style="2" customWidth="1"/>
    <col min="7" max="7" width="21.140625" style="2" customWidth="1"/>
    <col min="8" max="8" width="21.42578125" style="2" customWidth="1"/>
    <col min="9" max="9" width="21.5703125" style="2" customWidth="1"/>
    <col min="10" max="10" width="21.7109375" style="2" customWidth="1"/>
    <col min="11" max="11" width="19.42578125" style="1" customWidth="1"/>
    <col min="12" max="12" width="24.42578125" style="1" customWidth="1"/>
    <col min="13" max="16384" width="11.42578125" style="1"/>
  </cols>
  <sheetData>
    <row r="1" spans="1:12" ht="35.1" customHeight="1" thickBot="1" x14ac:dyDescent="0.25">
      <c r="A1" s="78"/>
      <c r="B1" s="79"/>
      <c r="C1" s="84" t="s">
        <v>23</v>
      </c>
      <c r="D1" s="84"/>
      <c r="E1" s="84"/>
      <c r="F1" s="84"/>
      <c r="G1" s="84"/>
      <c r="H1" s="84"/>
      <c r="I1" s="84"/>
      <c r="J1" s="84"/>
      <c r="K1" s="69" t="s">
        <v>28</v>
      </c>
      <c r="L1" s="70"/>
    </row>
    <row r="2" spans="1:12" ht="35.1" customHeight="1" thickTop="1" thickBot="1" x14ac:dyDescent="0.25">
      <c r="A2" s="80"/>
      <c r="B2" s="81"/>
      <c r="C2" s="85"/>
      <c r="D2" s="85"/>
      <c r="E2" s="85"/>
      <c r="F2" s="85"/>
      <c r="G2" s="85"/>
      <c r="H2" s="85"/>
      <c r="I2" s="85"/>
      <c r="J2" s="85"/>
      <c r="K2" s="71" t="s">
        <v>29</v>
      </c>
      <c r="L2" s="72"/>
    </row>
    <row r="3" spans="1:12" ht="62.25" customHeight="1" thickTop="1" thickBot="1" x14ac:dyDescent="0.25">
      <c r="A3" s="82" t="s">
        <v>11</v>
      </c>
      <c r="B3" s="83"/>
      <c r="C3" s="86" t="s">
        <v>115</v>
      </c>
      <c r="D3" s="87"/>
      <c r="E3" s="87"/>
      <c r="F3" s="87"/>
      <c r="G3" s="87"/>
      <c r="H3" s="87"/>
      <c r="I3" s="87"/>
      <c r="J3" s="87"/>
      <c r="K3" s="73" t="s">
        <v>116</v>
      </c>
      <c r="L3" s="74"/>
    </row>
    <row r="4" spans="1:12" ht="21.2" customHeight="1" thickTop="1" thickBot="1" x14ac:dyDescent="0.25">
      <c r="A4" s="82" t="s">
        <v>12</v>
      </c>
      <c r="B4" s="83"/>
      <c r="C4" s="88" t="s">
        <v>121</v>
      </c>
      <c r="D4" s="89"/>
      <c r="E4" s="89"/>
      <c r="F4" s="89"/>
      <c r="G4" s="89"/>
      <c r="H4" s="89"/>
      <c r="I4" s="89"/>
      <c r="J4" s="89"/>
      <c r="K4" s="75"/>
      <c r="L4" s="76"/>
    </row>
    <row r="5" spans="1:12" ht="21.2" customHeight="1" thickTop="1" thickBot="1" x14ac:dyDescent="0.25">
      <c r="A5" s="39" t="s">
        <v>0</v>
      </c>
      <c r="B5" s="40"/>
      <c r="C5" s="67"/>
      <c r="D5" s="77"/>
      <c r="E5" s="77"/>
      <c r="F5" s="77"/>
      <c r="G5" s="77"/>
      <c r="H5" s="77"/>
      <c r="I5" s="77"/>
      <c r="J5" s="77"/>
      <c r="K5" s="4" t="s">
        <v>1</v>
      </c>
      <c r="L5" s="16"/>
    </row>
    <row r="6" spans="1:12" ht="21.2" customHeight="1" thickTop="1" thickBot="1" x14ac:dyDescent="0.25">
      <c r="A6" s="39" t="s">
        <v>14</v>
      </c>
      <c r="B6" s="40"/>
      <c r="C6" s="63"/>
      <c r="D6" s="45"/>
      <c r="E6" s="45"/>
      <c r="F6" s="45"/>
      <c r="G6" s="45"/>
      <c r="H6" s="45"/>
      <c r="I6" s="45"/>
      <c r="J6" s="45"/>
      <c r="K6" s="4" t="s">
        <v>13</v>
      </c>
      <c r="L6" s="16"/>
    </row>
    <row r="7" spans="1:12" ht="21.2" customHeight="1" thickTop="1" thickBot="1" x14ac:dyDescent="0.25">
      <c r="A7" s="39" t="s">
        <v>2</v>
      </c>
      <c r="B7" s="40"/>
      <c r="C7" s="63"/>
      <c r="D7" s="45"/>
      <c r="E7" s="45"/>
      <c r="F7" s="45"/>
      <c r="G7" s="45"/>
      <c r="H7" s="45"/>
      <c r="I7" s="45"/>
      <c r="J7" s="45"/>
      <c r="K7" s="4" t="s">
        <v>15</v>
      </c>
      <c r="L7" s="7"/>
    </row>
    <row r="8" spans="1:12" ht="21.2" customHeight="1" thickTop="1" thickBot="1" x14ac:dyDescent="0.25">
      <c r="A8" s="39" t="s">
        <v>30</v>
      </c>
      <c r="B8" s="40"/>
      <c r="C8" s="63"/>
      <c r="D8" s="45"/>
      <c r="E8" s="45"/>
      <c r="F8" s="45"/>
      <c r="G8" s="45"/>
      <c r="H8" s="45"/>
      <c r="I8" s="45"/>
      <c r="J8" s="45"/>
      <c r="K8" s="67"/>
      <c r="L8" s="68"/>
    </row>
    <row r="9" spans="1:12" ht="21.2" customHeight="1" thickTop="1" thickBot="1" x14ac:dyDescent="0.25">
      <c r="A9" s="39" t="s">
        <v>25</v>
      </c>
      <c r="B9" s="40"/>
      <c r="C9" s="45" t="s">
        <v>26</v>
      </c>
      <c r="D9" s="45"/>
      <c r="E9" s="45"/>
      <c r="F9" s="45"/>
      <c r="G9" s="45"/>
      <c r="H9" s="45"/>
      <c r="I9" s="45"/>
      <c r="J9" s="45"/>
      <c r="K9" s="45"/>
      <c r="L9" s="46"/>
    </row>
    <row r="10" spans="1:12" ht="21.2" customHeight="1" thickTop="1" thickBot="1" x14ac:dyDescent="0.25">
      <c r="A10" s="44" t="s">
        <v>20</v>
      </c>
      <c r="B10" s="43" t="s">
        <v>34</v>
      </c>
      <c r="C10" s="43" t="s">
        <v>16</v>
      </c>
      <c r="D10" s="43" t="s">
        <v>19</v>
      </c>
      <c r="E10" s="41" t="s">
        <v>17</v>
      </c>
      <c r="F10" s="41"/>
      <c r="G10" s="41"/>
      <c r="H10" s="41"/>
      <c r="I10" s="41"/>
      <c r="J10" s="41"/>
      <c r="K10" s="41"/>
      <c r="L10" s="42"/>
    </row>
    <row r="11" spans="1:12" ht="64.5" customHeight="1" thickBot="1" x14ac:dyDescent="0.25">
      <c r="A11" s="44"/>
      <c r="B11" s="43"/>
      <c r="C11" s="43"/>
      <c r="D11" s="43"/>
      <c r="E11" s="9" t="s">
        <v>31</v>
      </c>
      <c r="F11" s="10" t="s">
        <v>3</v>
      </c>
      <c r="G11" s="9" t="s">
        <v>8</v>
      </c>
      <c r="H11" s="9" t="s">
        <v>32</v>
      </c>
      <c r="I11" s="9" t="s">
        <v>33</v>
      </c>
      <c r="J11" s="9" t="s">
        <v>9</v>
      </c>
      <c r="K11" s="9" t="s">
        <v>22</v>
      </c>
      <c r="L11" s="11" t="s">
        <v>24</v>
      </c>
    </row>
    <row r="12" spans="1:12" s="3" customFormat="1" ht="18.75" thickTop="1" thickBot="1" x14ac:dyDescent="0.25">
      <c r="A12" s="8">
        <v>1</v>
      </c>
      <c r="B12" s="21" t="s">
        <v>36</v>
      </c>
      <c r="C12" s="5" t="s">
        <v>114</v>
      </c>
      <c r="D12" s="6">
        <v>1</v>
      </c>
      <c r="E12" s="17"/>
      <c r="F12" s="18"/>
      <c r="G12" s="13">
        <f>SUM(E12*F12)</f>
        <v>0</v>
      </c>
      <c r="H12" s="13">
        <f>SUM(E12+G12)</f>
        <v>0</v>
      </c>
      <c r="I12" s="13">
        <f>G12*D12</f>
        <v>0</v>
      </c>
      <c r="J12" s="13">
        <f>E12*D12</f>
        <v>0</v>
      </c>
      <c r="K12" s="13">
        <f>J12+I12</f>
        <v>0</v>
      </c>
      <c r="L12" s="15">
        <v>73721</v>
      </c>
    </row>
    <row r="13" spans="1:12" s="3" customFormat="1" ht="36" thickTop="1" thickBot="1" x14ac:dyDescent="0.25">
      <c r="A13" s="8">
        <v>2</v>
      </c>
      <c r="B13" s="21" t="s">
        <v>37</v>
      </c>
      <c r="C13" s="5" t="s">
        <v>114</v>
      </c>
      <c r="D13" s="6">
        <v>1</v>
      </c>
      <c r="E13" s="17"/>
      <c r="F13" s="18"/>
      <c r="G13" s="13">
        <f t="shared" ref="G13:G76" si="0">SUM(E13*F13)</f>
        <v>0</v>
      </c>
      <c r="H13" s="13">
        <f t="shared" ref="H13:H76" si="1">SUM(E13+G13)</f>
        <v>0</v>
      </c>
      <c r="I13" s="13">
        <f t="shared" ref="I13:I76" si="2">G13*D13</f>
        <v>0</v>
      </c>
      <c r="J13" s="13">
        <f t="shared" ref="J13:J76" si="3">E13*D13</f>
        <v>0</v>
      </c>
      <c r="K13" s="13">
        <f t="shared" ref="K13:K76" si="4">J13+I13</f>
        <v>0</v>
      </c>
      <c r="L13" s="15">
        <v>127103</v>
      </c>
    </row>
    <row r="14" spans="1:12" s="3" customFormat="1" ht="18.75" thickTop="1" thickBot="1" x14ac:dyDescent="0.25">
      <c r="A14" s="8">
        <v>3</v>
      </c>
      <c r="B14" s="21" t="s">
        <v>38</v>
      </c>
      <c r="C14" s="5" t="s">
        <v>114</v>
      </c>
      <c r="D14" s="6">
        <v>1</v>
      </c>
      <c r="E14" s="17"/>
      <c r="F14" s="18"/>
      <c r="G14" s="13">
        <f t="shared" si="0"/>
        <v>0</v>
      </c>
      <c r="H14" s="13">
        <f t="shared" si="1"/>
        <v>0</v>
      </c>
      <c r="I14" s="13">
        <f t="shared" si="2"/>
        <v>0</v>
      </c>
      <c r="J14" s="13">
        <f t="shared" si="3"/>
        <v>0</v>
      </c>
      <c r="K14" s="13">
        <f t="shared" si="4"/>
        <v>0</v>
      </c>
      <c r="L14" s="15">
        <v>17548</v>
      </c>
    </row>
    <row r="15" spans="1:12" s="3" customFormat="1" ht="36" thickTop="1" thickBot="1" x14ac:dyDescent="0.25">
      <c r="A15" s="8">
        <v>4</v>
      </c>
      <c r="B15" s="21" t="s">
        <v>39</v>
      </c>
      <c r="C15" s="5" t="s">
        <v>114</v>
      </c>
      <c r="D15" s="6">
        <v>1</v>
      </c>
      <c r="E15" s="17"/>
      <c r="F15" s="18"/>
      <c r="G15" s="13">
        <f t="shared" si="0"/>
        <v>0</v>
      </c>
      <c r="H15" s="13">
        <f t="shared" si="1"/>
        <v>0</v>
      </c>
      <c r="I15" s="13">
        <f t="shared" si="2"/>
        <v>0</v>
      </c>
      <c r="J15" s="13">
        <f t="shared" si="3"/>
        <v>0</v>
      </c>
      <c r="K15" s="13">
        <f t="shared" si="4"/>
        <v>0</v>
      </c>
      <c r="L15" s="15">
        <v>21635</v>
      </c>
    </row>
    <row r="16" spans="1:12" s="3" customFormat="1" ht="36" thickTop="1" thickBot="1" x14ac:dyDescent="0.25">
      <c r="A16" s="8">
        <v>5</v>
      </c>
      <c r="B16" s="21" t="s">
        <v>40</v>
      </c>
      <c r="C16" s="5" t="s">
        <v>114</v>
      </c>
      <c r="D16" s="6">
        <v>1</v>
      </c>
      <c r="E16" s="17"/>
      <c r="F16" s="18"/>
      <c r="G16" s="13">
        <f t="shared" si="0"/>
        <v>0</v>
      </c>
      <c r="H16" s="13">
        <f t="shared" si="1"/>
        <v>0</v>
      </c>
      <c r="I16" s="13">
        <f t="shared" si="2"/>
        <v>0</v>
      </c>
      <c r="J16" s="13">
        <f t="shared" si="3"/>
        <v>0</v>
      </c>
      <c r="K16" s="13">
        <f t="shared" si="4"/>
        <v>0</v>
      </c>
      <c r="L16" s="15">
        <v>6100</v>
      </c>
    </row>
    <row r="17" spans="1:12" s="3" customFormat="1" ht="36" thickTop="1" thickBot="1" x14ac:dyDescent="0.25">
      <c r="A17" s="8">
        <v>6</v>
      </c>
      <c r="B17" s="21" t="s">
        <v>41</v>
      </c>
      <c r="C17" s="5" t="s">
        <v>114</v>
      </c>
      <c r="D17" s="6">
        <v>1</v>
      </c>
      <c r="E17" s="17"/>
      <c r="F17" s="18"/>
      <c r="G17" s="13">
        <f t="shared" si="0"/>
        <v>0</v>
      </c>
      <c r="H17" s="13">
        <f t="shared" si="1"/>
        <v>0</v>
      </c>
      <c r="I17" s="13">
        <f t="shared" si="2"/>
        <v>0</v>
      </c>
      <c r="J17" s="13">
        <f t="shared" si="3"/>
        <v>0</v>
      </c>
      <c r="K17" s="13">
        <f t="shared" si="4"/>
        <v>0</v>
      </c>
      <c r="L17" s="15">
        <v>16298</v>
      </c>
    </row>
    <row r="18" spans="1:12" s="3" customFormat="1" ht="18.75" thickTop="1" thickBot="1" x14ac:dyDescent="0.25">
      <c r="A18" s="8">
        <v>7</v>
      </c>
      <c r="B18" s="21" t="s">
        <v>42</v>
      </c>
      <c r="C18" s="5" t="s">
        <v>114</v>
      </c>
      <c r="D18" s="6">
        <v>1</v>
      </c>
      <c r="E18" s="17"/>
      <c r="F18" s="18"/>
      <c r="G18" s="13">
        <f t="shared" si="0"/>
        <v>0</v>
      </c>
      <c r="H18" s="13">
        <f t="shared" si="1"/>
        <v>0</v>
      </c>
      <c r="I18" s="13">
        <f t="shared" si="2"/>
        <v>0</v>
      </c>
      <c r="J18" s="13">
        <f t="shared" si="3"/>
        <v>0</v>
      </c>
      <c r="K18" s="13">
        <f t="shared" si="4"/>
        <v>0</v>
      </c>
      <c r="L18" s="15">
        <v>73788</v>
      </c>
    </row>
    <row r="19" spans="1:12" s="3" customFormat="1" ht="18.75" thickTop="1" thickBot="1" x14ac:dyDescent="0.25">
      <c r="A19" s="8">
        <v>8</v>
      </c>
      <c r="B19" s="21" t="s">
        <v>43</v>
      </c>
      <c r="C19" s="5" t="s">
        <v>114</v>
      </c>
      <c r="D19" s="6">
        <v>1</v>
      </c>
      <c r="E19" s="17"/>
      <c r="F19" s="18"/>
      <c r="G19" s="13">
        <f t="shared" si="0"/>
        <v>0</v>
      </c>
      <c r="H19" s="13">
        <f t="shared" si="1"/>
        <v>0</v>
      </c>
      <c r="I19" s="13">
        <f t="shared" si="2"/>
        <v>0</v>
      </c>
      <c r="J19" s="13">
        <f t="shared" si="3"/>
        <v>0</v>
      </c>
      <c r="K19" s="13">
        <f t="shared" si="4"/>
        <v>0</v>
      </c>
      <c r="L19" s="15">
        <v>120181</v>
      </c>
    </row>
    <row r="20" spans="1:12" s="3" customFormat="1" ht="18.75" thickTop="1" thickBot="1" x14ac:dyDescent="0.25">
      <c r="A20" s="8">
        <v>9</v>
      </c>
      <c r="B20" s="21" t="s">
        <v>44</v>
      </c>
      <c r="C20" s="5" t="s">
        <v>114</v>
      </c>
      <c r="D20" s="6">
        <v>1</v>
      </c>
      <c r="E20" s="17"/>
      <c r="F20" s="18"/>
      <c r="G20" s="13">
        <f t="shared" si="0"/>
        <v>0</v>
      </c>
      <c r="H20" s="13">
        <f t="shared" si="1"/>
        <v>0</v>
      </c>
      <c r="I20" s="13">
        <f t="shared" si="2"/>
        <v>0</v>
      </c>
      <c r="J20" s="13">
        <f t="shared" si="3"/>
        <v>0</v>
      </c>
      <c r="K20" s="13">
        <f t="shared" si="4"/>
        <v>0</v>
      </c>
      <c r="L20" s="15">
        <v>99884</v>
      </c>
    </row>
    <row r="21" spans="1:12" s="3" customFormat="1" ht="18.75" thickTop="1" thickBot="1" x14ac:dyDescent="0.25">
      <c r="A21" s="8">
        <v>10</v>
      </c>
      <c r="B21" s="21" t="s">
        <v>45</v>
      </c>
      <c r="C21" s="5" t="s">
        <v>114</v>
      </c>
      <c r="D21" s="6">
        <v>1</v>
      </c>
      <c r="E21" s="17"/>
      <c r="F21" s="18"/>
      <c r="G21" s="13">
        <f t="shared" si="0"/>
        <v>0</v>
      </c>
      <c r="H21" s="13">
        <f t="shared" si="1"/>
        <v>0</v>
      </c>
      <c r="I21" s="13">
        <f t="shared" si="2"/>
        <v>0</v>
      </c>
      <c r="J21" s="13">
        <f t="shared" si="3"/>
        <v>0</v>
      </c>
      <c r="K21" s="13">
        <f t="shared" si="4"/>
        <v>0</v>
      </c>
      <c r="L21" s="15">
        <v>79278</v>
      </c>
    </row>
    <row r="22" spans="1:12" s="3" customFormat="1" ht="18.75" thickTop="1" thickBot="1" x14ac:dyDescent="0.25">
      <c r="A22" s="8">
        <v>11</v>
      </c>
      <c r="B22" s="21" t="s">
        <v>46</v>
      </c>
      <c r="C22" s="5" t="s">
        <v>114</v>
      </c>
      <c r="D22" s="6">
        <v>1</v>
      </c>
      <c r="E22" s="17"/>
      <c r="F22" s="18"/>
      <c r="G22" s="13">
        <f t="shared" si="0"/>
        <v>0</v>
      </c>
      <c r="H22" s="13">
        <f t="shared" si="1"/>
        <v>0</v>
      </c>
      <c r="I22" s="13">
        <f t="shared" si="2"/>
        <v>0</v>
      </c>
      <c r="J22" s="13">
        <f t="shared" si="3"/>
        <v>0</v>
      </c>
      <c r="K22" s="13">
        <f t="shared" si="4"/>
        <v>0</v>
      </c>
      <c r="L22" s="15">
        <v>40788</v>
      </c>
    </row>
    <row r="23" spans="1:12" s="3" customFormat="1" ht="18.75" thickTop="1" thickBot="1" x14ac:dyDescent="0.25">
      <c r="A23" s="8">
        <v>12</v>
      </c>
      <c r="B23" s="21" t="s">
        <v>47</v>
      </c>
      <c r="C23" s="5" t="s">
        <v>114</v>
      </c>
      <c r="D23" s="6">
        <v>1</v>
      </c>
      <c r="E23" s="17"/>
      <c r="F23" s="18"/>
      <c r="G23" s="13">
        <f t="shared" si="0"/>
        <v>0</v>
      </c>
      <c r="H23" s="13">
        <f t="shared" si="1"/>
        <v>0</v>
      </c>
      <c r="I23" s="13">
        <f t="shared" si="2"/>
        <v>0</v>
      </c>
      <c r="J23" s="13">
        <f t="shared" si="3"/>
        <v>0</v>
      </c>
      <c r="K23" s="13">
        <f t="shared" si="4"/>
        <v>0</v>
      </c>
      <c r="L23" s="15">
        <v>89191</v>
      </c>
    </row>
    <row r="24" spans="1:12" s="3" customFormat="1" ht="18.75" thickTop="1" thickBot="1" x14ac:dyDescent="0.25">
      <c r="A24" s="8">
        <v>13</v>
      </c>
      <c r="B24" s="21" t="s">
        <v>48</v>
      </c>
      <c r="C24" s="5" t="s">
        <v>114</v>
      </c>
      <c r="D24" s="6">
        <v>1</v>
      </c>
      <c r="E24" s="17"/>
      <c r="F24" s="18"/>
      <c r="G24" s="13">
        <f t="shared" si="0"/>
        <v>0</v>
      </c>
      <c r="H24" s="13">
        <f t="shared" si="1"/>
        <v>0</v>
      </c>
      <c r="I24" s="13">
        <f t="shared" si="2"/>
        <v>0</v>
      </c>
      <c r="J24" s="13">
        <f t="shared" si="3"/>
        <v>0</v>
      </c>
      <c r="K24" s="13">
        <f t="shared" si="4"/>
        <v>0</v>
      </c>
      <c r="L24" s="15">
        <v>74971</v>
      </c>
    </row>
    <row r="25" spans="1:12" s="3" customFormat="1" ht="18.75" thickTop="1" thickBot="1" x14ac:dyDescent="0.25">
      <c r="A25" s="8">
        <v>14</v>
      </c>
      <c r="B25" s="21" t="s">
        <v>49</v>
      </c>
      <c r="C25" s="5" t="s">
        <v>114</v>
      </c>
      <c r="D25" s="6">
        <v>1</v>
      </c>
      <c r="E25" s="17"/>
      <c r="F25" s="18"/>
      <c r="G25" s="13">
        <f t="shared" si="0"/>
        <v>0</v>
      </c>
      <c r="H25" s="13">
        <f t="shared" si="1"/>
        <v>0</v>
      </c>
      <c r="I25" s="13">
        <f t="shared" si="2"/>
        <v>0</v>
      </c>
      <c r="J25" s="13">
        <f t="shared" si="3"/>
        <v>0</v>
      </c>
      <c r="K25" s="13">
        <f t="shared" si="4"/>
        <v>0</v>
      </c>
      <c r="L25" s="15">
        <v>74971</v>
      </c>
    </row>
    <row r="26" spans="1:12" s="3" customFormat="1" ht="36" thickTop="1" thickBot="1" x14ac:dyDescent="0.25">
      <c r="A26" s="8">
        <v>15</v>
      </c>
      <c r="B26" s="21" t="s">
        <v>50</v>
      </c>
      <c r="C26" s="5" t="s">
        <v>114</v>
      </c>
      <c r="D26" s="6">
        <v>1</v>
      </c>
      <c r="E26" s="17"/>
      <c r="F26" s="18"/>
      <c r="G26" s="13">
        <f t="shared" si="0"/>
        <v>0</v>
      </c>
      <c r="H26" s="13">
        <f t="shared" si="1"/>
        <v>0</v>
      </c>
      <c r="I26" s="13">
        <f t="shared" si="2"/>
        <v>0</v>
      </c>
      <c r="J26" s="13">
        <f t="shared" si="3"/>
        <v>0</v>
      </c>
      <c r="K26" s="13">
        <f t="shared" si="4"/>
        <v>0</v>
      </c>
      <c r="L26" s="15">
        <v>91691</v>
      </c>
    </row>
    <row r="27" spans="1:12" s="3" customFormat="1" ht="18.75" thickTop="1" thickBot="1" x14ac:dyDescent="0.25">
      <c r="A27" s="8">
        <v>16</v>
      </c>
      <c r="B27" s="21" t="s">
        <v>51</v>
      </c>
      <c r="C27" s="5" t="s">
        <v>114</v>
      </c>
      <c r="D27" s="6">
        <v>1</v>
      </c>
      <c r="E27" s="17"/>
      <c r="F27" s="18"/>
      <c r="G27" s="13">
        <f t="shared" si="0"/>
        <v>0</v>
      </c>
      <c r="H27" s="13">
        <f t="shared" si="1"/>
        <v>0</v>
      </c>
      <c r="I27" s="13">
        <f t="shared" si="2"/>
        <v>0</v>
      </c>
      <c r="J27" s="13">
        <f t="shared" si="3"/>
        <v>0</v>
      </c>
      <c r="K27" s="13">
        <f t="shared" si="4"/>
        <v>0</v>
      </c>
      <c r="L27" s="15">
        <v>107162</v>
      </c>
    </row>
    <row r="28" spans="1:12" s="3" customFormat="1" ht="36" thickTop="1" thickBot="1" x14ac:dyDescent="0.25">
      <c r="A28" s="8">
        <v>17</v>
      </c>
      <c r="B28" s="21" t="s">
        <v>52</v>
      </c>
      <c r="C28" s="5" t="s">
        <v>114</v>
      </c>
      <c r="D28" s="6">
        <v>1</v>
      </c>
      <c r="E28" s="17"/>
      <c r="F28" s="18"/>
      <c r="G28" s="13">
        <f t="shared" si="0"/>
        <v>0</v>
      </c>
      <c r="H28" s="13">
        <f t="shared" si="1"/>
        <v>0</v>
      </c>
      <c r="I28" s="13">
        <f t="shared" si="2"/>
        <v>0</v>
      </c>
      <c r="J28" s="13">
        <f t="shared" si="3"/>
        <v>0</v>
      </c>
      <c r="K28" s="13">
        <f t="shared" si="4"/>
        <v>0</v>
      </c>
      <c r="L28" s="15">
        <v>141122</v>
      </c>
    </row>
    <row r="29" spans="1:12" s="3" customFormat="1" ht="36" thickTop="1" thickBot="1" x14ac:dyDescent="0.25">
      <c r="A29" s="8">
        <v>18</v>
      </c>
      <c r="B29" s="21" t="s">
        <v>53</v>
      </c>
      <c r="C29" s="5" t="s">
        <v>114</v>
      </c>
      <c r="D29" s="6">
        <v>1</v>
      </c>
      <c r="E29" s="17"/>
      <c r="F29" s="18"/>
      <c r="G29" s="13">
        <f t="shared" si="0"/>
        <v>0</v>
      </c>
      <c r="H29" s="13">
        <f t="shared" si="1"/>
        <v>0</v>
      </c>
      <c r="I29" s="13">
        <f t="shared" si="2"/>
        <v>0</v>
      </c>
      <c r="J29" s="13">
        <f t="shared" si="3"/>
        <v>0</v>
      </c>
      <c r="K29" s="13">
        <f t="shared" si="4"/>
        <v>0</v>
      </c>
      <c r="L29" s="15">
        <v>168383</v>
      </c>
    </row>
    <row r="30" spans="1:12" s="3" customFormat="1" ht="36" thickTop="1" thickBot="1" x14ac:dyDescent="0.25">
      <c r="A30" s="8">
        <v>19</v>
      </c>
      <c r="B30" s="21" t="s">
        <v>54</v>
      </c>
      <c r="C30" s="5" t="s">
        <v>114</v>
      </c>
      <c r="D30" s="6">
        <v>1</v>
      </c>
      <c r="E30" s="17"/>
      <c r="F30" s="18"/>
      <c r="G30" s="13">
        <f t="shared" si="0"/>
        <v>0</v>
      </c>
      <c r="H30" s="13">
        <f t="shared" si="1"/>
        <v>0</v>
      </c>
      <c r="I30" s="13">
        <f t="shared" si="2"/>
        <v>0</v>
      </c>
      <c r="J30" s="13">
        <f t="shared" si="3"/>
        <v>0</v>
      </c>
      <c r="K30" s="13">
        <f t="shared" si="4"/>
        <v>0</v>
      </c>
      <c r="L30" s="15">
        <v>160747</v>
      </c>
    </row>
    <row r="31" spans="1:12" s="3" customFormat="1" ht="36" thickTop="1" thickBot="1" x14ac:dyDescent="0.25">
      <c r="A31" s="8">
        <v>20</v>
      </c>
      <c r="B31" s="21" t="s">
        <v>55</v>
      </c>
      <c r="C31" s="5" t="s">
        <v>114</v>
      </c>
      <c r="D31" s="6">
        <v>1</v>
      </c>
      <c r="E31" s="17"/>
      <c r="F31" s="18"/>
      <c r="G31" s="13">
        <f t="shared" si="0"/>
        <v>0</v>
      </c>
      <c r="H31" s="13">
        <f t="shared" si="1"/>
        <v>0</v>
      </c>
      <c r="I31" s="13">
        <f t="shared" si="2"/>
        <v>0</v>
      </c>
      <c r="J31" s="13">
        <f t="shared" si="3"/>
        <v>0</v>
      </c>
      <c r="K31" s="13">
        <f t="shared" si="4"/>
        <v>0</v>
      </c>
      <c r="L31" s="15">
        <v>189592</v>
      </c>
    </row>
    <row r="32" spans="1:12" s="3" customFormat="1" ht="36" thickTop="1" thickBot="1" x14ac:dyDescent="0.25">
      <c r="A32" s="8">
        <v>21</v>
      </c>
      <c r="B32" s="21" t="s">
        <v>56</v>
      </c>
      <c r="C32" s="5" t="s">
        <v>114</v>
      </c>
      <c r="D32" s="6">
        <v>1</v>
      </c>
      <c r="E32" s="17"/>
      <c r="F32" s="18"/>
      <c r="G32" s="13">
        <f t="shared" si="0"/>
        <v>0</v>
      </c>
      <c r="H32" s="13">
        <f t="shared" si="1"/>
        <v>0</v>
      </c>
      <c r="I32" s="13">
        <f t="shared" si="2"/>
        <v>0</v>
      </c>
      <c r="J32" s="13">
        <f t="shared" si="3"/>
        <v>0</v>
      </c>
      <c r="K32" s="13">
        <f t="shared" si="4"/>
        <v>0</v>
      </c>
      <c r="L32" s="15">
        <v>74971</v>
      </c>
    </row>
    <row r="33" spans="1:12" s="3" customFormat="1" ht="36" thickTop="1" thickBot="1" x14ac:dyDescent="0.25">
      <c r="A33" s="8">
        <v>22</v>
      </c>
      <c r="B33" s="21" t="s">
        <v>57</v>
      </c>
      <c r="C33" s="5" t="s">
        <v>114</v>
      </c>
      <c r="D33" s="6">
        <v>1</v>
      </c>
      <c r="E33" s="17"/>
      <c r="F33" s="18"/>
      <c r="G33" s="13">
        <f t="shared" si="0"/>
        <v>0</v>
      </c>
      <c r="H33" s="13">
        <f t="shared" si="1"/>
        <v>0</v>
      </c>
      <c r="I33" s="13">
        <f t="shared" si="2"/>
        <v>0</v>
      </c>
      <c r="J33" s="13">
        <f t="shared" si="3"/>
        <v>0</v>
      </c>
      <c r="K33" s="13">
        <f t="shared" si="4"/>
        <v>0</v>
      </c>
      <c r="L33" s="15">
        <v>79971</v>
      </c>
    </row>
    <row r="34" spans="1:12" s="3" customFormat="1" ht="36" thickTop="1" thickBot="1" x14ac:dyDescent="0.25">
      <c r="A34" s="8">
        <v>23</v>
      </c>
      <c r="B34" s="21" t="s">
        <v>58</v>
      </c>
      <c r="C34" s="5" t="s">
        <v>114</v>
      </c>
      <c r="D34" s="6">
        <v>1</v>
      </c>
      <c r="E34" s="17"/>
      <c r="F34" s="18"/>
      <c r="G34" s="13">
        <f t="shared" si="0"/>
        <v>0</v>
      </c>
      <c r="H34" s="13">
        <f t="shared" si="1"/>
        <v>0</v>
      </c>
      <c r="I34" s="13">
        <f t="shared" si="2"/>
        <v>0</v>
      </c>
      <c r="J34" s="13">
        <f t="shared" si="3"/>
        <v>0</v>
      </c>
      <c r="K34" s="13">
        <f t="shared" si="4"/>
        <v>0</v>
      </c>
      <c r="L34" s="15">
        <v>263507</v>
      </c>
    </row>
    <row r="35" spans="1:12" s="3" customFormat="1" ht="36" thickTop="1" thickBot="1" x14ac:dyDescent="0.25">
      <c r="A35" s="8">
        <v>24</v>
      </c>
      <c r="B35" s="21" t="s">
        <v>59</v>
      </c>
      <c r="C35" s="5" t="s">
        <v>114</v>
      </c>
      <c r="D35" s="6">
        <v>1</v>
      </c>
      <c r="E35" s="17"/>
      <c r="F35" s="18"/>
      <c r="G35" s="13">
        <f t="shared" si="0"/>
        <v>0</v>
      </c>
      <c r="H35" s="13">
        <f t="shared" si="1"/>
        <v>0</v>
      </c>
      <c r="I35" s="13">
        <f t="shared" si="2"/>
        <v>0</v>
      </c>
      <c r="J35" s="13">
        <f t="shared" si="3"/>
        <v>0</v>
      </c>
      <c r="K35" s="13">
        <f t="shared" si="4"/>
        <v>0</v>
      </c>
      <c r="L35" s="15">
        <v>106182</v>
      </c>
    </row>
    <row r="36" spans="1:12" s="3" customFormat="1" ht="36" thickTop="1" thickBot="1" x14ac:dyDescent="0.25">
      <c r="A36" s="8">
        <v>25</v>
      </c>
      <c r="B36" s="21" t="s">
        <v>60</v>
      </c>
      <c r="C36" s="5" t="s">
        <v>114</v>
      </c>
      <c r="D36" s="6">
        <v>1</v>
      </c>
      <c r="E36" s="17"/>
      <c r="F36" s="18"/>
      <c r="G36" s="13">
        <f t="shared" si="0"/>
        <v>0</v>
      </c>
      <c r="H36" s="13">
        <f t="shared" si="1"/>
        <v>0</v>
      </c>
      <c r="I36" s="13">
        <f t="shared" si="2"/>
        <v>0</v>
      </c>
      <c r="J36" s="13">
        <f t="shared" si="3"/>
        <v>0</v>
      </c>
      <c r="K36" s="13">
        <f t="shared" si="4"/>
        <v>0</v>
      </c>
      <c r="L36" s="15">
        <v>111385</v>
      </c>
    </row>
    <row r="37" spans="1:12" s="3" customFormat="1" ht="36" thickTop="1" thickBot="1" x14ac:dyDescent="0.25">
      <c r="A37" s="8">
        <v>26</v>
      </c>
      <c r="B37" s="21" t="s">
        <v>61</v>
      </c>
      <c r="C37" s="5" t="s">
        <v>114</v>
      </c>
      <c r="D37" s="6">
        <v>1</v>
      </c>
      <c r="E37" s="17"/>
      <c r="F37" s="18"/>
      <c r="G37" s="13">
        <f t="shared" si="0"/>
        <v>0</v>
      </c>
      <c r="H37" s="13">
        <f t="shared" si="1"/>
        <v>0</v>
      </c>
      <c r="I37" s="13">
        <f t="shared" si="2"/>
        <v>0</v>
      </c>
      <c r="J37" s="13">
        <f t="shared" si="3"/>
        <v>0</v>
      </c>
      <c r="K37" s="13">
        <f t="shared" si="4"/>
        <v>0</v>
      </c>
      <c r="L37" s="15">
        <v>85441</v>
      </c>
    </row>
    <row r="38" spans="1:12" s="3" customFormat="1" ht="18.75" thickTop="1" thickBot="1" x14ac:dyDescent="0.25">
      <c r="A38" s="8">
        <v>27</v>
      </c>
      <c r="B38" s="21" t="s">
        <v>62</v>
      </c>
      <c r="C38" s="5" t="s">
        <v>114</v>
      </c>
      <c r="D38" s="6">
        <v>1</v>
      </c>
      <c r="E38" s="17"/>
      <c r="F38" s="18"/>
      <c r="G38" s="13">
        <f t="shared" si="0"/>
        <v>0</v>
      </c>
      <c r="H38" s="13">
        <f t="shared" si="1"/>
        <v>0</v>
      </c>
      <c r="I38" s="13">
        <f t="shared" si="2"/>
        <v>0</v>
      </c>
      <c r="J38" s="13">
        <f t="shared" si="3"/>
        <v>0</v>
      </c>
      <c r="K38" s="13">
        <f t="shared" si="4"/>
        <v>0</v>
      </c>
      <c r="L38" s="15">
        <v>84971</v>
      </c>
    </row>
    <row r="39" spans="1:12" s="3" customFormat="1" ht="36" thickTop="1" thickBot="1" x14ac:dyDescent="0.25">
      <c r="A39" s="8">
        <v>28</v>
      </c>
      <c r="B39" s="21" t="s">
        <v>63</v>
      </c>
      <c r="C39" s="5" t="s">
        <v>114</v>
      </c>
      <c r="D39" s="6">
        <v>1</v>
      </c>
      <c r="E39" s="17"/>
      <c r="F39" s="18"/>
      <c r="G39" s="13">
        <f t="shared" si="0"/>
        <v>0</v>
      </c>
      <c r="H39" s="13">
        <f t="shared" si="1"/>
        <v>0</v>
      </c>
      <c r="I39" s="13">
        <f t="shared" si="2"/>
        <v>0</v>
      </c>
      <c r="J39" s="13">
        <f t="shared" si="3"/>
        <v>0</v>
      </c>
      <c r="K39" s="13">
        <f t="shared" si="4"/>
        <v>0</v>
      </c>
      <c r="L39" s="15">
        <v>102072</v>
      </c>
    </row>
    <row r="40" spans="1:12" s="3" customFormat="1" ht="36" thickTop="1" thickBot="1" x14ac:dyDescent="0.25">
      <c r="A40" s="8">
        <v>29</v>
      </c>
      <c r="B40" s="21" t="s">
        <v>64</v>
      </c>
      <c r="C40" s="5" t="s">
        <v>114</v>
      </c>
      <c r="D40" s="6">
        <v>1</v>
      </c>
      <c r="E40" s="17"/>
      <c r="F40" s="18"/>
      <c r="G40" s="13">
        <f t="shared" si="0"/>
        <v>0</v>
      </c>
      <c r="H40" s="13">
        <f t="shared" si="1"/>
        <v>0</v>
      </c>
      <c r="I40" s="13">
        <f t="shared" si="2"/>
        <v>0</v>
      </c>
      <c r="J40" s="13">
        <f t="shared" si="3"/>
        <v>0</v>
      </c>
      <c r="K40" s="13">
        <f t="shared" si="4"/>
        <v>0</v>
      </c>
      <c r="L40" s="15">
        <v>147864</v>
      </c>
    </row>
    <row r="41" spans="1:12" s="3" customFormat="1" ht="36" thickTop="1" thickBot="1" x14ac:dyDescent="0.25">
      <c r="A41" s="8">
        <v>30</v>
      </c>
      <c r="B41" s="21" t="s">
        <v>65</v>
      </c>
      <c r="C41" s="5" t="s">
        <v>114</v>
      </c>
      <c r="D41" s="6">
        <v>1</v>
      </c>
      <c r="E41" s="17"/>
      <c r="F41" s="18"/>
      <c r="G41" s="13">
        <f t="shared" si="0"/>
        <v>0</v>
      </c>
      <c r="H41" s="13">
        <f t="shared" si="1"/>
        <v>0</v>
      </c>
      <c r="I41" s="13">
        <f t="shared" si="2"/>
        <v>0</v>
      </c>
      <c r="J41" s="13">
        <f t="shared" si="3"/>
        <v>0</v>
      </c>
      <c r="K41" s="13">
        <f t="shared" si="4"/>
        <v>0</v>
      </c>
      <c r="L41" s="15">
        <v>75038</v>
      </c>
    </row>
    <row r="42" spans="1:12" s="3" customFormat="1" ht="36" thickTop="1" thickBot="1" x14ac:dyDescent="0.25">
      <c r="A42" s="8">
        <v>31</v>
      </c>
      <c r="B42" s="21" t="s">
        <v>66</v>
      </c>
      <c r="C42" s="5" t="s">
        <v>114</v>
      </c>
      <c r="D42" s="6">
        <v>1</v>
      </c>
      <c r="E42" s="17"/>
      <c r="F42" s="18"/>
      <c r="G42" s="13">
        <f t="shared" si="0"/>
        <v>0</v>
      </c>
      <c r="H42" s="13">
        <f t="shared" si="1"/>
        <v>0</v>
      </c>
      <c r="I42" s="13">
        <f t="shared" si="2"/>
        <v>0</v>
      </c>
      <c r="J42" s="13">
        <f t="shared" si="3"/>
        <v>0</v>
      </c>
      <c r="K42" s="13">
        <f t="shared" si="4"/>
        <v>0</v>
      </c>
      <c r="L42" s="15">
        <v>137505</v>
      </c>
    </row>
    <row r="43" spans="1:12" s="3" customFormat="1" ht="18.75" thickTop="1" thickBot="1" x14ac:dyDescent="0.25">
      <c r="A43" s="8">
        <v>32</v>
      </c>
      <c r="B43" s="21" t="s">
        <v>67</v>
      </c>
      <c r="C43" s="5" t="s">
        <v>114</v>
      </c>
      <c r="D43" s="6">
        <v>1</v>
      </c>
      <c r="E43" s="17"/>
      <c r="F43" s="18"/>
      <c r="G43" s="13">
        <f t="shared" si="0"/>
        <v>0</v>
      </c>
      <c r="H43" s="13">
        <f t="shared" si="1"/>
        <v>0</v>
      </c>
      <c r="I43" s="13">
        <f t="shared" si="2"/>
        <v>0</v>
      </c>
      <c r="J43" s="13">
        <f t="shared" si="3"/>
        <v>0</v>
      </c>
      <c r="K43" s="13">
        <f t="shared" si="4"/>
        <v>0</v>
      </c>
      <c r="L43" s="15">
        <v>97319</v>
      </c>
    </row>
    <row r="44" spans="1:12" s="3" customFormat="1" ht="18.75" thickTop="1" thickBot="1" x14ac:dyDescent="0.25">
      <c r="A44" s="8">
        <v>33</v>
      </c>
      <c r="B44" s="21" t="s">
        <v>68</v>
      </c>
      <c r="C44" s="5" t="s">
        <v>114</v>
      </c>
      <c r="D44" s="6">
        <v>1</v>
      </c>
      <c r="E44" s="17"/>
      <c r="F44" s="18"/>
      <c r="G44" s="13">
        <f t="shared" si="0"/>
        <v>0</v>
      </c>
      <c r="H44" s="13">
        <f t="shared" si="1"/>
        <v>0</v>
      </c>
      <c r="I44" s="13">
        <f t="shared" si="2"/>
        <v>0</v>
      </c>
      <c r="J44" s="13">
        <f t="shared" si="3"/>
        <v>0</v>
      </c>
      <c r="K44" s="13">
        <f t="shared" si="4"/>
        <v>0</v>
      </c>
      <c r="L44" s="15">
        <v>119599</v>
      </c>
    </row>
    <row r="45" spans="1:12" s="3" customFormat="1" ht="36" thickTop="1" thickBot="1" x14ac:dyDescent="0.25">
      <c r="A45" s="8">
        <v>34</v>
      </c>
      <c r="B45" s="21" t="s">
        <v>69</v>
      </c>
      <c r="C45" s="5" t="s">
        <v>114</v>
      </c>
      <c r="D45" s="6">
        <v>1</v>
      </c>
      <c r="E45" s="17"/>
      <c r="F45" s="18"/>
      <c r="G45" s="13">
        <f t="shared" si="0"/>
        <v>0</v>
      </c>
      <c r="H45" s="13">
        <f t="shared" si="1"/>
        <v>0</v>
      </c>
      <c r="I45" s="13">
        <f t="shared" si="2"/>
        <v>0</v>
      </c>
      <c r="J45" s="13">
        <f t="shared" si="3"/>
        <v>0</v>
      </c>
      <c r="K45" s="13">
        <f t="shared" si="4"/>
        <v>0</v>
      </c>
      <c r="L45" s="15">
        <v>151621</v>
      </c>
    </row>
    <row r="46" spans="1:12" s="3" customFormat="1" ht="18.75" thickTop="1" thickBot="1" x14ac:dyDescent="0.25">
      <c r="A46" s="8">
        <v>35</v>
      </c>
      <c r="B46" s="21" t="s">
        <v>70</v>
      </c>
      <c r="C46" s="5" t="s">
        <v>114</v>
      </c>
      <c r="D46" s="6">
        <v>1</v>
      </c>
      <c r="E46" s="17"/>
      <c r="F46" s="18"/>
      <c r="G46" s="13">
        <f t="shared" si="0"/>
        <v>0</v>
      </c>
      <c r="H46" s="13">
        <f t="shared" si="1"/>
        <v>0</v>
      </c>
      <c r="I46" s="13">
        <f t="shared" si="2"/>
        <v>0</v>
      </c>
      <c r="J46" s="13">
        <f t="shared" si="3"/>
        <v>0</v>
      </c>
      <c r="K46" s="13">
        <f t="shared" si="4"/>
        <v>0</v>
      </c>
      <c r="L46" s="15">
        <v>140251</v>
      </c>
    </row>
    <row r="47" spans="1:12" s="3" customFormat="1" ht="18.75" thickTop="1" thickBot="1" x14ac:dyDescent="0.25">
      <c r="A47" s="8">
        <v>36</v>
      </c>
      <c r="B47" s="21" t="s">
        <v>71</v>
      </c>
      <c r="C47" s="5" t="s">
        <v>114</v>
      </c>
      <c r="D47" s="6">
        <v>1</v>
      </c>
      <c r="E47" s="17"/>
      <c r="F47" s="18"/>
      <c r="G47" s="13">
        <f t="shared" si="0"/>
        <v>0</v>
      </c>
      <c r="H47" s="13">
        <f t="shared" si="1"/>
        <v>0</v>
      </c>
      <c r="I47" s="13">
        <f t="shared" si="2"/>
        <v>0</v>
      </c>
      <c r="J47" s="13">
        <f t="shared" si="3"/>
        <v>0</v>
      </c>
      <c r="K47" s="13">
        <f t="shared" si="4"/>
        <v>0</v>
      </c>
      <c r="L47" s="15">
        <v>90865</v>
      </c>
    </row>
    <row r="48" spans="1:12" s="3" customFormat="1" ht="18.75" thickTop="1" thickBot="1" x14ac:dyDescent="0.25">
      <c r="A48" s="8">
        <v>37</v>
      </c>
      <c r="B48" s="21" t="s">
        <v>72</v>
      </c>
      <c r="C48" s="5" t="s">
        <v>114</v>
      </c>
      <c r="D48" s="6">
        <v>1</v>
      </c>
      <c r="E48" s="17"/>
      <c r="F48" s="18"/>
      <c r="G48" s="13">
        <f t="shared" si="0"/>
        <v>0</v>
      </c>
      <c r="H48" s="13">
        <f t="shared" si="1"/>
        <v>0</v>
      </c>
      <c r="I48" s="13">
        <f t="shared" si="2"/>
        <v>0</v>
      </c>
      <c r="J48" s="13">
        <f t="shared" si="3"/>
        <v>0</v>
      </c>
      <c r="K48" s="13">
        <f t="shared" si="4"/>
        <v>0</v>
      </c>
      <c r="L48" s="15">
        <v>175440</v>
      </c>
    </row>
    <row r="49" spans="1:12" s="3" customFormat="1" ht="18.75" thickTop="1" thickBot="1" x14ac:dyDescent="0.25">
      <c r="A49" s="8">
        <v>38</v>
      </c>
      <c r="B49" s="21" t="s">
        <v>73</v>
      </c>
      <c r="C49" s="5" t="s">
        <v>114</v>
      </c>
      <c r="D49" s="6">
        <v>1</v>
      </c>
      <c r="E49" s="17"/>
      <c r="F49" s="18"/>
      <c r="G49" s="13">
        <f t="shared" si="0"/>
        <v>0</v>
      </c>
      <c r="H49" s="13">
        <f t="shared" si="1"/>
        <v>0</v>
      </c>
      <c r="I49" s="13">
        <f t="shared" si="2"/>
        <v>0</v>
      </c>
      <c r="J49" s="13">
        <f t="shared" si="3"/>
        <v>0</v>
      </c>
      <c r="K49" s="13">
        <f t="shared" si="4"/>
        <v>0</v>
      </c>
      <c r="L49" s="15">
        <v>75105</v>
      </c>
    </row>
    <row r="50" spans="1:12" s="3" customFormat="1" ht="18.75" thickTop="1" thickBot="1" x14ac:dyDescent="0.25">
      <c r="A50" s="8">
        <v>39</v>
      </c>
      <c r="B50" s="21" t="s">
        <v>74</v>
      </c>
      <c r="C50" s="5" t="s">
        <v>114</v>
      </c>
      <c r="D50" s="6">
        <v>1</v>
      </c>
      <c r="E50" s="17"/>
      <c r="F50" s="18"/>
      <c r="G50" s="13">
        <f t="shared" si="0"/>
        <v>0</v>
      </c>
      <c r="H50" s="13">
        <f t="shared" si="1"/>
        <v>0</v>
      </c>
      <c r="I50" s="13">
        <f t="shared" si="2"/>
        <v>0</v>
      </c>
      <c r="J50" s="13">
        <f t="shared" si="3"/>
        <v>0</v>
      </c>
      <c r="K50" s="13">
        <f t="shared" si="4"/>
        <v>0</v>
      </c>
      <c r="L50" s="15">
        <v>141189</v>
      </c>
    </row>
    <row r="51" spans="1:12" s="3" customFormat="1" ht="18.75" thickTop="1" thickBot="1" x14ac:dyDescent="0.25">
      <c r="A51" s="8">
        <v>40</v>
      </c>
      <c r="B51" s="21" t="s">
        <v>75</v>
      </c>
      <c r="C51" s="5" t="s">
        <v>114</v>
      </c>
      <c r="D51" s="6">
        <v>1</v>
      </c>
      <c r="E51" s="17"/>
      <c r="F51" s="18"/>
      <c r="G51" s="13">
        <f t="shared" si="0"/>
        <v>0</v>
      </c>
      <c r="H51" s="13">
        <f t="shared" si="1"/>
        <v>0</v>
      </c>
      <c r="I51" s="13">
        <f t="shared" si="2"/>
        <v>0</v>
      </c>
      <c r="J51" s="13">
        <f t="shared" si="3"/>
        <v>0</v>
      </c>
      <c r="K51" s="13">
        <f t="shared" si="4"/>
        <v>0</v>
      </c>
      <c r="L51" s="15">
        <v>166239</v>
      </c>
    </row>
    <row r="52" spans="1:12" s="3" customFormat="1" ht="36" thickTop="1" thickBot="1" x14ac:dyDescent="0.25">
      <c r="A52" s="8">
        <v>41</v>
      </c>
      <c r="B52" s="21" t="s">
        <v>76</v>
      </c>
      <c r="C52" s="5" t="s">
        <v>114</v>
      </c>
      <c r="D52" s="6">
        <v>1</v>
      </c>
      <c r="E52" s="17"/>
      <c r="F52" s="18"/>
      <c r="G52" s="13">
        <f t="shared" si="0"/>
        <v>0</v>
      </c>
      <c r="H52" s="13">
        <f t="shared" si="1"/>
        <v>0</v>
      </c>
      <c r="I52" s="13">
        <f t="shared" si="2"/>
        <v>0</v>
      </c>
      <c r="J52" s="13">
        <f t="shared" si="3"/>
        <v>0</v>
      </c>
      <c r="K52" s="13">
        <f t="shared" si="4"/>
        <v>0</v>
      </c>
      <c r="L52" s="15">
        <v>74971</v>
      </c>
    </row>
    <row r="53" spans="1:12" s="3" customFormat="1" ht="36" thickTop="1" thickBot="1" x14ac:dyDescent="0.25">
      <c r="A53" s="8">
        <v>42</v>
      </c>
      <c r="B53" s="21" t="s">
        <v>77</v>
      </c>
      <c r="C53" s="5" t="s">
        <v>114</v>
      </c>
      <c r="D53" s="6">
        <v>1</v>
      </c>
      <c r="E53" s="17"/>
      <c r="F53" s="18"/>
      <c r="G53" s="13">
        <f t="shared" si="0"/>
        <v>0</v>
      </c>
      <c r="H53" s="13">
        <f t="shared" si="1"/>
        <v>0</v>
      </c>
      <c r="I53" s="13">
        <f t="shared" si="2"/>
        <v>0</v>
      </c>
      <c r="J53" s="13">
        <f t="shared" si="3"/>
        <v>0</v>
      </c>
      <c r="K53" s="13">
        <f t="shared" si="4"/>
        <v>0</v>
      </c>
      <c r="L53" s="15">
        <v>131498</v>
      </c>
    </row>
    <row r="54" spans="1:12" s="3" customFormat="1" ht="18.75" thickTop="1" thickBot="1" x14ac:dyDescent="0.25">
      <c r="A54" s="8">
        <v>43</v>
      </c>
      <c r="B54" s="21" t="s">
        <v>78</v>
      </c>
      <c r="C54" s="5" t="s">
        <v>114</v>
      </c>
      <c r="D54" s="6">
        <v>1</v>
      </c>
      <c r="E54" s="17"/>
      <c r="F54" s="18"/>
      <c r="G54" s="13">
        <f t="shared" si="0"/>
        <v>0</v>
      </c>
      <c r="H54" s="13">
        <f t="shared" si="1"/>
        <v>0</v>
      </c>
      <c r="I54" s="13">
        <f t="shared" si="2"/>
        <v>0</v>
      </c>
      <c r="J54" s="13">
        <f t="shared" si="3"/>
        <v>0</v>
      </c>
      <c r="K54" s="13">
        <f t="shared" si="4"/>
        <v>0</v>
      </c>
      <c r="L54" s="15">
        <v>149026</v>
      </c>
    </row>
    <row r="55" spans="1:12" s="3" customFormat="1" ht="18.75" thickTop="1" thickBot="1" x14ac:dyDescent="0.25">
      <c r="A55" s="8">
        <v>44</v>
      </c>
      <c r="B55" s="21" t="s">
        <v>79</v>
      </c>
      <c r="C55" s="5" t="s">
        <v>114</v>
      </c>
      <c r="D55" s="6">
        <v>1</v>
      </c>
      <c r="E55" s="17"/>
      <c r="F55" s="18"/>
      <c r="G55" s="13">
        <f t="shared" si="0"/>
        <v>0</v>
      </c>
      <c r="H55" s="13">
        <f t="shared" si="1"/>
        <v>0</v>
      </c>
      <c r="I55" s="13">
        <f t="shared" si="2"/>
        <v>0</v>
      </c>
      <c r="J55" s="13">
        <f t="shared" si="3"/>
        <v>0</v>
      </c>
      <c r="K55" s="13">
        <f t="shared" si="4"/>
        <v>0</v>
      </c>
      <c r="L55" s="15">
        <v>174970</v>
      </c>
    </row>
    <row r="56" spans="1:12" s="3" customFormat="1" ht="18.75" thickTop="1" thickBot="1" x14ac:dyDescent="0.25">
      <c r="A56" s="8">
        <v>45</v>
      </c>
      <c r="B56" s="21" t="s">
        <v>80</v>
      </c>
      <c r="C56" s="5" t="s">
        <v>114</v>
      </c>
      <c r="D56" s="6">
        <v>1</v>
      </c>
      <c r="E56" s="17"/>
      <c r="F56" s="18"/>
      <c r="G56" s="13">
        <f t="shared" si="0"/>
        <v>0</v>
      </c>
      <c r="H56" s="13">
        <f t="shared" si="1"/>
        <v>0</v>
      </c>
      <c r="I56" s="13">
        <f t="shared" si="2"/>
        <v>0</v>
      </c>
      <c r="J56" s="13">
        <f t="shared" si="3"/>
        <v>0</v>
      </c>
      <c r="K56" s="13">
        <f t="shared" si="4"/>
        <v>0</v>
      </c>
      <c r="L56" s="15">
        <v>97631</v>
      </c>
    </row>
    <row r="57" spans="1:12" s="3" customFormat="1" ht="18.75" thickTop="1" thickBot="1" x14ac:dyDescent="0.25">
      <c r="A57" s="8">
        <v>46</v>
      </c>
      <c r="B57" s="21" t="s">
        <v>81</v>
      </c>
      <c r="C57" s="5" t="s">
        <v>114</v>
      </c>
      <c r="D57" s="6">
        <v>1</v>
      </c>
      <c r="E57" s="17"/>
      <c r="F57" s="18"/>
      <c r="G57" s="13">
        <f t="shared" si="0"/>
        <v>0</v>
      </c>
      <c r="H57" s="13">
        <f t="shared" si="1"/>
        <v>0</v>
      </c>
      <c r="I57" s="13">
        <f t="shared" si="2"/>
        <v>0</v>
      </c>
      <c r="J57" s="13">
        <f t="shared" si="3"/>
        <v>0</v>
      </c>
      <c r="K57" s="13">
        <f t="shared" si="4"/>
        <v>0</v>
      </c>
      <c r="L57" s="15">
        <v>101358</v>
      </c>
    </row>
    <row r="58" spans="1:12" s="3" customFormat="1" ht="18.75" thickTop="1" thickBot="1" x14ac:dyDescent="0.25">
      <c r="A58" s="8">
        <v>47</v>
      </c>
      <c r="B58" s="21" t="s">
        <v>82</v>
      </c>
      <c r="C58" s="5" t="s">
        <v>114</v>
      </c>
      <c r="D58" s="6">
        <v>1</v>
      </c>
      <c r="E58" s="17"/>
      <c r="F58" s="18"/>
      <c r="G58" s="13">
        <f t="shared" si="0"/>
        <v>0</v>
      </c>
      <c r="H58" s="13">
        <f t="shared" si="1"/>
        <v>0</v>
      </c>
      <c r="I58" s="13">
        <f t="shared" si="2"/>
        <v>0</v>
      </c>
      <c r="J58" s="13">
        <f t="shared" si="3"/>
        <v>0</v>
      </c>
      <c r="K58" s="13">
        <f t="shared" si="4"/>
        <v>0</v>
      </c>
      <c r="L58" s="15">
        <v>103569</v>
      </c>
    </row>
    <row r="59" spans="1:12" s="3" customFormat="1" ht="18.75" thickTop="1" thickBot="1" x14ac:dyDescent="0.25">
      <c r="A59" s="8">
        <v>48</v>
      </c>
      <c r="B59" s="21" t="s">
        <v>83</v>
      </c>
      <c r="C59" s="5" t="s">
        <v>114</v>
      </c>
      <c r="D59" s="6">
        <v>1</v>
      </c>
      <c r="E59" s="17"/>
      <c r="F59" s="18"/>
      <c r="G59" s="13">
        <f t="shared" si="0"/>
        <v>0</v>
      </c>
      <c r="H59" s="13">
        <f t="shared" si="1"/>
        <v>0</v>
      </c>
      <c r="I59" s="13">
        <f t="shared" si="2"/>
        <v>0</v>
      </c>
      <c r="J59" s="13">
        <f t="shared" si="3"/>
        <v>0</v>
      </c>
      <c r="K59" s="13">
        <f t="shared" si="4"/>
        <v>0</v>
      </c>
      <c r="L59" s="15">
        <v>73721</v>
      </c>
    </row>
    <row r="60" spans="1:12" s="3" customFormat="1" ht="18.75" thickTop="1" thickBot="1" x14ac:dyDescent="0.25">
      <c r="A60" s="8">
        <v>49</v>
      </c>
      <c r="B60" s="21" t="s">
        <v>84</v>
      </c>
      <c r="C60" s="5" t="s">
        <v>114</v>
      </c>
      <c r="D60" s="6">
        <v>1</v>
      </c>
      <c r="E60" s="17"/>
      <c r="F60" s="18"/>
      <c r="G60" s="13">
        <f t="shared" si="0"/>
        <v>0</v>
      </c>
      <c r="H60" s="13">
        <f t="shared" si="1"/>
        <v>0</v>
      </c>
      <c r="I60" s="13">
        <f t="shared" si="2"/>
        <v>0</v>
      </c>
      <c r="J60" s="13">
        <f t="shared" si="3"/>
        <v>0</v>
      </c>
      <c r="K60" s="13">
        <f t="shared" si="4"/>
        <v>0</v>
      </c>
      <c r="L60" s="15">
        <v>95351</v>
      </c>
    </row>
    <row r="61" spans="1:12" s="3" customFormat="1" ht="18.75" thickTop="1" thickBot="1" x14ac:dyDescent="0.25">
      <c r="A61" s="8">
        <v>50</v>
      </c>
      <c r="B61" s="21" t="s">
        <v>85</v>
      </c>
      <c r="C61" s="5" t="s">
        <v>114</v>
      </c>
      <c r="D61" s="6">
        <v>1</v>
      </c>
      <c r="E61" s="17"/>
      <c r="F61" s="18"/>
      <c r="G61" s="13">
        <f t="shared" si="0"/>
        <v>0</v>
      </c>
      <c r="H61" s="13">
        <f t="shared" si="1"/>
        <v>0</v>
      </c>
      <c r="I61" s="13">
        <f t="shared" si="2"/>
        <v>0</v>
      </c>
      <c r="J61" s="13">
        <f t="shared" si="3"/>
        <v>0</v>
      </c>
      <c r="K61" s="13">
        <f t="shared" si="4"/>
        <v>0</v>
      </c>
      <c r="L61" s="15">
        <v>85121</v>
      </c>
    </row>
    <row r="62" spans="1:12" s="3" customFormat="1" ht="18.75" thickTop="1" thickBot="1" x14ac:dyDescent="0.25">
      <c r="A62" s="8">
        <v>51</v>
      </c>
      <c r="B62" s="21" t="s">
        <v>86</v>
      </c>
      <c r="C62" s="5" t="s">
        <v>114</v>
      </c>
      <c r="D62" s="6">
        <v>1</v>
      </c>
      <c r="E62" s="17"/>
      <c r="F62" s="18"/>
      <c r="G62" s="13">
        <f t="shared" si="0"/>
        <v>0</v>
      </c>
      <c r="H62" s="13">
        <f t="shared" si="1"/>
        <v>0</v>
      </c>
      <c r="I62" s="13">
        <f t="shared" si="2"/>
        <v>0</v>
      </c>
      <c r="J62" s="13">
        <f t="shared" si="3"/>
        <v>0</v>
      </c>
      <c r="K62" s="13">
        <f t="shared" si="4"/>
        <v>0</v>
      </c>
      <c r="L62" s="15">
        <v>87631</v>
      </c>
    </row>
    <row r="63" spans="1:12" s="3" customFormat="1" ht="18.75" thickTop="1" thickBot="1" x14ac:dyDescent="0.25">
      <c r="A63" s="8">
        <v>52</v>
      </c>
      <c r="B63" s="21" t="s">
        <v>87</v>
      </c>
      <c r="C63" s="5" t="s">
        <v>114</v>
      </c>
      <c r="D63" s="6">
        <v>1</v>
      </c>
      <c r="E63" s="17"/>
      <c r="F63" s="18"/>
      <c r="G63" s="13">
        <f t="shared" si="0"/>
        <v>0</v>
      </c>
      <c r="H63" s="13">
        <f t="shared" si="1"/>
        <v>0</v>
      </c>
      <c r="I63" s="13">
        <f t="shared" si="2"/>
        <v>0</v>
      </c>
      <c r="J63" s="13">
        <f t="shared" si="3"/>
        <v>0</v>
      </c>
      <c r="K63" s="13">
        <f t="shared" si="4"/>
        <v>0</v>
      </c>
      <c r="L63" s="15">
        <v>133531</v>
      </c>
    </row>
    <row r="64" spans="1:12" s="3" customFormat="1" ht="18.75" thickTop="1" thickBot="1" x14ac:dyDescent="0.25">
      <c r="A64" s="8">
        <v>53</v>
      </c>
      <c r="B64" s="21" t="s">
        <v>88</v>
      </c>
      <c r="C64" s="5" t="s">
        <v>114</v>
      </c>
      <c r="D64" s="6">
        <v>1</v>
      </c>
      <c r="E64" s="17"/>
      <c r="F64" s="18"/>
      <c r="G64" s="13">
        <f t="shared" si="0"/>
        <v>0</v>
      </c>
      <c r="H64" s="13">
        <f t="shared" si="1"/>
        <v>0</v>
      </c>
      <c r="I64" s="13">
        <f t="shared" si="2"/>
        <v>0</v>
      </c>
      <c r="J64" s="13">
        <f t="shared" si="3"/>
        <v>0</v>
      </c>
      <c r="K64" s="13">
        <f t="shared" si="4"/>
        <v>0</v>
      </c>
      <c r="L64" s="15">
        <v>101425</v>
      </c>
    </row>
    <row r="65" spans="1:12" s="3" customFormat="1" ht="18.75" thickTop="1" thickBot="1" x14ac:dyDescent="0.25">
      <c r="A65" s="8">
        <v>54</v>
      </c>
      <c r="B65" s="21" t="s">
        <v>89</v>
      </c>
      <c r="C65" s="5" t="s">
        <v>114</v>
      </c>
      <c r="D65" s="6">
        <v>1</v>
      </c>
      <c r="E65" s="17"/>
      <c r="F65" s="18"/>
      <c r="G65" s="13">
        <f t="shared" si="0"/>
        <v>0</v>
      </c>
      <c r="H65" s="13">
        <f t="shared" si="1"/>
        <v>0</v>
      </c>
      <c r="I65" s="13">
        <f t="shared" si="2"/>
        <v>0</v>
      </c>
      <c r="J65" s="13">
        <f t="shared" si="3"/>
        <v>0</v>
      </c>
      <c r="K65" s="13">
        <f t="shared" si="4"/>
        <v>0</v>
      </c>
      <c r="L65" s="15">
        <v>74925</v>
      </c>
    </row>
    <row r="66" spans="1:12" s="3" customFormat="1" ht="18.75" thickTop="1" thickBot="1" x14ac:dyDescent="0.25">
      <c r="A66" s="8">
        <v>55</v>
      </c>
      <c r="B66" s="21" t="s">
        <v>90</v>
      </c>
      <c r="C66" s="5" t="s">
        <v>114</v>
      </c>
      <c r="D66" s="6">
        <v>1</v>
      </c>
      <c r="E66" s="17"/>
      <c r="F66" s="18"/>
      <c r="G66" s="13">
        <f t="shared" si="0"/>
        <v>0</v>
      </c>
      <c r="H66" s="13">
        <f t="shared" si="1"/>
        <v>0</v>
      </c>
      <c r="I66" s="13">
        <f t="shared" si="2"/>
        <v>0</v>
      </c>
      <c r="J66" s="13">
        <f t="shared" si="3"/>
        <v>0</v>
      </c>
      <c r="K66" s="13">
        <f t="shared" si="4"/>
        <v>0</v>
      </c>
      <c r="L66" s="15">
        <v>152882</v>
      </c>
    </row>
    <row r="67" spans="1:12" s="3" customFormat="1" ht="18.75" thickTop="1" thickBot="1" x14ac:dyDescent="0.25">
      <c r="A67" s="8">
        <v>56</v>
      </c>
      <c r="B67" s="21" t="s">
        <v>91</v>
      </c>
      <c r="C67" s="5" t="s">
        <v>114</v>
      </c>
      <c r="D67" s="6">
        <v>1</v>
      </c>
      <c r="E67" s="17"/>
      <c r="F67" s="18"/>
      <c r="G67" s="13">
        <f t="shared" si="0"/>
        <v>0</v>
      </c>
      <c r="H67" s="13">
        <f t="shared" si="1"/>
        <v>0</v>
      </c>
      <c r="I67" s="13">
        <f t="shared" si="2"/>
        <v>0</v>
      </c>
      <c r="J67" s="13">
        <f t="shared" si="3"/>
        <v>0</v>
      </c>
      <c r="K67" s="13">
        <f t="shared" si="4"/>
        <v>0</v>
      </c>
      <c r="L67" s="15">
        <v>155454</v>
      </c>
    </row>
    <row r="68" spans="1:12" s="3" customFormat="1" ht="18.75" thickTop="1" thickBot="1" x14ac:dyDescent="0.25">
      <c r="A68" s="8">
        <v>57</v>
      </c>
      <c r="B68" s="21" t="s">
        <v>92</v>
      </c>
      <c r="C68" s="5" t="s">
        <v>114</v>
      </c>
      <c r="D68" s="6">
        <v>1</v>
      </c>
      <c r="E68" s="17"/>
      <c r="F68" s="18"/>
      <c r="G68" s="13">
        <f t="shared" si="0"/>
        <v>0</v>
      </c>
      <c r="H68" s="13">
        <f t="shared" si="1"/>
        <v>0</v>
      </c>
      <c r="I68" s="13">
        <f t="shared" si="2"/>
        <v>0</v>
      </c>
      <c r="J68" s="13">
        <f t="shared" si="3"/>
        <v>0</v>
      </c>
      <c r="K68" s="13">
        <f t="shared" si="4"/>
        <v>0</v>
      </c>
      <c r="L68" s="15">
        <v>137103</v>
      </c>
    </row>
    <row r="69" spans="1:12" s="3" customFormat="1" ht="18.75" thickTop="1" thickBot="1" x14ac:dyDescent="0.25">
      <c r="A69" s="8">
        <v>58</v>
      </c>
      <c r="B69" s="21" t="s">
        <v>93</v>
      </c>
      <c r="C69" s="5" t="s">
        <v>114</v>
      </c>
      <c r="D69" s="6">
        <v>1</v>
      </c>
      <c r="E69" s="17"/>
      <c r="F69" s="18"/>
      <c r="G69" s="13">
        <f t="shared" si="0"/>
        <v>0</v>
      </c>
      <c r="H69" s="13">
        <f t="shared" si="1"/>
        <v>0</v>
      </c>
      <c r="I69" s="13">
        <f t="shared" si="2"/>
        <v>0</v>
      </c>
      <c r="J69" s="13">
        <f t="shared" si="3"/>
        <v>0</v>
      </c>
      <c r="K69" s="13">
        <f t="shared" si="4"/>
        <v>0</v>
      </c>
      <c r="L69" s="15">
        <v>138331</v>
      </c>
    </row>
    <row r="70" spans="1:12" s="3" customFormat="1" ht="18.75" thickTop="1" thickBot="1" x14ac:dyDescent="0.25">
      <c r="A70" s="8">
        <v>59</v>
      </c>
      <c r="B70" s="21" t="s">
        <v>94</v>
      </c>
      <c r="C70" s="5" t="s">
        <v>114</v>
      </c>
      <c r="D70" s="6">
        <v>1</v>
      </c>
      <c r="E70" s="17"/>
      <c r="F70" s="18"/>
      <c r="G70" s="13">
        <f t="shared" si="0"/>
        <v>0</v>
      </c>
      <c r="H70" s="13">
        <f t="shared" si="1"/>
        <v>0</v>
      </c>
      <c r="I70" s="13">
        <f t="shared" si="2"/>
        <v>0</v>
      </c>
      <c r="J70" s="13">
        <f t="shared" si="3"/>
        <v>0</v>
      </c>
      <c r="K70" s="13">
        <f t="shared" si="4"/>
        <v>0</v>
      </c>
      <c r="L70" s="15">
        <v>94595</v>
      </c>
    </row>
    <row r="71" spans="1:12" s="3" customFormat="1" ht="18.75" thickTop="1" thickBot="1" x14ac:dyDescent="0.25">
      <c r="A71" s="8">
        <v>60</v>
      </c>
      <c r="B71" s="21" t="s">
        <v>95</v>
      </c>
      <c r="C71" s="5" t="s">
        <v>114</v>
      </c>
      <c r="D71" s="6">
        <v>1</v>
      </c>
      <c r="E71" s="17"/>
      <c r="F71" s="18"/>
      <c r="G71" s="13">
        <f t="shared" si="0"/>
        <v>0</v>
      </c>
      <c r="H71" s="13">
        <f t="shared" si="1"/>
        <v>0</v>
      </c>
      <c r="I71" s="13">
        <f t="shared" si="2"/>
        <v>0</v>
      </c>
      <c r="J71" s="13">
        <f t="shared" si="3"/>
        <v>0</v>
      </c>
      <c r="K71" s="13">
        <f t="shared" si="4"/>
        <v>0</v>
      </c>
      <c r="L71" s="15">
        <v>140362</v>
      </c>
    </row>
    <row r="72" spans="1:12" s="3" customFormat="1" ht="36" thickTop="1" thickBot="1" x14ac:dyDescent="0.25">
      <c r="A72" s="8">
        <v>61</v>
      </c>
      <c r="B72" s="21" t="s">
        <v>96</v>
      </c>
      <c r="C72" s="5" t="s">
        <v>114</v>
      </c>
      <c r="D72" s="6">
        <v>1</v>
      </c>
      <c r="E72" s="17"/>
      <c r="F72" s="18"/>
      <c r="G72" s="13">
        <f t="shared" si="0"/>
        <v>0</v>
      </c>
      <c r="H72" s="13">
        <f t="shared" si="1"/>
        <v>0</v>
      </c>
      <c r="I72" s="13">
        <f t="shared" si="2"/>
        <v>0</v>
      </c>
      <c r="J72" s="13">
        <f t="shared" si="3"/>
        <v>0</v>
      </c>
      <c r="K72" s="13">
        <f t="shared" si="4"/>
        <v>0</v>
      </c>
      <c r="L72" s="15">
        <v>158044</v>
      </c>
    </row>
    <row r="73" spans="1:12" s="3" customFormat="1" ht="18.75" thickTop="1" thickBot="1" x14ac:dyDescent="0.25">
      <c r="A73" s="8">
        <v>62</v>
      </c>
      <c r="B73" s="21" t="s">
        <v>97</v>
      </c>
      <c r="C73" s="5" t="s">
        <v>114</v>
      </c>
      <c r="D73" s="6">
        <v>1</v>
      </c>
      <c r="E73" s="17"/>
      <c r="F73" s="18"/>
      <c r="G73" s="13">
        <f t="shared" si="0"/>
        <v>0</v>
      </c>
      <c r="H73" s="13">
        <f t="shared" si="1"/>
        <v>0</v>
      </c>
      <c r="I73" s="13">
        <f t="shared" si="2"/>
        <v>0</v>
      </c>
      <c r="J73" s="13">
        <f t="shared" si="3"/>
        <v>0</v>
      </c>
      <c r="K73" s="13">
        <f t="shared" si="4"/>
        <v>0</v>
      </c>
      <c r="L73" s="15">
        <v>73721</v>
      </c>
    </row>
    <row r="74" spans="1:12" s="3" customFormat="1" ht="36" thickTop="1" thickBot="1" x14ac:dyDescent="0.25">
      <c r="A74" s="8">
        <v>63</v>
      </c>
      <c r="B74" s="21" t="s">
        <v>98</v>
      </c>
      <c r="C74" s="5" t="s">
        <v>114</v>
      </c>
      <c r="D74" s="6">
        <v>1</v>
      </c>
      <c r="E74" s="17"/>
      <c r="F74" s="18"/>
      <c r="G74" s="13">
        <f t="shared" si="0"/>
        <v>0</v>
      </c>
      <c r="H74" s="13">
        <f t="shared" si="1"/>
        <v>0</v>
      </c>
      <c r="I74" s="13">
        <f t="shared" si="2"/>
        <v>0</v>
      </c>
      <c r="J74" s="13">
        <f t="shared" si="3"/>
        <v>0</v>
      </c>
      <c r="K74" s="13">
        <f t="shared" si="4"/>
        <v>0</v>
      </c>
      <c r="L74" s="15">
        <v>413561</v>
      </c>
    </row>
    <row r="75" spans="1:12" s="3" customFormat="1" ht="36" thickTop="1" thickBot="1" x14ac:dyDescent="0.25">
      <c r="A75" s="8">
        <v>64</v>
      </c>
      <c r="B75" s="21" t="s">
        <v>99</v>
      </c>
      <c r="C75" s="5" t="s">
        <v>114</v>
      </c>
      <c r="D75" s="6">
        <v>1</v>
      </c>
      <c r="E75" s="17"/>
      <c r="F75" s="18"/>
      <c r="G75" s="13">
        <f t="shared" si="0"/>
        <v>0</v>
      </c>
      <c r="H75" s="13">
        <f t="shared" si="1"/>
        <v>0</v>
      </c>
      <c r="I75" s="13">
        <f t="shared" si="2"/>
        <v>0</v>
      </c>
      <c r="J75" s="13">
        <f t="shared" si="3"/>
        <v>0</v>
      </c>
      <c r="K75" s="13">
        <f t="shared" si="4"/>
        <v>0</v>
      </c>
      <c r="L75" s="15">
        <v>107411</v>
      </c>
    </row>
    <row r="76" spans="1:12" s="3" customFormat="1" ht="18.75" thickTop="1" thickBot="1" x14ac:dyDescent="0.25">
      <c r="A76" s="8">
        <v>65</v>
      </c>
      <c r="B76" s="21" t="s">
        <v>100</v>
      </c>
      <c r="C76" s="5" t="s">
        <v>114</v>
      </c>
      <c r="D76" s="6">
        <v>1</v>
      </c>
      <c r="E76" s="17"/>
      <c r="F76" s="18"/>
      <c r="G76" s="13">
        <f t="shared" si="0"/>
        <v>0</v>
      </c>
      <c r="H76" s="13">
        <f t="shared" si="1"/>
        <v>0</v>
      </c>
      <c r="I76" s="13">
        <f t="shared" si="2"/>
        <v>0</v>
      </c>
      <c r="J76" s="13">
        <f t="shared" si="3"/>
        <v>0</v>
      </c>
      <c r="K76" s="13">
        <f t="shared" si="4"/>
        <v>0</v>
      </c>
      <c r="L76" s="15">
        <v>138132</v>
      </c>
    </row>
    <row r="77" spans="1:12" s="3" customFormat="1" ht="36" thickTop="1" thickBot="1" x14ac:dyDescent="0.25">
      <c r="A77" s="8">
        <v>66</v>
      </c>
      <c r="B77" s="21" t="s">
        <v>101</v>
      </c>
      <c r="C77" s="5" t="s">
        <v>114</v>
      </c>
      <c r="D77" s="6">
        <v>1</v>
      </c>
      <c r="E77" s="17"/>
      <c r="F77" s="18"/>
      <c r="G77" s="13">
        <f t="shared" ref="G77:G89" si="5">SUM(E77*F77)</f>
        <v>0</v>
      </c>
      <c r="H77" s="13">
        <f t="shared" ref="H77:H89" si="6">SUM(E77+G77)</f>
        <v>0</v>
      </c>
      <c r="I77" s="13">
        <f t="shared" ref="I77:I89" si="7">G77*D77</f>
        <v>0</v>
      </c>
      <c r="J77" s="13">
        <f t="shared" ref="J77:J89" si="8">E77*D77</f>
        <v>0</v>
      </c>
      <c r="K77" s="13">
        <f t="shared" ref="K77:K89" si="9">J77+I77</f>
        <v>0</v>
      </c>
      <c r="L77" s="15">
        <v>297340</v>
      </c>
    </row>
    <row r="78" spans="1:12" s="3" customFormat="1" ht="36" thickTop="1" thickBot="1" x14ac:dyDescent="0.25">
      <c r="A78" s="8">
        <v>67</v>
      </c>
      <c r="B78" s="21" t="s">
        <v>102</v>
      </c>
      <c r="C78" s="5" t="s">
        <v>114</v>
      </c>
      <c r="D78" s="6">
        <v>1</v>
      </c>
      <c r="E78" s="17"/>
      <c r="F78" s="18"/>
      <c r="G78" s="13">
        <f t="shared" si="5"/>
        <v>0</v>
      </c>
      <c r="H78" s="13">
        <f t="shared" si="6"/>
        <v>0</v>
      </c>
      <c r="I78" s="13">
        <f t="shared" si="7"/>
        <v>0</v>
      </c>
      <c r="J78" s="13">
        <f t="shared" si="8"/>
        <v>0</v>
      </c>
      <c r="K78" s="13">
        <f t="shared" si="9"/>
        <v>0</v>
      </c>
      <c r="L78" s="15">
        <v>103812</v>
      </c>
    </row>
    <row r="79" spans="1:12" s="3" customFormat="1" ht="36" thickTop="1" thickBot="1" x14ac:dyDescent="0.25">
      <c r="A79" s="8">
        <v>68</v>
      </c>
      <c r="B79" s="21" t="s">
        <v>103</v>
      </c>
      <c r="C79" s="5" t="s">
        <v>114</v>
      </c>
      <c r="D79" s="6">
        <v>1</v>
      </c>
      <c r="E79" s="17"/>
      <c r="F79" s="18"/>
      <c r="G79" s="13">
        <f t="shared" si="5"/>
        <v>0</v>
      </c>
      <c r="H79" s="13">
        <f t="shared" si="6"/>
        <v>0</v>
      </c>
      <c r="I79" s="13">
        <f t="shared" si="7"/>
        <v>0</v>
      </c>
      <c r="J79" s="13">
        <f t="shared" si="8"/>
        <v>0</v>
      </c>
      <c r="K79" s="13">
        <f t="shared" si="9"/>
        <v>0</v>
      </c>
      <c r="L79" s="15">
        <v>78118</v>
      </c>
    </row>
    <row r="80" spans="1:12" s="3" customFormat="1" ht="36" thickTop="1" thickBot="1" x14ac:dyDescent="0.25">
      <c r="A80" s="8">
        <v>69</v>
      </c>
      <c r="B80" s="21" t="s">
        <v>104</v>
      </c>
      <c r="C80" s="5" t="s">
        <v>114</v>
      </c>
      <c r="D80" s="6">
        <v>1</v>
      </c>
      <c r="E80" s="17"/>
      <c r="F80" s="18"/>
      <c r="G80" s="13">
        <f t="shared" si="5"/>
        <v>0</v>
      </c>
      <c r="H80" s="13">
        <f t="shared" si="6"/>
        <v>0</v>
      </c>
      <c r="I80" s="13">
        <f t="shared" si="7"/>
        <v>0</v>
      </c>
      <c r="J80" s="13">
        <f t="shared" si="8"/>
        <v>0</v>
      </c>
      <c r="K80" s="13">
        <f t="shared" si="9"/>
        <v>0</v>
      </c>
      <c r="L80" s="15">
        <v>144493</v>
      </c>
    </row>
    <row r="81" spans="1:12" s="3" customFormat="1" ht="36" thickTop="1" thickBot="1" x14ac:dyDescent="0.25">
      <c r="A81" s="8">
        <v>70</v>
      </c>
      <c r="B81" s="21" t="s">
        <v>105</v>
      </c>
      <c r="C81" s="5" t="s">
        <v>114</v>
      </c>
      <c r="D81" s="6">
        <v>1</v>
      </c>
      <c r="E81" s="17"/>
      <c r="F81" s="18"/>
      <c r="G81" s="13">
        <f t="shared" si="5"/>
        <v>0</v>
      </c>
      <c r="H81" s="13">
        <f t="shared" si="6"/>
        <v>0</v>
      </c>
      <c r="I81" s="13">
        <f t="shared" si="7"/>
        <v>0</v>
      </c>
      <c r="J81" s="13">
        <f t="shared" si="8"/>
        <v>0</v>
      </c>
      <c r="K81" s="13">
        <f t="shared" si="9"/>
        <v>0</v>
      </c>
      <c r="L81" s="15">
        <v>98058</v>
      </c>
    </row>
    <row r="82" spans="1:12" s="3" customFormat="1" ht="36" thickTop="1" thickBot="1" x14ac:dyDescent="0.25">
      <c r="A82" s="8">
        <v>71</v>
      </c>
      <c r="B82" s="21" t="s">
        <v>106</v>
      </c>
      <c r="C82" s="5" t="s">
        <v>114</v>
      </c>
      <c r="D82" s="6">
        <v>1</v>
      </c>
      <c r="E82" s="17"/>
      <c r="F82" s="18"/>
      <c r="G82" s="13">
        <f t="shared" si="5"/>
        <v>0</v>
      </c>
      <c r="H82" s="13">
        <f t="shared" si="6"/>
        <v>0</v>
      </c>
      <c r="I82" s="13">
        <f t="shared" si="7"/>
        <v>0</v>
      </c>
      <c r="J82" s="13">
        <f t="shared" si="8"/>
        <v>0</v>
      </c>
      <c r="K82" s="13">
        <f t="shared" si="9"/>
        <v>0</v>
      </c>
      <c r="L82" s="15">
        <v>103613</v>
      </c>
    </row>
    <row r="83" spans="1:12" s="3" customFormat="1" ht="18.75" thickTop="1" thickBot="1" x14ac:dyDescent="0.25">
      <c r="A83" s="8">
        <v>72</v>
      </c>
      <c r="B83" s="21" t="s">
        <v>107</v>
      </c>
      <c r="C83" s="5" t="s">
        <v>114</v>
      </c>
      <c r="D83" s="6">
        <v>1</v>
      </c>
      <c r="E83" s="17"/>
      <c r="F83" s="18"/>
      <c r="G83" s="13">
        <f t="shared" si="5"/>
        <v>0</v>
      </c>
      <c r="H83" s="13">
        <f t="shared" si="6"/>
        <v>0</v>
      </c>
      <c r="I83" s="13">
        <f t="shared" si="7"/>
        <v>0</v>
      </c>
      <c r="J83" s="13">
        <f t="shared" si="8"/>
        <v>0</v>
      </c>
      <c r="K83" s="13">
        <f t="shared" si="9"/>
        <v>0</v>
      </c>
      <c r="L83" s="15">
        <v>107095</v>
      </c>
    </row>
    <row r="84" spans="1:12" s="3" customFormat="1" ht="18.75" thickTop="1" thickBot="1" x14ac:dyDescent="0.25">
      <c r="A84" s="8">
        <v>73</v>
      </c>
      <c r="B84" s="21" t="s">
        <v>108</v>
      </c>
      <c r="C84" s="5" t="s">
        <v>114</v>
      </c>
      <c r="D84" s="6">
        <v>1</v>
      </c>
      <c r="E84" s="17"/>
      <c r="F84" s="18"/>
      <c r="G84" s="13">
        <f t="shared" si="5"/>
        <v>0</v>
      </c>
      <c r="H84" s="13">
        <f t="shared" si="6"/>
        <v>0</v>
      </c>
      <c r="I84" s="13">
        <f t="shared" si="7"/>
        <v>0</v>
      </c>
      <c r="J84" s="13">
        <f t="shared" si="8"/>
        <v>0</v>
      </c>
      <c r="K84" s="13">
        <f t="shared" si="9"/>
        <v>0</v>
      </c>
      <c r="L84" s="15">
        <v>76087</v>
      </c>
    </row>
    <row r="85" spans="1:12" s="3" customFormat="1" ht="18.75" thickTop="1" thickBot="1" x14ac:dyDescent="0.25">
      <c r="A85" s="8">
        <v>74</v>
      </c>
      <c r="B85" s="21" t="s">
        <v>109</v>
      </c>
      <c r="C85" s="5" t="s">
        <v>114</v>
      </c>
      <c r="D85" s="6">
        <v>1</v>
      </c>
      <c r="E85" s="17"/>
      <c r="F85" s="18"/>
      <c r="G85" s="13">
        <f t="shared" si="5"/>
        <v>0</v>
      </c>
      <c r="H85" s="13">
        <f t="shared" si="6"/>
        <v>0</v>
      </c>
      <c r="I85" s="13">
        <f t="shared" si="7"/>
        <v>0</v>
      </c>
      <c r="J85" s="13">
        <f t="shared" si="8"/>
        <v>0</v>
      </c>
      <c r="K85" s="13">
        <f t="shared" si="9"/>
        <v>0</v>
      </c>
      <c r="L85" s="15">
        <v>220061</v>
      </c>
    </row>
    <row r="86" spans="1:12" s="3" customFormat="1" ht="18.75" thickTop="1" thickBot="1" x14ac:dyDescent="0.25">
      <c r="A86" s="8">
        <v>75</v>
      </c>
      <c r="B86" s="21" t="s">
        <v>110</v>
      </c>
      <c r="C86" s="5" t="s">
        <v>114</v>
      </c>
      <c r="D86" s="6">
        <v>1</v>
      </c>
      <c r="E86" s="17"/>
      <c r="F86" s="18"/>
      <c r="G86" s="13">
        <f t="shared" si="5"/>
        <v>0</v>
      </c>
      <c r="H86" s="13">
        <f t="shared" si="6"/>
        <v>0</v>
      </c>
      <c r="I86" s="13">
        <f t="shared" si="7"/>
        <v>0</v>
      </c>
      <c r="J86" s="13">
        <f t="shared" si="8"/>
        <v>0</v>
      </c>
      <c r="K86" s="13">
        <f t="shared" si="9"/>
        <v>0</v>
      </c>
      <c r="L86" s="15">
        <v>126323</v>
      </c>
    </row>
    <row r="87" spans="1:12" s="3" customFormat="1" ht="18.75" thickTop="1" thickBot="1" x14ac:dyDescent="0.25">
      <c r="A87" s="8">
        <v>76</v>
      </c>
      <c r="B87" s="21" t="s">
        <v>111</v>
      </c>
      <c r="C87" s="5" t="s">
        <v>114</v>
      </c>
      <c r="D87" s="6">
        <v>1</v>
      </c>
      <c r="E87" s="17"/>
      <c r="F87" s="18"/>
      <c r="G87" s="13">
        <f t="shared" si="5"/>
        <v>0</v>
      </c>
      <c r="H87" s="13">
        <f t="shared" si="6"/>
        <v>0</v>
      </c>
      <c r="I87" s="13">
        <f t="shared" si="7"/>
        <v>0</v>
      </c>
      <c r="J87" s="13">
        <f t="shared" si="8"/>
        <v>0</v>
      </c>
      <c r="K87" s="13">
        <f t="shared" si="9"/>
        <v>0</v>
      </c>
      <c r="L87" s="15">
        <v>114151</v>
      </c>
    </row>
    <row r="88" spans="1:12" s="3" customFormat="1" ht="36" thickTop="1" thickBot="1" x14ac:dyDescent="0.25">
      <c r="A88" s="8">
        <v>77</v>
      </c>
      <c r="B88" s="21" t="s">
        <v>112</v>
      </c>
      <c r="C88" s="5" t="s">
        <v>114</v>
      </c>
      <c r="D88" s="6">
        <v>1</v>
      </c>
      <c r="E88" s="17"/>
      <c r="F88" s="18"/>
      <c r="G88" s="13">
        <f t="shared" si="5"/>
        <v>0</v>
      </c>
      <c r="H88" s="13">
        <f t="shared" si="6"/>
        <v>0</v>
      </c>
      <c r="I88" s="13">
        <f t="shared" si="7"/>
        <v>0</v>
      </c>
      <c r="J88" s="13">
        <f t="shared" si="8"/>
        <v>0</v>
      </c>
      <c r="K88" s="13">
        <f t="shared" si="9"/>
        <v>0</v>
      </c>
      <c r="L88" s="15">
        <v>89863</v>
      </c>
    </row>
    <row r="89" spans="1:12" s="3" customFormat="1" ht="18.75" thickTop="1" thickBot="1" x14ac:dyDescent="0.25">
      <c r="A89" s="8">
        <v>78</v>
      </c>
      <c r="B89" s="21" t="s">
        <v>113</v>
      </c>
      <c r="C89" s="5" t="s">
        <v>114</v>
      </c>
      <c r="D89" s="6">
        <v>1</v>
      </c>
      <c r="E89" s="17"/>
      <c r="F89" s="18"/>
      <c r="G89" s="13">
        <f t="shared" si="5"/>
        <v>0</v>
      </c>
      <c r="H89" s="13">
        <f t="shared" si="6"/>
        <v>0</v>
      </c>
      <c r="I89" s="13">
        <f t="shared" si="7"/>
        <v>0</v>
      </c>
      <c r="J89" s="13">
        <f t="shared" si="8"/>
        <v>0</v>
      </c>
      <c r="K89" s="13">
        <f t="shared" si="9"/>
        <v>0</v>
      </c>
      <c r="L89" s="15">
        <v>250321</v>
      </c>
    </row>
    <row r="90" spans="1:12" s="3" customFormat="1" ht="29.25" customHeight="1" thickTop="1" thickBot="1" x14ac:dyDescent="0.25">
      <c r="A90" s="61" t="s">
        <v>4</v>
      </c>
      <c r="B90" s="62"/>
      <c r="C90" s="62"/>
      <c r="D90" s="62"/>
      <c r="E90" s="62"/>
      <c r="F90" s="62"/>
      <c r="G90" s="14">
        <f>SUM(G12:G89)</f>
        <v>0</v>
      </c>
      <c r="H90" s="14">
        <f>SUM(H12:H89)</f>
        <v>0</v>
      </c>
      <c r="I90" s="14">
        <f>SUM(I12:I89)</f>
        <v>0</v>
      </c>
      <c r="J90" s="14">
        <f>SUM(J12:J89)</f>
        <v>0</v>
      </c>
      <c r="K90" s="14">
        <f>SUM(K12:K89)</f>
        <v>0</v>
      </c>
      <c r="L90" s="90">
        <f>SUM(L12:L89)</f>
        <v>9204348</v>
      </c>
    </row>
    <row r="91" spans="1:12" ht="11.25" customHeight="1" x14ac:dyDescent="0.2">
      <c r="A91" s="53"/>
      <c r="B91" s="54"/>
      <c r="C91" s="54"/>
      <c r="D91" s="54"/>
      <c r="E91" s="54"/>
      <c r="F91" s="54"/>
      <c r="G91" s="54"/>
      <c r="H91" s="54"/>
      <c r="I91" s="54"/>
      <c r="J91" s="54"/>
      <c r="K91" s="54"/>
      <c r="L91" s="55"/>
    </row>
    <row r="92" spans="1:12" ht="24.4" customHeight="1" thickBot="1" x14ac:dyDescent="0.25">
      <c r="A92" s="47" t="s">
        <v>10</v>
      </c>
      <c r="B92" s="48"/>
      <c r="C92" s="48"/>
      <c r="D92" s="48"/>
      <c r="E92" s="48"/>
      <c r="F92" s="48"/>
      <c r="G92" s="48"/>
      <c r="H92" s="48"/>
      <c r="I92" s="48"/>
      <c r="J92" s="48"/>
      <c r="K92" s="48"/>
      <c r="L92" s="49"/>
    </row>
    <row r="93" spans="1:12" ht="38.1" customHeight="1" thickTop="1" thickBot="1" x14ac:dyDescent="0.25">
      <c r="A93" s="64" t="s">
        <v>35</v>
      </c>
      <c r="B93" s="65"/>
      <c r="C93" s="65"/>
      <c r="D93" s="65"/>
      <c r="E93" s="65"/>
      <c r="F93" s="65"/>
      <c r="G93" s="65"/>
      <c r="H93" s="65"/>
      <c r="I93" s="65"/>
      <c r="J93" s="65"/>
      <c r="K93" s="65"/>
      <c r="L93" s="66"/>
    </row>
    <row r="94" spans="1:12" ht="27.75" customHeight="1" thickTop="1" thickBot="1" x14ac:dyDescent="0.25">
      <c r="A94" s="58" t="s">
        <v>21</v>
      </c>
      <c r="B94" s="59"/>
      <c r="C94" s="59"/>
      <c r="D94" s="59"/>
      <c r="E94" s="59"/>
      <c r="F94" s="59"/>
      <c r="G94" s="59"/>
      <c r="H94" s="59"/>
      <c r="I94" s="59"/>
      <c r="J94" s="59"/>
      <c r="K94" s="59"/>
      <c r="L94" s="60"/>
    </row>
    <row r="95" spans="1:12" s="12" customFormat="1" ht="37.35" customHeight="1" thickTop="1" x14ac:dyDescent="0.2">
      <c r="A95" s="56" t="s">
        <v>118</v>
      </c>
      <c r="B95" s="57"/>
      <c r="C95" s="57"/>
      <c r="D95" s="57"/>
      <c r="E95" s="57"/>
      <c r="F95" s="57"/>
      <c r="G95" s="57"/>
      <c r="H95" s="57"/>
      <c r="I95" s="57"/>
      <c r="J95" s="57"/>
      <c r="K95" s="57"/>
      <c r="L95" s="57"/>
    </row>
    <row r="96" spans="1:12" ht="35.450000000000003" customHeight="1" thickBot="1" x14ac:dyDescent="0.25">
      <c r="A96" s="50" t="s">
        <v>119</v>
      </c>
      <c r="B96" s="51"/>
      <c r="C96" s="51"/>
      <c r="D96" s="51"/>
      <c r="E96" s="51"/>
      <c r="F96" s="51"/>
      <c r="G96" s="51"/>
      <c r="H96" s="51"/>
      <c r="I96" s="51"/>
      <c r="J96" s="51"/>
      <c r="K96" s="51"/>
      <c r="L96" s="52"/>
    </row>
    <row r="97" spans="1:12" ht="33.950000000000003" customHeight="1" thickTop="1" thickBot="1" x14ac:dyDescent="0.25">
      <c r="A97" s="50" t="s">
        <v>27</v>
      </c>
      <c r="B97" s="51"/>
      <c r="C97" s="51"/>
      <c r="D97" s="51"/>
      <c r="E97" s="51"/>
      <c r="F97" s="51"/>
      <c r="G97" s="51"/>
      <c r="H97" s="51"/>
      <c r="I97" s="51"/>
      <c r="J97" s="51"/>
      <c r="K97" s="51"/>
      <c r="L97" s="52"/>
    </row>
    <row r="98" spans="1:12" ht="26.45" customHeight="1" thickTop="1" thickBot="1" x14ac:dyDescent="0.25">
      <c r="A98" s="36" t="s">
        <v>117</v>
      </c>
      <c r="B98" s="37"/>
      <c r="C98" s="37"/>
      <c r="D98" s="37"/>
      <c r="E98" s="37"/>
      <c r="F98" s="37"/>
      <c r="G98" s="37"/>
      <c r="H98" s="37"/>
      <c r="I98" s="37"/>
      <c r="J98" s="37"/>
      <c r="K98" s="37"/>
      <c r="L98" s="38"/>
    </row>
    <row r="99" spans="1:12" ht="21.2" customHeight="1" thickTop="1" thickBot="1" x14ac:dyDescent="0.25">
      <c r="A99" s="29" t="s">
        <v>5</v>
      </c>
      <c r="B99" s="25"/>
      <c r="C99" s="25" t="s">
        <v>18</v>
      </c>
      <c r="D99" s="25"/>
      <c r="E99" s="25"/>
      <c r="F99" s="25"/>
      <c r="G99" s="25"/>
      <c r="H99" s="25"/>
      <c r="I99" s="25"/>
      <c r="J99" s="25"/>
      <c r="K99" s="25"/>
      <c r="L99" s="26"/>
    </row>
    <row r="100" spans="1:12" ht="21.2" customHeight="1" thickTop="1" thickBot="1" x14ac:dyDescent="0.25">
      <c r="A100" s="29" t="s">
        <v>6</v>
      </c>
      <c r="B100" s="25"/>
      <c r="C100" s="25" t="s">
        <v>18</v>
      </c>
      <c r="D100" s="25"/>
      <c r="E100" s="25"/>
      <c r="F100" s="25"/>
      <c r="G100" s="25"/>
      <c r="H100" s="25"/>
      <c r="I100" s="25"/>
      <c r="J100" s="25"/>
      <c r="K100" s="25"/>
      <c r="L100" s="26"/>
    </row>
    <row r="101" spans="1:12" ht="18" thickTop="1" x14ac:dyDescent="0.2">
      <c r="A101" s="19"/>
      <c r="B101" s="20"/>
      <c r="C101" s="27"/>
      <c r="D101" s="27"/>
      <c r="E101" s="27"/>
      <c r="F101" s="27"/>
      <c r="G101" s="27"/>
      <c r="H101" s="27"/>
      <c r="I101" s="27"/>
      <c r="J101" s="27"/>
      <c r="K101" s="27"/>
      <c r="L101" s="28"/>
    </row>
    <row r="102" spans="1:12" ht="28.5" customHeight="1" x14ac:dyDescent="0.3">
      <c r="A102" s="33" t="s">
        <v>7</v>
      </c>
      <c r="B102" s="34"/>
      <c r="C102" s="34"/>
      <c r="D102" s="34"/>
      <c r="E102" s="34"/>
      <c r="F102" s="34"/>
      <c r="G102" s="34"/>
      <c r="H102" s="34"/>
      <c r="I102" s="34"/>
      <c r="J102" s="34"/>
      <c r="K102" s="34"/>
      <c r="L102" s="35"/>
    </row>
    <row r="103" spans="1:12" ht="17.25" x14ac:dyDescent="0.2">
      <c r="A103" s="30" t="s">
        <v>120</v>
      </c>
      <c r="B103" s="31"/>
      <c r="C103" s="31"/>
      <c r="D103" s="31"/>
      <c r="E103" s="31"/>
      <c r="F103" s="31"/>
      <c r="G103" s="31"/>
      <c r="H103" s="31"/>
      <c r="I103" s="31"/>
      <c r="J103" s="31"/>
      <c r="K103" s="31"/>
      <c r="L103" s="32"/>
    </row>
    <row r="104" spans="1:12" ht="16.5" thickBot="1" x14ac:dyDescent="0.25">
      <c r="A104" s="22"/>
      <c r="B104" s="23"/>
      <c r="C104" s="23"/>
      <c r="D104" s="23"/>
      <c r="E104" s="23"/>
      <c r="F104" s="23"/>
      <c r="G104" s="23"/>
      <c r="H104" s="23"/>
      <c r="I104" s="23"/>
      <c r="J104" s="23"/>
      <c r="K104" s="23"/>
      <c r="L104" s="24"/>
    </row>
  </sheetData>
  <sheetProtection algorithmName="SHA-512" hashValue="j0u/zCj6Lr1p+8VVrfYEQm9WsvgfncIKWIhoDlZEJ2SCuPdZ72HzI6OpT3OhhFFEWmTRbbMSo5dCOOe+4khI+g==" saltValue="ebBL+XCbpW7+OE8yJ/uMQg==" spinCount="100000" sheet="1" objects="1" scenarios="1"/>
  <protectedRanges>
    <protectedRange sqref="C5:J8 K8 C9 L5:L7 E12:F89" name="DATOS"/>
  </protectedRanges>
  <mergeCells count="43">
    <mergeCell ref="K1:L1"/>
    <mergeCell ref="K2:L2"/>
    <mergeCell ref="K3:L4"/>
    <mergeCell ref="C5:J5"/>
    <mergeCell ref="A1:B2"/>
    <mergeCell ref="A3:B3"/>
    <mergeCell ref="A4:B4"/>
    <mergeCell ref="C1:J2"/>
    <mergeCell ref="C3:J3"/>
    <mergeCell ref="C4:J4"/>
    <mergeCell ref="A99:B99"/>
    <mergeCell ref="A5:B5"/>
    <mergeCell ref="A6:B6"/>
    <mergeCell ref="A7:B7"/>
    <mergeCell ref="A8:B8"/>
    <mergeCell ref="A94:L94"/>
    <mergeCell ref="A90:F90"/>
    <mergeCell ref="C6:J6"/>
    <mergeCell ref="C7:J7"/>
    <mergeCell ref="C8:F8"/>
    <mergeCell ref="A93:L93"/>
    <mergeCell ref="K8:L8"/>
    <mergeCell ref="B10:B11"/>
    <mergeCell ref="A97:L97"/>
    <mergeCell ref="G8:J8"/>
    <mergeCell ref="C99:L99"/>
    <mergeCell ref="A98:L98"/>
    <mergeCell ref="A9:B9"/>
    <mergeCell ref="E10:L10"/>
    <mergeCell ref="C10:C11"/>
    <mergeCell ref="A10:A11"/>
    <mergeCell ref="C9:L9"/>
    <mergeCell ref="A92:L92"/>
    <mergeCell ref="A96:L96"/>
    <mergeCell ref="A91:L91"/>
    <mergeCell ref="D10:D11"/>
    <mergeCell ref="A95:L95"/>
    <mergeCell ref="A104:L104"/>
    <mergeCell ref="C100:L100"/>
    <mergeCell ref="C101:L101"/>
    <mergeCell ref="A100:B100"/>
    <mergeCell ref="A103:L103"/>
    <mergeCell ref="A102:L102"/>
  </mergeCells>
  <conditionalFormatting sqref="H12:H89">
    <cfRule type="cellIs" dxfId="2" priority="1" operator="equal">
      <formula>L12</formula>
    </cfRule>
    <cfRule type="cellIs" dxfId="1" priority="2" operator="lessThan">
      <formula>L12</formula>
    </cfRule>
    <cfRule type="cellIs" dxfId="0" priority="3" operator="greaterThan">
      <formula>L12</formula>
    </cfRule>
  </conditionalFormatting>
  <hyperlinks>
    <hyperlink ref="A98:L98" r:id="rId1" display="Tener en cuenta los Valores Asociados al Contrato según el Acuerdo Municipal 046 del 18 de diciembre de 2024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schemas.microsoft.com/office/2006/metadata/properties"/>
    <ds:schemaRef ds:uri="http://www.w3.org/2000/xmln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0/xmln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Luis Felipe Mejía Rendon - CT Compras</cp:lastModifiedBy>
  <cp:lastPrinted>2020-05-29T18:26:33Z</cp:lastPrinted>
  <dcterms:created xsi:type="dcterms:W3CDTF">2006-11-20T19:37:40Z</dcterms:created>
  <dcterms:modified xsi:type="dcterms:W3CDTF">2025-03-10T19:10:44Z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