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06A43952-FEA9-4942-838B-A4EF782322CA}" xr6:coauthVersionLast="47" xr6:coauthVersionMax="47" xr10:uidLastSave="{00000000-0000-0000-0000-000000000000}"/>
  <bookViews>
    <workbookView xWindow="-120" yWindow="-120" windowWidth="20730" windowHeight="11040"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RIESGOS'!$A$8:$AC$22</definedName>
    <definedName name="_xlnm.Print_Area" localSheetId="0">'MATRIZ RIESGOS'!$A$1:$AC$22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20" i="1" l="1"/>
  <c r="S20" i="1"/>
  <c r="L20" i="1"/>
  <c r="J20" i="1"/>
  <c r="V20" i="1" l="1"/>
  <c r="W20" i="1" s="1"/>
  <c r="M20" i="1"/>
  <c r="N20" i="1" s="1"/>
  <c r="U22" i="1"/>
  <c r="S22" i="1"/>
  <c r="L22" i="1"/>
  <c r="J22" i="1"/>
  <c r="U21" i="1"/>
  <c r="S21" i="1"/>
  <c r="L21" i="1"/>
  <c r="J21" i="1"/>
  <c r="U19" i="1"/>
  <c r="S19" i="1"/>
  <c r="L19" i="1"/>
  <c r="J19" i="1"/>
  <c r="U18" i="1"/>
  <c r="S18" i="1"/>
  <c r="L18" i="1"/>
  <c r="J18" i="1"/>
  <c r="U17" i="1"/>
  <c r="S17" i="1"/>
  <c r="L17" i="1"/>
  <c r="J17" i="1"/>
  <c r="U16" i="1"/>
  <c r="S16" i="1"/>
  <c r="L16" i="1"/>
  <c r="J16" i="1"/>
  <c r="U15" i="1"/>
  <c r="S15" i="1"/>
  <c r="L15" i="1"/>
  <c r="J15" i="1"/>
  <c r="U12" i="1"/>
  <c r="S12" i="1"/>
  <c r="L12" i="1"/>
  <c r="J12" i="1"/>
  <c r="U10" i="1"/>
  <c r="S10" i="1"/>
  <c r="L10" i="1"/>
  <c r="J10" i="1"/>
  <c r="V22" i="1" l="1"/>
  <c r="W22" i="1" s="1"/>
  <c r="M22" i="1"/>
  <c r="N22" i="1" s="1"/>
  <c r="V19" i="1"/>
  <c r="W19" i="1" s="1"/>
  <c r="V21" i="1"/>
  <c r="W21" i="1" s="1"/>
  <c r="M10" i="1"/>
  <c r="N10" i="1" s="1"/>
  <c r="M12" i="1"/>
  <c r="N12" i="1" s="1"/>
  <c r="M17" i="1"/>
  <c r="N17" i="1" s="1"/>
  <c r="M18" i="1"/>
  <c r="N18" i="1" s="1"/>
  <c r="M19" i="1"/>
  <c r="N19" i="1" s="1"/>
  <c r="M21" i="1"/>
  <c r="N21" i="1" s="1"/>
  <c r="V18" i="1"/>
  <c r="W18" i="1" s="1"/>
  <c r="V17" i="1"/>
  <c r="W17" i="1" s="1"/>
  <c r="V10" i="1"/>
  <c r="W10" i="1" s="1"/>
  <c r="V12" i="1"/>
  <c r="W12" i="1" s="1"/>
  <c r="V16" i="1"/>
  <c r="W16" i="1" s="1"/>
  <c r="M16" i="1"/>
  <c r="N16" i="1" s="1"/>
  <c r="V15" i="1"/>
  <c r="W15" i="1" s="1"/>
  <c r="M15" i="1"/>
  <c r="N15" i="1" s="1"/>
  <c r="U14" i="1"/>
  <c r="S14" i="1"/>
  <c r="L14" i="1"/>
  <c r="J14" i="1"/>
  <c r="U13" i="1"/>
  <c r="S13" i="1"/>
  <c r="L13" i="1"/>
  <c r="J13" i="1"/>
  <c r="V13" i="1" l="1"/>
  <c r="W13" i="1" s="1"/>
  <c r="M13" i="1"/>
  <c r="N13" i="1" s="1"/>
  <c r="M14" i="1"/>
  <c r="N14" i="1" s="1"/>
  <c r="S11" i="1"/>
  <c r="J11" i="1"/>
  <c r="U11" i="1" l="1"/>
  <c r="V11" i="1" s="1"/>
  <c r="W11" i="1" s="1"/>
  <c r="V14" i="1" l="1"/>
  <c r="W14" i="1" s="1"/>
  <c r="L11" i="1" l="1"/>
  <c r="M11" i="1" l="1"/>
  <c r="N11" i="1" s="1"/>
</calcChain>
</file>

<file path=xl/sharedStrings.xml><?xml version="1.0" encoding="utf-8"?>
<sst xmlns="http://schemas.openxmlformats.org/spreadsheetml/2006/main" count="341" uniqueCount="175">
  <si>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</si>
  <si>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</si>
  <si>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</si>
  <si>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</si>
  <si>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</si>
  <si>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</si>
  <si>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</si>
  <si>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</si>
  <si>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</si>
  <si>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</si>
  <si>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</si>
  <si>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</si>
  <si>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</si>
  <si>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</si>
  <si>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</si>
  <si>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</si>
  <si>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</si>
  <si>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</si>
  <si>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</si>
  <si>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</si>
  <si>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</si>
  <si>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</si>
  <si>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</si>
  <si>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</si>
  <si>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</si>
  <si>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</si>
  <si>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</si>
  <si>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</si>
  <si>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</si>
  <si>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</si>
  <si>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</si>
  <si>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</si>
  <si>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</si>
  <si>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</si>
  <si>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</si>
  <si>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</si>
  <si>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</si>
  <si>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</si>
  <si>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</si>
  <si>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</si>
  <si>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</si>
  <si>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</si>
  <si>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</si>
  <si>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</si>
  <si>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</si>
  <si>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</si>
  <si>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</si>
  <si>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</si>
  <si>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</si>
  <si>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</si>
  <si>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</si>
  <si>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</si>
  <si>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</si>
  <si>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</si>
  <si>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</si>
  <si>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</si>
  <si>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</si>
  <si>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</si>
  <si>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</si>
  <si>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</si>
  <si>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</si>
  <si>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</si>
  <si>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</si>
  <si>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</si>
  <si>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</si>
  <si>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</si>
  <si>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</si>
  <si>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</si>
  <si>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</si>
  <si>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</si>
  <si>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</si>
  <si>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</si>
  <si>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</si>
  <si>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</si>
  <si>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</si>
  <si>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</si>
  <si>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</si>
  <si>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</si>
  <si>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</si>
  <si>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</si>
  <si>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</si>
  <si>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</si>
  <si>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</si>
  <si>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</si>
  <si>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</si>
  <si>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</si>
  <si>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</si>
  <si>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</si>
  <si>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</si>
  <si>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</si>
  <si>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</si>
  <si>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</si>
  <si>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</si>
  <si>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</si>
  <si>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</si>
  <si>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</si>
  <si>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</si>
  <si>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</si>
  <si>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</si>
  <si>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</si>
  <si>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</si>
  <si>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</si>
  <si>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</si>
  <si>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No ejecucón del contrato</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</si>
  <si>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</si>
  <si>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</si>
  <si>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</si>
  <si>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</si>
  <si>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</si>
  <si>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</si>
  <si>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</si>
  <si>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Desde la firma del acta de  inicio para la ejecución del contrato</t>
  </si>
  <si>
    <t>Estimación inadecuada de los costos por parte del oferente.</t>
  </si>
  <si>
    <t>Mayores costos a cargo del contratista</t>
  </si>
  <si>
    <t>Abogado encargado del proceso, previo informe del supervisor designado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</si>
  <si>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</si>
  <si>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</si>
  <si>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</si>
  <si>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</si>
  <si>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</si>
  <si>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</si>
  <si>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</si>
  <si>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</si>
  <si>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</si>
  <si>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Compartida</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</si>
  <si>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</si>
  <si>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</si>
  <si>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</si>
  <si>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</si>
  <si>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</si>
  <si>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</si>
  <si>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Entidad</t>
  </si>
  <si>
    <t>Grupo de contratación.</t>
  </si>
  <si>
    <t>Grupo de contratación deberá revisar que los documentos del proceso sean subidos de manera correcta</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</si>
  <si>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</si>
  <si>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</si>
  <si>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</si>
  <si>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</si>
  <si>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Adjudicación viciada por error. Investigaciones disciplinarias y fiscales.</t>
  </si>
  <si>
    <t>Realizar lo pertinente para estos casos, como las citaciones y reuniones, en caso de incumplimiento</t>
  </si>
  <si>
    <t>Desde el inicio del contrato</t>
  </si>
  <si>
    <t>Estar al tanto de que los contratos sean liquidados en el tiempo establecido</t>
  </si>
  <si>
    <t>Grupo de contratación.
Asesor de la Unidad Administrativa Especial de Gestión de Bienes y Servicios, previo informe del
Supervisor designado.</t>
  </si>
  <si>
    <t>Desde el inicio de liquidación del contrato</t>
  </si>
  <si>
    <t>Seguimiento del supervisor en la ejecución del contrato.
Seguimiento del equipo de contratación</t>
  </si>
  <si>
    <t>Mantener constante comunicación con la empresa por parte del supervisor para entrega de facturas.</t>
  </si>
  <si>
    <t>Supervisor designado.</t>
  </si>
  <si>
    <t>Pérdidas económicas para el contratista.</t>
  </si>
  <si>
    <t>Que se describa de manera inadecuada la necesidad que se pretende satisfacer. 
Que los requisitos habilitantes queden mal establecidos.</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</si>
  <si>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</si>
  <si>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</si>
  <si>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</si>
  <si>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</si>
  <si>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</si>
  <si>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</si>
  <si>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</si>
  <si>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</si>
  <si>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</si>
  <si>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</si>
  <si>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</si>
  <si>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 xml:space="preserve">El contratista tiene problemas con la justicia, lavado de activos o terrorismo </t>
  </si>
  <si>
    <t>El equipo de contratación debe  verificar la revisión de los antecendetes judiciales</t>
  </si>
  <si>
    <t>Contratista/Entidad</t>
  </si>
  <si>
    <t>Supervisor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</si>
  <si>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</si>
  <si>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</si>
  <si>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</si>
  <si>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</si>
  <si>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aclaración sobre el valor ofertado en cada uno de los items propuestos en el anexo económico</t>
  </si>
  <si>
    <t>Equipo asesor evaluador del proceso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</si>
  <si>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</si>
  <si>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</si>
  <si>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</si>
  <si>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Recopilación de datos estadísticos e información sobre comportamiento histórico de precios, durante la etapa precontractual. Atención al comportamiento de precios en la etapa contractual</t>
  </si>
  <si>
    <t>REALIZAR EL ANÁLISIS TÉCNICO DE LA INFORMACIÓN TENDIENTE A LA ACTUALIZACIÓN Y ELABORACIÓN DE AVALÚOS COMERCIALES DE LOS PREDIOS OBJETO DE ADQUISICIÓN Y/O GESTIÓN LOCALIZADOS EN ZONAS URBANAS Y RURALES EN MARCO AL DESARROLLO DE PROYECTOS HABITACIONALES Y DE HÁBITAT EN EL DISTRITO ESPECIAL DE SANTIAGO DE CALI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</si>
</sst>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2" fillId="0" borderId="0"/>
  </cellStyleXfs>
  <cellXfs count="80">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0" xfId="0" applyFont="1" applyFill="1" applyAlignment="1">
      <alignment horizontal="center" vertical="center"/>
    </xf>
    <xf numFmtId="0" fontId="1" fillId="2" borderId="0" xfId="0" applyFont="1" applyFill="1" applyAlignment="1">
      <alignment vertical="center"/>
    </xf>
    <xf numFmtId="0" fontId="0" fillId="2" borderId="0" xfId="0" applyFill="1" applyAlignment="1">
      <alignment horizontal="left" vertical="center" wrapText="1"/>
    </xf>
    <xf numFmtId="0" fontId="1" fillId="2" borderId="0" xfId="0" applyFont="1" applyFill="1" applyAlignment="1">
      <alignment horizontal="left" vertical="center" wrapText="1"/>
    </xf>
    <xf numFmtId="0" fontId="5" fillId="2" borderId="1" xfId="1" applyFont="1" applyFill="1" applyBorder="1" applyAlignment="1">
      <alignment horizontal="justify" vertical="center" wrapText="1"/>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justify" vertical="center" wrapText="1"/>
    </xf>
    <xf numFmtId="0" fontId="8" fillId="0" borderId="21" xfId="1" applyFont="1" applyBorder="1" applyAlignment="1">
      <alignment horizontal="justify" vertical="center" wrapText="1"/>
    </xf>
    <xf numFmtId="0" fontId="8" fillId="0" borderId="22" xfId="1" applyFont="1" applyBorder="1" applyAlignment="1">
      <alignment horizontal="justify" vertical="center" wrapText="1"/>
    </xf>
    <xf numFmtId="0" fontId="8" fillId="0" borderId="24" xfId="1" applyFont="1" applyBorder="1" applyAlignment="1">
      <alignment horizontal="justify" vertical="center" wrapText="1"/>
    </xf>
    <xf numFmtId="0" fontId="8" fillId="0" borderId="23" xfId="1" applyFont="1" applyBorder="1" applyAlignment="1">
      <alignment horizontal="justify" vertical="center" wrapText="1"/>
    </xf>
    <xf numFmtId="0" fontId="8" fillId="0" borderId="25" xfId="1" applyFont="1" applyBorder="1" applyAlignment="1">
      <alignment horizontal="justify"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0" xfId="0" applyFont="1" applyFill="1" applyAlignment="1">
      <alignment horizontal="left" vertical="center"/>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4">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0"/>
  <sheetViews>
    <sheetView tabSelected="1" view="pageBreakPreview" topLeftCell="H1" zoomScale="70" zoomScaleNormal="70" zoomScaleSheetLayoutView="70" workbookViewId="0">
      <selection activeCell="H3" sqref="H3:AC4"/>
    </sheetView>
  </sheetViews>
  <sheetFormatPr baseColWidth="10" defaultRowHeight="15"/>
  <cols>
    <col min="1" max="1" width="7.5703125" style="1" customWidth="1"/>
    <col min="2" max="2" width="7.42578125" style="1" customWidth="1"/>
    <col min="3" max="3" width="7.28515625" style="1" customWidth="1"/>
    <col min="4" max="4" width="7.42578125" style="1" customWidth="1"/>
    <col min="5" max="5" width="15.28515625" style="36" customWidth="1"/>
    <col min="6" max="6" width="14.42578125" style="36" customWidth="1"/>
    <col min="7" max="8" width="11.42578125" style="5"/>
    <col min="9" max="10" width="12.42578125" style="5" customWidth="1"/>
    <col min="11" max="11" width="17.28515625" style="5" customWidth="1"/>
    <col min="12" max="14" width="12.42578125" style="5" customWidth="1"/>
    <col min="15" max="15" width="19.5703125" style="5" customWidth="1"/>
    <col min="16" max="17" width="11.42578125" style="5" customWidth="1"/>
    <col min="18" max="19" width="12.42578125" style="5" customWidth="1"/>
    <col min="20" max="20" width="18.7109375" style="5" customWidth="1"/>
    <col min="21" max="21" width="12.42578125" style="5" customWidth="1"/>
    <col min="22" max="22" width="13.140625" style="5" customWidth="1"/>
    <col min="23" max="23" width="10.7109375" style="5" customWidth="1"/>
    <col min="24" max="24" width="13.5703125" style="5" customWidth="1"/>
    <col min="25" max="25" width="24.42578125" style="5" customWidth="1"/>
    <col min="26" max="26" width="21.42578125" style="5" customWidth="1"/>
    <col min="27" max="27" width="22.140625" style="5" customWidth="1"/>
    <col min="28" max="28" width="29.140625" style="1" customWidth="1"/>
    <col min="29" max="29" width="17.85546875" style="1" customWidth="1"/>
    <col min="30" max="31" width="11.140625" style="5" customWidth="1"/>
    <col min="32" max="16384" width="11.42578125" style="5"/>
  </cols>
  <sheetData>
    <row r="1" spans="1:29" ht="26.25" customHeight="1">
      <c r="A1" s="54"/>
      <c r="B1" s="55"/>
      <c r="C1" s="55"/>
      <c r="D1" s="55"/>
      <c r="E1" s="55"/>
      <c r="F1" s="55"/>
      <c r="G1" s="55"/>
      <c r="H1" s="39" t="s">
        <v>97</v>
      </c>
      <c r="I1" s="40"/>
      <c r="J1" s="40"/>
      <c r="K1" s="40"/>
      <c r="L1" s="40"/>
      <c r="M1" s="40"/>
      <c r="N1" s="40"/>
      <c r="O1" s="40"/>
      <c r="P1" s="40"/>
      <c r="Q1" s="40"/>
      <c r="R1" s="40"/>
      <c r="S1" s="40"/>
      <c r="T1" s="40"/>
      <c r="U1" s="40"/>
      <c r="V1" s="40"/>
      <c r="W1" s="40"/>
      <c r="X1" s="40"/>
      <c r="Y1" s="40"/>
      <c r="Z1" s="40"/>
      <c r="AA1" s="40"/>
      <c r="AB1" s="40"/>
      <c r="AC1" s="41"/>
    </row>
    <row r="2" spans="1:29" ht="26.25" customHeight="1">
      <c r="A2" s="56"/>
      <c r="B2" s="57"/>
      <c r="C2" s="57"/>
      <c r="D2" s="57"/>
      <c r="E2" s="57"/>
      <c r="F2" s="57"/>
      <c r="G2" s="57"/>
      <c r="H2" s="42"/>
      <c r="I2" s="43"/>
      <c r="J2" s="43"/>
      <c r="K2" s="43"/>
      <c r="L2" s="43"/>
      <c r="M2" s="43"/>
      <c r="N2" s="43"/>
      <c r="O2" s="43"/>
      <c r="P2" s="43"/>
      <c r="Q2" s="43"/>
      <c r="R2" s="43"/>
      <c r="S2" s="43"/>
      <c r="T2" s="43"/>
      <c r="U2" s="43"/>
      <c r="V2" s="43"/>
      <c r="W2" s="43"/>
      <c r="X2" s="43"/>
      <c r="Y2" s="43"/>
      <c r="Z2" s="43"/>
      <c r="AA2" s="43"/>
      <c r="AB2" s="43"/>
      <c r="AC2" s="44"/>
    </row>
    <row r="3" spans="1:29" ht="26.25" customHeight="1">
      <c r="A3" s="56"/>
      <c r="B3" s="57"/>
      <c r="C3" s="57"/>
      <c r="D3" s="57"/>
      <c r="E3" s="57"/>
      <c r="F3" s="57"/>
      <c r="G3" s="57"/>
      <c r="H3" s="45" t="s">
        <v>174</v>
      </c>
      <c r="I3" s="46"/>
      <c r="J3" s="46"/>
      <c r="K3" s="46"/>
      <c r="L3" s="46"/>
      <c r="M3" s="46"/>
      <c r="N3" s="46"/>
      <c r="O3" s="46"/>
      <c r="P3" s="46"/>
      <c r="Q3" s="46"/>
      <c r="R3" s="46"/>
      <c r="S3" s="46"/>
      <c r="T3" s="46"/>
      <c r="U3" s="46"/>
      <c r="V3" s="46"/>
      <c r="W3" s="46"/>
      <c r="X3" s="46"/>
      <c r="Y3" s="46"/>
      <c r="Z3" s="46"/>
      <c r="AA3" s="46"/>
      <c r="AB3" s="46"/>
      <c r="AC3" s="47"/>
    </row>
    <row r="4" spans="1:29" ht="26.25" customHeight="1" thickBot="1">
      <c r="A4" s="58"/>
      <c r="B4" s="59"/>
      <c r="C4" s="59"/>
      <c r="D4" s="59"/>
      <c r="E4" s="59"/>
      <c r="F4" s="59"/>
      <c r="G4" s="59"/>
      <c r="H4" s="48"/>
      <c r="I4" s="49"/>
      <c r="J4" s="49"/>
      <c r="K4" s="49"/>
      <c r="L4" s="49"/>
      <c r="M4" s="49"/>
      <c r="N4" s="49"/>
      <c r="O4" s="49"/>
      <c r="P4" s="49"/>
      <c r="Q4" s="49"/>
      <c r="R4" s="49"/>
      <c r="S4" s="49"/>
      <c r="T4" s="49"/>
      <c r="U4" s="49"/>
      <c r="V4" s="49"/>
      <c r="W4" s="49"/>
      <c r="X4" s="49"/>
      <c r="Y4" s="49"/>
      <c r="Z4" s="49"/>
      <c r="AA4" s="49"/>
      <c r="AB4" s="49"/>
      <c r="AC4" s="50"/>
    </row>
    <row r="6" spans="1:29" ht="15.75" thickBot="1"/>
    <row r="7" spans="1:29" ht="15.75">
      <c r="A7" s="60" t="s">
        <v>4</v>
      </c>
      <c r="B7" s="61"/>
      <c r="C7" s="61"/>
      <c r="D7" s="61"/>
      <c r="E7" s="61"/>
      <c r="F7" s="61"/>
      <c r="G7" s="51" t="s">
        <v>0</v>
      </c>
      <c r="H7" s="52"/>
      <c r="I7" s="52"/>
      <c r="J7" s="52"/>
      <c r="K7" s="52"/>
      <c r="L7" s="52"/>
      <c r="M7" s="52"/>
      <c r="N7" s="53"/>
      <c r="O7" s="62" t="s">
        <v>1</v>
      </c>
      <c r="P7" s="62"/>
      <c r="Q7" s="62"/>
      <c r="R7" s="62"/>
      <c r="S7" s="62"/>
      <c r="T7" s="62"/>
      <c r="U7" s="62"/>
      <c r="V7" s="62"/>
      <c r="W7" s="62"/>
      <c r="X7" s="62"/>
      <c r="Y7" s="62"/>
      <c r="Z7" s="62"/>
      <c r="AA7" s="62"/>
      <c r="AB7" s="62"/>
      <c r="AC7" s="63"/>
    </row>
    <row r="8" spans="1:29" ht="36.75" customHeight="1">
      <c r="A8" s="64" t="s">
        <v>5</v>
      </c>
      <c r="B8" s="65" t="s">
        <v>6</v>
      </c>
      <c r="C8" s="65" t="s">
        <v>9</v>
      </c>
      <c r="D8" s="65" t="s">
        <v>10</v>
      </c>
      <c r="E8" s="66" t="s">
        <v>11</v>
      </c>
      <c r="F8" s="66"/>
      <c r="G8" s="70" t="s">
        <v>12</v>
      </c>
      <c r="H8" s="70"/>
      <c r="I8" s="70" t="s">
        <v>13</v>
      </c>
      <c r="J8" s="70"/>
      <c r="K8" s="70" t="s">
        <v>14</v>
      </c>
      <c r="L8" s="70"/>
      <c r="M8" s="71" t="s">
        <v>15</v>
      </c>
      <c r="N8" s="71" t="s">
        <v>16</v>
      </c>
      <c r="O8" s="67" t="s">
        <v>17</v>
      </c>
      <c r="P8" s="67" t="s">
        <v>18</v>
      </c>
      <c r="Q8" s="67"/>
      <c r="R8" s="67" t="s">
        <v>2</v>
      </c>
      <c r="S8" s="67"/>
      <c r="T8" s="67"/>
      <c r="U8" s="67"/>
      <c r="V8" s="67"/>
      <c r="W8" s="67"/>
      <c r="X8" s="67" t="s">
        <v>23</v>
      </c>
      <c r="Y8" s="67" t="s">
        <v>71</v>
      </c>
      <c r="Z8" s="67" t="s">
        <v>24</v>
      </c>
      <c r="AA8" s="67" t="s">
        <v>25</v>
      </c>
      <c r="AB8" s="67" t="s">
        <v>3</v>
      </c>
      <c r="AC8" s="68"/>
    </row>
    <row r="9" spans="1:29" s="6" customFormat="1" ht="77.25" customHeight="1">
      <c r="A9" s="64"/>
      <c r="B9" s="65"/>
      <c r="C9" s="65"/>
      <c r="D9" s="65"/>
      <c r="E9" s="66"/>
      <c r="F9" s="66"/>
      <c r="G9" s="70"/>
      <c r="H9" s="70"/>
      <c r="I9" s="70"/>
      <c r="J9" s="70"/>
      <c r="K9" s="70"/>
      <c r="L9" s="70"/>
      <c r="M9" s="71"/>
      <c r="N9" s="71"/>
      <c r="O9" s="67"/>
      <c r="P9" s="67"/>
      <c r="Q9" s="67"/>
      <c r="R9" s="69" t="s">
        <v>19</v>
      </c>
      <c r="S9" s="69"/>
      <c r="T9" s="69" t="s">
        <v>20</v>
      </c>
      <c r="U9" s="69"/>
      <c r="V9" s="12" t="s">
        <v>21</v>
      </c>
      <c r="W9" s="12" t="s">
        <v>22</v>
      </c>
      <c r="X9" s="67"/>
      <c r="Y9" s="67"/>
      <c r="Z9" s="67"/>
      <c r="AA9" s="67"/>
      <c r="AB9" s="33" t="s">
        <v>26</v>
      </c>
      <c r="AC9" s="17" t="s">
        <v>27</v>
      </c>
    </row>
    <row r="10" spans="1:29" ht="142.5" customHeight="1">
      <c r="A10" s="18" t="s">
        <v>29</v>
      </c>
      <c r="B10" s="14" t="s">
        <v>35</v>
      </c>
      <c r="C10" s="13" t="s">
        <v>42</v>
      </c>
      <c r="D10" s="13" t="s">
        <v>49</v>
      </c>
      <c r="E10" s="38" t="s">
        <v>98</v>
      </c>
      <c r="F10" s="38"/>
      <c r="G10" s="38" t="s">
        <v>103</v>
      </c>
      <c r="H10" s="38"/>
      <c r="I10" s="15" t="s">
        <v>92</v>
      </c>
      <c r="J10" s="16" t="str">
        <f t="shared" ref="J10" si="0">IF(I10="Raro","1",IF(I10="Improbable","2",IF(I10="Posible","3",IF(I10="Probable","4",IF(I10="Casi cierto","5","0")))))</f>
        <v>4</v>
      </c>
      <c r="K10" s="15" t="s">
        <v>69</v>
      </c>
      <c r="L10" s="16" t="str">
        <f t="shared" ref="L10" si="1">IF(K10="INSIGNIFICANTE","1",IF(K10="MENOR","2",IF(K10="MODERADO","3",IF(K10="MAYOR","4",IF(K10="CATASTRÓFICO","5","0")))))</f>
        <v>4</v>
      </c>
      <c r="M10" s="16">
        <f t="shared" ref="M10" si="2">J10+L10</f>
        <v>8</v>
      </c>
      <c r="N10" s="16" t="str">
        <f t="shared" ref="N10" si="3">IF(M10=0," ",IF(M10&lt;=4,"Riesgo Bajo",IF(M10&lt;=5,"Riesgo Medio",IF(M10&lt;=7,"Riesgo Alto",IF(M10&lt;=10,"Riesgo Extremo","No Disponible")))))</f>
        <v>Riesgo Extremo</v>
      </c>
      <c r="O10" s="8" t="s">
        <v>99</v>
      </c>
      <c r="P10" s="38" t="s">
        <v>104</v>
      </c>
      <c r="Q10" s="38"/>
      <c r="R10" s="15" t="s">
        <v>91</v>
      </c>
      <c r="S10" s="16" t="str">
        <f t="shared" ref="S10" si="4">IF(R10="Raro","1",IF(R10="Improbable","2",IF(R10="Posible","3",IF(R10="Probable","4",IF(R10="Casi cierto","5","0")))))</f>
        <v>3</v>
      </c>
      <c r="T10" s="15" t="s">
        <v>68</v>
      </c>
      <c r="U10" s="16" t="str">
        <f t="shared" ref="U10" si="5">IF(T10="INSIGNIFICANTE","1",IF(T10="MENOR","2",IF(T10="MODERADO","3",IF(T10="MAYOR","4",IF(T10="CATASTRÓFICO","5","0")))))</f>
        <v>3</v>
      </c>
      <c r="V10" s="11">
        <f t="shared" ref="V10" si="6">S10+U10</f>
        <v>6</v>
      </c>
      <c r="W10" s="16" t="str">
        <f t="shared" ref="W10" si="7">IF(V10=0," ",IF(V10&lt;=4,"Riesgo Bajo",IF(V10&lt;=5,"Riesgo Medio",IF(V10&lt;=7,"Riesgo Alto",IF(V10&lt;=10,"Riesgo Extremo","No Disponible")))))</f>
        <v>Riesgo Alto</v>
      </c>
      <c r="X10" s="10" t="s">
        <v>100</v>
      </c>
      <c r="Y10" s="8" t="s">
        <v>99</v>
      </c>
      <c r="Z10" s="32" t="s">
        <v>107</v>
      </c>
      <c r="AA10" s="32" t="s">
        <v>106</v>
      </c>
      <c r="AB10" s="32" t="s">
        <v>105</v>
      </c>
      <c r="AC10" s="9" t="s">
        <v>101</v>
      </c>
    </row>
    <row r="11" spans="1:29" ht="141" customHeight="1">
      <c r="A11" s="18" t="s">
        <v>29</v>
      </c>
      <c r="B11" s="14" t="s">
        <v>35</v>
      </c>
      <c r="C11" s="13" t="s">
        <v>40</v>
      </c>
      <c r="D11" s="13" t="s">
        <v>48</v>
      </c>
      <c r="E11" s="38" t="s">
        <v>112</v>
      </c>
      <c r="F11" s="38"/>
      <c r="G11" s="38" t="s">
        <v>113</v>
      </c>
      <c r="H11" s="38"/>
      <c r="I11" s="15" t="s">
        <v>90</v>
      </c>
      <c r="J11" s="16" t="str">
        <f t="shared" ref="J11:J13" si="8">IF(I11="Raro","1",IF(I11="Improbable","2",IF(I11="Posible","3",IF(I11="Probable","4",IF(I11="Casi cierto","5","0")))))</f>
        <v>2</v>
      </c>
      <c r="K11" s="15" t="s">
        <v>69</v>
      </c>
      <c r="L11" s="16" t="str">
        <f t="shared" ref="L11:L12" si="9">IF(K11="INSIGNIFICANTE","1",IF(K11="MENOR","2",IF(K11="MODERADO","3",IF(K11="MAYOR","4",IF(K11="CATASTRÓFICO","5","0")))))</f>
        <v>4</v>
      </c>
      <c r="M11" s="16">
        <f t="shared" ref="M11:M12" si="10">J11+L11</f>
        <v>6</v>
      </c>
      <c r="N11" s="16" t="str">
        <f t="shared" ref="N11:N12" si="11">IF(M11=0," ",IF(M11&lt;=4,"Riesgo Bajo",IF(M11&lt;=5,"Riesgo Medio",IF(M11&lt;=7,"Riesgo Alto",IF(M11&lt;=10,"Riesgo Extremo","No Disponible")))))</f>
        <v>Riesgo Alto</v>
      </c>
      <c r="O11" s="8" t="s">
        <v>102</v>
      </c>
      <c r="P11" s="38" t="s">
        <v>173</v>
      </c>
      <c r="Q11" s="38"/>
      <c r="R11" s="15" t="s">
        <v>89</v>
      </c>
      <c r="S11" s="16" t="str">
        <f t="shared" ref="S11:S13" si="12">IF(R11="Raro","1",IF(R11="Improbable","2",IF(R11="Posible","3",IF(R11="Probable","4",IF(R11="Casi cierto","5","0")))))</f>
        <v>1</v>
      </c>
      <c r="T11" s="15" t="s">
        <v>69</v>
      </c>
      <c r="U11" s="16" t="str">
        <f t="shared" ref="U11:U13" si="13">IF(T11="INSIGNIFICANTE","1",IF(T11="MENOR","2",IF(T11="MODERADO","3",IF(T11="MAYOR","4",IF(T11="CATASTRÓFICO","5","0")))))</f>
        <v>4</v>
      </c>
      <c r="V11" s="11">
        <f t="shared" ref="V11:V15" si="14">S11+U11</f>
        <v>5</v>
      </c>
      <c r="W11" s="16" t="str">
        <f t="shared" ref="W11:W15" si="15">IF(V11=0," ",IF(V11&lt;=4,"Riesgo Bajo",IF(V11&lt;=5,"Riesgo Medio",IF(V11&lt;=7,"Riesgo Alto",IF(V11&lt;=10,"Riesgo Extremo","No Disponible")))))</f>
        <v>Riesgo Medio</v>
      </c>
      <c r="X11" s="10" t="s">
        <v>100</v>
      </c>
      <c r="Y11" s="8" t="s">
        <v>114</v>
      </c>
      <c r="Z11" s="32" t="s">
        <v>111</v>
      </c>
      <c r="AA11" s="32" t="s">
        <v>115</v>
      </c>
      <c r="AB11" s="32" t="s">
        <v>116</v>
      </c>
      <c r="AC11" s="9" t="s">
        <v>101</v>
      </c>
    </row>
    <row r="12" spans="1:29" ht="108.75" customHeight="1">
      <c r="A12" s="18" t="s">
        <v>30</v>
      </c>
      <c r="B12" s="14" t="s">
        <v>35</v>
      </c>
      <c r="C12" s="13" t="s">
        <v>42</v>
      </c>
      <c r="D12" s="13" t="s">
        <v>50</v>
      </c>
      <c r="E12" s="38" t="s">
        <v>159</v>
      </c>
      <c r="F12" s="38"/>
      <c r="G12" s="38" t="s">
        <v>108</v>
      </c>
      <c r="H12" s="38"/>
      <c r="I12" s="15" t="s">
        <v>91</v>
      </c>
      <c r="J12" s="16" t="str">
        <f t="shared" si="8"/>
        <v>3</v>
      </c>
      <c r="K12" s="15" t="s">
        <v>70</v>
      </c>
      <c r="L12" s="16" t="str">
        <f t="shared" si="9"/>
        <v>5</v>
      </c>
      <c r="M12" s="16">
        <f t="shared" si="10"/>
        <v>8</v>
      </c>
      <c r="N12" s="16" t="str">
        <f t="shared" si="11"/>
        <v>Riesgo Extremo</v>
      </c>
      <c r="O12" s="8" t="s">
        <v>102</v>
      </c>
      <c r="P12" s="38" t="s">
        <v>109</v>
      </c>
      <c r="Q12" s="38"/>
      <c r="R12" s="15" t="s">
        <v>90</v>
      </c>
      <c r="S12" s="16" t="str">
        <f t="shared" si="12"/>
        <v>2</v>
      </c>
      <c r="T12" s="15" t="s">
        <v>68</v>
      </c>
      <c r="U12" s="16" t="str">
        <f t="shared" si="13"/>
        <v>3</v>
      </c>
      <c r="V12" s="11">
        <f t="shared" si="14"/>
        <v>5</v>
      </c>
      <c r="W12" s="16" t="str">
        <f t="shared" si="15"/>
        <v>Riesgo Medio</v>
      </c>
      <c r="X12" s="10" t="s">
        <v>100</v>
      </c>
      <c r="Y12" s="8" t="s">
        <v>102</v>
      </c>
      <c r="Z12" s="32" t="s">
        <v>107</v>
      </c>
      <c r="AA12" s="32" t="s">
        <v>106</v>
      </c>
      <c r="AB12" s="32" t="s">
        <v>110</v>
      </c>
      <c r="AC12" s="9" t="s">
        <v>101</v>
      </c>
    </row>
    <row r="13" spans="1:29" ht="105" customHeight="1">
      <c r="A13" s="18" t="s">
        <v>29</v>
      </c>
      <c r="B13" s="14" t="s">
        <v>35</v>
      </c>
      <c r="C13" s="13" t="s">
        <v>40</v>
      </c>
      <c r="D13" s="13" t="s">
        <v>52</v>
      </c>
      <c r="E13" s="38" t="s">
        <v>160</v>
      </c>
      <c r="F13" s="38"/>
      <c r="G13" s="38" t="s">
        <v>117</v>
      </c>
      <c r="H13" s="38"/>
      <c r="I13" s="15" t="s">
        <v>90</v>
      </c>
      <c r="J13" s="16" t="str">
        <f t="shared" si="8"/>
        <v>2</v>
      </c>
      <c r="K13" s="15" t="s">
        <v>68</v>
      </c>
      <c r="L13" s="16" t="str">
        <f t="shared" ref="L13" si="16">IF(K13="INSIGNIFICANTE","1",IF(K13="MENOR","2",IF(K13="MODERADO","3",IF(K13="MAYOR","4",IF(K13="CATASTRÓFICO","5","0")))))</f>
        <v>3</v>
      </c>
      <c r="M13" s="16">
        <f t="shared" ref="M13" si="17">J13+L13</f>
        <v>5</v>
      </c>
      <c r="N13" s="16" t="str">
        <f t="shared" ref="N13" si="18">IF(M13=0," ",IF(M13&lt;=4,"Riesgo Bajo",IF(M13&lt;=5,"Riesgo Medio",IF(M13&lt;=7,"Riesgo Alto",IF(M13&lt;=10,"Riesgo Extremo","No Disponible")))))</f>
        <v>Riesgo Medio</v>
      </c>
      <c r="O13" s="8" t="s">
        <v>162</v>
      </c>
      <c r="P13" s="38" t="s">
        <v>118</v>
      </c>
      <c r="Q13" s="38"/>
      <c r="R13" s="15" t="s">
        <v>89</v>
      </c>
      <c r="S13" s="16" t="str">
        <f t="shared" si="12"/>
        <v>1</v>
      </c>
      <c r="T13" s="15" t="s">
        <v>67</v>
      </c>
      <c r="U13" s="16" t="str">
        <f t="shared" si="13"/>
        <v>2</v>
      </c>
      <c r="V13" s="11">
        <f t="shared" si="14"/>
        <v>3</v>
      </c>
      <c r="W13" s="16" t="str">
        <f t="shared" si="15"/>
        <v>Riesgo Bajo</v>
      </c>
      <c r="X13" s="10" t="s">
        <v>100</v>
      </c>
      <c r="Y13" s="8" t="s">
        <v>114</v>
      </c>
      <c r="Z13" s="32" t="s">
        <v>119</v>
      </c>
      <c r="AA13" s="32" t="s">
        <v>120</v>
      </c>
      <c r="AB13" s="32" t="s">
        <v>161</v>
      </c>
      <c r="AC13" s="9" t="s">
        <v>101</v>
      </c>
    </row>
    <row r="14" spans="1:29" ht="194.25" customHeight="1">
      <c r="A14" s="18" t="s">
        <v>29</v>
      </c>
      <c r="B14" s="14" t="s">
        <v>35</v>
      </c>
      <c r="C14" s="13" t="s">
        <v>42</v>
      </c>
      <c r="D14" s="13" t="s">
        <v>49</v>
      </c>
      <c r="E14" s="38" t="s">
        <v>121</v>
      </c>
      <c r="F14" s="38"/>
      <c r="G14" s="38" t="s">
        <v>122</v>
      </c>
      <c r="H14" s="38"/>
      <c r="I14" s="15" t="s">
        <v>91</v>
      </c>
      <c r="J14" s="16" t="str">
        <f t="shared" ref="J14:J15" si="19">IF(I14="Raro","1",IF(I14="Improbable","2",IF(I14="Posible","3",IF(I14="Probable","4",IF(I14="Casi cierto","5","0")))))</f>
        <v>3</v>
      </c>
      <c r="K14" s="15" t="s">
        <v>69</v>
      </c>
      <c r="L14" s="16" t="str">
        <f t="shared" ref="L14" si="20">IF(K14="INSIGNIFICANTE","1",IF(K14="MENOR","2",IF(K14="MODERADO","3",IF(K14="MAYOR","4",IF(K14="CATASTRÓFICO","5","0")))))</f>
        <v>4</v>
      </c>
      <c r="M14" s="16">
        <f t="shared" ref="M14" si="21">J14+L14</f>
        <v>7</v>
      </c>
      <c r="N14" s="16" t="str">
        <f t="shared" ref="N14:N15" si="22">IF(M14=0," ",IF(M14&lt;=4,"Riesgo Bajo",IF(M14&lt;=5,"Riesgo Medio",IF(M14&lt;=7,"Riesgo Alto",IF(M14&lt;=10,"Riesgo Extremo","No Disponible")))))</f>
        <v>Riesgo Alto</v>
      </c>
      <c r="O14" s="8" t="s">
        <v>102</v>
      </c>
      <c r="P14" s="38" t="s">
        <v>123</v>
      </c>
      <c r="Q14" s="38"/>
      <c r="R14" s="15" t="s">
        <v>89</v>
      </c>
      <c r="S14" s="16" t="str">
        <f t="shared" ref="S14:S15" si="23">IF(R14="Raro","1",IF(R14="Improbable","2",IF(R14="Posible","3",IF(R14="Probable","4",IF(R14="Casi cierto","5","0")))))</f>
        <v>1</v>
      </c>
      <c r="T14" s="15" t="s">
        <v>66</v>
      </c>
      <c r="U14" s="16" t="str">
        <f t="shared" ref="U14:U15" si="24">IF(T14="INSIGNIFICANTE","1",IF(T14="MENOR","2",IF(T14="MODERADO","3",IF(T14="MAYOR","4",IF(T14="CATASTRÓFICO","5","0")))))</f>
        <v>1</v>
      </c>
      <c r="V14" s="11">
        <f t="shared" si="14"/>
        <v>2</v>
      </c>
      <c r="W14" s="16" t="str">
        <f t="shared" si="15"/>
        <v>Riesgo Bajo</v>
      </c>
      <c r="X14" s="10" t="s">
        <v>100</v>
      </c>
      <c r="Y14" s="8" t="s">
        <v>124</v>
      </c>
      <c r="Z14" s="32" t="s">
        <v>125</v>
      </c>
      <c r="AA14" s="32" t="s">
        <v>126</v>
      </c>
      <c r="AB14" s="32" t="s">
        <v>116</v>
      </c>
      <c r="AC14" s="9" t="s">
        <v>101</v>
      </c>
    </row>
    <row r="15" spans="1:29" ht="103.5" customHeight="1">
      <c r="A15" s="13" t="s">
        <v>29</v>
      </c>
      <c r="B15" s="14" t="s">
        <v>35</v>
      </c>
      <c r="C15" s="13" t="s">
        <v>42</v>
      </c>
      <c r="D15" s="13" t="s">
        <v>52</v>
      </c>
      <c r="E15" s="38" t="s">
        <v>127</v>
      </c>
      <c r="F15" s="38"/>
      <c r="G15" s="38" t="s">
        <v>128</v>
      </c>
      <c r="H15" s="38"/>
      <c r="I15" s="15" t="s">
        <v>89</v>
      </c>
      <c r="J15" s="16" t="str">
        <f t="shared" si="19"/>
        <v>1</v>
      </c>
      <c r="K15" s="15" t="s">
        <v>68</v>
      </c>
      <c r="L15" s="16" t="str">
        <f t="shared" ref="L15" si="25">IF(K15="INSIGNIFICANTE","1",IF(K15="MENOR","2",IF(K15="MODERADO","3",IF(K15="MAYOR","4",IF(K15="CATASTRÓFICO","5","0")))))</f>
        <v>3</v>
      </c>
      <c r="M15" s="16">
        <f t="shared" ref="M15" si="26">J15+L15</f>
        <v>4</v>
      </c>
      <c r="N15" s="16" t="str">
        <f t="shared" si="22"/>
        <v>Riesgo Bajo</v>
      </c>
      <c r="O15" s="8" t="s">
        <v>131</v>
      </c>
      <c r="P15" s="38" t="s">
        <v>129</v>
      </c>
      <c r="Q15" s="38"/>
      <c r="R15" s="15" t="s">
        <v>89</v>
      </c>
      <c r="S15" s="16" t="str">
        <f t="shared" si="23"/>
        <v>1</v>
      </c>
      <c r="T15" s="15" t="s">
        <v>67</v>
      </c>
      <c r="U15" s="16" t="str">
        <f t="shared" si="24"/>
        <v>2</v>
      </c>
      <c r="V15" s="11">
        <f t="shared" si="14"/>
        <v>3</v>
      </c>
      <c r="W15" s="16" t="str">
        <f t="shared" si="15"/>
        <v>Riesgo Bajo</v>
      </c>
      <c r="X15" s="10" t="s">
        <v>100</v>
      </c>
      <c r="Y15" s="8" t="s">
        <v>163</v>
      </c>
      <c r="Z15" s="32" t="s">
        <v>111</v>
      </c>
      <c r="AA15" s="32" t="s">
        <v>126</v>
      </c>
      <c r="AB15" s="32" t="s">
        <v>130</v>
      </c>
      <c r="AC15" s="9" t="s">
        <v>101</v>
      </c>
    </row>
    <row r="16" spans="1:29" ht="82.5">
      <c r="A16" s="13" t="s">
        <v>29</v>
      </c>
      <c r="B16" s="14" t="s">
        <v>34</v>
      </c>
      <c r="C16" s="13" t="s">
        <v>94</v>
      </c>
      <c r="D16" s="13" t="s">
        <v>52</v>
      </c>
      <c r="E16" s="38" t="s">
        <v>165</v>
      </c>
      <c r="F16" s="38"/>
      <c r="G16" s="38" t="s">
        <v>157</v>
      </c>
      <c r="H16" s="38"/>
      <c r="I16" s="15" t="s">
        <v>91</v>
      </c>
      <c r="J16" s="16" t="str">
        <f t="shared" ref="J16" si="27">IF(I16="Raro","1",IF(I16="Improbable","2",IF(I16="Posible","3",IF(I16="Probable","4",IF(I16="Casi cierto","5","0")))))</f>
        <v>3</v>
      </c>
      <c r="K16" s="15" t="s">
        <v>66</v>
      </c>
      <c r="L16" s="16" t="str">
        <f t="shared" ref="L16" si="28">IF(K16="INSIGNIFICANTE","1",IF(K16="MENOR","2",IF(K16="MODERADO","3",IF(K16="MAYOR","4",IF(K16="CATASTRÓFICO","5","0")))))</f>
        <v>1</v>
      </c>
      <c r="M16" s="16">
        <f t="shared" ref="M16" si="29">J16+L16</f>
        <v>4</v>
      </c>
      <c r="N16" s="16" t="str">
        <f t="shared" ref="N16" si="30">IF(M16=0," ",IF(M16&lt;=4,"Riesgo Bajo",IF(M16&lt;=5,"Riesgo Medio",IF(M16&lt;=7,"Riesgo Alto",IF(M16&lt;=10,"Riesgo Extremo","No Disponible")))))</f>
        <v>Riesgo Bajo</v>
      </c>
      <c r="O16" s="8" t="s">
        <v>131</v>
      </c>
      <c r="P16" s="38" t="s">
        <v>166</v>
      </c>
      <c r="Q16" s="38"/>
      <c r="R16" s="15" t="s">
        <v>89</v>
      </c>
      <c r="S16" s="16" t="str">
        <f t="shared" ref="S16" si="31">IF(R16="Raro","1",IF(R16="Improbable","2",IF(R16="Posible","3",IF(R16="Probable","4",IF(R16="Casi cierto","5","0")))))</f>
        <v>1</v>
      </c>
      <c r="T16" s="15" t="s">
        <v>66</v>
      </c>
      <c r="U16" s="16" t="str">
        <f t="shared" ref="U16" si="32">IF(T16="INSIGNIFICANTE","1",IF(T16="MENOR","2",IF(T16="MODERADO","3",IF(T16="MAYOR","4",IF(T16="CATASTRÓFICO","5","0")))))</f>
        <v>1</v>
      </c>
      <c r="V16" s="11">
        <f t="shared" ref="V16" si="33">S16+U16</f>
        <v>2</v>
      </c>
      <c r="W16" s="16" t="str">
        <f t="shared" ref="W16" si="34">IF(V16=0," ",IF(V16&lt;=4,"Riesgo Bajo",IF(V16&lt;=5,"Riesgo Medio",IF(V16&lt;=7,"Riesgo Alto",IF(V16&lt;=10,"Riesgo Extremo","No Disponible")))))</f>
        <v>Riesgo Bajo</v>
      </c>
      <c r="X16" s="10" t="s">
        <v>100</v>
      </c>
      <c r="Y16" s="8" t="s">
        <v>132</v>
      </c>
      <c r="Z16" s="32" t="s">
        <v>164</v>
      </c>
      <c r="AA16" s="32" t="s">
        <v>167</v>
      </c>
      <c r="AB16" s="32" t="s">
        <v>133</v>
      </c>
      <c r="AC16" s="9" t="s">
        <v>101</v>
      </c>
    </row>
    <row r="17" spans="1:29" ht="105" customHeight="1">
      <c r="A17" s="13" t="s">
        <v>29</v>
      </c>
      <c r="B17" s="14" t="s">
        <v>34</v>
      </c>
      <c r="C17" s="13" t="s">
        <v>39</v>
      </c>
      <c r="D17" s="13" t="s">
        <v>50</v>
      </c>
      <c r="E17" s="38" t="s">
        <v>148</v>
      </c>
      <c r="F17" s="38"/>
      <c r="G17" s="38" t="s">
        <v>149</v>
      </c>
      <c r="H17" s="38"/>
      <c r="I17" s="15" t="s">
        <v>89</v>
      </c>
      <c r="J17" s="16" t="str">
        <f t="shared" ref="J17:J18" si="35">IF(I17="Raro","1",IF(I17="Improbable","2",IF(I17="Posible","3",IF(I17="Probable","4",IF(I17="Casi cierto","5","0")))))</f>
        <v>1</v>
      </c>
      <c r="K17" s="15" t="s">
        <v>67</v>
      </c>
      <c r="L17" s="16" t="str">
        <f t="shared" ref="L17:L18" si="36">IF(K17="INSIGNIFICANTE","1",IF(K17="MENOR","2",IF(K17="MODERADO","3",IF(K17="MAYOR","4",IF(K17="CATASTRÓFICO","5","0")))))</f>
        <v>2</v>
      </c>
      <c r="M17" s="16">
        <f t="shared" ref="M17:M18" si="37">J17+L17</f>
        <v>3</v>
      </c>
      <c r="N17" s="16" t="str">
        <f t="shared" ref="N17:N18" si="38">IF(M17=0," ",IF(M17&lt;=4,"Riesgo Bajo",IF(M17&lt;=5,"Riesgo Medio",IF(M17&lt;=7,"Riesgo Alto",IF(M17&lt;=10,"Riesgo Extremo","No Disponible")))))</f>
        <v>Riesgo Bajo</v>
      </c>
      <c r="O17" s="8" t="s">
        <v>131</v>
      </c>
      <c r="P17" s="38" t="s">
        <v>134</v>
      </c>
      <c r="Q17" s="38"/>
      <c r="R17" s="15" t="s">
        <v>89</v>
      </c>
      <c r="S17" s="16" t="str">
        <f t="shared" ref="S17:S18" si="39">IF(R17="Raro","1",IF(R17="Improbable","2",IF(R17="Posible","3",IF(R17="Probable","4",IF(R17="Casi cierto","5","0")))))</f>
        <v>1</v>
      </c>
      <c r="T17" s="15" t="s">
        <v>66</v>
      </c>
      <c r="U17" s="16" t="str">
        <f t="shared" ref="U17" si="40">IF(T17="INSIGNIFICANTE","1",IF(T17="MENOR","2",IF(T17="MODERADO","3",IF(T17="MAYOR","4",IF(T17="CATASTRÓFICO","5","0")))))</f>
        <v>1</v>
      </c>
      <c r="V17" s="11">
        <f t="shared" ref="V17:V18" si="41">S17+U17</f>
        <v>2</v>
      </c>
      <c r="W17" s="16" t="str">
        <f t="shared" ref="W17:W18" si="42">IF(V17=0," ",IF(V17&lt;=4,"Riesgo Bajo",IF(V17&lt;=5,"Riesgo Medio",IF(V17&lt;=7,"Riesgo Alto",IF(V17&lt;=10,"Riesgo Extremo","No Disponible")))))</f>
        <v>Riesgo Bajo</v>
      </c>
      <c r="X17" s="10" t="s">
        <v>100</v>
      </c>
      <c r="Y17" s="8" t="s">
        <v>132</v>
      </c>
      <c r="Z17" s="32" t="s">
        <v>135</v>
      </c>
      <c r="AA17" s="32" t="s">
        <v>136</v>
      </c>
      <c r="AB17" s="32" t="s">
        <v>137</v>
      </c>
      <c r="AC17" s="9" t="s">
        <v>101</v>
      </c>
    </row>
    <row r="18" spans="1:29" ht="119.25" customHeight="1">
      <c r="A18" s="13" t="s">
        <v>29</v>
      </c>
      <c r="B18" s="14" t="s">
        <v>35</v>
      </c>
      <c r="C18" s="13" t="s">
        <v>40</v>
      </c>
      <c r="D18" s="13" t="s">
        <v>50</v>
      </c>
      <c r="E18" s="38" t="s">
        <v>150</v>
      </c>
      <c r="F18" s="38"/>
      <c r="G18" s="38" t="s">
        <v>138</v>
      </c>
      <c r="H18" s="38"/>
      <c r="I18" s="15" t="s">
        <v>91</v>
      </c>
      <c r="J18" s="16" t="str">
        <f t="shared" si="35"/>
        <v>3</v>
      </c>
      <c r="K18" s="15" t="s">
        <v>68</v>
      </c>
      <c r="L18" s="16" t="str">
        <f t="shared" si="36"/>
        <v>3</v>
      </c>
      <c r="M18" s="16">
        <f t="shared" si="37"/>
        <v>6</v>
      </c>
      <c r="N18" s="16" t="str">
        <f t="shared" si="38"/>
        <v>Riesgo Alto</v>
      </c>
      <c r="O18" s="8" t="s">
        <v>131</v>
      </c>
      <c r="P18" s="38" t="s">
        <v>172</v>
      </c>
      <c r="Q18" s="38"/>
      <c r="R18" s="15" t="s">
        <v>89</v>
      </c>
      <c r="S18" s="16" t="str">
        <f t="shared" si="39"/>
        <v>1</v>
      </c>
      <c r="T18" s="15" t="s">
        <v>67</v>
      </c>
      <c r="U18" s="16" t="str">
        <f t="shared" ref="U18:U22" si="43">IF(T18="INSIGNIFICANTE","1",IF(T18="MENOR","2",IF(T18="MODERADO","3",IF(T18="MAYOR","4",IF(T18="CATASTRÓFICO","5","0")))))</f>
        <v>2</v>
      </c>
      <c r="V18" s="11">
        <f t="shared" si="41"/>
        <v>3</v>
      </c>
      <c r="W18" s="16" t="str">
        <f t="shared" si="42"/>
        <v>Riesgo Bajo</v>
      </c>
      <c r="X18" s="10" t="s">
        <v>100</v>
      </c>
      <c r="Y18" s="8" t="s">
        <v>132</v>
      </c>
      <c r="Z18" s="32" t="s">
        <v>135</v>
      </c>
      <c r="AA18" s="32" t="s">
        <v>136</v>
      </c>
      <c r="AB18" s="32" t="s">
        <v>137</v>
      </c>
      <c r="AC18" s="9" t="s">
        <v>101</v>
      </c>
    </row>
    <row r="19" spans="1:29" ht="102.75" customHeight="1">
      <c r="A19" s="13" t="s">
        <v>29</v>
      </c>
      <c r="B19" s="14" t="s">
        <v>34</v>
      </c>
      <c r="C19" s="13" t="s">
        <v>42</v>
      </c>
      <c r="D19" s="13" t="s">
        <v>50</v>
      </c>
      <c r="E19" s="38" t="s">
        <v>151</v>
      </c>
      <c r="F19" s="38"/>
      <c r="G19" s="38" t="s">
        <v>158</v>
      </c>
      <c r="H19" s="38"/>
      <c r="I19" s="15" t="s">
        <v>91</v>
      </c>
      <c r="J19" s="16" t="str">
        <f t="shared" ref="J19" si="44">IF(I19="Raro","1",IF(I19="Improbable","2",IF(I19="Posible","3",IF(I19="Probable","4",IF(I19="Casi cierto","5","0")))))</f>
        <v>3</v>
      </c>
      <c r="K19" s="15" t="s">
        <v>67</v>
      </c>
      <c r="L19" s="16" t="str">
        <f t="shared" ref="L19" si="45">IF(K19="INSIGNIFICANTE","1",IF(K19="MENOR","2",IF(K19="MODERADO","3",IF(K19="MAYOR","4",IF(K19="CATASTRÓFICO","5","0")))))</f>
        <v>2</v>
      </c>
      <c r="M19" s="16">
        <f t="shared" ref="M19" si="46">J19+L19</f>
        <v>5</v>
      </c>
      <c r="N19" s="16" t="str">
        <f t="shared" ref="N19" si="47">IF(M19=0," ",IF(M19&lt;=4,"Riesgo Bajo",IF(M19&lt;=5,"Riesgo Medio",IF(M19&lt;=7,"Riesgo Alto",IF(M19&lt;=10,"Riesgo Extremo","No Disponible")))))</f>
        <v>Riesgo Medio</v>
      </c>
      <c r="O19" s="8" t="s">
        <v>131</v>
      </c>
      <c r="P19" s="38" t="s">
        <v>139</v>
      </c>
      <c r="Q19" s="38"/>
      <c r="R19" s="15" t="s">
        <v>89</v>
      </c>
      <c r="S19" s="16" t="str">
        <f t="shared" ref="S19" si="48">IF(R19="Raro","1",IF(R19="Improbable","2",IF(R19="Posible","3",IF(R19="Probable","4",IF(R19="Casi cierto","5","0")))))</f>
        <v>1</v>
      </c>
      <c r="T19" s="15" t="s">
        <v>67</v>
      </c>
      <c r="U19" s="16" t="str">
        <f t="shared" si="43"/>
        <v>2</v>
      </c>
      <c r="V19" s="11">
        <f t="shared" ref="V19" si="49">S19+U19</f>
        <v>3</v>
      </c>
      <c r="W19" s="16" t="str">
        <f t="shared" ref="W19" si="50">IF(V19=0," ",IF(V19&lt;=4,"Riesgo Bajo",IF(V19&lt;=5,"Riesgo Medio",IF(V19&lt;=7,"Riesgo Alto",IF(V19&lt;=10,"Riesgo Extremo","No Disponible")))))</f>
        <v>Riesgo Bajo</v>
      </c>
      <c r="X19" s="10" t="s">
        <v>100</v>
      </c>
      <c r="Y19" s="8" t="s">
        <v>142</v>
      </c>
      <c r="Z19" s="32" t="s">
        <v>140</v>
      </c>
      <c r="AA19" s="32" t="s">
        <v>126</v>
      </c>
      <c r="AB19" s="32" t="s">
        <v>130</v>
      </c>
      <c r="AC19" s="9" t="s">
        <v>101</v>
      </c>
    </row>
    <row r="20" spans="1:29" ht="91.5" customHeight="1">
      <c r="A20" s="13" t="s">
        <v>29</v>
      </c>
      <c r="B20" s="14" t="s">
        <v>35</v>
      </c>
      <c r="C20" s="13" t="s">
        <v>40</v>
      </c>
      <c r="D20" s="13" t="s">
        <v>48</v>
      </c>
      <c r="E20" s="38" t="s">
        <v>152</v>
      </c>
      <c r="F20" s="38"/>
      <c r="G20" s="38" t="s">
        <v>147</v>
      </c>
      <c r="H20" s="38"/>
      <c r="I20" s="15" t="s">
        <v>92</v>
      </c>
      <c r="J20" s="16" t="str">
        <f t="shared" ref="J20" si="51">IF(I20="Raro","1",IF(I20="Improbable","2",IF(I20="Posible","3",IF(I20="Probable","4",IF(I20="Casi cierto","5","0")))))</f>
        <v>4</v>
      </c>
      <c r="K20" s="15" t="s">
        <v>69</v>
      </c>
      <c r="L20" s="16" t="str">
        <f t="shared" ref="L20" si="52">IF(K20="INSIGNIFICANTE","1",IF(K20="MENOR","2",IF(K20="MODERADO","3",IF(K20="MAYOR","4",IF(K20="CATASTRÓFICO","5","0")))))</f>
        <v>4</v>
      </c>
      <c r="M20" s="16">
        <f t="shared" ref="M20" si="53">J20+L20</f>
        <v>8</v>
      </c>
      <c r="N20" s="16" t="str">
        <f t="shared" ref="N20" si="54">IF(M20=0," ",IF(M20&lt;=4,"Riesgo Bajo",IF(M20&lt;=5,"Riesgo Medio",IF(M20&lt;=7,"Riesgo Alto",IF(M20&lt;=10,"Riesgo Extremo","No Disponible")))))</f>
        <v>Riesgo Extremo</v>
      </c>
      <c r="O20" s="8" t="s">
        <v>102</v>
      </c>
      <c r="P20" s="38" t="s">
        <v>168</v>
      </c>
      <c r="Q20" s="38"/>
      <c r="R20" s="15" t="s">
        <v>91</v>
      </c>
      <c r="S20" s="16" t="str">
        <f t="shared" ref="S20" si="55">IF(R20="Raro","1",IF(R20="Improbable","2",IF(R20="Posible","3",IF(R20="Probable","4",IF(R20="Casi cierto","5","0")))))</f>
        <v>3</v>
      </c>
      <c r="T20" s="15" t="s">
        <v>67</v>
      </c>
      <c r="U20" s="16" t="str">
        <f t="shared" ref="U20" si="56">IF(T20="INSIGNIFICANTE","1",IF(T20="MENOR","2",IF(T20="MODERADO","3",IF(T20="MAYOR","4",IF(T20="CATASTRÓFICO","5","0")))))</f>
        <v>2</v>
      </c>
      <c r="V20" s="11">
        <f t="shared" ref="V20" si="57">S20+U20</f>
        <v>5</v>
      </c>
      <c r="W20" s="16" t="str">
        <f t="shared" ref="W20" si="58">IF(V20=0," ",IF(V20&lt;=4,"Riesgo Bajo",IF(V20&lt;=5,"Riesgo Medio",IF(V20&lt;=7,"Riesgo Alto",IF(V20&lt;=10,"Riesgo Extremo","No Disponible")))))</f>
        <v>Riesgo Medio</v>
      </c>
      <c r="X20" s="10" t="s">
        <v>100</v>
      </c>
      <c r="Y20" s="8" t="s">
        <v>169</v>
      </c>
      <c r="Z20" s="32" t="s">
        <v>170</v>
      </c>
      <c r="AA20" s="32" t="s">
        <v>136</v>
      </c>
      <c r="AB20" s="32" t="s">
        <v>171</v>
      </c>
      <c r="AC20" s="9" t="s">
        <v>101</v>
      </c>
    </row>
    <row r="21" spans="1:29" ht="106.5" customHeight="1">
      <c r="A21" s="13" t="s">
        <v>29</v>
      </c>
      <c r="B21" s="14" t="s">
        <v>34</v>
      </c>
      <c r="C21" s="13" t="s">
        <v>42</v>
      </c>
      <c r="D21" s="13" t="s">
        <v>50</v>
      </c>
      <c r="E21" s="38" t="s">
        <v>153</v>
      </c>
      <c r="F21" s="38"/>
      <c r="G21" s="38" t="s">
        <v>154</v>
      </c>
      <c r="H21" s="38"/>
      <c r="I21" s="15" t="s">
        <v>90</v>
      </c>
      <c r="J21" s="16" t="str">
        <f t="shared" ref="J21" si="59">IF(I21="Raro","1",IF(I21="Improbable","2",IF(I21="Posible","3",IF(I21="Probable","4",IF(I21="Casi cierto","5","0")))))</f>
        <v>2</v>
      </c>
      <c r="K21" s="15" t="s">
        <v>67</v>
      </c>
      <c r="L21" s="16" t="str">
        <f t="shared" ref="L21" si="60">IF(K21="INSIGNIFICANTE","1",IF(K21="MENOR","2",IF(K21="MODERADO","3",IF(K21="MAYOR","4",IF(K21="CATASTRÓFICO","5","0")))))</f>
        <v>2</v>
      </c>
      <c r="M21" s="16">
        <f t="shared" ref="M21" si="61">J21+L21</f>
        <v>4</v>
      </c>
      <c r="N21" s="16" t="str">
        <f t="shared" ref="N21" si="62">IF(M21=0," ",IF(M21&lt;=4,"Riesgo Bajo",IF(M21&lt;=5,"Riesgo Medio",IF(M21&lt;=7,"Riesgo Alto",IF(M21&lt;=10,"Riesgo Extremo","No Disponible")))))</f>
        <v>Riesgo Bajo</v>
      </c>
      <c r="O21" s="8" t="s">
        <v>131</v>
      </c>
      <c r="P21" s="38" t="s">
        <v>141</v>
      </c>
      <c r="Q21" s="38"/>
      <c r="R21" s="15" t="s">
        <v>89</v>
      </c>
      <c r="S21" s="16" t="str">
        <f t="shared" ref="S21" si="63">IF(R21="Raro","1",IF(R21="Improbable","2",IF(R21="Posible","3",IF(R21="Probable","4",IF(R21="Casi cierto","5","0")))))</f>
        <v>1</v>
      </c>
      <c r="T21" s="15" t="s">
        <v>67</v>
      </c>
      <c r="U21" s="16" t="str">
        <f t="shared" si="43"/>
        <v>2</v>
      </c>
      <c r="V21" s="11">
        <f t="shared" ref="V21" si="64">S21+U21</f>
        <v>3</v>
      </c>
      <c r="W21" s="16" t="str">
        <f t="shared" ref="W21" si="65">IF(V21=0," ",IF(V21&lt;=4,"Riesgo Bajo",IF(V21&lt;=5,"Riesgo Medio",IF(V21&lt;=7,"Riesgo Alto",IF(V21&lt;=10,"Riesgo Extremo","No Disponible")))))</f>
        <v>Riesgo Bajo</v>
      </c>
      <c r="X21" s="10" t="s">
        <v>100</v>
      </c>
      <c r="Y21" s="8" t="s">
        <v>142</v>
      </c>
      <c r="Z21" s="32" t="s">
        <v>143</v>
      </c>
      <c r="AA21" s="32" t="s">
        <v>126</v>
      </c>
      <c r="AB21" s="32" t="s">
        <v>144</v>
      </c>
      <c r="AC21" s="9" t="s">
        <v>101</v>
      </c>
    </row>
    <row r="22" spans="1:29" ht="83.25">
      <c r="A22" s="13" t="s">
        <v>29</v>
      </c>
      <c r="B22" s="14" t="s">
        <v>35</v>
      </c>
      <c r="C22" s="13" t="s">
        <v>42</v>
      </c>
      <c r="D22" s="13" t="s">
        <v>50</v>
      </c>
      <c r="E22" s="38" t="s">
        <v>156</v>
      </c>
      <c r="F22" s="38"/>
      <c r="G22" s="38" t="s">
        <v>155</v>
      </c>
      <c r="H22" s="38"/>
      <c r="I22" s="15" t="s">
        <v>92</v>
      </c>
      <c r="J22" s="16" t="str">
        <f t="shared" ref="J22" si="66">IF(I22="Raro","1",IF(I22="Improbable","2",IF(I22="Posible","3",IF(I22="Probable","4",IF(I22="Casi cierto","5","0")))))</f>
        <v>4</v>
      </c>
      <c r="K22" s="15" t="s">
        <v>68</v>
      </c>
      <c r="L22" s="16" t="str">
        <f t="shared" ref="L22" si="67">IF(K22="INSIGNIFICANTE","1",IF(K22="MENOR","2",IF(K22="MODERADO","3",IF(K22="MAYOR","4",IF(K22="CATASTRÓFICO","5","0")))))</f>
        <v>3</v>
      </c>
      <c r="M22" s="16">
        <f t="shared" ref="M22" si="68">J22+L22</f>
        <v>7</v>
      </c>
      <c r="N22" s="16" t="str">
        <f t="shared" ref="N22" si="69">IF(M22=0," ",IF(M22&lt;=4,"Riesgo Bajo",IF(M22&lt;=5,"Riesgo Medio",IF(M22&lt;=7,"Riesgo Alto",IF(M22&lt;=10,"Riesgo Extremo","No Disponible")))))</f>
        <v>Riesgo Alto</v>
      </c>
      <c r="O22" s="8" t="s">
        <v>102</v>
      </c>
      <c r="P22" s="38" t="s">
        <v>145</v>
      </c>
      <c r="Q22" s="38"/>
      <c r="R22" s="15" t="s">
        <v>90</v>
      </c>
      <c r="S22" s="16" t="str">
        <f t="shared" ref="S22" si="70">IF(R22="Raro","1",IF(R22="Improbable","2",IF(R22="Posible","3",IF(R22="Probable","4",IF(R22="Casi cierto","5","0")))))</f>
        <v>2</v>
      </c>
      <c r="T22" s="15" t="s">
        <v>67</v>
      </c>
      <c r="U22" s="16" t="str">
        <f t="shared" si="43"/>
        <v>2</v>
      </c>
      <c r="V22" s="11">
        <f t="shared" ref="V22" si="71">S22+U22</f>
        <v>4</v>
      </c>
      <c r="W22" s="16" t="str">
        <f t="shared" ref="W22" si="72">IF(V22=0," ",IF(V22&lt;=4,"Riesgo Bajo",IF(V22&lt;=5,"Riesgo Medio",IF(V22&lt;=7,"Riesgo Alto",IF(V22&lt;=10,"Riesgo Extremo","No Disponible")))))</f>
        <v>Riesgo Bajo</v>
      </c>
      <c r="X22" s="10" t="s">
        <v>100</v>
      </c>
      <c r="Y22" s="8" t="s">
        <v>146</v>
      </c>
      <c r="Z22" s="32" t="s">
        <v>140</v>
      </c>
      <c r="AA22" s="32" t="s">
        <v>126</v>
      </c>
      <c r="AB22" s="32" t="s">
        <v>130</v>
      </c>
      <c r="AC22" s="9" t="s">
        <v>101</v>
      </c>
    </row>
    <row r="24" spans="1:29" s="21" customFormat="1">
      <c r="A24" s="35"/>
      <c r="B24" s="35"/>
      <c r="C24" s="35"/>
      <c r="D24" s="35"/>
      <c r="E24" s="24"/>
      <c r="F24" s="37"/>
      <c r="I24" s="20"/>
      <c r="P24" s="20"/>
      <c r="W24" s="20"/>
      <c r="AB24" s="20"/>
      <c r="AC24" s="20"/>
    </row>
    <row r="25" spans="1:29">
      <c r="A25" s="72"/>
      <c r="B25" s="72"/>
      <c r="C25" s="72"/>
      <c r="D25" s="72"/>
      <c r="E25" s="72"/>
      <c r="I25" s="1"/>
      <c r="P25" s="1"/>
      <c r="W25" s="1"/>
    </row>
    <row r="26" spans="1:29">
      <c r="I26" s="1"/>
      <c r="P26" s="1"/>
      <c r="W26" s="1"/>
    </row>
    <row r="27" spans="1:29">
      <c r="I27" s="1"/>
      <c r="P27" s="1"/>
      <c r="W27" s="1"/>
    </row>
    <row r="28" spans="1:29" s="21" customFormat="1">
      <c r="A28" s="24"/>
      <c r="B28" s="20"/>
      <c r="C28" s="20"/>
      <c r="D28" s="20"/>
      <c r="E28" s="37"/>
      <c r="F28" s="37"/>
      <c r="I28" s="24"/>
      <c r="P28" s="24"/>
      <c r="W28" s="24"/>
      <c r="AB28" s="20"/>
      <c r="AC28" s="20"/>
    </row>
    <row r="29" spans="1:29">
      <c r="A29" s="19"/>
      <c r="I29" s="19"/>
      <c r="P29" s="19"/>
      <c r="W29" s="19"/>
    </row>
    <row r="30" spans="1:29">
      <c r="D30" s="34"/>
    </row>
  </sheetData>
  <autoFilter ref="A8:AC22"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66">
    <mergeCell ref="A25:E25"/>
    <mergeCell ref="E16:F16"/>
    <mergeCell ref="G16:H16"/>
    <mergeCell ref="P16:Q16"/>
    <mergeCell ref="E18:F18"/>
    <mergeCell ref="G18:H18"/>
    <mergeCell ref="E17:F17"/>
    <mergeCell ref="G17:H17"/>
    <mergeCell ref="P17:Q17"/>
    <mergeCell ref="P18:Q18"/>
    <mergeCell ref="E19:F19"/>
    <mergeCell ref="G19:H19"/>
    <mergeCell ref="P19:Q19"/>
    <mergeCell ref="E22:F22"/>
    <mergeCell ref="G22:H22"/>
    <mergeCell ref="P22:Q22"/>
    <mergeCell ref="E14:F14"/>
    <mergeCell ref="G14:H14"/>
    <mergeCell ref="P14:Q14"/>
    <mergeCell ref="E13:F13"/>
    <mergeCell ref="G13:H13"/>
    <mergeCell ref="P13:Q13"/>
    <mergeCell ref="P12:Q12"/>
    <mergeCell ref="E10:F10"/>
    <mergeCell ref="G10:H10"/>
    <mergeCell ref="P10:Q10"/>
    <mergeCell ref="E11:F11"/>
    <mergeCell ref="G11:H11"/>
    <mergeCell ref="P11:Q11"/>
    <mergeCell ref="E12:F12"/>
    <mergeCell ref="G12:H12"/>
    <mergeCell ref="AA8:AA9"/>
    <mergeCell ref="G8:H9"/>
    <mergeCell ref="M8:M9"/>
    <mergeCell ref="Z8:Z9"/>
    <mergeCell ref="T9:U9"/>
    <mergeCell ref="R8:W8"/>
    <mergeCell ref="X8:X9"/>
    <mergeCell ref="Y8:Y9"/>
    <mergeCell ref="N8:N9"/>
    <mergeCell ref="O8:O9"/>
    <mergeCell ref="I8:J9"/>
    <mergeCell ref="K8:L9"/>
    <mergeCell ref="P8:Q9"/>
    <mergeCell ref="H1:AC2"/>
    <mergeCell ref="H3:AC4"/>
    <mergeCell ref="E15:F15"/>
    <mergeCell ref="G15:H15"/>
    <mergeCell ref="P15:Q15"/>
    <mergeCell ref="G7:N7"/>
    <mergeCell ref="A1:G4"/>
    <mergeCell ref="A7:F7"/>
    <mergeCell ref="O7:AC7"/>
    <mergeCell ref="A8:A9"/>
    <mergeCell ref="B8:B9"/>
    <mergeCell ref="C8:C9"/>
    <mergeCell ref="D8:D9"/>
    <mergeCell ref="E8:F9"/>
    <mergeCell ref="AB8:AC8"/>
    <mergeCell ref="R9:S9"/>
    <mergeCell ref="E20:F20"/>
    <mergeCell ref="G20:H20"/>
    <mergeCell ref="P20:Q20"/>
    <mergeCell ref="E21:F21"/>
    <mergeCell ref="G21:H21"/>
    <mergeCell ref="P21:Q21"/>
  </mergeCells>
  <conditionalFormatting sqref="N10:N22 W10:W22">
    <cfRule type="containsText" dxfId="3" priority="41" stopIfTrue="1" operator="containsText" text="Riesgo Extremo">
      <formula>NOT(ISERROR(SEARCH("Riesgo Extremo",N10)))</formula>
    </cfRule>
    <cfRule type="containsText" priority="42" stopIfTrue="1" operator="containsText" text="Riesgo Extremo">
      <formula>NOT(ISERROR(SEARCH("Riesgo Extremo",N10)))</formula>
    </cfRule>
    <cfRule type="containsText" dxfId="2" priority="43" stopIfTrue="1" operator="containsText" text="Riesgo Alto">
      <formula>NOT(ISERROR(SEARCH("Riesgo Alto",N10)))</formula>
    </cfRule>
    <cfRule type="containsText" dxfId="1" priority="44" stopIfTrue="1" operator="containsText" text="Riesgo Medio">
      <formula>NOT(ISERROR(SEARCH("Riesgo Medio",N10)))</formula>
    </cfRule>
    <cfRule type="containsText" dxfId="0" priority="45" stopIfTrue="1" operator="containsText" text="Riesgo Bajo">
      <formula>NOT(ISERROR(SEARCH("Riesgo Bajo",N10)))</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colBreaks count="1" manualBreakCount="1">
    <brk id="29" max="1048575" man="1"/>
  </colBreaks>
  <drawing r:id="rId2"/>
  <extLst>
    <ext xmlns:x14="http://schemas.microsoft.com/office/spreadsheetml/2009/9/main" uri="{CCE6A557-97BC-4b89-ADB6-D9C93CAAB3DF}">
      <x14:dataValidations xmlns:xm="http://schemas.microsoft.com/office/excel/2006/main" xWindow="422" yWindow="717" count="6">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A11 A13:A22</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B11 B13:B22</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D11 D13:D22</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R11 I10:I22 R13:R22</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T11 K10:K11 K13:K22 T13:T22</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C10:C11 C13:C22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6"/>
  <sheetViews>
    <sheetView topLeftCell="A62" zoomScale="85" zoomScaleNormal="85" workbookViewId="0">
      <selection activeCell="A79" sqref="A79"/>
    </sheetView>
  </sheetViews>
  <sheetFormatPr baseColWidth="10"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18.75">
      <c r="A1" s="79" t="s">
        <v>7</v>
      </c>
      <c r="B1" s="79"/>
    </row>
    <row r="2" spans="1:2" ht="18.75">
      <c r="A2" s="22"/>
      <c r="B2" s="23"/>
    </row>
    <row r="3" spans="1:2" ht="18.75">
      <c r="A3" s="79" t="s">
        <v>8</v>
      </c>
      <c r="B3" s="79"/>
    </row>
    <row r="4" spans="1:2" ht="18.75">
      <c r="A4" s="22"/>
      <c r="B4" s="23"/>
    </row>
    <row r="5" spans="1:2" ht="18.75">
      <c r="A5" s="79" t="s">
        <v>96</v>
      </c>
      <c r="B5" s="79"/>
    </row>
    <row r="7" spans="1:2" ht="15.75" thickBot="1"/>
    <row r="8" spans="1:2">
      <c r="A8" s="73" t="s">
        <v>28</v>
      </c>
      <c r="B8" s="74"/>
    </row>
    <row r="9" spans="1:2" ht="30">
      <c r="A9" s="25" t="s">
        <v>29</v>
      </c>
      <c r="B9" s="26" t="s">
        <v>31</v>
      </c>
    </row>
    <row r="10" spans="1:2" ht="15.75" thickBot="1">
      <c r="A10" s="27" t="s">
        <v>30</v>
      </c>
      <c r="B10" s="28" t="s">
        <v>32</v>
      </c>
    </row>
    <row r="12" spans="1:2" ht="15.75" thickBot="1"/>
    <row r="13" spans="1:2">
      <c r="A13" s="73" t="s">
        <v>33</v>
      </c>
      <c r="B13" s="74"/>
    </row>
    <row r="14" spans="1:2">
      <c r="A14" s="25" t="s">
        <v>34</v>
      </c>
      <c r="B14" s="26" t="s">
        <v>36</v>
      </c>
    </row>
    <row r="15" spans="1:2" ht="30.75" thickBot="1">
      <c r="A15" s="27" t="s">
        <v>35</v>
      </c>
      <c r="B15" s="28" t="s">
        <v>37</v>
      </c>
    </row>
    <row r="16" spans="1:2" ht="15.75" thickBot="1"/>
    <row r="17" spans="1:2">
      <c r="A17" s="73" t="s">
        <v>38</v>
      </c>
      <c r="B17" s="74"/>
    </row>
    <row r="18" spans="1:2" ht="240">
      <c r="A18" s="25" t="s">
        <v>39</v>
      </c>
      <c r="B18" s="26" t="s">
        <v>43</v>
      </c>
    </row>
    <row r="19" spans="1:2" ht="135">
      <c r="A19" s="25" t="s">
        <v>40</v>
      </c>
      <c r="B19" s="26" t="s">
        <v>44</v>
      </c>
    </row>
    <row r="20" spans="1:2" ht="165">
      <c r="A20" s="25" t="s">
        <v>41</v>
      </c>
      <c r="B20" s="26" t="s">
        <v>45</v>
      </c>
    </row>
    <row r="21" spans="1:2" ht="120">
      <c r="A21" s="25" t="s">
        <v>42</v>
      </c>
      <c r="B21" s="26" t="s">
        <v>46</v>
      </c>
    </row>
    <row r="22" spans="1:2" ht="15.75" thickBot="1">
      <c r="A22" s="27" t="s">
        <v>94</v>
      </c>
      <c r="B22" s="28" t="s">
        <v>95</v>
      </c>
    </row>
    <row r="24" spans="1:2">
      <c r="A24" s="75" t="s">
        <v>47</v>
      </c>
      <c r="B24" s="75"/>
    </row>
    <row r="25" spans="1:2" ht="30">
      <c r="A25" s="3" t="s">
        <v>48</v>
      </c>
      <c r="B25" s="4" t="s">
        <v>56</v>
      </c>
    </row>
    <row r="26" spans="1:2" ht="30">
      <c r="A26" s="3" t="s">
        <v>49</v>
      </c>
      <c r="B26" s="4" t="s">
        <v>57</v>
      </c>
    </row>
    <row r="27" spans="1:2" ht="45">
      <c r="A27" s="3" t="s">
        <v>50</v>
      </c>
      <c r="B27" s="4" t="s">
        <v>58</v>
      </c>
    </row>
    <row r="28" spans="1:2" ht="45">
      <c r="A28" s="3" t="s">
        <v>51</v>
      </c>
      <c r="B28" s="4" t="s">
        <v>59</v>
      </c>
    </row>
    <row r="29" spans="1:2">
      <c r="A29" s="3" t="s">
        <v>52</v>
      </c>
      <c r="B29" s="4" t="s">
        <v>60</v>
      </c>
    </row>
    <row r="30" spans="1:2" ht="30">
      <c r="A30" s="3" t="s">
        <v>53</v>
      </c>
      <c r="B30" s="4" t="s">
        <v>61</v>
      </c>
    </row>
    <row r="31" spans="1:2" ht="45">
      <c r="A31" s="3" t="s">
        <v>54</v>
      </c>
      <c r="B31" s="4" t="s">
        <v>62</v>
      </c>
    </row>
    <row r="32" spans="1:2" ht="45">
      <c r="A32" s="3" t="s">
        <v>55</v>
      </c>
      <c r="B32" s="4" t="s">
        <v>63</v>
      </c>
    </row>
    <row r="35" spans="1:3" ht="15.75" thickBot="1"/>
    <row r="36" spans="1:3">
      <c r="A36" s="73" t="s">
        <v>64</v>
      </c>
      <c r="B36" s="74"/>
    </row>
    <row r="37" spans="1:3">
      <c r="A37" s="29" t="s">
        <v>89</v>
      </c>
      <c r="B37" s="26" t="s">
        <v>84</v>
      </c>
    </row>
    <row r="38" spans="1:3">
      <c r="A38" s="29" t="s">
        <v>90</v>
      </c>
      <c r="B38" s="26" t="s">
        <v>85</v>
      </c>
    </row>
    <row r="39" spans="1:3">
      <c r="A39" s="29" t="s">
        <v>91</v>
      </c>
      <c r="B39" s="26" t="s">
        <v>86</v>
      </c>
    </row>
    <row r="40" spans="1:3">
      <c r="A40" s="29" t="s">
        <v>92</v>
      </c>
      <c r="B40" s="26" t="s">
        <v>87</v>
      </c>
    </row>
    <row r="41" spans="1:3" ht="15.75" thickBot="1">
      <c r="A41" s="30" t="s">
        <v>93</v>
      </c>
      <c r="B41" s="28" t="s">
        <v>88</v>
      </c>
    </row>
    <row r="42" spans="1:3">
      <c r="A42" s="7"/>
    </row>
    <row r="43" spans="1:3" ht="15.75" thickBot="1"/>
    <row r="44" spans="1:3">
      <c r="A44" s="73" t="s">
        <v>65</v>
      </c>
      <c r="B44" s="74"/>
    </row>
    <row r="45" spans="1:3" ht="30" customHeight="1">
      <c r="A45" s="76" t="s">
        <v>66</v>
      </c>
      <c r="B45" s="26" t="s">
        <v>72</v>
      </c>
      <c r="C45" s="31" t="s">
        <v>80</v>
      </c>
    </row>
    <row r="46" spans="1:3" ht="30" customHeight="1">
      <c r="A46" s="78"/>
      <c r="B46" s="26" t="s">
        <v>75</v>
      </c>
      <c r="C46" s="31" t="s">
        <v>74</v>
      </c>
    </row>
    <row r="47" spans="1:3" ht="30" customHeight="1">
      <c r="A47" s="76" t="s">
        <v>67</v>
      </c>
      <c r="B47" s="26" t="s">
        <v>81</v>
      </c>
      <c r="C47" s="31" t="s">
        <v>80</v>
      </c>
    </row>
    <row r="48" spans="1:3" ht="30" customHeight="1">
      <c r="A48" s="78"/>
      <c r="B48" s="26" t="s">
        <v>76</v>
      </c>
      <c r="C48" s="31" t="s">
        <v>74</v>
      </c>
    </row>
    <row r="49" spans="1:3" ht="30" customHeight="1">
      <c r="A49" s="76" t="s">
        <v>68</v>
      </c>
      <c r="B49" s="26" t="s">
        <v>82</v>
      </c>
      <c r="C49" s="31" t="s">
        <v>80</v>
      </c>
    </row>
    <row r="50" spans="1:3" ht="30" customHeight="1">
      <c r="A50" s="78"/>
      <c r="B50" s="26" t="s">
        <v>77</v>
      </c>
      <c r="C50" s="31" t="s">
        <v>74</v>
      </c>
    </row>
    <row r="51" spans="1:3" ht="30" customHeight="1">
      <c r="A51" s="76" t="s">
        <v>69</v>
      </c>
      <c r="B51" s="26" t="s">
        <v>73</v>
      </c>
      <c r="C51" s="31" t="s">
        <v>80</v>
      </c>
    </row>
    <row r="52" spans="1:3" ht="30" customHeight="1">
      <c r="A52" s="78"/>
      <c r="B52" s="26" t="s">
        <v>78</v>
      </c>
      <c r="C52" s="31" t="s">
        <v>74</v>
      </c>
    </row>
    <row r="53" spans="1:3" ht="30" customHeight="1">
      <c r="A53" s="76" t="s">
        <v>70</v>
      </c>
      <c r="B53" s="26" t="s">
        <v>83</v>
      </c>
      <c r="C53" s="31" t="s">
        <v>80</v>
      </c>
    </row>
    <row r="54" spans="1:3" ht="30" customHeight="1" thickBot="1">
      <c r="A54" s="77"/>
      <c r="B54" s="28" t="s">
        <v>79</v>
      </c>
      <c r="C54" s="31" t="s">
        <v>74</v>
      </c>
    </row>
    <row r="62" spans="1:3" ht="56.25" customHeight="1"/>
    <row r="63" spans="1:3" ht="56.25" customHeight="1"/>
    <row r="64" spans="1:3" ht="56.25" customHeight="1"/>
    <row r="65" ht="56.25" customHeight="1"/>
    <row r="66" ht="56.25" customHeight="1"/>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2025-03-26T18:44:00Z</dcterms:modified>
</cp:coreProperties>
</file>