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7"/>
  <workbookPr updateLinks="always"/>
  <mc:AlternateContent xmlns:mc="http://schemas.openxmlformats.org/markup-compatibility/2006">
    <mc:Choice Requires="x15">
      <x15ac:absPath xmlns:x15ac="http://schemas.microsoft.com/office/spreadsheetml/2010/11/ac" url="C:\Users\anne.guarnizo\Documents\CONTRATOS\CONTRATOS CHAUCA\CONTRATTOS 2025\MENOR CUANTIA\ONCOLOGICOS\"/>
    </mc:Choice>
  </mc:AlternateContent>
  <xr:revisionPtr revIDLastSave="268" documentId="13_ncr:1_{32D33463-71A0-4C1E-9C25-6D59197388EC}" xr6:coauthVersionLast="47" xr6:coauthVersionMax="47" xr10:uidLastSave="{A049FDA1-55A2-4E0E-A8FE-9065CD7780BD}"/>
  <bookViews>
    <workbookView xWindow="-120" yWindow="-120" windowWidth="24240" windowHeight="13140" xr2:uid="{95EEBA11-DDD0-415C-A24C-09317CECE5B6}"/>
  </bookViews>
  <sheets>
    <sheet name="Hoja1" sheetId="1" r:id="rId1"/>
  </sheets>
  <definedNames>
    <definedName name="_xlnm._FilterDatabase" localSheetId="0" hidden="1">Hoja1!$A$2:$F$51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8" i="1" l="1"/>
  <c r="F54" i="1"/>
  <c r="F52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3" i="1"/>
  <c r="D55" i="1"/>
  <c r="D56" i="1"/>
  <c r="D57" i="1"/>
  <c r="D58" i="1"/>
  <c r="D59" i="1"/>
  <c r="D60" i="1"/>
  <c r="D61" i="1"/>
  <c r="D62" i="1"/>
  <c r="D3" i="1"/>
  <c r="F3" i="1"/>
  <c r="F4" i="1"/>
  <c r="F28" i="1"/>
  <c r="F25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6" i="1"/>
  <c r="F27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3" i="1"/>
  <c r="F55" i="1"/>
  <c r="F56" i="1"/>
  <c r="F57" i="1"/>
  <c r="F59" i="1"/>
  <c r="F60" i="1"/>
  <c r="F61" i="1"/>
  <c r="F62" i="1"/>
</calcChain>
</file>

<file path=xl/sharedStrings.xml><?xml version="1.0" encoding="utf-8"?>
<sst xmlns="http://schemas.openxmlformats.org/spreadsheetml/2006/main" count="119" uniqueCount="113">
  <si>
    <t>ITEM </t>
  </si>
  <si>
    <t>CUPS </t>
  </si>
  <si>
    <t>DESCRIPCIÓN  </t>
  </si>
  <si>
    <t>FUENTE 1
+ IPC 5,2%</t>
  </si>
  <si>
    <t>FUENTE 2</t>
  </si>
  <si>
    <t>PROMEDIO</t>
  </si>
  <si>
    <t>1 </t>
  </si>
  <si>
    <t>129A01</t>
  </si>
  <si>
    <t>INTERNACIÓN ADULTOS COMPLEJIDAD ALTA HABITACION INDIVIDUAL (INCLUYE AISLAMIENTO GENERAL Y PARA TRASPLANTE DE CÉLULAS PROGENITORAS) </t>
  </si>
  <si>
    <t>2 </t>
  </si>
  <si>
    <t>LINFADENECTOMÍA RADICAL INGUINOFEMORAL, UNILATERAL VÍA ABIERT </t>
  </si>
  <si>
    <t>3 </t>
  </si>
  <si>
    <t>COLONOSCOPIA TOTAL CON O SIN BIOPSIA</t>
  </si>
  <si>
    <t>4 </t>
  </si>
  <si>
    <t>RESECCIÓN TRANSURETRAL (ENDOSCÓPICA) DE CUELLO VESICAL </t>
  </si>
  <si>
    <t>5 </t>
  </si>
  <si>
    <t>BIOPSIA CERRADA DE PROSTATA POR ABORDAJE TRANSRECTAL </t>
  </si>
  <si>
    <t>6 </t>
  </si>
  <si>
    <t>PROSTATECTOMIA </t>
  </si>
  <si>
    <t>7 </t>
  </si>
  <si>
    <t>RESECCIÓN PARCIAL DEL ESCROTO </t>
  </si>
  <si>
    <t>8 </t>
  </si>
  <si>
    <t>RECONSTRUCCIÓN PENEANA SOD </t>
  </si>
  <si>
    <t>9 </t>
  </si>
  <si>
    <t>BIOPSIA INCISIONAL O ESCISIONAL DE PIEL, TEJIDO CELULAR SUBCUTANEO O MUCOSA (CON SUTURA) </t>
  </si>
  <si>
    <t>10 </t>
  </si>
  <si>
    <t>COLGAJO LOCAL DE PIEL COMPUESTO DE VECINDAD ENTRE CINCO A DIEZ CENTIMETROS CUADRADOS </t>
  </si>
  <si>
    <t>11 </t>
  </si>
  <si>
    <t>CURACIÓN DE LESIÓN EN PIEL O TEJIDO CELULAR SUBCUTÁNEO - CURACIÓN DE CATETAR PICC.  </t>
  </si>
  <si>
    <t>12 </t>
  </si>
  <si>
    <t>TOMOGRAFIA COMPUTADA DE TORAX EXTENDIDO AL ABDOMEN SUPERIOR CON SUPRARRENALES </t>
  </si>
  <si>
    <t>13 </t>
  </si>
  <si>
    <t>TOMOGRAFIA COMPUTADA DE ABDOMEN Y PELVIS (ABDOMEN TOTAL) </t>
  </si>
  <si>
    <t>14 </t>
  </si>
  <si>
    <t>TOMOGRAFIA COMPUTADA DE VIAS URINARIAS [UROTC] </t>
  </si>
  <si>
    <t>15 </t>
  </si>
  <si>
    <t>ECOGRAFIA DE TIROIDES CON TRANSDUCTOR DE 7 </t>
  </si>
  <si>
    <t>16 </t>
  </si>
  <si>
    <t>ECOGRAFIA DE MAMA CON TRANSDUCTOR DE 7 MHZ O MAS </t>
  </si>
  <si>
    <t>17 </t>
  </si>
  <si>
    <t>RESONANCIA MAGNETICA DE CEREBRO </t>
  </si>
  <si>
    <t>18 </t>
  </si>
  <si>
    <t>RESONANCIA MAGNETICA DE BASE DE CRANEO O SILLA TURCA </t>
  </si>
  <si>
    <t>19 </t>
  </si>
  <si>
    <t>RESONANCIA MAGNETICA DE COLUMNA CERVICAL SIMPLE </t>
  </si>
  <si>
    <t>20 </t>
  </si>
  <si>
    <t>RESONANCIA MAGNETICA DE COLUMNA TORACICA SIMPLE </t>
  </si>
  <si>
    <t>21 </t>
  </si>
  <si>
    <t>RESONANCIA MAGNETICA DE COLUMNA LUMBOSACRA SIMPLE </t>
  </si>
  <si>
    <t>22 </t>
  </si>
  <si>
    <t>RESONANCIA MAGNETICA DE PELVIS </t>
  </si>
  <si>
    <t>23 </t>
  </si>
  <si>
    <t>CONSULTA DE PRIMERA VEZ POR ESPECIALISTA EN HEPATOLOGÍA </t>
  </si>
  <si>
    <t>NO COTIZA</t>
  </si>
  <si>
    <t>24 </t>
  </si>
  <si>
    <t>CONSULTA DE CONTROL O DE SEGUIMIENTO POR ESPECIALISTA EN DOLOR Y CUIDADOS PALIATIVOS </t>
  </si>
  <si>
    <t>25 </t>
  </si>
  <si>
    <t>CONSULTA DE CONTROL O DE SEGUIMIENTO POR ESPECIALISTA EN HEMATOLOGIA </t>
  </si>
  <si>
    <t>28 </t>
  </si>
  <si>
    <t>CONSULTA DE CONTROL O DE SEGUIMIENTO POR ESPECIALISTA EN HEPATOLOGÍA</t>
  </si>
  <si>
    <t>26 </t>
  </si>
  <si>
    <t>CONSULTA DE CONTROL O DE SEGUIMIENTO POR ESPECIALISTA EN MASTOLOGIA </t>
  </si>
  <si>
    <t>27 </t>
  </si>
  <si>
    <t>CONSULTA DE CONTROL O DE SEGUIMIENTO POR ESPECIALISTA EN ONCOLOGIA </t>
  </si>
  <si>
    <t>29 </t>
  </si>
  <si>
    <t>CONSULTA DE CONTROL O DE SEGUIMIENTO POR  ESPECIALISTA EN RADIOTERAPIA </t>
  </si>
  <si>
    <t>30 </t>
  </si>
  <si>
    <t>PARTICIPACION EN JUNTA MEDICA POR MEDICINA ESPECIALIZADA Y CASO (PACIENTE) </t>
  </si>
  <si>
    <t>31 </t>
  </si>
  <si>
    <t>ESTUDIO ANATOMOPATOLÓGICO BÁSICO EN LÍQUIDO CORPORAL O SECRECIÓN </t>
  </si>
  <si>
    <t>32 </t>
  </si>
  <si>
    <t>ESTUDIO DE COLORACION BASICA EN BIOPSIA </t>
  </si>
  <si>
    <t>33 </t>
  </si>
  <si>
    <t>ESTUDIO DE COLORACION BASICA EN ESPECIMEN DE RECONOCIMIENTO </t>
  </si>
  <si>
    <t>34 </t>
  </si>
  <si>
    <t>PROLACTINA </t>
  </si>
  <si>
    <t>35 </t>
  </si>
  <si>
    <t>ESTRADIOL </t>
  </si>
  <si>
    <t>36 </t>
  </si>
  <si>
    <t>HORMONA ESTIMULANTE DEL TIROIDES ULTRASENSIBLE </t>
  </si>
  <si>
    <t>37 </t>
  </si>
  <si>
    <t>TIROGLOBULINA </t>
  </si>
  <si>
    <t>38 </t>
  </si>
  <si>
    <t>TIROIDEOS TIROGLOBULINICOS ANTICUERPOS AUTOMATIZADO </t>
  </si>
  <si>
    <t>39 </t>
  </si>
  <si>
    <t>ANTIGENO CARCINOEMBRIONARIO SEMIAUTOMATIZADO O AUTOMATIZADO </t>
  </si>
  <si>
    <t>40 </t>
  </si>
  <si>
    <t>GAMAGRAFIA OSEA (CORPORAL TOTAL O SEGMENTARIA) </t>
  </si>
  <si>
    <t>41 </t>
  </si>
  <si>
    <t>TOMOGRAFIA POR EMISION DE POSITRONES [PET-TC] </t>
  </si>
  <si>
    <t>42 </t>
  </si>
  <si>
    <t>TELETERAPIA CON ACELERADOR LINEAL (PLANEACIÓN COMPUTARIZADA TRIDIMENSIONAL Y SIMULACIÓN VIRTUAL) TÉCNICA RADIOTERAPIA DE INTENSIDAD MODULADA [IMRT] </t>
  </si>
  <si>
    <t>BRAQUITERAPIA INTRACAVITARIA (PLANEACION COMPUTARIZADA TRIDIMENSIONAL Y SIMULACION VIRTUAL) CON ALTA TASA DE DOSIS </t>
  </si>
  <si>
    <t>TERAPIA CON RADIOISÓTOPOS </t>
  </si>
  <si>
    <t>POLITERAPIA ANTINEOPLÁSICA DE BAJA TOXICIDAD (QUIMIOTERAPIA TIPO II).  </t>
  </si>
  <si>
    <t>POLITERAPIA ANTINEOPLÁSICA DE ALTA TOXICIDAD </t>
  </si>
  <si>
    <t>SOPORTE DE SEDACION PARA CONSULTA O APOYO DIAGNOSTICO </t>
  </si>
  <si>
    <t>O62001</t>
  </si>
  <si>
    <t>TIROIDECTOMÍA PARCIAL VÍA ABIERTA </t>
  </si>
  <si>
    <t>O64101</t>
  </si>
  <si>
    <t>TIROIDECTOMÍA TOTAL VÍA ABIERTA </t>
  </si>
  <si>
    <t>CIRUGÍA MICROGRAFICA [DE MOHS] POR CORTE</t>
  </si>
  <si>
    <t>ECOGRAFÍA DE TIROIDES CON TRANSDUCTOR DE 7 MHZ O MAS</t>
  </si>
  <si>
    <t>POLITERAPIA ANTINEOPLÁSICA DE ALTA TOXICIDAD</t>
  </si>
  <si>
    <t>TELETERAPIA CON ACELERADOR LINEAL (PLANEACION COMPUTARIZADA TRIDIMENSIONAL Y SIMULACION VIRTUAL) TECNICA CONFORMACIONAL</t>
  </si>
  <si>
    <t>BIOPSIA DE GLÁNDULA PARATIROIDES VÍA ABIERTA</t>
  </si>
  <si>
    <t>CONSULTA DE PRIMERA VEZ POR ESPECIALISTA EN MASTOLOGIA</t>
  </si>
  <si>
    <t>BIOPSIA MULTIPLE DE VEJIGA TRANSURETRAL</t>
  </si>
  <si>
    <t>INSERCION DE CATETER CENTRAL VIA PERIFERICA</t>
  </si>
  <si>
    <t xml:space="preserve">110A01 </t>
  </si>
  <si>
    <t>INTERNACION EN UNIDAD DE CUIDADO INTENSIVO ADULTOS</t>
  </si>
  <si>
    <t>MONOTERAPIA ANTINEOPLASICA DE BAJA TOXICIDAD</t>
  </si>
  <si>
    <t>BRAQUITERAPIA INTRACAVITARIA (PLANEACION COMPUTARIZADA TRIDIMENSIONAL Y SIMULACION VIRTUAL) CON ALTA TASA DE DOSIS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</si>
</sst>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[$$-409]* #,##0_ ;_-[$$-409]* \-#,##0\ ;_-[$$-409]* &quot;-&quot;??_ ;_-@_ "/>
  </numFmts>
  <fonts count="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</cellStyleXfs>
  <cellXfs count="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 wrapText="1"/>
    </xf>
    <xf numFmtId="1" fontId="5" fillId="2" borderId="8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6" fontId="7" fillId="0" borderId="2" xfId="0" applyNumberFormat="1" applyFont="1" applyBorder="1" applyAlignment="1">
      <alignment horizontal="center" vertical="center" wrapText="1" readingOrder="1"/>
    </xf>
    <xf numFmtId="166" fontId="5" fillId="0" borderId="4" xfId="1" applyNumberFormat="1" applyFont="1" applyBorder="1" applyAlignment="1">
      <alignment horizontal="center" vertical="center" wrapText="1"/>
    </xf>
    <xf numFmtId="166" fontId="4" fillId="0" borderId="4" xfId="1" applyNumberFormat="1" applyFont="1" applyBorder="1" applyAlignment="1">
      <alignment horizontal="center" vertical="center"/>
    </xf>
    <xf numFmtId="166" fontId="5" fillId="3" borderId="4" xfId="1" applyNumberFormat="1" applyFont="1" applyFill="1" applyBorder="1" applyAlignment="1">
      <alignment horizontal="center" vertical="center" wrapText="1"/>
    </xf>
    <xf numFmtId="166" fontId="4" fillId="0" borderId="9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5" fillId="0" borderId="4" xfId="0" applyNumberFormat="1" applyFont="1" applyBorder="1" applyAlignment="1">
      <alignment horizontal="center" vertical="center" wrapText="1"/>
    </xf>
    <xf numFmtId="165" fontId="5" fillId="0" borderId="8" xfId="0" applyNumberFormat="1" applyFont="1" applyBorder="1" applyAlignment="1">
      <alignment horizontal="center" vertical="center" wrapText="1"/>
    </xf>
    <xf numFmtId="166" fontId="8" fillId="3" borderId="0" xfId="0" applyNumberFormat="1" applyFont="1" applyFill="1" applyAlignment="1">
      <alignment horizontal="center" vertical="center" wrapText="1" readingOrder="1"/>
    </xf>
    <xf numFmtId="166" fontId="8" fillId="3" borderId="0" xfId="0" applyNumberFormat="1" applyFont="1" applyFill="1" applyAlignment="1">
      <alignment horizontal="center" vertical="center" wrapText="1"/>
    </xf>
    <xf numFmtId="166" fontId="8" fillId="3" borderId="0" xfId="2" applyNumberFormat="1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166" fontId="8" fillId="3" borderId="0" xfId="1" applyNumberFormat="1" applyFont="1" applyFill="1" applyBorder="1" applyAlignment="1">
      <alignment horizontal="center" vertical="center"/>
    </xf>
  </cellXfs>
  <cellStyles count="5">
    <cellStyle name="Moneda" xfId="1" builtinId="4"/>
    <cellStyle name="Normal" xfId="0" builtinId="0"/>
    <cellStyle name="Normal 2 2 2" xfId="4" xr:uid="{DC949E6D-9985-4E17-AC76-79570C2973C3}"/>
    <cellStyle name="Normal 5 3" xfId="2" xr:uid="{1D4D66EC-F500-4A7A-A119-C8F4388C869C}"/>
    <cellStyle name="Normal 6" xfId="3" xr:uid="{9048797E-BC80-4258-AD0F-302527D979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CA146-4987-48CE-A3B4-9D5F4820EBA1}">
  <dimension ref="A2:H62"/>
  <sheetViews>
    <sheetView tabSelected="1" workbookViewId="0">
      <selection activeCell="H4" sqref="H4"/>
    </sheetView>
  </sheetViews>
  <sheetFormatPr defaultColWidth="11" defaultRowHeight="12.75"/>
  <cols>
    <col min="1" max="1" width="5.140625" style="6" bestFit="1" customWidth="1"/>
    <col min="2" max="2" width="7.85546875" style="7" customWidth="1"/>
    <col min="3" max="3" width="35.85546875" style="8" customWidth="1"/>
    <col min="4" max="4" width="21" style="6" customWidth="1"/>
    <col min="5" max="5" width="16" style="21" customWidth="1"/>
    <col min="6" max="6" width="14.28515625" style="6" bestFit="1" customWidth="1"/>
    <col min="7" max="7" width="11" style="6"/>
    <col min="8" max="8" width="16.28515625" style="33" customWidth="1"/>
    <col min="9" max="16384" width="11" style="6"/>
  </cols>
  <sheetData>
    <row r="2" spans="1:8" ht="23.25">
      <c r="A2" s="9" t="s">
        <v>0</v>
      </c>
      <c r="B2" s="10" t="s">
        <v>1</v>
      </c>
      <c r="C2" s="1" t="s">
        <v>2</v>
      </c>
      <c r="D2" s="2" t="s">
        <v>3</v>
      </c>
      <c r="E2" s="28" t="s">
        <v>4</v>
      </c>
      <c r="F2" s="13" t="s">
        <v>5</v>
      </c>
    </row>
    <row r="3" spans="1:8" ht="39.75">
      <c r="A3" s="3" t="s">
        <v>6</v>
      </c>
      <c r="B3" s="4" t="s">
        <v>7</v>
      </c>
      <c r="C3" s="5" t="s">
        <v>8</v>
      </c>
      <c r="D3" s="22">
        <f>(H3*5.2%)+H3</f>
        <v>1043562.96</v>
      </c>
      <c r="E3" s="23">
        <v>452553.75</v>
      </c>
      <c r="F3" s="29">
        <f>(D3+E3)/2</f>
        <v>748058.35499999998</v>
      </c>
      <c r="H3" s="30">
        <v>991980</v>
      </c>
    </row>
    <row r="4" spans="1:8" ht="29.25" customHeight="1">
      <c r="A4" s="3" t="s">
        <v>9</v>
      </c>
      <c r="B4" s="3">
        <v>405304</v>
      </c>
      <c r="C4" s="5" t="s">
        <v>10</v>
      </c>
      <c r="D4" s="22">
        <f>(H4*5.2%)+H4</f>
        <v>4699157.76</v>
      </c>
      <c r="E4" s="23">
        <v>7236845.4985443475</v>
      </c>
      <c r="F4" s="29">
        <f>(D4+E4)/2</f>
        <v>5968001.6292721741</v>
      </c>
      <c r="H4" s="31">
        <v>4466880</v>
      </c>
    </row>
    <row r="5" spans="1:8" ht="27" customHeight="1">
      <c r="A5" s="3" t="s">
        <v>11</v>
      </c>
      <c r="B5" s="4">
        <v>452305</v>
      </c>
      <c r="C5" s="5" t="s">
        <v>12</v>
      </c>
      <c r="D5" s="22">
        <f>(H5*5.2%)+H5</f>
        <v>1025047.76</v>
      </c>
      <c r="E5" s="24">
        <v>684352.35</v>
      </c>
      <c r="F5" s="29">
        <f>(D5+E5)/2</f>
        <v>854700.05499999993</v>
      </c>
      <c r="H5" s="30">
        <v>974380</v>
      </c>
    </row>
    <row r="6" spans="1:8" ht="30.75" customHeight="1">
      <c r="A6" s="3" t="s">
        <v>13</v>
      </c>
      <c r="B6" s="4">
        <v>576061</v>
      </c>
      <c r="C6" s="5" t="s">
        <v>14</v>
      </c>
      <c r="D6" s="22">
        <f>(H6*5.2%)+H6</f>
        <v>3230670.96</v>
      </c>
      <c r="E6" s="23">
        <v>6943992.3018494565</v>
      </c>
      <c r="F6" s="29">
        <f>(D6+E6)/2</f>
        <v>5087331.6309247278</v>
      </c>
      <c r="H6" s="31">
        <v>3070980</v>
      </c>
    </row>
    <row r="7" spans="1:8" ht="25.5" customHeight="1">
      <c r="A7" s="3" t="s">
        <v>15</v>
      </c>
      <c r="B7" s="4">
        <v>601101</v>
      </c>
      <c r="C7" s="5" t="s">
        <v>16</v>
      </c>
      <c r="D7" s="22">
        <f>(H7*5.2%)+H7</f>
        <v>1468486.8</v>
      </c>
      <c r="E7" s="24">
        <v>1781297.1</v>
      </c>
      <c r="F7" s="29">
        <f>(D7+E7)/2</f>
        <v>1624891.9500000002</v>
      </c>
      <c r="H7" s="31">
        <v>1395900</v>
      </c>
    </row>
    <row r="8" spans="1:8" ht="22.5" customHeight="1">
      <c r="A8" s="3" t="s">
        <v>17</v>
      </c>
      <c r="B8" s="4">
        <v>605101</v>
      </c>
      <c r="C8" s="5" t="s">
        <v>18</v>
      </c>
      <c r="D8" s="22">
        <f>(H8*5.2%)+H8</f>
        <v>20815250.719999999</v>
      </c>
      <c r="E8" s="23">
        <v>9837791.6523905005</v>
      </c>
      <c r="F8" s="29">
        <f>(D8+E8)/2</f>
        <v>15326521.186195251</v>
      </c>
      <c r="H8" s="30">
        <v>19786360</v>
      </c>
    </row>
    <row r="9" spans="1:8" ht="23.25" customHeight="1">
      <c r="A9" s="3" t="s">
        <v>19</v>
      </c>
      <c r="B9" s="4">
        <v>613401</v>
      </c>
      <c r="C9" s="5" t="s">
        <v>20</v>
      </c>
      <c r="D9" s="22">
        <f>(H9*5.2%)+H9</f>
        <v>2899480.32</v>
      </c>
      <c r="E9" s="23">
        <v>782245</v>
      </c>
      <c r="F9" s="29">
        <f>(D9+E9)/2</f>
        <v>1840862.66</v>
      </c>
      <c r="H9" s="32">
        <v>2756160</v>
      </c>
    </row>
    <row r="10" spans="1:8" ht="23.25" customHeight="1">
      <c r="A10" s="3" t="s">
        <v>21</v>
      </c>
      <c r="B10" s="4">
        <v>644400</v>
      </c>
      <c r="C10" s="5" t="s">
        <v>22</v>
      </c>
      <c r="D10" s="22">
        <f>(H10*5.2%)+H10</f>
        <v>9061292.5920000002</v>
      </c>
      <c r="E10" s="25">
        <v>1800000</v>
      </c>
      <c r="F10" s="29">
        <f>(D10+E10)/2</f>
        <v>5430646.2960000001</v>
      </c>
      <c r="H10" s="31">
        <v>8613396</v>
      </c>
    </row>
    <row r="11" spans="1:8" ht="30" customHeight="1">
      <c r="A11" s="3" t="s">
        <v>23</v>
      </c>
      <c r="B11" s="4">
        <v>860102</v>
      </c>
      <c r="C11" s="5" t="s">
        <v>24</v>
      </c>
      <c r="D11" s="22">
        <f>(H11*5.2%)+H11</f>
        <v>1468486.8</v>
      </c>
      <c r="E11" s="23">
        <v>253766.58174880798</v>
      </c>
      <c r="F11" s="29">
        <f>(D11+E11)/2</f>
        <v>861126.69087440404</v>
      </c>
      <c r="H11" s="31">
        <v>1395900</v>
      </c>
    </row>
    <row r="12" spans="1:8" ht="30.75" customHeight="1">
      <c r="A12" s="3" t="s">
        <v>25</v>
      </c>
      <c r="B12" s="4">
        <v>867203</v>
      </c>
      <c r="C12" s="5" t="s">
        <v>26</v>
      </c>
      <c r="D12" s="22">
        <f>(H12*5.2%)+H12</f>
        <v>1649533.8959999999</v>
      </c>
      <c r="E12" s="23">
        <v>9077596.2415798679</v>
      </c>
      <c r="F12" s="29">
        <f>(D12+E12)/2</f>
        <v>5363565.0687899338</v>
      </c>
      <c r="H12" s="31">
        <v>1567998</v>
      </c>
    </row>
    <row r="13" spans="1:8" ht="37.5" customHeight="1">
      <c r="A13" s="3" t="s">
        <v>27</v>
      </c>
      <c r="B13" s="4">
        <v>869500</v>
      </c>
      <c r="C13" s="5" t="s">
        <v>28</v>
      </c>
      <c r="D13" s="22">
        <f>(H13*5.2%)+H13</f>
        <v>191863.76</v>
      </c>
      <c r="E13" s="23">
        <v>53856.224999999999</v>
      </c>
      <c r="F13" s="29">
        <f>(D13+E13)/2</f>
        <v>122859.99250000001</v>
      </c>
      <c r="H13" s="30">
        <v>182380</v>
      </c>
    </row>
    <row r="14" spans="1:8" ht="30.75" customHeight="1">
      <c r="A14" s="3" t="s">
        <v>29</v>
      </c>
      <c r="B14" s="4">
        <v>879391</v>
      </c>
      <c r="C14" s="5" t="s">
        <v>30</v>
      </c>
      <c r="D14" s="22">
        <f>(H14*5.2%)+H14</f>
        <v>940803.6</v>
      </c>
      <c r="E14" s="23">
        <v>345819.375</v>
      </c>
      <c r="F14" s="29">
        <f>(D14+E14)/2</f>
        <v>643311.48750000005</v>
      </c>
      <c r="H14" s="30">
        <v>894300</v>
      </c>
    </row>
    <row r="15" spans="1:8" ht="32.25" customHeight="1">
      <c r="A15" s="3" t="s">
        <v>31</v>
      </c>
      <c r="B15" s="4">
        <v>879420</v>
      </c>
      <c r="C15" s="5" t="s">
        <v>32</v>
      </c>
      <c r="D15" s="22">
        <f>(H15*5.2%)+H15</f>
        <v>1130005.8</v>
      </c>
      <c r="E15" s="23">
        <v>347915.25</v>
      </c>
      <c r="F15" s="29">
        <f>(D15+E15)/2</f>
        <v>738960.52500000002</v>
      </c>
      <c r="H15" s="30">
        <v>1074150</v>
      </c>
    </row>
    <row r="16" spans="1:8" ht="27.75" customHeight="1">
      <c r="A16" s="3" t="s">
        <v>33</v>
      </c>
      <c r="B16" s="4">
        <v>879430</v>
      </c>
      <c r="C16" s="5" t="s">
        <v>34</v>
      </c>
      <c r="D16" s="22">
        <f>(H16*5.2%)+H16</f>
        <v>1070294.28</v>
      </c>
      <c r="E16" s="23">
        <v>691638.75</v>
      </c>
      <c r="F16" s="29">
        <f>(D16+E16)/2</f>
        <v>880966.51500000001</v>
      </c>
      <c r="H16" s="30">
        <v>1017390</v>
      </c>
    </row>
    <row r="17" spans="1:8" ht="26.25" customHeight="1">
      <c r="A17" s="3" t="s">
        <v>35</v>
      </c>
      <c r="B17" s="4">
        <v>881141</v>
      </c>
      <c r="C17" s="5" t="s">
        <v>36</v>
      </c>
      <c r="D17" s="22">
        <f>(H17*5.2%)+H17</f>
        <v>363939.4</v>
      </c>
      <c r="E17" s="23">
        <v>62876.25</v>
      </c>
      <c r="F17" s="29">
        <f>(D17+E17)/2</f>
        <v>213407.82500000001</v>
      </c>
      <c r="H17" s="30">
        <v>345950</v>
      </c>
    </row>
    <row r="18" spans="1:8" ht="29.25" customHeight="1">
      <c r="A18" s="3" t="s">
        <v>37</v>
      </c>
      <c r="B18" s="4">
        <v>881201</v>
      </c>
      <c r="C18" s="5" t="s">
        <v>38</v>
      </c>
      <c r="D18" s="22">
        <f>(H18*5.2%)+H18</f>
        <v>363939.4</v>
      </c>
      <c r="E18" s="23">
        <v>94314.375</v>
      </c>
      <c r="F18" s="29">
        <f>(D18+E18)/2</f>
        <v>229126.88750000001</v>
      </c>
      <c r="H18" s="30">
        <v>345950</v>
      </c>
    </row>
    <row r="19" spans="1:8" ht="27" customHeight="1">
      <c r="A19" s="3" t="s">
        <v>39</v>
      </c>
      <c r="B19" s="4">
        <v>883101</v>
      </c>
      <c r="C19" s="5" t="s">
        <v>40</v>
      </c>
      <c r="D19" s="22">
        <f>(H19*5.2%)+H19</f>
        <v>1340037.6000000001</v>
      </c>
      <c r="E19" s="23">
        <v>878774</v>
      </c>
      <c r="F19" s="29">
        <f>(D19+E19)/2</f>
        <v>1109405.8</v>
      </c>
      <c r="H19" s="30">
        <v>1273800</v>
      </c>
    </row>
    <row r="20" spans="1:8" ht="32.25" customHeight="1">
      <c r="A20" s="3" t="s">
        <v>41</v>
      </c>
      <c r="B20" s="4">
        <v>883102</v>
      </c>
      <c r="C20" s="5" t="s">
        <v>42</v>
      </c>
      <c r="D20" s="22">
        <f>(H20*5.2%)+H20</f>
        <v>1340037.6000000001</v>
      </c>
      <c r="E20" s="23">
        <v>1234996.2</v>
      </c>
      <c r="F20" s="29">
        <f>(D20+E20)/2</f>
        <v>1287516.8999999999</v>
      </c>
      <c r="H20" s="30">
        <v>1273800</v>
      </c>
    </row>
    <row r="21" spans="1:8" ht="27" customHeight="1">
      <c r="A21" s="3" t="s">
        <v>43</v>
      </c>
      <c r="B21" s="4">
        <v>883210</v>
      </c>
      <c r="C21" s="5" t="s">
        <v>44</v>
      </c>
      <c r="D21" s="22">
        <f>(H21*5.2%)+H21</f>
        <v>1340037.6000000001</v>
      </c>
      <c r="E21" s="23">
        <v>878774</v>
      </c>
      <c r="F21" s="29">
        <f>(D21+E21)/2</f>
        <v>1109405.8</v>
      </c>
      <c r="H21" s="30">
        <v>1273800</v>
      </c>
    </row>
    <row r="22" spans="1:8" ht="28.5" customHeight="1">
      <c r="A22" s="3" t="s">
        <v>45</v>
      </c>
      <c r="B22" s="4">
        <v>883220</v>
      </c>
      <c r="C22" s="5" t="s">
        <v>46</v>
      </c>
      <c r="D22" s="22">
        <f>(H22*5.2%)+H22</f>
        <v>1340037.6000000001</v>
      </c>
      <c r="E22" s="23">
        <v>755823.15</v>
      </c>
      <c r="F22" s="29">
        <f>(D22+E22)/2</f>
        <v>1047930.375</v>
      </c>
      <c r="H22" s="30">
        <v>1273800</v>
      </c>
    </row>
    <row r="23" spans="1:8" ht="29.25" customHeight="1">
      <c r="A23" s="3" t="s">
        <v>47</v>
      </c>
      <c r="B23" s="4">
        <v>883230</v>
      </c>
      <c r="C23" s="5" t="s">
        <v>48</v>
      </c>
      <c r="D23" s="22">
        <f>(H23*5.2%)+H23</f>
        <v>931083.12</v>
      </c>
      <c r="E23" s="23">
        <v>733808.7</v>
      </c>
      <c r="F23" s="29">
        <f>(D23+E23)/2</f>
        <v>832445.90999999992</v>
      </c>
      <c r="H23" s="30">
        <v>885060</v>
      </c>
    </row>
    <row r="24" spans="1:8" ht="21" customHeight="1">
      <c r="A24" s="3" t="s">
        <v>49</v>
      </c>
      <c r="B24" s="4">
        <v>883440</v>
      </c>
      <c r="C24" s="5" t="s">
        <v>50</v>
      </c>
      <c r="D24" s="22">
        <f>(H24*5.2%)+H24</f>
        <v>1340037.6000000001</v>
      </c>
      <c r="E24" s="23">
        <v>878774</v>
      </c>
      <c r="F24" s="29">
        <f>(D24+E24)/2</f>
        <v>1109405.8</v>
      </c>
      <c r="H24" s="30">
        <v>1273800</v>
      </c>
    </row>
    <row r="25" spans="1:8" ht="31.5" customHeight="1">
      <c r="A25" s="3" t="s">
        <v>51</v>
      </c>
      <c r="B25" s="4">
        <v>890253</v>
      </c>
      <c r="C25" s="5" t="s">
        <v>52</v>
      </c>
      <c r="D25" s="22">
        <f>(H25*5.2%)+H25</f>
        <v>181911.84</v>
      </c>
      <c r="E25" s="25" t="s">
        <v>53</v>
      </c>
      <c r="F25" s="29">
        <f>D25</f>
        <v>181911.84</v>
      </c>
      <c r="H25" s="30">
        <v>172920</v>
      </c>
    </row>
    <row r="26" spans="1:8" ht="30">
      <c r="A26" s="3" t="s">
        <v>54</v>
      </c>
      <c r="B26" s="4">
        <v>890343</v>
      </c>
      <c r="C26" s="5" t="s">
        <v>55</v>
      </c>
      <c r="D26" s="22">
        <f>(H26*5.2%)+H26</f>
        <v>129606.39999999999</v>
      </c>
      <c r="E26" s="25">
        <v>90000</v>
      </c>
      <c r="F26" s="29">
        <f>(D26+E26)/2</f>
        <v>109803.2</v>
      </c>
      <c r="H26" s="30">
        <v>123200</v>
      </c>
    </row>
    <row r="27" spans="1:8" ht="27" customHeight="1">
      <c r="A27" s="3" t="s">
        <v>56</v>
      </c>
      <c r="B27" s="4">
        <v>890351</v>
      </c>
      <c r="C27" s="5" t="s">
        <v>57</v>
      </c>
      <c r="D27" s="22">
        <f>(H27*5.2%)+H27</f>
        <v>129606.39999999999</v>
      </c>
      <c r="E27" s="25">
        <v>90000</v>
      </c>
      <c r="F27" s="29">
        <f>(D27+E27)/2</f>
        <v>109803.2</v>
      </c>
      <c r="H27" s="30">
        <v>123200</v>
      </c>
    </row>
    <row r="28" spans="1:8" ht="33" customHeight="1">
      <c r="A28" s="3" t="s">
        <v>58</v>
      </c>
      <c r="B28" s="4">
        <v>890353</v>
      </c>
      <c r="C28" s="5" t="s">
        <v>59</v>
      </c>
      <c r="D28" s="22">
        <f>(H28*5.2%)+H28</f>
        <v>179713.16</v>
      </c>
      <c r="E28" s="25" t="s">
        <v>53</v>
      </c>
      <c r="F28" s="29">
        <f>D28</f>
        <v>179713.16</v>
      </c>
      <c r="H28" s="30">
        <v>170830</v>
      </c>
    </row>
    <row r="29" spans="1:8" ht="31.5" customHeight="1">
      <c r="A29" s="3" t="s">
        <v>60</v>
      </c>
      <c r="B29" s="4">
        <v>890355</v>
      </c>
      <c r="C29" s="5" t="s">
        <v>61</v>
      </c>
      <c r="D29" s="22">
        <f>(H29*5.2%)+H29</f>
        <v>129606.39999999999</v>
      </c>
      <c r="E29" s="23">
        <v>90000</v>
      </c>
      <c r="F29" s="29">
        <f>(D29+E29)/2</f>
        <v>109803.2</v>
      </c>
      <c r="H29" s="30">
        <v>123200</v>
      </c>
    </row>
    <row r="30" spans="1:8" ht="27" customHeight="1">
      <c r="A30" s="3" t="s">
        <v>62</v>
      </c>
      <c r="B30" s="4">
        <v>890378</v>
      </c>
      <c r="C30" s="5" t="s">
        <v>63</v>
      </c>
      <c r="D30" s="22">
        <f>(H30*5.2%)+H30</f>
        <v>129606.39999999999</v>
      </c>
      <c r="E30" s="23">
        <v>90000</v>
      </c>
      <c r="F30" s="29">
        <f>(D30+E30)/2</f>
        <v>109803.2</v>
      </c>
      <c r="H30" s="30">
        <v>123200</v>
      </c>
    </row>
    <row r="31" spans="1:8" ht="29.25" customHeight="1">
      <c r="A31" s="3" t="s">
        <v>64</v>
      </c>
      <c r="B31" s="4">
        <v>890387</v>
      </c>
      <c r="C31" s="5" t="s">
        <v>65</v>
      </c>
      <c r="D31" s="22">
        <f>(H31*5.2%)+H31</f>
        <v>129374.96</v>
      </c>
      <c r="E31" s="23">
        <v>90000</v>
      </c>
      <c r="F31" s="29">
        <f>(D31+E31)/2</f>
        <v>109687.48000000001</v>
      </c>
      <c r="H31" s="30">
        <v>122980</v>
      </c>
    </row>
    <row r="32" spans="1:8" ht="33" customHeight="1">
      <c r="A32" s="3" t="s">
        <v>66</v>
      </c>
      <c r="B32" s="4">
        <v>890502</v>
      </c>
      <c r="C32" s="5" t="s">
        <v>67</v>
      </c>
      <c r="D32" s="22">
        <f>(H32*5.2%)+H32</f>
        <v>255278.32</v>
      </c>
      <c r="E32" s="23">
        <v>528520</v>
      </c>
      <c r="F32" s="29">
        <f>(D32+E32)/2</f>
        <v>391899.16000000003</v>
      </c>
      <c r="H32" s="30">
        <v>242660</v>
      </c>
    </row>
    <row r="33" spans="1:8" ht="30" customHeight="1">
      <c r="A33" s="3" t="s">
        <v>68</v>
      </c>
      <c r="B33" s="4">
        <v>898002</v>
      </c>
      <c r="C33" s="5" t="s">
        <v>69</v>
      </c>
      <c r="D33" s="22">
        <f>(H33*5.2%)+H33</f>
        <v>152866.12</v>
      </c>
      <c r="E33" s="23">
        <v>49476.923076923071</v>
      </c>
      <c r="F33" s="29">
        <f>(D33+E33)/2</f>
        <v>101171.52153846153</v>
      </c>
      <c r="H33" s="30">
        <v>145310</v>
      </c>
    </row>
    <row r="34" spans="1:8" ht="30.75" customHeight="1">
      <c r="A34" s="3" t="s">
        <v>70</v>
      </c>
      <c r="B34" s="4">
        <v>898101</v>
      </c>
      <c r="C34" s="5" t="s">
        <v>71</v>
      </c>
      <c r="D34" s="22">
        <f>(H34*5.2%)+H34</f>
        <v>307583.76</v>
      </c>
      <c r="E34" s="23">
        <v>78368.307692307688</v>
      </c>
      <c r="F34" s="29">
        <f>(D34+E34)/2</f>
        <v>192976.03384615385</v>
      </c>
      <c r="H34" s="30">
        <v>292380</v>
      </c>
    </row>
    <row r="35" spans="1:8" ht="29.25" customHeight="1">
      <c r="A35" s="3" t="s">
        <v>72</v>
      </c>
      <c r="B35" s="4">
        <v>898201</v>
      </c>
      <c r="C35" s="5" t="s">
        <v>73</v>
      </c>
      <c r="D35" s="22">
        <f>(H35*5.2%)+H35</f>
        <v>307583.76</v>
      </c>
      <c r="E35" s="23">
        <v>129211.2923076923</v>
      </c>
      <c r="F35" s="29">
        <f>(D35+E35)/2</f>
        <v>218397.52615384615</v>
      </c>
      <c r="H35" s="30">
        <v>292380</v>
      </c>
    </row>
    <row r="36" spans="1:8" ht="21" customHeight="1">
      <c r="A36" s="3" t="s">
        <v>74</v>
      </c>
      <c r="B36" s="4">
        <v>904108</v>
      </c>
      <c r="C36" s="5" t="s">
        <v>75</v>
      </c>
      <c r="D36" s="22">
        <f>(H36*5.2%)+H36</f>
        <v>180407.48</v>
      </c>
      <c r="E36" s="23">
        <v>12211.904250000001</v>
      </c>
      <c r="F36" s="29">
        <f>(D36+E36)/2</f>
        <v>96309.692125000001</v>
      </c>
      <c r="H36" s="30">
        <v>171490</v>
      </c>
    </row>
    <row r="37" spans="1:8" ht="24" customHeight="1">
      <c r="A37" s="3" t="s">
        <v>76</v>
      </c>
      <c r="B37" s="4">
        <v>904503</v>
      </c>
      <c r="C37" s="5" t="s">
        <v>77</v>
      </c>
      <c r="D37" s="22">
        <f>(H37*5.2%)+H37</f>
        <v>229472.76</v>
      </c>
      <c r="E37" s="23">
        <v>10394.95275</v>
      </c>
      <c r="F37" s="29">
        <f>(D37+E37)/2</f>
        <v>119933.856375</v>
      </c>
      <c r="H37" s="30">
        <v>218130</v>
      </c>
    </row>
    <row r="38" spans="1:8" ht="26.25" customHeight="1">
      <c r="A38" s="3" t="s">
        <v>78</v>
      </c>
      <c r="B38" s="4">
        <v>904904</v>
      </c>
      <c r="C38" s="5" t="s">
        <v>79</v>
      </c>
      <c r="D38" s="22">
        <f>(H38*5.2%)+H38</f>
        <v>169182.64</v>
      </c>
      <c r="E38" s="23">
        <v>27202.675500000001</v>
      </c>
      <c r="F38" s="29">
        <f>(D38+E38)/2</f>
        <v>98192.657750000013</v>
      </c>
      <c r="H38" s="30">
        <v>160820</v>
      </c>
    </row>
    <row r="39" spans="1:8" ht="22.5" customHeight="1">
      <c r="A39" s="3" t="s">
        <v>80</v>
      </c>
      <c r="B39" s="4">
        <v>904920</v>
      </c>
      <c r="C39" s="5" t="s">
        <v>81</v>
      </c>
      <c r="D39" s="22">
        <f>(H39*5.2%)+H39</f>
        <v>316262.76</v>
      </c>
      <c r="E39" s="23">
        <v>46146.145500000006</v>
      </c>
      <c r="F39" s="29">
        <f>(D39+E39)/2</f>
        <v>181204.45275</v>
      </c>
      <c r="H39" s="30">
        <v>300630</v>
      </c>
    </row>
    <row r="40" spans="1:8" ht="23.25" customHeight="1">
      <c r="A40" s="3" t="s">
        <v>82</v>
      </c>
      <c r="B40" s="4">
        <v>906463</v>
      </c>
      <c r="C40" s="5" t="s">
        <v>83</v>
      </c>
      <c r="D40" s="22">
        <f>(H40*5.2%)+H40</f>
        <v>117687.24</v>
      </c>
      <c r="E40" s="23">
        <v>92054.576250000013</v>
      </c>
      <c r="F40" s="29">
        <f>(D40+E40)/2</f>
        <v>104870.90812500002</v>
      </c>
      <c r="H40" s="30">
        <v>111870</v>
      </c>
    </row>
    <row r="41" spans="1:8" ht="27.75" customHeight="1">
      <c r="A41" s="3" t="s">
        <v>84</v>
      </c>
      <c r="B41" s="4">
        <v>906603</v>
      </c>
      <c r="C41" s="5" t="s">
        <v>85</v>
      </c>
      <c r="D41" s="22">
        <f>(H41*5.2%)+H41</f>
        <v>222645.28</v>
      </c>
      <c r="E41" s="23">
        <v>38670.108749999999</v>
      </c>
      <c r="F41" s="29">
        <f>(D41+E41)/2</f>
        <v>130657.69437499999</v>
      </c>
      <c r="H41" s="30">
        <v>211640</v>
      </c>
    </row>
    <row r="42" spans="1:8" ht="25.5" customHeight="1">
      <c r="A42" s="3" t="s">
        <v>86</v>
      </c>
      <c r="B42" s="4">
        <v>920901</v>
      </c>
      <c r="C42" s="5" t="s">
        <v>87</v>
      </c>
      <c r="D42" s="22">
        <f>(H42*5.2%)+H42</f>
        <v>1463973.72</v>
      </c>
      <c r="E42" s="23">
        <v>559251.62100000004</v>
      </c>
      <c r="F42" s="29">
        <f>(D42+E42)/2</f>
        <v>1011612.6705</v>
      </c>
      <c r="H42" s="30">
        <v>1391610</v>
      </c>
    </row>
    <row r="43" spans="1:8" ht="25.5" customHeight="1">
      <c r="A43" s="3" t="s">
        <v>88</v>
      </c>
      <c r="B43" s="4">
        <v>921401</v>
      </c>
      <c r="C43" s="5" t="s">
        <v>89</v>
      </c>
      <c r="D43" s="22">
        <f>(H43*5.2%)+H43</f>
        <v>6537254.2400000002</v>
      </c>
      <c r="E43" s="23">
        <v>3608917.35</v>
      </c>
      <c r="F43" s="29">
        <f>(D43+E43)/2</f>
        <v>5073085.7949999999</v>
      </c>
      <c r="H43" s="30">
        <v>6214120</v>
      </c>
    </row>
    <row r="44" spans="1:8" ht="61.5" customHeight="1">
      <c r="A44" s="3" t="s">
        <v>90</v>
      </c>
      <c r="B44" s="4">
        <v>922444</v>
      </c>
      <c r="C44" s="5" t="s">
        <v>91</v>
      </c>
      <c r="D44" s="22">
        <f>(H44*5.2%)+H44</f>
        <v>8502758.4399999995</v>
      </c>
      <c r="E44" s="23">
        <v>9335692.1253750008</v>
      </c>
      <c r="F44" s="29">
        <f>(D44+E44)/2</f>
        <v>8919225.2826875001</v>
      </c>
      <c r="H44" s="30">
        <v>8082470</v>
      </c>
    </row>
    <row r="45" spans="1:8" ht="39.75" customHeight="1">
      <c r="A45" s="3">
        <v>43</v>
      </c>
      <c r="B45" s="4">
        <v>922607</v>
      </c>
      <c r="C45" s="5" t="s">
        <v>92</v>
      </c>
      <c r="D45" s="22">
        <f>(H45*5.2%)+H45</f>
        <v>10990622.720000001</v>
      </c>
      <c r="E45" s="23">
        <v>7460111.8872499997</v>
      </c>
      <c r="F45" s="29">
        <f>(D45+E45)/2</f>
        <v>9225367.3036250006</v>
      </c>
      <c r="H45" s="30">
        <v>10447360</v>
      </c>
    </row>
    <row r="46" spans="1:8" ht="26.25" customHeight="1">
      <c r="A46" s="3">
        <v>44</v>
      </c>
      <c r="B46" s="4">
        <v>922801</v>
      </c>
      <c r="C46" s="5" t="s">
        <v>93</v>
      </c>
      <c r="D46" s="22">
        <f>(H46*5.2%)+H46</f>
        <v>3175703.96</v>
      </c>
      <c r="E46" s="23">
        <v>6331735.8787500001</v>
      </c>
      <c r="F46" s="29">
        <f>(D46+E46)/2</f>
        <v>4753719.9193750005</v>
      </c>
      <c r="H46" s="30">
        <v>3018730</v>
      </c>
    </row>
    <row r="47" spans="1:8" ht="22.5" customHeight="1">
      <c r="A47" s="3">
        <v>45</v>
      </c>
      <c r="B47" s="4">
        <v>992504</v>
      </c>
      <c r="C47" s="5" t="s">
        <v>94</v>
      </c>
      <c r="D47" s="22">
        <f>(H47*5.2%)+H47</f>
        <v>1070178.56</v>
      </c>
      <c r="E47" s="23">
        <v>654074</v>
      </c>
      <c r="F47" s="29">
        <f>(D47+E47)/2</f>
        <v>862126.28</v>
      </c>
      <c r="H47" s="30">
        <v>1017280</v>
      </c>
    </row>
    <row r="48" spans="1:8" ht="26.25" customHeight="1">
      <c r="A48" s="3">
        <v>46</v>
      </c>
      <c r="B48" s="4">
        <v>992505</v>
      </c>
      <c r="C48" s="5" t="s">
        <v>95</v>
      </c>
      <c r="D48" s="22">
        <f>(H48*5.2%)+H48</f>
        <v>1644381.2</v>
      </c>
      <c r="E48" s="23">
        <v>1742000</v>
      </c>
      <c r="F48" s="29">
        <f>(D48+E48)/2</f>
        <v>1693190.6</v>
      </c>
      <c r="H48" s="30">
        <v>1563100</v>
      </c>
    </row>
    <row r="49" spans="1:8" ht="24" customHeight="1">
      <c r="A49" s="3">
        <v>47</v>
      </c>
      <c r="B49" s="4">
        <v>998702</v>
      </c>
      <c r="C49" s="5" t="s">
        <v>96</v>
      </c>
      <c r="D49" s="22">
        <f>(H49*5.2%)+H49</f>
        <v>577327.07999999996</v>
      </c>
      <c r="E49" s="23">
        <v>90000</v>
      </c>
      <c r="F49" s="29">
        <f>(D49+E49)/2</f>
        <v>333663.53999999998</v>
      </c>
      <c r="H49" s="30">
        <v>548790</v>
      </c>
    </row>
    <row r="50" spans="1:8" ht="26.25" customHeight="1">
      <c r="A50" s="3">
        <v>48</v>
      </c>
      <c r="B50" s="4" t="s">
        <v>97</v>
      </c>
      <c r="C50" s="5" t="s">
        <v>98</v>
      </c>
      <c r="D50" s="22">
        <f>(H50*5.2%)+H50</f>
        <v>11202373.488</v>
      </c>
      <c r="E50" s="24">
        <v>7502230.1139289616</v>
      </c>
      <c r="F50" s="29">
        <f>(D50+E50)/2</f>
        <v>9352301.8009644803</v>
      </c>
      <c r="H50" s="31">
        <v>10648644</v>
      </c>
    </row>
    <row r="51" spans="1:8" ht="26.25" customHeight="1">
      <c r="A51" s="11">
        <v>49</v>
      </c>
      <c r="B51" s="11" t="s">
        <v>99</v>
      </c>
      <c r="C51" s="12" t="s">
        <v>100</v>
      </c>
      <c r="D51" s="22">
        <f>(H51*5.2%)+H51</f>
        <v>7421603.3119999999</v>
      </c>
      <c r="E51" s="26">
        <v>5073615.0569644822</v>
      </c>
      <c r="F51" s="29">
        <f>(D51+E51)/2</f>
        <v>6247609.184482241</v>
      </c>
      <c r="H51" s="31">
        <v>7054756</v>
      </c>
    </row>
    <row r="52" spans="1:8" ht="20.25">
      <c r="A52" s="14">
        <v>50</v>
      </c>
      <c r="B52" s="14">
        <v>864301</v>
      </c>
      <c r="C52" s="15" t="s">
        <v>101</v>
      </c>
      <c r="D52" s="22" t="s">
        <v>53</v>
      </c>
      <c r="E52" s="26">
        <v>5136473</v>
      </c>
      <c r="F52" s="29">
        <f>E52</f>
        <v>5136473</v>
      </c>
      <c r="H52" s="31" t="s">
        <v>53</v>
      </c>
    </row>
    <row r="53" spans="1:8" ht="20.25">
      <c r="A53" s="14">
        <v>51</v>
      </c>
      <c r="B53" s="14">
        <v>881141</v>
      </c>
      <c r="C53" s="15" t="s">
        <v>102</v>
      </c>
      <c r="D53" s="22">
        <f>(H53*5.2%)+H53</f>
        <v>363939.4</v>
      </c>
      <c r="E53" s="26">
        <v>62876</v>
      </c>
      <c r="F53" s="29">
        <f>(D53+E53)/2</f>
        <v>213407.7</v>
      </c>
      <c r="H53" s="34">
        <v>345950</v>
      </c>
    </row>
    <row r="54" spans="1:8" ht="20.25">
      <c r="A54" s="14">
        <v>52</v>
      </c>
      <c r="B54" s="14">
        <v>992505</v>
      </c>
      <c r="C54" s="15" t="s">
        <v>103</v>
      </c>
      <c r="D54" s="22" t="s">
        <v>53</v>
      </c>
      <c r="E54" s="26">
        <v>1742000</v>
      </c>
      <c r="F54" s="29">
        <f>E54</f>
        <v>1742000</v>
      </c>
      <c r="H54" s="34" t="s">
        <v>53</v>
      </c>
    </row>
    <row r="55" spans="1:8" ht="39.75">
      <c r="A55" s="14">
        <v>53</v>
      </c>
      <c r="B55" s="14">
        <v>922443</v>
      </c>
      <c r="C55" s="15" t="s">
        <v>104</v>
      </c>
      <c r="D55" s="22">
        <f>(H55*5.2%)+H55</f>
        <v>8676338.4399999995</v>
      </c>
      <c r="E55" s="26">
        <v>7448402</v>
      </c>
      <c r="F55" s="29">
        <f>(D55+E55)/2</f>
        <v>8062370.2199999997</v>
      </c>
      <c r="H55" s="34">
        <v>8247470</v>
      </c>
    </row>
    <row r="56" spans="1:8" ht="20.25">
      <c r="A56" s="14">
        <v>54</v>
      </c>
      <c r="B56" s="18">
        <v>61301</v>
      </c>
      <c r="C56" s="15" t="s">
        <v>105</v>
      </c>
      <c r="D56" s="22">
        <f>(H56*5.2%)+H56</f>
        <v>2202730.2000000002</v>
      </c>
      <c r="E56" s="26">
        <v>2412961</v>
      </c>
      <c r="F56" s="29">
        <f>(D56+E56)/2</f>
        <v>2307845.6</v>
      </c>
      <c r="H56" s="34">
        <v>2093850</v>
      </c>
    </row>
    <row r="57" spans="1:8" ht="20.25">
      <c r="A57" s="16">
        <v>55</v>
      </c>
      <c r="B57" s="14">
        <v>890255</v>
      </c>
      <c r="C57" s="17" t="s">
        <v>106</v>
      </c>
      <c r="D57" s="22">
        <f>(H57*5.2%)+H57</f>
        <v>134003.76</v>
      </c>
      <c r="E57" s="26">
        <v>90000</v>
      </c>
      <c r="F57" s="29">
        <f>(D57+E57)/2</f>
        <v>112001.88</v>
      </c>
      <c r="H57" s="34">
        <v>127380</v>
      </c>
    </row>
    <row r="58" spans="1:8" ht="20.25">
      <c r="A58" s="14">
        <v>56</v>
      </c>
      <c r="B58" s="19">
        <v>573302</v>
      </c>
      <c r="C58" s="15" t="s">
        <v>107</v>
      </c>
      <c r="D58" s="22">
        <f>(H58*5.2%)+H58</f>
        <v>2202730.2000000002</v>
      </c>
      <c r="E58" s="26" t="s">
        <v>53</v>
      </c>
      <c r="F58" s="29">
        <f>D58</f>
        <v>2202730.2000000002</v>
      </c>
      <c r="H58" s="34">
        <v>2093850</v>
      </c>
    </row>
    <row r="59" spans="1:8" ht="20.25">
      <c r="A59" s="14">
        <v>57</v>
      </c>
      <c r="B59" s="14">
        <v>389103</v>
      </c>
      <c r="C59" s="20" t="s">
        <v>108</v>
      </c>
      <c r="D59" s="22">
        <f>(H59*5.2%)+H59</f>
        <v>2877950.088</v>
      </c>
      <c r="E59" s="26">
        <v>1987340</v>
      </c>
      <c r="F59" s="29">
        <f>(D59+E59)/2</f>
        <v>2432645.0439999998</v>
      </c>
      <c r="H59" s="34">
        <v>2735694</v>
      </c>
    </row>
    <row r="60" spans="1:8" ht="20.25">
      <c r="A60" s="14">
        <v>58</v>
      </c>
      <c r="B60" s="16" t="s">
        <v>109</v>
      </c>
      <c r="C60" s="15" t="s">
        <v>110</v>
      </c>
      <c r="D60" s="22">
        <f>(H60*5.2%)+H60</f>
        <v>1648547.12</v>
      </c>
      <c r="E60" s="27">
        <v>1350064</v>
      </c>
      <c r="F60" s="29">
        <f>(D60+E60)/2</f>
        <v>1499305.56</v>
      </c>
      <c r="H60" s="34">
        <v>1567060</v>
      </c>
    </row>
    <row r="61" spans="1:8" ht="20.25">
      <c r="A61" s="14">
        <v>59</v>
      </c>
      <c r="B61" s="16">
        <v>992509</v>
      </c>
      <c r="C61" s="15" t="s">
        <v>111</v>
      </c>
      <c r="D61" s="22">
        <f>(H61*5.2%)+H61</f>
        <v>319387.2</v>
      </c>
      <c r="E61" s="27">
        <v>221000</v>
      </c>
      <c r="F61" s="29">
        <f>(D61+E61)/2</f>
        <v>270193.59999999998</v>
      </c>
      <c r="H61" s="34">
        <v>303600</v>
      </c>
    </row>
    <row r="62" spans="1:8" ht="39.75">
      <c r="A62" s="14">
        <v>60</v>
      </c>
      <c r="B62" s="16">
        <v>922607</v>
      </c>
      <c r="C62" s="15" t="s">
        <v>112</v>
      </c>
      <c r="D62" s="22">
        <f>(H62*5.2%)+H62</f>
        <v>10990622.720000001</v>
      </c>
      <c r="E62" s="27">
        <v>746012</v>
      </c>
      <c r="F62" s="29">
        <f>(D62+E62)/2</f>
        <v>5868317.3600000003</v>
      </c>
      <c r="H62" s="34">
        <v>10447360</v>
      </c>
    </row>
  </sheetData>
  <autoFilter ref="A2:F51" xr:uid="{C05CA146-4987-48CE-A3B4-9D5F4820EBA1}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1" ma:contentTypeDescription="Crear nuevo documento." ma:contentTypeScope="" ma:versionID="ce4f5af053b5be824fbf8ef87f0f6126">
  <xsd:schema xmlns:xsd="http://www.w3.org/2001/XMLSchema" xmlns:xs="http://www.w3.org/2001/XMLSchema" xmlns:p="http://schemas.microsoft.com/office/2006/metadata/properties" xmlns:ns2="6a377735-9fca-43e2-8f2c-45a5e5075ce0" xmlns:ns3="aa4fc0ec-267c-4c0e-85e7-5b097c0f2bfc" targetNamespace="http://schemas.microsoft.com/office/2006/metadata/properties" ma:root="true" ma:fieldsID="fdf3f87d011f87cf53f12c2eddeb2e72" ns2:_="" ns3:_=""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4385B1-3AE9-4EB9-B679-51B5C64D7DDB}"/>
</file>

<file path=customXml/itemProps2.xml><?xml version="1.0" encoding="utf-8"?>
<ds:datastoreItem xmlns:ds="http://schemas.openxmlformats.org/officeDocument/2006/customXml" ds:itemID="{710590B5-3F5A-469E-A6D2-028A4F578726}"/>
</file>

<file path=customXml/itemProps3.xml><?xml version="1.0" encoding="utf-8"?>
<ds:datastoreItem xmlns:ds="http://schemas.openxmlformats.org/officeDocument/2006/customXml" ds:itemID="{1B748AF9-521B-4AA1-B150-7D00DC796B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Cano</dc:creator>
  <cp:keywords/>
  <dc:description/>
  <cp:lastModifiedBy>ST. ANNE BRIGETTE GUARNIZO HERNANDEZ</cp:lastModifiedBy>
  <cp:revision/>
  <dcterms:created xsi:type="dcterms:W3CDTF">2025-02-25T03:51:16Z</dcterms:created>
  <dcterms:modified xsi:type="dcterms:W3CDTF">2025-03-03T21:40:39Z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