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eima\Desktop\Contratacion Sena\Procesos BYS\2025\Alimentacion Escolar\Evaluacion\Adjudicacion\"/>
    </mc:Choice>
  </mc:AlternateContent>
  <xr:revisionPtr revIDLastSave="0" documentId="13_ncr:1_{12412C4A-19B8-475E-96C4-980CD8259CA4}" xr6:coauthVersionLast="47" xr6:coauthVersionMax="47" xr10:uidLastSave="{00000000-0000-0000-0000-000000000000}"/>
  <bookViews>
    <workbookView xWindow="-120" yWindow="-120" windowWidth="20730" windowHeight="11040" xr2:uid="{AB68E25A-31A2-4083-A8A6-8222602CE5A3}"/>
  </bookViews>
  <sheets>
    <sheet name="Alimentacion" sheetId="1" r:id="rId1"/>
  </sheets>
  <definedNames>
    <definedName name="_xlnm._FilterDatabase" localSheetId="0" hidden="1">Alimentacion!$A$1:$Q$6</definedName>
    <definedName name="_xlnm.Print_Area" localSheetId="0">Alimentacion!$A$1:$Q$6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M5" i="1"/>
  <c r="M4" i="1"/>
  <c r="M3" i="1"/>
  <c r="M2" i="1"/>
  <c r="L6" i="1"/>
  <c r="L5" i="1"/>
  <c r="L4" i="1"/>
  <c r="L3" i="1"/>
  <c r="L2" i="1"/>
  <c r="K6" i="1"/>
  <c r="J6" i="1"/>
  <c r="I6" i="1"/>
  <c r="K5" i="1"/>
  <c r="J5" i="1"/>
  <c r="I5" i="1"/>
  <c r="K4" i="1"/>
  <c r="J4" i="1"/>
  <c r="I4" i="1"/>
  <c r="K3" i="1"/>
  <c r="J3" i="1"/>
  <c r="I3" i="1"/>
  <c r="K2" i="1"/>
  <c r="J2" i="1"/>
  <c r="I2" i="1"/>
  <c r="N6" i="1" l="1"/>
  <c r="Q6" i="1" s="1"/>
  <c r="N3" i="1"/>
  <c r="O5" i="1"/>
  <c r="N5" i="1"/>
  <c r="O6" i="1"/>
  <c r="O4" i="1"/>
  <c r="O3" i="1"/>
  <c r="N4" i="1"/>
  <c r="Q4" i="1" s="1"/>
  <c r="O2" i="1"/>
  <c r="N2" i="1"/>
  <c r="Q2" i="1" s="1"/>
  <c r="Q3" i="1" l="1"/>
  <c r="Q5" i="1"/>
  <c r="P6" i="1"/>
  <c r="P3" i="1"/>
  <c r="P5" i="1"/>
  <c r="P4" i="1"/>
  <c r="P2" i="1"/>
</calcChain>
</file>

<file path=xl/sharedStrings.xml><?xml version="1.0" encoding="utf-8"?>
<sst xmlns="http://schemas.openxmlformats.org/spreadsheetml/2006/main" count="32" uniqueCount="23">
  <si>
    <t>ITEM</t>
  </si>
  <si>
    <t>CÓDIGO DEL ELEMENTO</t>
  </si>
  <si>
    <t>CÓDIGO UNSPSC</t>
  </si>
  <si>
    <t>PRODUCTO</t>
  </si>
  <si>
    <t>DESCRIPCION DEL BIEN</t>
  </si>
  <si>
    <t>UNIDAD</t>
  </si>
  <si>
    <t>CANT</t>
  </si>
  <si>
    <t>VALOR UNITARIO</t>
  </si>
  <si>
    <t>H</t>
  </si>
  <si>
    <t>I</t>
  </si>
  <si>
    <t>J</t>
  </si>
  <si>
    <t>promedio.zi</t>
  </si>
  <si>
    <t>desvest</t>
  </si>
  <si>
    <t>%CV</t>
  </si>
  <si>
    <t>PRECIO UNITARIO OFICIAL</t>
  </si>
  <si>
    <t>Servicio de suministro de Desayuno</t>
  </si>
  <si>
    <t xml:space="preserve">Desayuno para población adulta joven, mínimo 21 menús diferentes al mes, elaborados y firmados por un profesional en nutrición y dietética, que describa los componentes calóricos, proteicos, grasas y carbohidratos, además del peso neto de los alimentos en crudo y su equivalente cocinados o preparados. El contenido nutricional y calórico debe corresponder como mínimo al establecido en la minuta patrón. (Aprendices- Apoyo del Sena 100%, 70%y 50%)
</t>
  </si>
  <si>
    <t>Servicio de suministro de Almuerzo</t>
  </si>
  <si>
    <t>Servicio de suministro de cena</t>
  </si>
  <si>
    <t>Desayuno para población adulta joven, mínimo 21 menús diferentes al mes, elaborados y firmados por un profesional en nutrición y dietética, que describa los componentes calóricos, proteicos, grasas y carbohidratos, además del peso neto de los alimentos en crudo y su equivalente cocinados o preparados. El contenido nutricional y calórico debe corresponder como mínimo al establecido en la minuta patrón. (Trabajador oficial 85%)</t>
  </si>
  <si>
    <t>Almuerzo para población adulta joven, mínimo 21 menús diferentes al mes, elaborados y firmados por un profesional en nutrición y dietética, que describa los componentes calóricos, proteicos, grasas y carbohidratos, además del peso neto de los alimentos en crudo y su equivalente cocinados o preparados. El contenido nutricional y calórico debe corresponder como mínimo al establecido en la minuta patrón.(Aprendices- Apoyo del Sena 100%, 70%y 50%</t>
  </si>
  <si>
    <t>Almuerzo para población adulta joven, mínimo 21 menús diferentes al mes, elaborados y firmados por un profesional en nutrición y dietética, que describa los componentes calóricos, proteicos, grasas y carbohidratos, además del peso neto de los alimentos en crudo y su equivalente cocinados o preparados. El contenido nutricional y calórico debe corresponder como mínimo al establecido en la minuta patrón.(Trabajador oficial 85%)</t>
  </si>
  <si>
    <t>Cena para población adulta joven, mínimo 21 menús diferentes al mes, elaborados y firmados por un profesional en nutrición y dietética, que describa los componentes calóricos, proteicos, grasas y carbohidratos, además del peso neto de los alimentos en crudo y su equivalente cocinados o preparados. El contenido nutricional y calórico debe corresponder como mínimo al establecido en la minuta patrón. (Aprendices- Apoyo del Sena 100%, 70%y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</si>
</sst>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164" formatCode="[$$-240A]#,##0"/>
    <numFmt numFmtId="165" formatCode="_-&quot;$&quot;* #,##0_-;\-&quot;$&quot;* #,##0_-;_-&quot;$&quot;* &quot;-&quot;??_-;_-@_-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12"/>
      <color indexed="8"/>
      <name val="Aptos Narrow"/>
      <family val="2"/>
      <scheme val="minor"/>
    </font>
    <font>
      <sz val="1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theme="1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9"/>
      <color theme="1"/>
      <name val="Aptos Narrow"/>
      <family val="2"/>
      <scheme val="minor"/>
    </font>
    <font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 wrapText="1"/>
    </xf>
    <xf numFmtId="9" fontId="2" fillId="3" borderId="3" xfId="3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4" xfId="0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top" wrapText="1"/>
    </xf>
    <xf numFmtId="1" fontId="10" fillId="0" borderId="3" xfId="0" applyNumberFormat="1" applyFont="1" applyBorder="1" applyAlignment="1">
      <alignment horizontal="center" vertical="center" shrinkToFit="1"/>
    </xf>
    <xf numFmtId="167" fontId="11" fillId="0" borderId="3" xfId="2" applyNumberFormat="1" applyFont="1" applyFill="1" applyBorder="1" applyAlignment="1">
      <alignment horizontal="right" vertical="center" wrapText="1"/>
    </xf>
    <xf numFmtId="3" fontId="1" fillId="4" borderId="3" xfId="1" applyNumberFormat="1" applyFont="1" applyFill="1" applyBorder="1" applyAlignment="1">
      <alignment horizontal="right" vertical="center" wrapText="1"/>
    </xf>
    <xf numFmtId="3" fontId="1" fillId="0" borderId="3" xfId="3" applyNumberFormat="1" applyFont="1" applyFill="1" applyBorder="1" applyAlignment="1">
      <alignment vertical="center" wrapText="1"/>
    </xf>
    <xf numFmtId="3" fontId="0" fillId="0" borderId="3" xfId="0" applyNumberFormat="1" applyBorder="1" applyAlignment="1">
      <alignment vertical="center" wrapText="1"/>
    </xf>
    <xf numFmtId="9" fontId="1" fillId="0" borderId="3" xfId="3" applyFont="1" applyFill="1" applyBorder="1" applyAlignment="1">
      <alignment vertical="center" wrapText="1"/>
    </xf>
    <xf numFmtId="167" fontId="1" fillId="2" borderId="3" xfId="2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13" fillId="0" borderId="0" xfId="0" applyFont="1" applyAlignment="1">
      <alignment horizontal="center" vertical="top" wrapText="1"/>
    </xf>
    <xf numFmtId="1" fontId="12" fillId="0" borderId="0" xfId="0" applyNumberFormat="1" applyFont="1" applyAlignment="1">
      <alignment vertical="top" shrinkToFi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1" fontId="15" fillId="0" borderId="0" xfId="0" applyNumberFormat="1" applyFont="1" applyAlignment="1">
      <alignment vertical="top" shrinkToFit="1"/>
    </xf>
    <xf numFmtId="0" fontId="0" fillId="2" borderId="0" xfId="0" applyFill="1"/>
    <xf numFmtId="0" fontId="14" fillId="0" borderId="0" xfId="0" applyFont="1"/>
    <xf numFmtId="0" fontId="0" fillId="0" borderId="0" xfId="0" applyAlignment="1">
      <alignment vertical="top"/>
    </xf>
  </cellXfs>
  <cellStyles count="4">
    <cellStyle name="Millares [0]" xfId="1" builtinId="6"/>
    <cellStyle name="Moneda" xfId="2" builtinId="4"/>
    <cellStyle name="Normal" xfId="0" builtinId="0"/>
    <cellStyle name="Porcentaje" xfId="3" builtinId="5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D8A2E-D7FD-4EAE-A6BA-9FD51D2B6AB5}">
  <sheetPr>
    <tabColor rgb="FFFF0000"/>
  </sheetPr>
  <dimension ref="A1:S9"/>
  <sheetViews>
    <sheetView tabSelected="1" view="pageBreakPreview" zoomScaleNormal="100" zoomScaleSheetLayoutView="100" workbookViewId="0">
      <selection activeCell="F6" sqref="F6"/>
    </sheetView>
  </sheetViews>
  <sheetFormatPr baseColWidth="10" defaultRowHeight="15" x14ac:dyDescent="0.25"/>
  <cols>
    <col min="1" max="1" width="7.7109375" style="1" customWidth="1"/>
    <col min="2" max="2" width="11" style="25" customWidth="1"/>
    <col min="3" max="3" width="12.28515625" style="1" hidden="1" customWidth="1"/>
    <col min="4" max="4" width="12.28515625" style="1" customWidth="1"/>
    <col min="5" max="5" width="47.42578125" style="26" customWidth="1"/>
    <col min="6" max="6" width="10.5703125" style="26" customWidth="1"/>
    <col min="7" max="7" width="11" style="26" customWidth="1"/>
    <col min="8" max="8" width="11.85546875" style="29" customWidth="1"/>
    <col min="9" max="9" width="15.42578125" hidden="1" customWidth="1"/>
    <col min="10" max="13" width="15.7109375" hidden="1" customWidth="1"/>
    <col min="14" max="14" width="13.85546875" hidden="1" customWidth="1"/>
    <col min="15" max="15" width="16.42578125" hidden="1" customWidth="1"/>
    <col min="16" max="16" width="19.42578125" hidden="1" customWidth="1"/>
    <col min="17" max="17" width="19" style="28" customWidth="1"/>
  </cols>
  <sheetData>
    <row r="1" spans="1:17" s="9" customFormat="1" ht="38.25" x14ac:dyDescent="0.2">
      <c r="A1" s="2" t="s">
        <v>0</v>
      </c>
      <c r="B1" s="3" t="s">
        <v>1</v>
      </c>
      <c r="C1" s="4" t="s">
        <v>2</v>
      </c>
      <c r="D1" s="3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 t="s">
        <v>8</v>
      </c>
      <c r="J1" s="7" t="s">
        <v>9</v>
      </c>
      <c r="K1" s="7" t="s">
        <v>10</v>
      </c>
      <c r="L1" s="7" t="s">
        <v>10</v>
      </c>
      <c r="M1" s="7" t="s">
        <v>10</v>
      </c>
      <c r="N1" s="5" t="s">
        <v>11</v>
      </c>
      <c r="O1" s="5" t="s">
        <v>12</v>
      </c>
      <c r="P1" s="5" t="s">
        <v>13</v>
      </c>
      <c r="Q1" s="8" t="s">
        <v>14</v>
      </c>
    </row>
    <row r="2" spans="1:17" s="22" customFormat="1" ht="152.25" customHeight="1" x14ac:dyDescent="0.25">
      <c r="A2" s="10">
        <v>1</v>
      </c>
      <c r="B2" s="11">
        <v>901016</v>
      </c>
      <c r="C2" s="12">
        <v>41114212</v>
      </c>
      <c r="D2" s="13" t="s">
        <v>15</v>
      </c>
      <c r="E2" s="14" t="s">
        <v>16</v>
      </c>
      <c r="F2" s="12" t="s">
        <v>5</v>
      </c>
      <c r="G2" s="15">
        <v>38880</v>
      </c>
      <c r="H2" s="16">
        <v>9500</v>
      </c>
      <c r="I2" s="17">
        <f>IF(ISNUMBER(H2),IF(H2=0,"NO",H2),"NO")</f>
        <v>9500</v>
      </c>
      <c r="J2" s="17" t="str">
        <f>IF(ISNUMBER(#REF!),IF(#REF!=0,"NO",#REF!),"NO")</f>
        <v>NO</v>
      </c>
      <c r="K2" s="17" t="str">
        <f>IF(ISNUMBER(#REF!),IF(#REF!=0,"NO",#REF!),"NO")</f>
        <v>NO</v>
      </c>
      <c r="L2" s="17" t="str">
        <f>IF(ISNUMBER(#REF!),IF(#REF!=0,"NO",#REF!),"NO")</f>
        <v>NO</v>
      </c>
      <c r="M2" s="17" t="str">
        <f>IF(ISNUMBER(#REF!),IF(#REF!=0,"NO",#REF!),"NO")</f>
        <v>NO</v>
      </c>
      <c r="N2" s="18">
        <f>ROUND(AVERAGEIF(I2:M2,"&lt;&gt;0"),0)</f>
        <v>9500</v>
      </c>
      <c r="O2" s="19" t="e">
        <f>_xlfn.STDEV.S(I2:M2)</f>
        <v>#DIV/0!</v>
      </c>
      <c r="P2" s="20" t="e">
        <f t="shared" ref="P2" si="0">O2/N2</f>
        <v>#DIV/0!</v>
      </c>
      <c r="Q2" s="21">
        <f>ROUND(N2,1)</f>
        <v>9500</v>
      </c>
    </row>
    <row r="3" spans="1:17" s="22" customFormat="1" ht="140.25" customHeight="1" x14ac:dyDescent="0.25">
      <c r="A3" s="10">
        <v>2</v>
      </c>
      <c r="B3" s="11">
        <v>901016</v>
      </c>
      <c r="C3" s="12"/>
      <c r="D3" s="13" t="s">
        <v>15</v>
      </c>
      <c r="E3" s="14" t="s">
        <v>19</v>
      </c>
      <c r="F3" s="12" t="s">
        <v>5</v>
      </c>
      <c r="G3" s="15">
        <v>864</v>
      </c>
      <c r="H3" s="16">
        <v>10500</v>
      </c>
      <c r="I3" s="17">
        <f>IF(ISNUMBER(H3),IF(H3=0,"NO",H3),"NO")</f>
        <v>10500</v>
      </c>
      <c r="J3" s="17" t="str">
        <f>IF(ISNUMBER(#REF!),IF(#REF!=0,"NO",#REF!),"NO")</f>
        <v>NO</v>
      </c>
      <c r="K3" s="17" t="str">
        <f>IF(ISNUMBER(#REF!),IF(#REF!=0,"NO",#REF!),"NO")</f>
        <v>NO</v>
      </c>
      <c r="L3" s="17" t="str">
        <f>IF(ISNUMBER(#REF!),IF(#REF!=0,"NO",#REF!),"NO")</f>
        <v>NO</v>
      </c>
      <c r="M3" s="17" t="str">
        <f>IF(ISNUMBER(#REF!),IF(#REF!=0,"NO",#REF!),"NO")</f>
        <v>NO</v>
      </c>
      <c r="N3" s="18">
        <f>ROUND(AVERAGEIF(I3:M3,"&lt;&gt;0"),0)</f>
        <v>10500</v>
      </c>
      <c r="O3" s="19" t="e">
        <f>_xlfn.STDEV.S(I3:M3)</f>
        <v>#DIV/0!</v>
      </c>
      <c r="P3" s="20" t="e">
        <f t="shared" ref="P3:P6" si="1">O3/N3</f>
        <v>#DIV/0!</v>
      </c>
      <c r="Q3" s="21">
        <f t="shared" ref="Q3:Q6" si="2">ROUND(N3,1)</f>
        <v>10500</v>
      </c>
    </row>
    <row r="4" spans="1:17" s="22" customFormat="1" ht="150" x14ac:dyDescent="0.25">
      <c r="A4" s="10">
        <v>3</v>
      </c>
      <c r="B4" s="11">
        <v>901016</v>
      </c>
      <c r="C4" s="12"/>
      <c r="D4" s="13" t="s">
        <v>17</v>
      </c>
      <c r="E4" s="14" t="s">
        <v>20</v>
      </c>
      <c r="F4" s="12" t="s">
        <v>5</v>
      </c>
      <c r="G4" s="15">
        <v>107600</v>
      </c>
      <c r="H4" s="16">
        <v>13000</v>
      </c>
      <c r="I4" s="17">
        <f>IF(ISNUMBER(H4),IF(H4=0,"NO",H4),"NO")</f>
        <v>13000</v>
      </c>
      <c r="J4" s="17" t="str">
        <f>IF(ISNUMBER(#REF!),IF(#REF!=0,"NO",#REF!),"NO")</f>
        <v>NO</v>
      </c>
      <c r="K4" s="17" t="str">
        <f>IF(ISNUMBER(#REF!),IF(#REF!=0,"NO",#REF!),"NO")</f>
        <v>NO</v>
      </c>
      <c r="L4" s="17" t="str">
        <f>IF(ISNUMBER(#REF!),IF(#REF!=0,"NO",#REF!),"NO")</f>
        <v>NO</v>
      </c>
      <c r="M4" s="17" t="str">
        <f>IF(ISNUMBER(#REF!),IF(#REF!=0,"NO",#REF!),"NO")</f>
        <v>NO</v>
      </c>
      <c r="N4" s="18">
        <f>ROUND(AVERAGEIF(I4:M4,"&lt;&gt;0"),0)</f>
        <v>13000</v>
      </c>
      <c r="O4" s="19" t="e">
        <f>_xlfn.STDEV.S(I4:M4)</f>
        <v>#DIV/0!</v>
      </c>
      <c r="P4" s="20" t="e">
        <f t="shared" si="1"/>
        <v>#DIV/0!</v>
      </c>
      <c r="Q4" s="21">
        <f t="shared" si="2"/>
        <v>13000</v>
      </c>
    </row>
    <row r="5" spans="1:17" s="22" customFormat="1" ht="147" customHeight="1" x14ac:dyDescent="0.25">
      <c r="A5" s="10">
        <v>4</v>
      </c>
      <c r="B5" s="11">
        <v>901016</v>
      </c>
      <c r="C5" s="12"/>
      <c r="D5" s="13" t="s">
        <v>17</v>
      </c>
      <c r="E5" s="14" t="s">
        <v>21</v>
      </c>
      <c r="F5" s="12" t="s">
        <v>5</v>
      </c>
      <c r="G5" s="15">
        <v>864</v>
      </c>
      <c r="H5" s="16">
        <v>12000</v>
      </c>
      <c r="I5" s="17">
        <f>IF(ISNUMBER(H5),IF(H5=0,"NO",H5),"NO")</f>
        <v>12000</v>
      </c>
      <c r="J5" s="17" t="str">
        <f>IF(ISNUMBER(#REF!),IF(#REF!=0,"NO",#REF!),"NO")</f>
        <v>NO</v>
      </c>
      <c r="K5" s="17" t="str">
        <f>IF(ISNUMBER(#REF!),IF(#REF!=0,"NO",#REF!),"NO")</f>
        <v>NO</v>
      </c>
      <c r="L5" s="17" t="str">
        <f>IF(ISNUMBER(#REF!),IF(#REF!=0,"NO",#REF!),"NO")</f>
        <v>NO</v>
      </c>
      <c r="M5" s="17" t="str">
        <f>IF(ISNUMBER(#REF!),IF(#REF!=0,"NO",#REF!),"NO")</f>
        <v>NO</v>
      </c>
      <c r="N5" s="18">
        <f>ROUND(AVERAGEIF(I5:M5,"&lt;&gt;0"),0)</f>
        <v>12000</v>
      </c>
      <c r="O5" s="19" t="e">
        <f>_xlfn.STDEV.S(I5:M5)</f>
        <v>#DIV/0!</v>
      </c>
      <c r="P5" s="20" t="e">
        <f t="shared" si="1"/>
        <v>#DIV/0!</v>
      </c>
      <c r="Q5" s="21">
        <f t="shared" si="2"/>
        <v>12000</v>
      </c>
    </row>
    <row r="6" spans="1:17" s="22" customFormat="1" ht="150" x14ac:dyDescent="0.25">
      <c r="A6" s="10">
        <v>5</v>
      </c>
      <c r="B6" s="11">
        <v>901016</v>
      </c>
      <c r="C6" s="12"/>
      <c r="D6" s="13" t="s">
        <v>18</v>
      </c>
      <c r="E6" s="14" t="s">
        <v>22</v>
      </c>
      <c r="F6" s="12" t="s">
        <v>5</v>
      </c>
      <c r="G6" s="15">
        <v>38880</v>
      </c>
      <c r="H6" s="16">
        <v>10000</v>
      </c>
      <c r="I6" s="17">
        <f>IF(ISNUMBER(H6),IF(H6=0,"NO",H6),"NO")</f>
        <v>10000</v>
      </c>
      <c r="J6" s="17" t="str">
        <f>IF(ISNUMBER(#REF!),IF(#REF!=0,"NO",#REF!),"NO")</f>
        <v>NO</v>
      </c>
      <c r="K6" s="17" t="str">
        <f>IF(ISNUMBER(#REF!),IF(#REF!=0,"NO",#REF!),"NO")</f>
        <v>NO</v>
      </c>
      <c r="L6" s="17" t="str">
        <f>IF(ISNUMBER(#REF!),IF(#REF!=0,"NO",#REF!),"NO")</f>
        <v>NO</v>
      </c>
      <c r="M6" s="17" t="str">
        <f>IF(ISNUMBER(#REF!),IF(#REF!=0,"NO",#REF!),"NO")</f>
        <v>NO</v>
      </c>
      <c r="N6" s="18">
        <f>ROUND(AVERAGEIF(I6:M6,"&lt;&gt;0"),0)</f>
        <v>10000</v>
      </c>
      <c r="O6" s="19" t="e">
        <f>_xlfn.STDEV.S(I6:M6)</f>
        <v>#DIV/0!</v>
      </c>
      <c r="P6" s="20" t="e">
        <f t="shared" si="1"/>
        <v>#DIV/0!</v>
      </c>
      <c r="Q6" s="21">
        <f t="shared" si="2"/>
        <v>10000</v>
      </c>
    </row>
    <row r="7" spans="1:17" x14ac:dyDescent="0.25">
      <c r="E7" s="30"/>
      <c r="F7" s="23"/>
      <c r="G7" s="23"/>
      <c r="H7" s="23"/>
      <c r="I7" s="24"/>
      <c r="J7" s="24"/>
      <c r="K7" s="24"/>
      <c r="L7" s="24"/>
      <c r="M7" s="24"/>
      <c r="N7" s="24"/>
      <c r="O7" s="24"/>
      <c r="P7" s="24"/>
      <c r="Q7" s="24"/>
    </row>
    <row r="8" spans="1:17" x14ac:dyDescent="0.25">
      <c r="E8" s="30"/>
      <c r="F8" s="23"/>
      <c r="G8" s="23"/>
      <c r="H8" s="23"/>
      <c r="I8" s="24"/>
      <c r="J8" s="24"/>
      <c r="K8" s="24"/>
      <c r="L8" s="24"/>
      <c r="M8" s="24"/>
      <c r="N8" s="24"/>
      <c r="O8" s="24"/>
      <c r="P8" s="24"/>
      <c r="Q8" s="24"/>
    </row>
    <row r="9" spans="1:17" x14ac:dyDescent="0.25">
      <c r="E9" s="30"/>
      <c r="G9" s="24"/>
      <c r="H9" s="27"/>
      <c r="I9" s="24"/>
      <c r="J9" s="24"/>
      <c r="K9" s="24"/>
      <c r="L9" s="24"/>
      <c r="M9" s="24"/>
      <c r="N9" s="24"/>
      <c r="O9" s="24"/>
      <c r="P9" s="24"/>
      <c r="Q9" s="24"/>
    </row>
  </sheetData>
  <autoFilter ref="A1:Q6" xr:uid="{38442BEA-E027-4744-ABAC-0286EBA9A0F0}"/>
  <conditionalFormatting sqref="P2:P6">
    <cfRule type="cellIs" dxfId="1" priority="1" stopIfTrue="1" operator="greaterThan">
      <formula>0.21</formula>
    </cfRule>
    <cfRule type="cellIs" dxfId="0" priority="3" stopIfTrue="1" operator="greaterThan">
      <formula>#REF!</formula>
    </cfRule>
  </conditionalFormatting>
  <dataValidations count="1">
    <dataValidation allowBlank="1" showInputMessage="1" showErrorMessage="1" promptTitle="Nombre del ítem o servicio" prompt="Sea conciso y preciso" sqref="E65521:E65526 E131057:E131062 E196593:E196598 E262129:E262134 E327665:E327670 E393201:E393206 E458737:E458742 E524273:E524278 E589809:E589814 E655345:E655350 E720881:E720886 E786417:E786422 E851953:E851958 E917489:E917494 E983025:E983030 E65528:E65540 E131064:E131076 E196600:E196612 E262136:E262148 E327672:E327684 E393208:E393220 E458744:E458756 E524280:E524292 E589816:E589828 E655352:E655364 E720888:E720900 E786424:E786436 E851960:E851972 E917496:E917508 E983032:E983044 E2:E6" xr:uid="{865590E1-F87A-44AF-9FC6-09DBF457E201}"/>
  </dataValidations>
  <printOptions horizontalCentered="1"/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Alimentacion</vt:lpstr>
      <vt:lpstr>Alimentacion!Área_de_impresión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David Angel Gasca</dc:creator>
  <cp:lastModifiedBy>Comisaria de Familia Campoalegre</cp:lastModifiedBy>
  <cp:lastPrinted>2025-04-01T20:39:16Z</cp:lastPrinted>
  <dcterms:created xsi:type="dcterms:W3CDTF">2024-10-04T15:25:03Z</dcterms:created>
  <dcterms:modified xsi:type="dcterms:W3CDTF">2025-04-01T20:44:00Z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2024-10-04T15:25:31Z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321e3386-3d9c-499d-a4b2-d3b8acfb1139</vt:lpwstr>
  </property>
  <property fmtid="{D5CDD505-2E9C-101B-9397-08002B2CF9AE}" pid="8" name="MSIP_Label_fc111285-cafa-4fc9-8a9a-bd902089b24f_ContentBits">
    <vt:lpwstr>0</vt:lpwstr>
  </property>
</Properties>
</file>