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esktop\FREDDY POLANIA\CARPETAS\FORMATO  MATERIALES SOLICITUD\SOLICITUD MATERIALES 2025\"/>
    </mc:Choice>
  </mc:AlternateContent>
  <xr:revisionPtr revIDLastSave="0" documentId="13_ncr:1_{BD2A1C2F-7CD9-4768-BE3E-710F427BA786}" xr6:coauthVersionLast="47" xr6:coauthVersionMax="47" xr10:uidLastSave="{00000000-0000-0000-0000-000000000000}"/>
  <bookViews>
    <workbookView xWindow="-120" yWindow="-120" windowWidth="20730" windowHeight="11040" xr2:uid="{63D83E6A-7AA8-4C68-A51A-60E9618E14FE}"/>
  </bookViews>
  <sheets>
    <sheet name="Hoja3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7" l="1"/>
  <c r="G27" i="7"/>
  <c r="G16" i="7" l="1"/>
  <c r="G17" i="7"/>
  <c r="G18" i="7"/>
  <c r="G19" i="7"/>
  <c r="G20" i="7"/>
  <c r="G21" i="7"/>
  <c r="G22" i="7"/>
  <c r="G23" i="7"/>
  <c r="G24" i="7"/>
  <c r="G25" i="7"/>
  <c r="G26" i="7"/>
  <c r="G15" i="7"/>
  <c r="A30" i="7"/>
  <c r="G31" i="7" l="1"/>
  <c r="G32" i="7" s="1"/>
  <c r="G33" i="7" s="1"/>
</calcChain>
</file>

<file path=xl/sharedStrings.xml><?xml version="1.0" encoding="utf-8"?>
<sst xmlns="http://schemas.openxmlformats.org/spreadsheetml/2006/main" count="66" uniqueCount="41">
  <si>
    <t>ALMACEN MIS TELAS J.H</t>
  </si>
  <si>
    <t>JORGE HUMBERTO JAIMES HERREÑO</t>
  </si>
  <si>
    <t>NIT. 19448952-1 Régimen Común</t>
  </si>
  <si>
    <t>TODO EN TEXTILES, CONFECCIÓN E IMPLEMENTOS DEPORTIVOS. VENTAS POR MAYOR Y DETAL</t>
  </si>
  <si>
    <t>PRECIOS DE FÁBRICA – VISITENOS</t>
  </si>
  <si>
    <t>CALLE 17 # 17 – 25 Tel. (8)7603623– Fax: (8)7625634 Duitama Boyacá</t>
  </si>
  <si>
    <r>
      <t xml:space="preserve">SEÑOR: </t>
    </r>
    <r>
      <rPr>
        <sz val="11"/>
        <color rgb="FF000000"/>
        <rFont val="Cambria"/>
        <family val="1"/>
      </rPr>
      <t>SENA</t>
    </r>
  </si>
  <si>
    <t xml:space="preserve">Atentamente, </t>
  </si>
  <si>
    <t>______________________________________________</t>
  </si>
  <si>
    <t>Nit: 19448952-1 de Bogotá</t>
  </si>
  <si>
    <t>Propietario Almacén Mis Telas J.H.</t>
  </si>
  <si>
    <t>TOTAL</t>
  </si>
  <si>
    <t>ITEM</t>
  </si>
  <si>
    <t>UNIDAD</t>
  </si>
  <si>
    <t>SUBTOTAL</t>
  </si>
  <si>
    <r>
      <t xml:space="preserve">CIUDAD: </t>
    </r>
    <r>
      <rPr>
        <sz val="11"/>
        <color rgb="FF000000"/>
        <rFont val="Cambria"/>
        <family val="1"/>
      </rPr>
      <t>Popayán - Cauca</t>
    </r>
    <r>
      <rPr>
        <b/>
        <sz val="11"/>
        <color rgb="FF000000"/>
        <rFont val="Cambria"/>
        <family val="1"/>
      </rPr>
      <t xml:space="preserve"> </t>
    </r>
  </si>
  <si>
    <t>DESCRIPCIÓN</t>
  </si>
  <si>
    <t xml:space="preserve">VALOR UNITARIO ANTES DE IVA </t>
  </si>
  <si>
    <t>ELEMENTO</t>
  </si>
  <si>
    <t>Sintético para elaborar bolsos en Marroquinería textura gruesa 1mm, de Ancho 140 a 150, Superficie lisa y Grabados, colores Surtidos: Negro, Azul Turquí, beige, Café, Rojo, Palo de rosa, Gris, Marrón, verde y Blanco- 8 metros por color.)</t>
  </si>
  <si>
    <t>METROS</t>
  </si>
  <si>
    <t>Forro textil para bolsos de muy buena Calidad, textura Gruesa de 1mm, de Ancho 150cm,con un 70% de poliéster y 30% de algodón, Colores Negro, Beighs 10mt por color.</t>
  </si>
  <si>
    <t>Cierre ecka número 6 Colores negro, café, beigs 20mt por color.</t>
  </si>
  <si>
    <t>Deslizadores de lujo para cierre número 6, acabado en Níquel.</t>
  </si>
  <si>
    <t>Hilo Coats Aptan # 40 filamento continuo de Nylon, para marroquinería y calzado colores Negro y Beigs presentación: Conos pequeños por 500 mt</t>
  </si>
  <si>
    <t>Cemento de Contacto amarillo Pegatòn, Presentación envase plástico  de 375ml con dosificador. De baja resistencia utilizado en proceso de guarnecida, emplantillado y doblado.</t>
  </si>
  <si>
    <t>Sintético charol colores variados palo rosa,beisght,negro,azul,verde claro y blanco 6mt de c/u</t>
  </si>
  <si>
    <t xml:space="preserve">METROS  </t>
  </si>
  <si>
    <t>DCM</t>
  </si>
  <si>
    <t>Lona Impermeable gruesa para morral estudiantil nacional buena calidad colores Negro, Verde Oscuro, Verde marfil o verde claro, Palo de Rosa, Vinotinto, Azul Oscuro, Azul Rey, Morado y Gris claro. 6 metros por color.</t>
  </si>
  <si>
    <t xml:space="preserve">Motor ahorrador de energía para maquina costura.110 v </t>
  </si>
  <si>
    <r>
      <t xml:space="preserve"> </t>
    </r>
    <r>
      <rPr>
        <sz val="11"/>
        <color theme="1"/>
        <rFont val="Calibri"/>
        <family val="2"/>
      </rPr>
      <t xml:space="preserve"> </t>
    </r>
    <r>
      <rPr>
        <sz val="11"/>
        <color rgb="FF404040"/>
        <rFont val="Calibri"/>
        <family val="2"/>
      </rPr>
      <t>Hilo Coats Aptan # 40 filamento continuo de Nylon, para marroquinería y calzado, colores rojo, azul claro, verde claro, rosa, presentación: Conos pequeños por 500 mt</t>
    </r>
  </si>
  <si>
    <r>
      <t xml:space="preserve">  </t>
    </r>
    <r>
      <rPr>
        <sz val="11"/>
        <color theme="1"/>
        <rFont val="Calibri"/>
        <family val="2"/>
      </rPr>
      <t xml:space="preserve"> </t>
    </r>
    <r>
      <rPr>
        <sz val="11"/>
        <color rgb="FF404040"/>
        <rFont val="Calibri"/>
        <family val="2"/>
      </rPr>
      <t>SINTETICO EN PVC GRUESO Y DELGADO EN COLORES VARIADOS NEGRO,BLANCO,BEIGHS,AZUL,ROJO,CAFÉ  8 mt c/u</t>
    </r>
  </si>
  <si>
    <t xml:space="preserve">ELEMENTO </t>
  </si>
  <si>
    <t>CANTIDAD</t>
  </si>
  <si>
    <t xml:space="preserve">VALOR TOTAL ANTES DE IVA </t>
  </si>
  <si>
    <t xml:space="preserve">IVA </t>
  </si>
  <si>
    <t>FECHA:  27 de Febrero 2025</t>
  </si>
  <si>
    <t xml:space="preserve"> Rollo de riata negra delgada 2.5cm  de Ancho,  longitud aproximada de 70 mt</t>
  </si>
  <si>
    <r>
      <t xml:space="preserve"> </t>
    </r>
    <r>
      <rPr>
        <b/>
        <sz val="11"/>
        <color rgb="FF404040"/>
        <rFont val="Calibri"/>
        <family val="2"/>
      </rPr>
      <t>CUERO NAPA-</t>
    </r>
    <r>
      <rPr>
        <sz val="11"/>
        <color rgb="FF404040"/>
        <rFont val="Calibri"/>
        <family val="2"/>
      </rPr>
      <t xml:space="preserve">BEIGHS,VERDE Y ROJO - </t>
    </r>
    <r>
      <rPr>
        <b/>
        <sz val="11"/>
        <color rgb="FF404040"/>
        <rFont val="Calibri"/>
        <family val="2"/>
      </rPr>
      <t>CUERO CON GRABADO SERPIENTE</t>
    </r>
    <r>
      <rPr>
        <sz val="11"/>
        <color rgb="FF404040"/>
        <rFont val="Calibri"/>
        <family val="2"/>
      </rPr>
      <t xml:space="preserve"> - MARRON Y  NEGRO CON BRILLO CALIBRE 16 X DCM  </t>
    </r>
  </si>
  <si>
    <t>Forro espumado para Zapatilla excelente calidad Color Negro,blanco y Gris claro. 8 mt por color.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</si>
</sst>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</font>
    <font>
      <sz val="11"/>
      <color theme="1"/>
      <name val="Calibri"/>
      <family val="2"/>
    </font>
    <font>
      <b/>
      <sz val="28"/>
      <color theme="1"/>
      <name val="Cambria"/>
      <family val="1"/>
    </font>
    <font>
      <b/>
      <sz val="11"/>
      <color theme="1"/>
      <name val="Cambria"/>
      <family val="1"/>
    </font>
    <font>
      <b/>
      <sz val="10"/>
      <color theme="1"/>
      <name val="Cambria"/>
      <family val="1"/>
    </font>
    <font>
      <b/>
      <sz val="14"/>
      <color theme="1"/>
      <name val="Colonna MT"/>
      <family val="5"/>
    </font>
    <font>
      <b/>
      <sz val="12"/>
      <color theme="1"/>
      <name val="Cambria"/>
      <family val="1"/>
    </font>
    <font>
      <b/>
      <sz val="11"/>
      <color rgb="FF000000"/>
      <name val="Cambria"/>
      <family val="1"/>
    </font>
    <font>
      <sz val="11"/>
      <color rgb="FF000000"/>
      <name val="Cambria"/>
      <family val="1"/>
    </font>
    <font>
      <b/>
      <sz val="12"/>
      <color theme="1"/>
      <name val="Calibri"/>
      <family val="2"/>
    </font>
    <font>
      <b/>
      <sz val="10"/>
      <color rgb="FF000000"/>
      <name val="Verdana"/>
      <family val="2"/>
    </font>
    <font>
      <sz val="11"/>
      <color rgb="FF000000"/>
      <name val="Calibri"/>
      <family val="2"/>
    </font>
    <font>
      <sz val="11"/>
      <color rgb="FF404040"/>
      <name val="Calibri"/>
      <family val="2"/>
    </font>
    <font>
      <b/>
      <sz val="11"/>
      <color rgb="FF40404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3" borderId="0" applyNumberFormat="0" applyBorder="0" applyProtection="0">
      <alignment horizontal="center" vertical="center"/>
    </xf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/>
    <xf numFmtId="0" fontId="1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2">
    <cellStyle name="HeaderStyle" xfId="1" xr:uid="{EB60686D-2838-CE47-AC5C-73DA0E495A9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101601</xdr:colOff>
      <xdr:row>35</xdr:row>
      <xdr:rowOff>38100</xdr:rowOff>
    </xdr:from>
    <xdr:to>
      <xdr:col>6</xdr:col>
      <xdr:colOff>723901</xdr:colOff>
      <xdr:row>39</xdr:row>
      <xdr:rowOff>177799</xdr:rowOff>
    </xdr:to>
    <xdr:pic>
      <xdr:nvPicPr>
        <xdr:cNvPr id="2" name="Picture 1" descr="lip_image002.png">
          <a:extLst>
            <a:ext uri="{FF2B5EF4-FFF2-40B4-BE49-F238E27FC236}">
              <a16:creationId xmlns:a16="http://schemas.microsoft.com/office/drawing/2014/main" id="{50C532C0-DAD8-6442-9015-D7A73F21C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2901" y="17424400"/>
          <a:ext cx="2476500" cy="952499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4D552-1E1E-644A-9EA5-73B27044B8BC}">
  <dimension ref="A3:G43"/>
  <sheetViews>
    <sheetView tabSelected="1" workbookViewId="0">
      <selection activeCell="D30" sqref="D30"/>
    </sheetView>
  </sheetViews>
  <sheetFormatPr baseColWidth="10" defaultRowHeight="15.75" x14ac:dyDescent="0.25"/>
  <cols>
    <col min="1" max="1" width="7" customWidth="1"/>
    <col min="3" max="3" width="58.875" customWidth="1"/>
    <col min="6" max="6" width="13.5" customWidth="1"/>
    <col min="7" max="7" width="12.625" customWidth="1"/>
  </cols>
  <sheetData>
    <row r="3" spans="1:7" ht="34.5" x14ac:dyDescent="0.25">
      <c r="E3" s="1" t="s">
        <v>0</v>
      </c>
    </row>
    <row r="4" spans="1:7" x14ac:dyDescent="0.25">
      <c r="E4" s="2" t="s">
        <v>1</v>
      </c>
    </row>
    <row r="5" spans="1:7" x14ac:dyDescent="0.25">
      <c r="E5" s="3" t="s">
        <v>2</v>
      </c>
    </row>
    <row r="6" spans="1:7" x14ac:dyDescent="0.25">
      <c r="E6" s="2" t="s">
        <v>3</v>
      </c>
    </row>
    <row r="7" spans="1:7" ht="20.25" x14ac:dyDescent="0.25">
      <c r="E7" s="4" t="s">
        <v>4</v>
      </c>
    </row>
    <row r="8" spans="1:7" x14ac:dyDescent="0.25">
      <c r="E8" s="5" t="s">
        <v>5</v>
      </c>
    </row>
    <row r="9" spans="1:7" x14ac:dyDescent="0.25">
      <c r="E9" s="5"/>
    </row>
    <row r="10" spans="1:7" x14ac:dyDescent="0.25">
      <c r="C10" s="6" t="s">
        <v>37</v>
      </c>
      <c r="D10" s="6"/>
      <c r="E10" s="5"/>
    </row>
    <row r="11" spans="1:7" x14ac:dyDescent="0.25">
      <c r="C11" s="6" t="s">
        <v>6</v>
      </c>
      <c r="D11" s="6"/>
      <c r="E11" s="5"/>
    </row>
    <row r="12" spans="1:7" x14ac:dyDescent="0.25">
      <c r="C12" s="6" t="s">
        <v>15</v>
      </c>
      <c r="D12" s="6"/>
      <c r="E12" s="3"/>
    </row>
    <row r="14" spans="1:7" ht="57.95" customHeight="1" x14ac:dyDescent="0.25">
      <c r="A14" s="9" t="s">
        <v>12</v>
      </c>
      <c r="B14" s="9" t="s">
        <v>33</v>
      </c>
      <c r="C14" s="9" t="s">
        <v>16</v>
      </c>
      <c r="D14" s="9" t="s">
        <v>13</v>
      </c>
      <c r="E14" s="9" t="s">
        <v>34</v>
      </c>
      <c r="F14" s="9" t="s">
        <v>17</v>
      </c>
      <c r="G14" s="9" t="s">
        <v>35</v>
      </c>
    </row>
    <row r="15" spans="1:7" ht="66.95" customHeight="1" x14ac:dyDescent="0.25">
      <c r="A15" s="12">
        <v>1</v>
      </c>
      <c r="B15" s="12" t="s">
        <v>18</v>
      </c>
      <c r="C15" s="12" t="s">
        <v>19</v>
      </c>
      <c r="D15" s="12" t="s">
        <v>20</v>
      </c>
      <c r="E15" s="12">
        <v>80</v>
      </c>
      <c r="F15" s="12">
        <v>29000</v>
      </c>
      <c r="G15" s="13">
        <f>F15*E15</f>
        <v>2320000</v>
      </c>
    </row>
    <row r="16" spans="1:7" ht="56.1" customHeight="1" x14ac:dyDescent="0.25">
      <c r="A16" s="12">
        <v>2</v>
      </c>
      <c r="B16" s="12" t="s">
        <v>18</v>
      </c>
      <c r="C16" s="12" t="s">
        <v>21</v>
      </c>
      <c r="D16" s="12" t="s">
        <v>20</v>
      </c>
      <c r="E16" s="12">
        <v>10</v>
      </c>
      <c r="F16" s="12">
        <v>12000</v>
      </c>
      <c r="G16" s="13">
        <f t="shared" ref="G16:G26" si="0">F16*E16</f>
        <v>120000</v>
      </c>
    </row>
    <row r="17" spans="1:7" ht="18.95" customHeight="1" x14ac:dyDescent="0.25">
      <c r="A17" s="12">
        <v>3</v>
      </c>
      <c r="B17" s="12" t="s">
        <v>18</v>
      </c>
      <c r="C17" s="12" t="s">
        <v>22</v>
      </c>
      <c r="D17" s="12" t="s">
        <v>20</v>
      </c>
      <c r="E17" s="12">
        <v>60</v>
      </c>
      <c r="F17" s="12">
        <v>3000</v>
      </c>
      <c r="G17" s="13">
        <f t="shared" si="0"/>
        <v>180000</v>
      </c>
    </row>
    <row r="18" spans="1:7" ht="18.95" customHeight="1" x14ac:dyDescent="0.25">
      <c r="A18" s="12">
        <v>4</v>
      </c>
      <c r="B18" s="12" t="s">
        <v>18</v>
      </c>
      <c r="C18" s="12" t="s">
        <v>23</v>
      </c>
      <c r="D18" s="12" t="s">
        <v>13</v>
      </c>
      <c r="E18" s="12">
        <v>400</v>
      </c>
      <c r="F18" s="12">
        <v>1000</v>
      </c>
      <c r="G18" s="13">
        <f t="shared" si="0"/>
        <v>400000</v>
      </c>
    </row>
    <row r="19" spans="1:7" ht="18.95" customHeight="1" x14ac:dyDescent="0.25">
      <c r="A19" s="12">
        <v>5</v>
      </c>
      <c r="B19" s="12" t="s">
        <v>18</v>
      </c>
      <c r="C19" s="12" t="s">
        <v>38</v>
      </c>
      <c r="D19" s="12" t="s">
        <v>13</v>
      </c>
      <c r="E19" s="12">
        <v>2</v>
      </c>
      <c r="F19" s="12">
        <v>100000</v>
      </c>
      <c r="G19" s="13">
        <f t="shared" si="0"/>
        <v>200000</v>
      </c>
    </row>
    <row r="20" spans="1:7" ht="39" customHeight="1" x14ac:dyDescent="0.25">
      <c r="A20" s="12">
        <v>6</v>
      </c>
      <c r="B20" s="12" t="s">
        <v>18</v>
      </c>
      <c r="C20" s="12" t="s">
        <v>24</v>
      </c>
      <c r="D20" s="12" t="s">
        <v>13</v>
      </c>
      <c r="E20" s="12">
        <v>40</v>
      </c>
      <c r="F20" s="12">
        <v>12000</v>
      </c>
      <c r="G20" s="13">
        <f t="shared" si="0"/>
        <v>480000</v>
      </c>
    </row>
    <row r="21" spans="1:7" ht="65.099999999999994" customHeight="1" x14ac:dyDescent="0.25">
      <c r="A21" s="12">
        <v>7</v>
      </c>
      <c r="B21" s="12" t="s">
        <v>18</v>
      </c>
      <c r="C21" s="12" t="s">
        <v>31</v>
      </c>
      <c r="D21" s="12" t="s">
        <v>13</v>
      </c>
      <c r="E21" s="12">
        <v>40</v>
      </c>
      <c r="F21" s="12">
        <v>12000</v>
      </c>
      <c r="G21" s="13">
        <f t="shared" si="0"/>
        <v>480000</v>
      </c>
    </row>
    <row r="22" spans="1:7" ht="54" customHeight="1" x14ac:dyDescent="0.25">
      <c r="A22" s="12">
        <v>8</v>
      </c>
      <c r="B22" s="12" t="s">
        <v>18</v>
      </c>
      <c r="C22" s="12" t="s">
        <v>25</v>
      </c>
      <c r="D22" s="12" t="s">
        <v>13</v>
      </c>
      <c r="E22" s="12">
        <v>100</v>
      </c>
      <c r="F22" s="12">
        <v>18000</v>
      </c>
      <c r="G22" s="13">
        <f t="shared" si="0"/>
        <v>1800000</v>
      </c>
    </row>
    <row r="23" spans="1:7" ht="26.1" customHeight="1" x14ac:dyDescent="0.25">
      <c r="A23" s="12">
        <v>9</v>
      </c>
      <c r="B23" s="12" t="s">
        <v>18</v>
      </c>
      <c r="C23" s="12" t="s">
        <v>26</v>
      </c>
      <c r="D23" s="12" t="s">
        <v>20</v>
      </c>
      <c r="E23" s="12">
        <v>18</v>
      </c>
      <c r="F23" s="12">
        <v>30000</v>
      </c>
      <c r="G23" s="13">
        <f t="shared" si="0"/>
        <v>540000</v>
      </c>
    </row>
    <row r="24" spans="1:7" ht="27.95" customHeight="1" x14ac:dyDescent="0.25">
      <c r="A24" s="12">
        <v>10</v>
      </c>
      <c r="B24" s="12" t="s">
        <v>18</v>
      </c>
      <c r="C24" s="12" t="s">
        <v>32</v>
      </c>
      <c r="D24" s="12" t="s">
        <v>20</v>
      </c>
      <c r="E24" s="12">
        <v>30</v>
      </c>
      <c r="F24" s="12">
        <v>29000</v>
      </c>
      <c r="G24" s="13">
        <f t="shared" si="0"/>
        <v>870000</v>
      </c>
    </row>
    <row r="25" spans="1:7" ht="26.1" customHeight="1" x14ac:dyDescent="0.25">
      <c r="A25" s="23">
        <v>11</v>
      </c>
      <c r="B25" s="23" t="s">
        <v>18</v>
      </c>
      <c r="C25" s="23" t="s">
        <v>40</v>
      </c>
      <c r="D25" s="12" t="s">
        <v>27</v>
      </c>
      <c r="E25" s="12">
        <v>24</v>
      </c>
      <c r="F25" s="12">
        <v>15000</v>
      </c>
      <c r="G25" s="13">
        <f t="shared" si="0"/>
        <v>360000</v>
      </c>
    </row>
    <row r="26" spans="1:7" ht="51.95" customHeight="1" x14ac:dyDescent="0.25">
      <c r="A26" s="12">
        <v>12</v>
      </c>
      <c r="B26" s="12" t="s">
        <v>18</v>
      </c>
      <c r="C26" s="12" t="s">
        <v>39</v>
      </c>
      <c r="D26" s="12" t="s">
        <v>28</v>
      </c>
      <c r="E26" s="12">
        <v>1000</v>
      </c>
      <c r="F26" s="12">
        <v>2800</v>
      </c>
      <c r="G26" s="13">
        <f t="shared" si="0"/>
        <v>2800000</v>
      </c>
    </row>
    <row r="27" spans="1:7" ht="39" customHeight="1" x14ac:dyDescent="0.25">
      <c r="A27" s="12">
        <v>13</v>
      </c>
      <c r="B27" s="12" t="s">
        <v>18</v>
      </c>
      <c r="C27" s="24" t="s">
        <v>29</v>
      </c>
      <c r="D27" s="12" t="s">
        <v>27</v>
      </c>
      <c r="E27" s="12">
        <v>54</v>
      </c>
      <c r="F27" s="12">
        <v>25000</v>
      </c>
      <c r="G27" s="13">
        <f t="shared" ref="G27:G28" si="1">F27*E27</f>
        <v>1350000</v>
      </c>
    </row>
    <row r="28" spans="1:7" ht="15.95" customHeight="1" x14ac:dyDescent="0.25">
      <c r="A28" s="12">
        <v>14</v>
      </c>
      <c r="B28" s="12" t="s">
        <v>18</v>
      </c>
      <c r="C28" s="12" t="s">
        <v>30</v>
      </c>
      <c r="D28" s="12" t="s">
        <v>13</v>
      </c>
      <c r="E28" s="12">
        <v>3</v>
      </c>
      <c r="F28" s="24">
        <v>400000</v>
      </c>
      <c r="G28" s="13">
        <f t="shared" si="1"/>
        <v>1200000</v>
      </c>
    </row>
    <row r="29" spans="1:7" ht="17.100000000000001" customHeight="1" x14ac:dyDescent="0.25">
      <c r="A29" s="10">
        <v>15</v>
      </c>
      <c r="B29" s="12"/>
      <c r="C29" s="12"/>
      <c r="D29" s="12"/>
      <c r="E29" s="12"/>
      <c r="F29" s="12"/>
      <c r="G29" s="13"/>
    </row>
    <row r="30" spans="1:7" ht="17.100000000000001" customHeight="1" x14ac:dyDescent="0.25">
      <c r="A30" s="10" t="e">
        <f>#REF!+1</f>
        <v>#REF!</v>
      </c>
      <c r="B30" s="12"/>
      <c r="C30" s="12"/>
      <c r="D30" s="12"/>
      <c r="E30" s="12"/>
      <c r="F30" s="12"/>
      <c r="G30" s="13"/>
    </row>
    <row r="31" spans="1:7" x14ac:dyDescent="0.25">
      <c r="A31" s="14"/>
      <c r="B31" s="15"/>
      <c r="C31" s="15"/>
      <c r="D31" s="15"/>
      <c r="E31" s="16"/>
      <c r="F31" s="8" t="s">
        <v>14</v>
      </c>
      <c r="G31" s="11">
        <f>SUM(G15:G30)</f>
        <v>13100000</v>
      </c>
    </row>
    <row r="32" spans="1:7" x14ac:dyDescent="0.25">
      <c r="A32" s="17"/>
      <c r="B32" s="18"/>
      <c r="C32" s="18"/>
      <c r="D32" s="18"/>
      <c r="E32" s="19"/>
      <c r="F32" s="8" t="s">
        <v>36</v>
      </c>
      <c r="G32" s="11">
        <f>G31*0.19</f>
        <v>2489000</v>
      </c>
    </row>
    <row r="33" spans="1:7" x14ac:dyDescent="0.25">
      <c r="A33" s="20"/>
      <c r="B33" s="21"/>
      <c r="C33" s="21"/>
      <c r="D33" s="21"/>
      <c r="E33" s="22"/>
      <c r="F33" s="8" t="s">
        <v>11</v>
      </c>
      <c r="G33" s="11">
        <f>G32+G31</f>
        <v>15589000</v>
      </c>
    </row>
    <row r="35" spans="1:7" x14ac:dyDescent="0.25">
      <c r="E35" s="7" t="s">
        <v>7</v>
      </c>
    </row>
    <row r="36" spans="1:7" x14ac:dyDescent="0.25">
      <c r="E36" s="7"/>
    </row>
    <row r="37" spans="1:7" x14ac:dyDescent="0.25">
      <c r="E37" s="7"/>
    </row>
    <row r="38" spans="1:7" x14ac:dyDescent="0.25">
      <c r="E38" s="7"/>
    </row>
    <row r="39" spans="1:7" x14ac:dyDescent="0.25">
      <c r="E39" s="7"/>
    </row>
    <row r="40" spans="1:7" x14ac:dyDescent="0.25">
      <c r="E40" s="6" t="s">
        <v>8</v>
      </c>
    </row>
    <row r="41" spans="1:7" x14ac:dyDescent="0.25">
      <c r="E41" s="6" t="s">
        <v>1</v>
      </c>
    </row>
    <row r="42" spans="1:7" x14ac:dyDescent="0.25">
      <c r="E42" s="6" t="s">
        <v>9</v>
      </c>
    </row>
    <row r="43" spans="1:7" x14ac:dyDescent="0.25">
      <c r="E43" s="6" t="s">
        <v>10</v>
      </c>
    </row>
  </sheetData>
  <mergeCells count="1">
    <mergeCell ref="A31:E33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Lined Gomez Muñoz</dc:creator>
  <cp:lastModifiedBy>SENA</cp:lastModifiedBy>
  <dcterms:created xsi:type="dcterms:W3CDTF">2025-02-05T02:31:17Z</dcterms:created>
  <dcterms:modified xsi:type="dcterms:W3CDTF">2025-02-28T04:03:49Z</dcterms:modified>
</cp:coreProperties>
</file>