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an Carlos Molina\Desktop\Alcaldia Local\Procesos\MANTENIMIENTO VEHICULOS 2\"/>
    </mc:Choice>
  </mc:AlternateContent>
  <xr:revisionPtr revIDLastSave="0" documentId="8_{C65DB4A1-DE3C-4FF8-AA4D-DF633EB533BA}" xr6:coauthVersionLast="47" xr6:coauthVersionMax="47" xr10:uidLastSave="{00000000-0000-0000-0000-000000000000}"/>
  <bookViews>
    <workbookView xWindow="-120" yWindow="-120" windowWidth="20730" windowHeight="11160" tabRatio="900" activeTab="3" xr2:uid="{00000000-000D-0000-FFFF-FFFF00000000}"/>
  </bookViews>
  <sheets>
    <sheet name="IDENTIFICACION Y ANALISIS" sheetId="2" r:id="rId1"/>
    <sheet name="EVALUACION" sheetId="11" r:id="rId2"/>
    <sheet name="EVALUACION CON CONTROLES" sheetId="15" r:id="rId3"/>
    <sheet name="ASIGNACION Y TRATAMIENTO" sheetId="6" r:id="rId4"/>
  </sheets>
  <definedNames>
    <definedName name="_xlnm._FilterDatabase" localSheetId="3" hidden="1">'ASIGNACION Y TRATAMIENTO'!#REF!</definedName>
    <definedName name="_xlnm.Print_Area" localSheetId="3">'ASIGNACION Y TRATAMIENTO'!$B$2:$X$39</definedName>
    <definedName name="_xlnm.Print_Area" localSheetId="1">EVALUACION!$B$2:$L$54</definedName>
    <definedName name="_xlnm.Print_Area" localSheetId="2">'EVALUACION CON CONTROLES'!$B$2:$R$46</definedName>
    <definedName name="_xlnm.Print_Area" localSheetId="0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TRATAMIENTO'!$B$43:$B$45</definedName>
    <definedName name="planeación">'IDENTIFICACION Y ANALISIS'!$B$19:$B$29</definedName>
    <definedName name="selección">'IDENTIFICACION Y ANALISIS'!$B$31:$B$37</definedName>
    <definedName name="_xlnm.Print_Titles" localSheetId="3">'ASIGNACION Y TRATAMIENTO'!$2:$5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6" l="1"/>
  <c r="I16" i="15" l="1"/>
  <c r="J16" i="15"/>
  <c r="P11" i="6" s="1"/>
  <c r="C16" i="15"/>
  <c r="K17" i="11"/>
  <c r="J11" i="6" s="1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H21" i="6"/>
  <c r="I21" i="6"/>
  <c r="N21" i="6"/>
  <c r="S21" i="6"/>
  <c r="T21" i="6"/>
  <c r="U21" i="6"/>
  <c r="V21" i="6"/>
  <c r="W21" i="6"/>
  <c r="X21" i="6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 s="1"/>
  <c r="J22" i="15"/>
  <c r="P17" i="6" s="1"/>
  <c r="B23" i="15"/>
  <c r="D18" i="6" s="1"/>
  <c r="C23" i="15"/>
  <c r="C18" i="6" s="1"/>
  <c r="I23" i="15"/>
  <c r="O18" i="6" s="1"/>
  <c r="J23" i="15"/>
  <c r="P18" i="6" s="1"/>
  <c r="B24" i="15"/>
  <c r="D19" i="6" s="1"/>
  <c r="C24" i="15"/>
  <c r="C19" i="6" s="1"/>
  <c r="I24" i="15"/>
  <c r="O19" i="6" s="1"/>
  <c r="J24" i="15"/>
  <c r="P19" i="6" s="1"/>
  <c r="B25" i="15"/>
  <c r="D20" i="6" s="1"/>
  <c r="C25" i="15"/>
  <c r="C20" i="6" s="1"/>
  <c r="I25" i="15"/>
  <c r="O20" i="6" s="1"/>
  <c r="J25" i="15"/>
  <c r="P20" i="6" s="1"/>
  <c r="B26" i="15"/>
  <c r="D21" i="6" s="1"/>
  <c r="C26" i="15"/>
  <c r="C21" i="6" s="1"/>
  <c r="I26" i="15"/>
  <c r="O21" i="6" s="1"/>
  <c r="J26" i="15"/>
  <c r="P21" i="6" s="1"/>
  <c r="B17" i="15"/>
  <c r="D12" i="6" s="1"/>
  <c r="C17" i="15"/>
  <c r="C12" i="6" s="1"/>
  <c r="I17" i="15"/>
  <c r="J17" i="15"/>
  <c r="P12" i="6" s="1"/>
  <c r="O11" i="6"/>
  <c r="B6" i="15"/>
  <c r="C11" i="6"/>
  <c r="K27" i="11"/>
  <c r="L27" i="11" s="1"/>
  <c r="K21" i="6" s="1"/>
  <c r="K26" i="11"/>
  <c r="J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O15" i="6"/>
  <c r="J16" i="6"/>
  <c r="K22" i="15" l="1"/>
  <c r="Q17" i="6" s="1"/>
  <c r="L25" i="11"/>
  <c r="K19" i="6" s="1"/>
  <c r="L19" i="11"/>
  <c r="K13" i="6" s="1"/>
  <c r="J17" i="6"/>
  <c r="K24" i="15"/>
  <c r="L24" i="15" s="1"/>
  <c r="R19" i="6" s="1"/>
  <c r="L18" i="11"/>
  <c r="K12" i="6" s="1"/>
  <c r="J21" i="6"/>
  <c r="K25" i="15"/>
  <c r="K26" i="15"/>
  <c r="K23" i="15"/>
  <c r="L23" i="15" s="1"/>
  <c r="R18" i="6" s="1"/>
  <c r="K21" i="15"/>
  <c r="L26" i="11"/>
  <c r="K20" i="6" s="1"/>
  <c r="L22" i="15"/>
  <c r="R17" i="6" s="1"/>
  <c r="J15" i="6"/>
  <c r="K17" i="15"/>
  <c r="L17" i="15" s="1"/>
  <c r="R12" i="6" s="1"/>
  <c r="K20" i="15"/>
  <c r="L20" i="15" s="1"/>
  <c r="R15" i="6" s="1"/>
  <c r="K19" i="15"/>
  <c r="Q14" i="6" s="1"/>
  <c r="K18" i="15"/>
  <c r="Q13" i="6" s="1"/>
  <c r="K16" i="15"/>
  <c r="L17" i="11"/>
  <c r="K11" i="6" s="1"/>
  <c r="O12" i="6"/>
  <c r="O13" i="6"/>
  <c r="J14" i="6"/>
  <c r="J18" i="6"/>
  <c r="Q18" i="6" l="1"/>
  <c r="Q15" i="6"/>
  <c r="Q19" i="6"/>
  <c r="L18" i="15"/>
  <c r="R13" i="6" s="1"/>
  <c r="Q12" i="6"/>
  <c r="L19" i="15"/>
  <c r="R14" i="6" s="1"/>
  <c r="Q16" i="6"/>
  <c r="L21" i="15"/>
  <c r="R16" i="6" s="1"/>
  <c r="L26" i="15"/>
  <c r="R21" i="6" s="1"/>
  <c r="Q21" i="6"/>
  <c r="Q20" i="6"/>
  <c r="L25" i="15"/>
  <c r="R20" i="6" s="1"/>
  <c r="Q11" i="6"/>
  <c r="L16" i="15"/>
  <c r="R11" i="6" s="1"/>
</calcChain>
</file>

<file path=xl/sharedStrings.xml><?xml version="1.0" encoding="utf-8"?>
<sst xmlns="http://schemas.openxmlformats.org/spreadsheetml/2006/main" count="479" uniqueCount="217">
  <si>
    <t>MATRIZ DE RIESGOS DE CONTRATACIÓN</t>
  </si>
  <si>
    <t>Código: GCO-GCI-F164
Versión: 02
Vigencia: 01 de diciembre de 2022
Caso HOLA: 280117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</si>
  <si>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</si>
  <si>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</si>
  <si>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</si>
  <si>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</si>
  <si>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</si>
  <si>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</si>
  <si>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</si>
  <si>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</si>
  <si>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</si>
  <si>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</si>
  <si>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</si>
  <si>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</si>
  <si>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</si>
  <si>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</si>
  <si>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</si>
  <si>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</si>
  <si>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</si>
  <si>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</si>
  <si>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</si>
  <si>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</si>
  <si>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</si>
  <si>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</si>
  <si>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</si>
  <si>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</si>
  <si>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</si>
  <si>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</si>
  <si>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</si>
  <si>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</si>
  <si>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</si>
  <si>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</si>
  <si>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</si>
  <si>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</si>
  <si>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</si>
  <si>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</si>
  <si>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</si>
  <si>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</si>
  <si>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</si>
  <si>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</si>
  <si>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</si>
  <si>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</si>
  <si>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</si>
  <si>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</si>
  <si>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</si>
  <si>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</si>
  <si>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</si>
  <si>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</si>
  <si>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</si>
  <si>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</si>
  <si>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</si>
  <si>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</si>
  <si>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</si>
  <si>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</si>
  <si>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</si>
  <si>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</si>
  <si>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</si>
  <si>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</si>
  <si>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</si>
  <si>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</si>
  <si>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</si>
  <si>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</si>
  <si>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</si>
  <si>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</si>
  <si>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</si>
  <si>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</si>
  <si>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</si>
  <si>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</si>
  <si>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General</t>
  </si>
  <si>
    <t>Estatal</t>
  </si>
  <si>
    <t>Especifico</t>
  </si>
  <si>
    <t>Interno</t>
  </si>
  <si>
    <t>Externo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</si>
  <si>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</si>
  <si>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</si>
  <si>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</si>
  <si>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</si>
  <si>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</si>
  <si>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</si>
  <si>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</si>
  <si>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</si>
  <si>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</si>
  <si>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</si>
  <si>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</si>
  <si>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</si>
  <si>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</si>
  <si>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</si>
  <si>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</si>
  <si>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Perjuicios económicos a la entidad y retraso en
la ejecución del contrato</t>
  </si>
  <si>
    <t xml:space="preserve">Retraso en la Operación de la maquinaria </t>
  </si>
  <si>
    <r>
      <rPr>
        <sz val="10"/>
        <rFont val="Liberation Sans Narrow"/>
        <family val="2"/>
      </rPr>
      <t>Se deriva de los efectos provenientes de las variaciones de las tasas de interés, de cambio, devaluación real y otras variables del mercado, frente a las estimaciones iniciales del contratista, que pueden afectar las utilidades esperadas o generar perdida</t>
    </r>
  </si>
  <si>
    <r>
      <rPr>
        <sz val="10"/>
        <rFont val="Liberation Sans Narrow"/>
        <family val="2"/>
      </rPr>
      <t>Se refiere a los perjuicios o pérdida de los bienes a  cargo del contratista, causados por disturbios violentos, actos terroristas, paros, huelgas y además  que se impida alcanzar el objeto contractual.</t>
    </r>
  </si>
  <si>
    <t>incumplimiento de normas ambientales y sanitarias</t>
  </si>
  <si>
    <t>Se refiera a los daños que pueden ser causados en el transcurso de los mantenimientos en el taller</t>
  </si>
  <si>
    <t>variación de los precios del mercado de insumos y mano de obra que puedan generar perdidas en la oferta economica para el contratista</t>
  </si>
  <si>
    <t>Exposicion de los vehiculos o maquinaria a situaciones externas por alto trafico en vias de entradas a los talleres</t>
  </si>
  <si>
    <t>Daños al ecosistema o medio ambienteque generen daños irreversibles</t>
  </si>
  <si>
    <t>Posibles accidentes en la ejecucion de los mantenimientos</t>
  </si>
  <si>
    <t>Retraso en el mantenimiento correctivo del vehiculo o maquinaria, afectando el normal funcionamiento de la entidad en sus actividades programadas.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</si>
  <si>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</si>
  <si>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</si>
  <si>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</si>
  <si>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</si>
  <si>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</si>
  <si>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</si>
  <si>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</si>
  <si>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</si>
  <si>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</si>
  <si>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</si>
  <si>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</si>
  <si>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</si>
  <si>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</si>
  <si>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</si>
  <si>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</si>
  <si>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</si>
  <si>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</si>
  <si>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</si>
  <si>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</si>
  <si>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</si>
  <si>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</si>
  <si>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</si>
  <si>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</si>
  <si>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</si>
  <si>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</si>
  <si>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</si>
  <si>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</si>
  <si>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</si>
  <si>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</si>
  <si>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</si>
  <si>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</si>
  <si>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</si>
  <si>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</si>
  <si>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</si>
  <si>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</si>
  <si>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</si>
  <si>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</si>
  <si>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</si>
  <si>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</si>
  <si>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</si>
  <si>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</si>
  <si>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</si>
  <si>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</si>
  <si>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</si>
  <si>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</si>
  <si>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</si>
  <si>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</si>
  <si>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r>
      <rPr>
        <sz val="7"/>
        <rFont val="Arial"/>
        <family val="2"/>
      </rPr>
      <t xml:space="preserve">Póliza pago de salarios,
</t>
    </r>
    <r>
      <rPr>
        <sz val="7"/>
        <rFont val="Arial"/>
        <family val="2"/>
      </rPr>
      <t>indemnizaciones y prestaciones sociales</t>
    </r>
  </si>
  <si>
    <r>
      <rPr>
        <sz val="7"/>
        <rFont val="Arial"/>
        <family val="2"/>
      </rPr>
      <t>NO</t>
    </r>
  </si>
  <si>
    <r>
      <rPr>
        <sz val="7"/>
        <rFont val="Arial"/>
        <family val="2"/>
      </rPr>
      <t>SUPERVISOR</t>
    </r>
  </si>
  <si>
    <r>
      <rPr>
        <sz val="7"/>
        <rFont val="Arial"/>
        <family val="2"/>
      </rPr>
      <t>Una vez ocurra el siniestro</t>
    </r>
  </si>
  <si>
    <t>ejecucion</t>
  </si>
  <si>
    <r>
      <rPr>
        <sz val="7"/>
        <rFont val="Arial"/>
        <family val="2"/>
      </rPr>
      <t>Inspección por parte del supervisor</t>
    </r>
  </si>
  <si>
    <t>Mensual</t>
  </si>
  <si>
    <t>Poliza de cumplimiento</t>
  </si>
  <si>
    <r>
      <rPr>
        <sz val="7"/>
        <rFont val="Arial"/>
        <family val="2"/>
      </rPr>
      <t>Mensual</t>
    </r>
  </si>
  <si>
    <r>
      <rPr>
        <sz val="8"/>
        <rFont val="Liberation Sans Narrow"/>
        <family val="2"/>
      </rPr>
      <t>Evaluación de alternativas optimas, concertación y Planeación adecuada</t>
    </r>
  </si>
  <si>
    <r>
      <rPr>
        <sz val="8"/>
        <rFont val="Liberation Sans Narrow"/>
        <family val="2"/>
      </rPr>
      <t>Sí</t>
    </r>
  </si>
  <si>
    <r>
      <rPr>
        <sz val="8"/>
        <rFont val="Liberation Sans Narrow"/>
        <family val="2"/>
      </rPr>
      <t>Contratista</t>
    </r>
  </si>
  <si>
    <r>
      <rPr>
        <sz val="8"/>
        <rFont val="Liberation Sans Narrow"/>
        <family val="2"/>
      </rPr>
      <t>etapa de contratación y ejecución</t>
    </r>
  </si>
  <si>
    <r>
      <rPr>
        <sz val="8"/>
        <rFont val="Liberation Sans Narrow"/>
        <family val="2"/>
      </rPr>
      <t>finalización de la etapa de ejecución</t>
    </r>
  </si>
  <si>
    <r>
      <rPr>
        <sz val="8"/>
        <rFont val="Liberation Sans Narrow"/>
        <family val="2"/>
      </rPr>
      <t>Verificación por parte de la supervisión</t>
    </r>
  </si>
  <si>
    <r>
      <rPr>
        <sz val="8"/>
        <rFont val="Liberation Sans Narrow"/>
        <family val="2"/>
      </rPr>
      <t>Mensual</t>
    </r>
  </si>
  <si>
    <r>
      <rPr>
        <sz val="8"/>
        <rFont val="Liberation Sans Narrow"/>
        <family val="2"/>
      </rPr>
      <t>Coordinar con las autoridades respectivas, el acompañamiento o verificación de las condiciones de orden público  en  las  zonas de ejecución de las actividades del contrato.</t>
    </r>
  </si>
  <si>
    <r>
      <rPr>
        <sz val="8"/>
        <rFont val="Liberation Sans Narrow"/>
        <family val="2"/>
      </rPr>
      <t>Entidad Estatal/Contratista</t>
    </r>
  </si>
  <si>
    <r>
      <rPr>
        <sz val="8"/>
        <rFont val="Liberation Sans Narrow"/>
        <family val="2"/>
      </rPr>
      <t>Etapa de contratación y ejecución</t>
    </r>
  </si>
  <si>
    <r>
      <rPr>
        <sz val="8"/>
        <rFont val="Liberation Sans Narrow"/>
        <family val="2"/>
      </rPr>
      <t>Etapa de ejecución.</t>
    </r>
  </si>
  <si>
    <r>
      <rPr>
        <sz val="8"/>
        <rFont val="Liberation Sans Narrow"/>
        <family val="2"/>
      </rPr>
      <t>Verificación por parte  del supervisor y el Coordinador del Convenio.</t>
    </r>
  </si>
  <si>
    <r>
      <rPr>
        <sz val="8"/>
        <rFont val="Liberation Sans Narrow"/>
        <family val="2"/>
      </rPr>
      <t>Cada vez  que se presente</t>
    </r>
  </si>
  <si>
    <r>
      <rPr>
        <sz val="8"/>
        <rFont val="Arial"/>
        <family val="2"/>
      </rPr>
      <t>Revisión  y seguimiento en la fase contractual</t>
    </r>
  </si>
  <si>
    <r>
      <rPr>
        <sz val="8"/>
        <rFont val="Arial"/>
        <family val="2"/>
      </rPr>
      <t>Sí</t>
    </r>
  </si>
  <si>
    <r>
      <rPr>
        <sz val="8"/>
        <rFont val="Arial"/>
        <family val="2"/>
      </rPr>
      <t>Contratista</t>
    </r>
  </si>
  <si>
    <r>
      <rPr>
        <sz val="8"/>
        <rFont val="Arial"/>
        <family val="2"/>
      </rPr>
      <t>Inicio etapa de ejecución</t>
    </r>
  </si>
  <si>
    <t>Finalización
de  la  etapa de ejecucion</t>
  </si>
  <si>
    <r>
      <rPr>
        <sz val="8"/>
        <rFont val="Arial"/>
        <family val="2"/>
      </rPr>
      <t>Verificación y seguimiento por parte del supervisor</t>
    </r>
  </si>
  <si>
    <r>
      <rPr>
        <sz val="8"/>
        <rFont val="Arial"/>
        <family val="2"/>
      </rPr>
      <t>Mensualment e (con entrega de cada informe de ejecución)</t>
    </r>
  </si>
  <si>
    <t>Diligencimiento de formatos de entrega y recibo de vehiculos y maquinaria en el taller</t>
  </si>
  <si>
    <t>no</t>
  </si>
  <si>
    <t>Entidad y contratista</t>
  </si>
  <si>
    <t>Inicio etapa de ejecución</t>
  </si>
  <si>
    <t xml:space="preserve">control y verificacion de precios de la oferta economica propuesta </t>
  </si>
  <si>
    <t>si</t>
  </si>
  <si>
    <t>Control continuo de la variacion de precios del mercado</t>
  </si>
  <si>
    <t xml:space="preserve">Mensualmente </t>
  </si>
  <si>
    <t>Programacion de ingresos a taller en horario de no tanta afluencia de vehiculo en caso de poder ser programado</t>
  </si>
  <si>
    <t>Contratista</t>
  </si>
  <si>
    <t>verificacion de entrega y recibos de vehiculos en el taller</t>
  </si>
  <si>
    <t>Revision continua de certificacion de disposicion final de residuos y baterias, control de residuos solidos y liquidos</t>
  </si>
  <si>
    <t>entidad</t>
  </si>
  <si>
    <t>entrega de certificaciones actualizados de disposicion finales de residuos solidos , liquidos, disposicion de gases y baterias</t>
  </si>
  <si>
    <t>revision y visitas continuas a los talleres donde se ejecutaran los trabajos de mantenimiento</t>
  </si>
  <si>
    <t>contratista y entidad</t>
  </si>
  <si>
    <t>revision de camaras del circuito cerrado de television existente en taller contratista</t>
  </si>
  <si>
    <t xml:space="preserve">Constitución de poliza de garantia de calidad de servicios </t>
  </si>
  <si>
    <t>Verificación por parte del apoyo a la supervisión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</si>
  <si>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</si>
  <si>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</si>
  <si>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</si>
  <si>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</si>
  <si>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</si>
  <si>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</si>
  <si>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</si>
  <si>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</si>
  <si>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</si>
  <si>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</si>
  <si>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GENERAL</t>
  </si>
  <si>
    <t>EXTERNO</t>
  </si>
  <si>
    <t>CONTRATISTA</t>
  </si>
  <si>
    <r>
      <rPr>
        <b/>
        <sz val="10"/>
        <rFont val="Liberation Sans Narrow"/>
        <family val="2"/>
      </rPr>
      <t>Especifico</t>
    </r>
  </si>
  <si>
    <r>
      <rPr>
        <b/>
        <sz val="10"/>
        <rFont val="Liberation Sans Narrow"/>
        <family val="2"/>
      </rPr>
      <t>Externa</t>
    </r>
  </si>
  <si>
    <r>
      <rPr>
        <b/>
        <sz val="10"/>
        <rFont val="Liberation Sans Narrow"/>
        <family val="2"/>
      </rPr>
      <t>General</t>
    </r>
  </si>
  <si>
    <r>
      <rPr>
        <b/>
        <sz val="10"/>
        <rFont val="Liberation Sans Narrow"/>
        <family val="2"/>
      </rPr>
      <t>Interno- Externo</t>
    </r>
  </si>
  <si>
    <t>externo</t>
  </si>
  <si>
    <t xml:space="preserve">Categoria </t>
  </si>
  <si>
    <t>SDG</t>
  </si>
  <si>
    <t>CONTRATISTA Y SDG</t>
  </si>
  <si>
    <t>Objeto Contractual: CONTRATAR A MONTO AGOTABLE EL SERVICIO DE MANTENIMIENTO TÉCNICO PREVENTIVO Y CORRECTIVO, REPARACION Y SUMINISTRO DE REPUESTOS ORIGINALES PARA LOS VEHICULOS DE PROPIEDAD DEL FONDO DE DESARROLLO LOCAL DE ANTONIO NARIÑO Y TODOS AQUELLOS QUE LLEGASE A ADQUIRIR</t>
  </si>
  <si>
    <t>CONTRATAR EL MANTENIMIENTO PREVENTIVO Y CORRECTIVO A PRECIOS UNITARIOS Y MONTO AGOTABLE DE LOS VEHICULOS DE PROPIEDAD DEL FONDO DE DESARROLLO LOCAL DE ANTONIO NARIÑO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</si>
</sst>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sz val="7"/>
      <name val="Arial"/>
      <family val="2"/>
    </font>
    <font>
      <sz val="8"/>
      <name val="Liberation Sans Narrow"/>
    </font>
    <font>
      <sz val="8"/>
      <name val="Liberation Sans Narrow"/>
      <family val="2"/>
    </font>
    <font>
      <b/>
      <sz val="10"/>
      <color rgb="FFFF0D0D"/>
      <name val="Garamond"/>
      <family val="1"/>
    </font>
    <font>
      <sz val="10"/>
      <name val="Liberation Sans Narrow"/>
    </font>
    <font>
      <sz val="10"/>
      <name val="Liberation Sans Narrow"/>
      <family val="2"/>
    </font>
    <font>
      <sz val="7"/>
      <color rgb="FF000000"/>
      <name val="Arial"/>
      <family val="2"/>
    </font>
    <font>
      <sz val="8"/>
      <color rgb="FF000000"/>
      <name val="Liberation Sans Narrow"/>
      <family val="2"/>
    </font>
    <font>
      <b/>
      <sz val="10"/>
      <name val="Liberation Sans Narrow"/>
    </font>
    <font>
      <b/>
      <sz val="10"/>
      <name val="Liberation Sans Narrow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7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8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9" fillId="0" borderId="0" xfId="0" applyFont="1"/>
    <xf numFmtId="0" fontId="0" fillId="0" borderId="0" xfId="0" applyAlignment="1">
      <alignment wrapText="1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textRotation="90" wrapText="1"/>
    </xf>
    <xf numFmtId="0" fontId="10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6" xfId="0" applyFont="1" applyBorder="1" applyAlignment="1">
      <alignment horizontal="center" vertical="center" wrapText="1"/>
    </xf>
    <xf numFmtId="0" fontId="7" fillId="0" borderId="41" xfId="0" applyFont="1" applyBorder="1"/>
    <xf numFmtId="0" fontId="7" fillId="0" borderId="41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3" fillId="2" borderId="32" xfId="0" applyFont="1" applyFill="1" applyBorder="1" applyAlignment="1">
      <alignment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7" fillId="2" borderId="22" xfId="0" applyFont="1" applyFill="1" applyBorder="1" applyAlignment="1">
      <alignment vertical="center" wrapText="1"/>
    </xf>
    <xf numFmtId="0" fontId="17" fillId="0" borderId="22" xfId="0" applyFont="1" applyBorder="1"/>
    <xf numFmtId="0" fontId="16" fillId="2" borderId="13" xfId="0" applyFont="1" applyFill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7" fillId="2" borderId="23" xfId="0" applyFont="1" applyFill="1" applyBorder="1" applyAlignment="1">
      <alignment vertical="center" wrapText="1"/>
    </xf>
    <xf numFmtId="0" fontId="17" fillId="0" borderId="23" xfId="0" applyFont="1" applyBorder="1"/>
    <xf numFmtId="0" fontId="16" fillId="2" borderId="15" xfId="0" applyFont="1" applyFill="1" applyBorder="1" applyAlignment="1">
      <alignment vertical="center" wrapText="1"/>
    </xf>
    <xf numFmtId="0" fontId="16" fillId="2" borderId="16" xfId="0" applyFont="1" applyFill="1" applyBorder="1" applyAlignment="1">
      <alignment vertical="center" wrapText="1"/>
    </xf>
    <xf numFmtId="0" fontId="15" fillId="0" borderId="17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7" fillId="0" borderId="24" xfId="0" applyFont="1" applyBorder="1"/>
    <xf numFmtId="0" fontId="16" fillId="2" borderId="18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vertical="center" wrapText="1"/>
    </xf>
    <xf numFmtId="0" fontId="16" fillId="2" borderId="19" xfId="0" applyFont="1" applyFill="1" applyBorder="1" applyAlignment="1">
      <alignment vertical="center" wrapText="1"/>
    </xf>
    <xf numFmtId="0" fontId="15" fillId="0" borderId="22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7" fillId="2" borderId="24" xfId="0" applyFont="1" applyFill="1" applyBorder="1" applyAlignment="1">
      <alignment vertical="center" wrapText="1"/>
    </xf>
    <xf numFmtId="0" fontId="17" fillId="2" borderId="26" xfId="0" applyFont="1" applyFill="1" applyBorder="1" applyAlignment="1">
      <alignment vertical="center" wrapText="1"/>
    </xf>
    <xf numFmtId="0" fontId="16" fillId="2" borderId="20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26" xfId="0" applyFont="1" applyBorder="1" applyAlignment="1">
      <alignment vertical="center" wrapText="1"/>
    </xf>
    <xf numFmtId="0" fontId="16" fillId="0" borderId="20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5" fillId="0" borderId="27" xfId="0" applyFont="1" applyBorder="1" applyAlignment="1">
      <alignment vertical="center"/>
    </xf>
    <xf numFmtId="0" fontId="15" fillId="0" borderId="25" xfId="0" applyFont="1" applyBorder="1" applyAlignment="1">
      <alignment vertical="center"/>
    </xf>
    <xf numFmtId="0" fontId="17" fillId="2" borderId="25" xfId="0" applyFont="1" applyFill="1" applyBorder="1" applyAlignment="1">
      <alignment vertical="center" wrapText="1"/>
    </xf>
    <xf numFmtId="0" fontId="17" fillId="0" borderId="25" xfId="0" applyFont="1" applyBorder="1"/>
    <xf numFmtId="0" fontId="16" fillId="0" borderId="21" xfId="0" applyFont="1" applyBorder="1" applyAlignment="1">
      <alignment vertical="center" wrapText="1"/>
    </xf>
    <xf numFmtId="0" fontId="17" fillId="0" borderId="1" xfId="0" applyFont="1" applyBorder="1"/>
    <xf numFmtId="0" fontId="17" fillId="0" borderId="0" xfId="0" applyFont="1"/>
    <xf numFmtId="0" fontId="17" fillId="0" borderId="2" xfId="0" applyFont="1" applyBorder="1" applyAlignment="1">
      <alignment horizontal="center"/>
    </xf>
    <xf numFmtId="0" fontId="17" fillId="0" borderId="8" xfId="0" applyFont="1" applyBorder="1"/>
    <xf numFmtId="0" fontId="17" fillId="0" borderId="10" xfId="0" applyFont="1" applyBorder="1"/>
    <xf numFmtId="0" fontId="17" fillId="0" borderId="11" xfId="0" applyFont="1" applyBorder="1" applyAlignment="1">
      <alignment horizontal="center"/>
    </xf>
    <xf numFmtId="0" fontId="18" fillId="4" borderId="29" xfId="0" applyFont="1" applyFill="1" applyBorder="1" applyAlignment="1">
      <alignment horizontal="center" vertical="center" wrapText="1"/>
    </xf>
    <xf numFmtId="0" fontId="16" fillId="0" borderId="33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7" fillId="0" borderId="37" xfId="0" applyFont="1" applyBorder="1"/>
    <xf numFmtId="0" fontId="17" fillId="0" borderId="38" xfId="0" applyFont="1" applyBorder="1"/>
    <xf numFmtId="0" fontId="17" fillId="0" borderId="39" xfId="0" applyFont="1" applyBorder="1" applyAlignment="1">
      <alignment horizontal="center"/>
    </xf>
    <xf numFmtId="0" fontId="14" fillId="3" borderId="3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/>
    </xf>
    <xf numFmtId="0" fontId="13" fillId="0" borderId="1" xfId="0" applyFont="1" applyBorder="1" applyAlignment="1">
      <alignment horizontal="right" vertical="center" textRotation="90"/>
    </xf>
    <xf numFmtId="0" fontId="17" fillId="0" borderId="0" xfId="0" applyFont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/>
    </xf>
    <xf numFmtId="0" fontId="14" fillId="6" borderId="28" xfId="0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/>
    </xf>
    <xf numFmtId="0" fontId="17" fillId="0" borderId="4" xfId="0" applyFont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/>
    </xf>
    <xf numFmtId="0" fontId="17" fillId="8" borderId="3" xfId="0" applyFont="1" applyFill="1" applyBorder="1" applyAlignment="1">
      <alignment horizontal="center" vertical="center"/>
    </xf>
    <xf numFmtId="0" fontId="17" fillId="9" borderId="3" xfId="0" applyFont="1" applyFill="1" applyBorder="1" applyAlignment="1">
      <alignment horizontal="center" vertical="center"/>
    </xf>
    <xf numFmtId="0" fontId="17" fillId="10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4" fillId="0" borderId="0" xfId="0" applyFont="1" applyAlignment="1">
      <alignment horizontal="center"/>
    </xf>
    <xf numFmtId="0" fontId="17" fillId="0" borderId="9" xfId="0" applyFont="1" applyBorder="1" applyAlignment="1">
      <alignment vertical="center"/>
    </xf>
    <xf numFmtId="0" fontId="21" fillId="0" borderId="3" xfId="0" applyFont="1" applyBorder="1" applyAlignment="1">
      <alignment horizontal="center" vertical="center" wrapText="1"/>
    </xf>
    <xf numFmtId="0" fontId="22" fillId="0" borderId="1" xfId="0" applyFont="1" applyBorder="1"/>
    <xf numFmtId="0" fontId="2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left"/>
    </xf>
    <xf numFmtId="0" fontId="22" fillId="0" borderId="2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/>
    <xf numFmtId="0" fontId="19" fillId="4" borderId="6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19" fillId="4" borderId="66" xfId="0" applyFont="1" applyFill="1" applyBorder="1" applyAlignment="1">
      <alignment horizontal="center" vertical="center" wrapText="1"/>
    </xf>
    <xf numFmtId="1" fontId="30" fillId="0" borderId="3" xfId="0" applyNumberFormat="1" applyFont="1" applyBorder="1" applyAlignment="1">
      <alignment horizontal="center" vertical="center" shrinkToFit="1"/>
    </xf>
    <xf numFmtId="1" fontId="31" fillId="0" borderId="3" xfId="0" applyNumberFormat="1" applyFont="1" applyBorder="1" applyAlignment="1">
      <alignment horizontal="center" vertical="center" textRotation="90" shrinkToFit="1"/>
    </xf>
    <xf numFmtId="0" fontId="19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textRotation="90" wrapText="1"/>
    </xf>
    <xf numFmtId="0" fontId="25" fillId="0" borderId="3" xfId="0" applyFont="1" applyBorder="1" applyAlignment="1">
      <alignment horizontal="center" vertical="center" textRotation="90" wrapText="1"/>
    </xf>
    <xf numFmtId="0" fontId="24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wrapText="1"/>
    </xf>
    <xf numFmtId="0" fontId="10" fillId="4" borderId="65" xfId="0" applyFont="1" applyFill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32" fillId="0" borderId="3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9" fontId="7" fillId="0" borderId="34" xfId="0" applyNumberFormat="1" applyFont="1" applyBorder="1" applyAlignment="1">
      <alignment horizontal="center" vertical="center" textRotation="90" wrapText="1"/>
    </xf>
    <xf numFmtId="0" fontId="15" fillId="0" borderId="14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3" fillId="2" borderId="40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horizontal="center" vertical="center" wrapText="1"/>
    </xf>
    <xf numFmtId="0" fontId="13" fillId="2" borderId="44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4" fillId="0" borderId="45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3" fillId="0" borderId="37" xfId="0" applyFont="1" applyBorder="1" applyAlignment="1">
      <alignment horizontal="left" wrapText="1"/>
    </xf>
    <xf numFmtId="0" fontId="13" fillId="0" borderId="38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8" xfId="0" applyFont="1" applyBorder="1" applyAlignment="1">
      <alignment horizontal="left" wrapText="1"/>
    </xf>
    <xf numFmtId="0" fontId="13" fillId="0" borderId="10" xfId="0" applyFont="1" applyBorder="1" applyAlignment="1">
      <alignment horizontal="left" wrapText="1"/>
    </xf>
    <xf numFmtId="0" fontId="23" fillId="0" borderId="62" xfId="0" applyFont="1" applyBorder="1" applyAlignment="1">
      <alignment horizontal="left" vertical="center" wrapText="1"/>
    </xf>
    <xf numFmtId="0" fontId="23" fillId="0" borderId="63" xfId="0" applyFont="1" applyBorder="1" applyAlignment="1">
      <alignment horizontal="left" vertical="center" wrapText="1"/>
    </xf>
    <xf numFmtId="0" fontId="23" fillId="0" borderId="64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55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0" fontId="16" fillId="0" borderId="44" xfId="0" applyFont="1" applyBorder="1" applyAlignment="1">
      <alignment horizontal="left" vertical="center" wrapText="1"/>
    </xf>
    <xf numFmtId="0" fontId="16" fillId="0" borderId="61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7" fillId="6" borderId="3" xfId="0" applyFont="1" applyFill="1" applyBorder="1" applyAlignment="1">
      <alignment horizontal="center"/>
    </xf>
    <xf numFmtId="0" fontId="14" fillId="0" borderId="48" xfId="0" applyFont="1" applyBorder="1" applyAlignment="1">
      <alignment horizontal="center"/>
    </xf>
    <xf numFmtId="0" fontId="17" fillId="8" borderId="3" xfId="0" applyFont="1" applyFill="1" applyBorder="1" applyAlignment="1">
      <alignment horizontal="center" vertical="center"/>
    </xf>
    <xf numFmtId="0" fontId="17" fillId="9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6" borderId="19" xfId="0" applyFont="1" applyFill="1" applyBorder="1" applyAlignment="1">
      <alignment horizontal="center" vertical="center" wrapText="1"/>
    </xf>
    <xf numFmtId="0" fontId="17" fillId="6" borderId="19" xfId="0" applyFont="1" applyFill="1" applyBorder="1" applyAlignment="1">
      <alignment horizontal="center"/>
    </xf>
    <xf numFmtId="0" fontId="17" fillId="0" borderId="19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/>
    </xf>
    <xf numFmtId="0" fontId="17" fillId="10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7" fillId="9" borderId="19" xfId="0" applyFont="1" applyFill="1" applyBorder="1" applyAlignment="1">
      <alignment horizontal="center" vertical="center"/>
    </xf>
    <xf numFmtId="0" fontId="17" fillId="9" borderId="4" xfId="0" applyFont="1" applyFill="1" applyBorder="1" applyAlignment="1">
      <alignment horizontal="center" vertical="center"/>
    </xf>
    <xf numFmtId="0" fontId="17" fillId="9" borderId="20" xfId="0" applyFont="1" applyFill="1" applyBorder="1" applyAlignment="1">
      <alignment horizontal="center" vertical="center"/>
    </xf>
    <xf numFmtId="0" fontId="17" fillId="10" borderId="19" xfId="0" applyFont="1" applyFill="1" applyBorder="1" applyAlignment="1">
      <alignment horizontal="center" vertical="center"/>
    </xf>
    <xf numFmtId="0" fontId="13" fillId="0" borderId="49" xfId="0" applyFont="1" applyBorder="1" applyAlignment="1">
      <alignment horizontal="right" vertical="center" textRotation="90"/>
    </xf>
    <xf numFmtId="0" fontId="15" fillId="0" borderId="3" xfId="0" applyFont="1" applyBorder="1" applyAlignment="1">
      <alignment horizontal="left" vertical="center" wrapText="1"/>
    </xf>
    <xf numFmtId="0" fontId="13" fillId="0" borderId="0" xfId="0" applyFont="1" applyAlignment="1">
      <alignment horizontal="right" vertical="center" textRotation="90"/>
    </xf>
    <xf numFmtId="0" fontId="14" fillId="0" borderId="50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8" fillId="4" borderId="45" xfId="0" applyFont="1" applyFill="1" applyBorder="1" applyAlignment="1">
      <alignment horizontal="center" vertical="center" wrapText="1"/>
    </xf>
    <xf numFmtId="0" fontId="18" fillId="4" borderId="46" xfId="0" applyFont="1" applyFill="1" applyBorder="1" applyAlignment="1">
      <alignment horizontal="center" vertical="center" wrapText="1"/>
    </xf>
    <xf numFmtId="0" fontId="18" fillId="4" borderId="51" xfId="0" applyFont="1" applyFill="1" applyBorder="1" applyAlignment="1">
      <alignment horizontal="center" vertical="center" wrapText="1"/>
    </xf>
    <xf numFmtId="0" fontId="12" fillId="2" borderId="45" xfId="0" applyFont="1" applyFill="1" applyBorder="1" applyAlignment="1">
      <alignment horizontal="left" vertical="top" wrapText="1" readingOrder="1"/>
    </xf>
    <xf numFmtId="0" fontId="12" fillId="2" borderId="46" xfId="0" applyFont="1" applyFill="1" applyBorder="1" applyAlignment="1">
      <alignment horizontal="left" vertical="top" wrapText="1" readingOrder="1"/>
    </xf>
    <xf numFmtId="0" fontId="12" fillId="2" borderId="47" xfId="0" applyFont="1" applyFill="1" applyBorder="1" applyAlignment="1">
      <alignment horizontal="left" vertical="top" wrapText="1" readingOrder="1"/>
    </xf>
    <xf numFmtId="0" fontId="22" fillId="0" borderId="1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0" fillId="0" borderId="37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16" fillId="0" borderId="52" xfId="0" applyFont="1" applyBorder="1" applyAlignment="1">
      <alignment horizontal="left" vertical="center" wrapText="1"/>
    </xf>
    <xf numFmtId="0" fontId="16" fillId="0" borderId="54" xfId="0" applyFont="1" applyBorder="1" applyAlignment="1">
      <alignment horizontal="left" vertical="center" wrapText="1"/>
    </xf>
    <xf numFmtId="0" fontId="16" fillId="0" borderId="60" xfId="0" applyFont="1" applyBorder="1" applyAlignment="1">
      <alignment horizontal="left" vertical="center" wrapText="1"/>
    </xf>
    <xf numFmtId="0" fontId="16" fillId="0" borderId="59" xfId="0" applyFont="1" applyBorder="1" applyAlignment="1">
      <alignment horizontal="left" vertical="center" wrapText="1"/>
    </xf>
    <xf numFmtId="0" fontId="16" fillId="0" borderId="55" xfId="0" applyFont="1" applyBorder="1" applyAlignment="1">
      <alignment horizontal="left" vertical="center" wrapText="1"/>
    </xf>
    <xf numFmtId="0" fontId="16" fillId="0" borderId="56" xfId="0" applyFont="1" applyBorder="1" applyAlignment="1">
      <alignment horizontal="left" vertical="center" wrapText="1"/>
    </xf>
    <xf numFmtId="0" fontId="18" fillId="4" borderId="65" xfId="0" applyFont="1" applyFill="1" applyBorder="1" applyAlignment="1">
      <alignment horizontal="center" vertical="center" wrapText="1"/>
    </xf>
    <xf numFmtId="0" fontId="17" fillId="9" borderId="42" xfId="0" applyFont="1" applyFill="1" applyBorder="1" applyAlignment="1">
      <alignment horizontal="center" vertical="center"/>
    </xf>
    <xf numFmtId="0" fontId="17" fillId="9" borderId="26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center"/>
    </xf>
    <xf numFmtId="0" fontId="17" fillId="6" borderId="26" xfId="0" applyFont="1" applyFill="1" applyBorder="1" applyAlignment="1">
      <alignment horizontal="center"/>
    </xf>
    <xf numFmtId="0" fontId="17" fillId="7" borderId="4" xfId="0" applyFont="1" applyFill="1" applyBorder="1" applyAlignment="1">
      <alignment horizontal="center" vertical="center"/>
    </xf>
    <xf numFmtId="0" fontId="17" fillId="7" borderId="26" xfId="0" applyFont="1" applyFill="1" applyBorder="1" applyAlignment="1">
      <alignment horizontal="center" vertical="center"/>
    </xf>
    <xf numFmtId="0" fontId="17" fillId="10" borderId="4" xfId="0" applyFont="1" applyFill="1" applyBorder="1" applyAlignment="1">
      <alignment horizontal="center" vertical="center"/>
    </xf>
    <xf numFmtId="0" fontId="17" fillId="10" borderId="26" xfId="0" applyFont="1" applyFill="1" applyBorder="1" applyAlignment="1">
      <alignment horizontal="center" vertical="center"/>
    </xf>
    <xf numFmtId="0" fontId="17" fillId="7" borderId="42" xfId="0" applyFont="1" applyFill="1" applyBorder="1" applyAlignment="1">
      <alignment horizontal="center" vertical="center"/>
    </xf>
    <xf numFmtId="0" fontId="17" fillId="8" borderId="4" xfId="0" applyFont="1" applyFill="1" applyBorder="1" applyAlignment="1">
      <alignment horizontal="center" vertical="center"/>
    </xf>
    <xf numFmtId="0" fontId="17" fillId="8" borderId="26" xfId="0" applyFont="1" applyFill="1" applyBorder="1" applyAlignment="1">
      <alignment horizontal="center" vertical="center"/>
    </xf>
    <xf numFmtId="0" fontId="14" fillId="6" borderId="42" xfId="0" applyFont="1" applyFill="1" applyBorder="1" applyAlignment="1">
      <alignment horizontal="center" vertical="center"/>
    </xf>
    <xf numFmtId="0" fontId="17" fillId="6" borderId="42" xfId="0" applyFont="1" applyFill="1" applyBorder="1" applyAlignment="1">
      <alignment horizontal="center"/>
    </xf>
    <xf numFmtId="0" fontId="17" fillId="0" borderId="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26" xfId="0" applyFont="1" applyFill="1" applyBorder="1" applyAlignment="1">
      <alignment horizontal="center" vertical="center" wrapText="1"/>
    </xf>
    <xf numFmtId="0" fontId="14" fillId="6" borderId="42" xfId="0" applyFont="1" applyFill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8" borderId="42" xfId="0" applyFont="1" applyFill="1" applyBorder="1" applyAlignment="1">
      <alignment horizontal="center" vertical="center"/>
    </xf>
    <xf numFmtId="0" fontId="14" fillId="6" borderId="52" xfId="0" applyFont="1" applyFill="1" applyBorder="1" applyAlignment="1">
      <alignment horizontal="center" vertical="center" wrapText="1"/>
    </xf>
    <xf numFmtId="0" fontId="14" fillId="6" borderId="53" xfId="0" applyFont="1" applyFill="1" applyBorder="1" applyAlignment="1">
      <alignment horizontal="center" vertical="center" wrapText="1"/>
    </xf>
    <xf numFmtId="0" fontId="14" fillId="6" borderId="54" xfId="0" applyFont="1" applyFill="1" applyBorder="1" applyAlignment="1">
      <alignment horizontal="center" vertical="center" wrapText="1"/>
    </xf>
    <xf numFmtId="0" fontId="14" fillId="6" borderId="55" xfId="0" applyFont="1" applyFill="1" applyBorder="1" applyAlignment="1">
      <alignment horizontal="center" vertical="center" wrapText="1"/>
    </xf>
    <xf numFmtId="0" fontId="14" fillId="6" borderId="48" xfId="0" applyFont="1" applyFill="1" applyBorder="1" applyAlignment="1">
      <alignment horizontal="center" vertical="center" wrapText="1"/>
    </xf>
    <xf numFmtId="0" fontId="14" fillId="6" borderId="56" xfId="0" applyFont="1" applyFill="1" applyBorder="1" applyAlignment="1">
      <alignment horizontal="center" vertical="center" wrapText="1"/>
    </xf>
    <xf numFmtId="0" fontId="14" fillId="6" borderId="44" xfId="0" applyFont="1" applyFill="1" applyBorder="1" applyAlignment="1">
      <alignment horizontal="center" vertical="center" wrapText="1"/>
    </xf>
    <xf numFmtId="0" fontId="14" fillId="6" borderId="28" xfId="0" applyFont="1" applyFill="1" applyBorder="1" applyAlignment="1">
      <alignment horizontal="center" vertical="center" wrapText="1"/>
    </xf>
    <xf numFmtId="0" fontId="17" fillId="7" borderId="57" xfId="0" applyFont="1" applyFill="1" applyBorder="1" applyAlignment="1">
      <alignment horizontal="center" vertical="center"/>
    </xf>
    <xf numFmtId="0" fontId="17" fillId="7" borderId="58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/>
    </xf>
    <xf numFmtId="0" fontId="11" fillId="2" borderId="45" xfId="0" applyFont="1" applyFill="1" applyBorder="1" applyAlignment="1">
      <alignment horizontal="left" vertical="top" wrapText="1" readingOrder="1"/>
    </xf>
    <xf numFmtId="0" fontId="11" fillId="2" borderId="46" xfId="0" applyFont="1" applyFill="1" applyBorder="1" applyAlignment="1">
      <alignment horizontal="left" vertical="top" wrapText="1" readingOrder="1"/>
    </xf>
    <xf numFmtId="0" fontId="11" fillId="2" borderId="47" xfId="0" applyFont="1" applyFill="1" applyBorder="1" applyAlignment="1">
      <alignment horizontal="left" vertical="top" wrapText="1" readingOrder="1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23" fillId="0" borderId="1" xfId="0" applyFont="1" applyBorder="1"/>
    <xf numFmtId="0" fontId="23" fillId="0" borderId="0" xfId="0" applyFont="1"/>
    <xf numFmtId="0" fontId="16" fillId="0" borderId="54" xfId="0" applyFont="1" applyBorder="1" applyAlignment="1">
      <alignment horizontal="left" vertical="center"/>
    </xf>
    <xf numFmtId="0" fontId="16" fillId="0" borderId="60" xfId="0" applyFont="1" applyBorder="1" applyAlignment="1">
      <alignment horizontal="left" vertical="center"/>
    </xf>
    <xf numFmtId="0" fontId="16" fillId="0" borderId="59" xfId="0" applyFont="1" applyBorder="1" applyAlignment="1">
      <alignment horizontal="left" vertical="center"/>
    </xf>
    <xf numFmtId="0" fontId="16" fillId="0" borderId="55" xfId="0" applyFont="1" applyBorder="1" applyAlignment="1">
      <alignment horizontal="left" vertical="center"/>
    </xf>
    <xf numFmtId="0" fontId="16" fillId="0" borderId="56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 wrapText="1"/>
    </xf>
    <xf numFmtId="0" fontId="9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9" fillId="0" borderId="59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2" borderId="0" xfId="0" applyFont="1" applyFill="1" applyAlignment="1">
      <alignment horizontal="center"/>
    </xf>
    <xf numFmtId="0" fontId="9" fillId="6" borderId="4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top" wrapText="1"/>
    </xf>
    <xf numFmtId="0" fontId="11" fillId="0" borderId="38" xfId="0" applyFont="1" applyBorder="1" applyAlignment="1">
      <alignment horizontal="center" vertical="top" wrapText="1"/>
    </xf>
    <xf numFmtId="0" fontId="11" fillId="0" borderId="39" xfId="0" applyFont="1" applyBorder="1" applyAlignment="1">
      <alignment horizontal="center" vertical="top" wrapText="1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2:F78"/>
  <sheetViews>
    <sheetView showGridLines="0" topLeftCell="A10" zoomScale="80" zoomScaleNormal="80" zoomScalePageLayoutView="85" workbookViewId="0">
      <selection activeCell="B39" sqref="B39:C39"/>
    </sheetView>
  </sheetViews>
  <sheetFormatPr baseColWidth="10" defaultColWidth="11.42578125" defaultRowHeight="12.75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77"/>
      <c r="C2" s="165" t="s">
        <v>0</v>
      </c>
      <c r="D2" s="166"/>
      <c r="E2" s="167"/>
      <c r="F2" s="174" t="s">
        <v>1</v>
      </c>
    </row>
    <row r="3" spans="2:6" ht="51" customHeight="1">
      <c r="B3" s="177"/>
      <c r="C3" s="168"/>
      <c r="D3" s="169"/>
      <c r="E3" s="170"/>
      <c r="F3" s="175"/>
    </row>
    <row r="4" spans="2:6" ht="54" customHeight="1">
      <c r="B4" s="177"/>
      <c r="C4" s="171"/>
      <c r="D4" s="172"/>
      <c r="E4" s="173"/>
      <c r="F4" s="176"/>
    </row>
    <row r="5" spans="2:6" ht="24.75" customHeight="1" thickBot="1">
      <c r="B5" s="11"/>
      <c r="C5" s="12"/>
      <c r="D5" s="12"/>
      <c r="E5" s="12"/>
      <c r="F5" s="12"/>
    </row>
    <row r="6" spans="2:6" ht="18" customHeight="1" thickBot="1">
      <c r="B6" s="153" t="s">
        <v>2</v>
      </c>
      <c r="C6" s="154"/>
      <c r="D6" s="154"/>
      <c r="E6" s="154"/>
      <c r="F6" s="155"/>
    </row>
    <row r="7" spans="2:6" ht="42.75" customHeight="1">
      <c r="B7" s="156" t="s">
        <v>3</v>
      </c>
      <c r="C7" s="157"/>
      <c r="D7" s="157"/>
      <c r="E7" s="157"/>
      <c r="F7" s="157"/>
    </row>
    <row r="8" spans="2:6" ht="63" customHeight="1">
      <c r="B8" s="158"/>
      <c r="C8" s="159"/>
      <c r="D8" s="159"/>
      <c r="E8" s="159"/>
      <c r="F8" s="159"/>
    </row>
    <row r="9" spans="2:6" ht="37.5" customHeight="1">
      <c r="B9" s="158"/>
      <c r="C9" s="159"/>
      <c r="D9" s="159"/>
      <c r="E9" s="159"/>
      <c r="F9" s="159"/>
    </row>
    <row r="10" spans="2:6" ht="43.5" customHeight="1">
      <c r="B10" s="158"/>
      <c r="C10" s="159"/>
      <c r="D10" s="159"/>
      <c r="E10" s="159"/>
      <c r="F10" s="159"/>
    </row>
    <row r="11" spans="2:6" ht="58.5" customHeight="1">
      <c r="B11" s="158"/>
      <c r="C11" s="159"/>
      <c r="D11" s="159"/>
      <c r="E11" s="159"/>
      <c r="F11" s="159"/>
    </row>
    <row r="12" spans="2:6" ht="46.5" customHeight="1">
      <c r="B12" s="158"/>
      <c r="C12" s="159"/>
      <c r="D12" s="159"/>
      <c r="E12" s="159"/>
      <c r="F12" s="159"/>
    </row>
    <row r="13" spans="2:6" ht="47.25" customHeight="1">
      <c r="B13" s="158"/>
      <c r="C13" s="159"/>
      <c r="D13" s="159"/>
      <c r="E13" s="159"/>
      <c r="F13" s="159"/>
    </row>
    <row r="14" spans="2:6" ht="22.5" customHeight="1" thickBot="1">
      <c r="B14" s="160"/>
      <c r="C14" s="161"/>
      <c r="D14" s="161"/>
      <c r="E14" s="161"/>
      <c r="F14" s="161"/>
    </row>
    <row r="15" spans="2:6" ht="16.5" customHeight="1" thickBot="1">
      <c r="B15" s="146" t="s">
        <v>4</v>
      </c>
      <c r="C15" s="147"/>
      <c r="D15" s="147"/>
      <c r="E15" s="147"/>
      <c r="F15" s="148"/>
    </row>
    <row r="16" spans="2:6" ht="127.5" customHeight="1">
      <c r="B16" s="162" t="s">
        <v>5</v>
      </c>
      <c r="C16" s="163"/>
      <c r="D16" s="163"/>
      <c r="E16" s="163"/>
      <c r="F16" s="164"/>
    </row>
    <row r="17" spans="2:6" ht="19.5" customHeight="1">
      <c r="B17" s="46"/>
      <c r="C17" s="47" t="s">
        <v>6</v>
      </c>
      <c r="D17" s="144" t="s">
        <v>7</v>
      </c>
      <c r="E17" s="144" t="s">
        <v>8</v>
      </c>
      <c r="F17" s="142" t="s">
        <v>9</v>
      </c>
    </row>
    <row r="18" spans="2:6" ht="21" customHeight="1">
      <c r="B18" s="46"/>
      <c r="C18" s="47" t="s">
        <v>10</v>
      </c>
      <c r="D18" s="145"/>
      <c r="E18" s="145"/>
      <c r="F18" s="143"/>
    </row>
    <row r="19" spans="2:6" ht="18.75" customHeight="1">
      <c r="B19" s="48" t="s">
        <v>11</v>
      </c>
      <c r="C19" s="49"/>
      <c r="D19" s="50"/>
      <c r="E19" s="51"/>
      <c r="F19" s="52" t="s">
        <v>12</v>
      </c>
    </row>
    <row r="20" spans="2:6" ht="18.75" customHeight="1">
      <c r="B20" s="53" t="s">
        <v>13</v>
      </c>
      <c r="C20" s="54"/>
      <c r="D20" s="55"/>
      <c r="E20" s="56"/>
      <c r="F20" s="57" t="s">
        <v>12</v>
      </c>
    </row>
    <row r="21" spans="2:6" ht="18.75" customHeight="1">
      <c r="B21" s="53" t="s">
        <v>14</v>
      </c>
      <c r="C21" s="54"/>
      <c r="D21" s="55"/>
      <c r="E21" s="56"/>
      <c r="F21" s="57" t="s">
        <v>15</v>
      </c>
    </row>
    <row r="22" spans="2:6" ht="18.75" customHeight="1">
      <c r="B22" s="53" t="s">
        <v>16</v>
      </c>
      <c r="C22" s="54"/>
      <c r="D22" s="55"/>
      <c r="E22" s="56"/>
      <c r="F22" s="57" t="s">
        <v>12</v>
      </c>
    </row>
    <row r="23" spans="2:6" ht="18.75" customHeight="1">
      <c r="B23" s="53" t="s">
        <v>17</v>
      </c>
      <c r="C23" s="54"/>
      <c r="D23" s="55"/>
      <c r="E23" s="56"/>
      <c r="F23" s="57" t="s">
        <v>12</v>
      </c>
    </row>
    <row r="24" spans="2:6" ht="18.75" customHeight="1">
      <c r="B24" s="53" t="s">
        <v>18</v>
      </c>
      <c r="C24" s="54"/>
      <c r="D24" s="55"/>
      <c r="E24" s="56"/>
      <c r="F24" s="57" t="s">
        <v>12</v>
      </c>
    </row>
    <row r="25" spans="2:6" ht="18.75" customHeight="1">
      <c r="B25" s="53" t="s">
        <v>19</v>
      </c>
      <c r="C25" s="54"/>
      <c r="D25" s="55"/>
      <c r="E25" s="56"/>
      <c r="F25" s="58" t="s">
        <v>15</v>
      </c>
    </row>
    <row r="26" spans="2:6" ht="18.75" customHeight="1">
      <c r="B26" s="53" t="s">
        <v>20</v>
      </c>
      <c r="C26" s="54"/>
      <c r="D26" s="55"/>
      <c r="E26" s="56"/>
      <c r="F26" s="57" t="s">
        <v>12</v>
      </c>
    </row>
    <row r="27" spans="2:6" ht="18.75" customHeight="1">
      <c r="B27" s="53" t="s">
        <v>21</v>
      </c>
      <c r="C27" s="54"/>
      <c r="D27" s="55"/>
      <c r="E27" s="56"/>
      <c r="F27" s="57" t="s">
        <v>12</v>
      </c>
    </row>
    <row r="28" spans="2:6" ht="18.75" customHeight="1">
      <c r="B28" s="53" t="s">
        <v>22</v>
      </c>
      <c r="C28" s="54"/>
      <c r="D28" s="55"/>
      <c r="E28" s="56"/>
      <c r="F28" s="57" t="s">
        <v>12</v>
      </c>
    </row>
    <row r="29" spans="2:6" ht="18.75" customHeight="1">
      <c r="B29" s="59" t="s">
        <v>23</v>
      </c>
      <c r="C29" s="60"/>
      <c r="D29" s="55"/>
      <c r="E29" s="61"/>
      <c r="F29" s="62" t="s">
        <v>12</v>
      </c>
    </row>
    <row r="30" spans="2:6" ht="24" customHeight="1">
      <c r="B30" s="46"/>
      <c r="C30" s="47" t="s">
        <v>24</v>
      </c>
      <c r="D30" s="63"/>
      <c r="E30" s="63"/>
      <c r="F30" s="64"/>
    </row>
    <row r="31" spans="2:6" ht="19.5" customHeight="1">
      <c r="B31" s="48" t="s">
        <v>25</v>
      </c>
      <c r="C31" s="65"/>
      <c r="D31" s="50"/>
      <c r="E31" s="51"/>
      <c r="F31" s="52" t="s">
        <v>12</v>
      </c>
    </row>
    <row r="32" spans="2:6" ht="19.5" customHeight="1">
      <c r="B32" s="140" t="s">
        <v>26</v>
      </c>
      <c r="C32" s="141"/>
      <c r="D32" s="55"/>
      <c r="E32" s="56"/>
      <c r="F32" s="57" t="s">
        <v>12</v>
      </c>
    </row>
    <row r="33" spans="2:6" ht="19.5" customHeight="1">
      <c r="B33" s="140" t="s">
        <v>27</v>
      </c>
      <c r="C33" s="141"/>
      <c r="D33" s="55"/>
      <c r="E33" s="56"/>
      <c r="F33" s="57" t="s">
        <v>12</v>
      </c>
    </row>
    <row r="34" spans="2:6" ht="19.5" customHeight="1">
      <c r="B34" s="53" t="s">
        <v>28</v>
      </c>
      <c r="C34" s="66"/>
      <c r="D34" s="55"/>
      <c r="E34" s="56"/>
      <c r="F34" s="57" t="s">
        <v>12</v>
      </c>
    </row>
    <row r="35" spans="2:6" ht="19.5" customHeight="1">
      <c r="B35" s="53" t="s">
        <v>29</v>
      </c>
      <c r="C35" s="66"/>
      <c r="D35" s="55"/>
      <c r="E35" s="56"/>
      <c r="F35" s="57" t="s">
        <v>12</v>
      </c>
    </row>
    <row r="36" spans="2:6" ht="19.5" customHeight="1">
      <c r="B36" s="140" t="s">
        <v>30</v>
      </c>
      <c r="C36" s="141"/>
      <c r="D36" s="55"/>
      <c r="E36" s="56"/>
      <c r="F36" s="57" t="s">
        <v>12</v>
      </c>
    </row>
    <row r="37" spans="2:6" ht="19.5" customHeight="1">
      <c r="B37" s="151" t="s">
        <v>31</v>
      </c>
      <c r="C37" s="152"/>
      <c r="D37" s="68"/>
      <c r="E37" s="61"/>
      <c r="F37" s="62" t="s">
        <v>12</v>
      </c>
    </row>
    <row r="38" spans="2:6" ht="23.25" customHeight="1">
      <c r="B38" s="46"/>
      <c r="C38" s="47" t="s">
        <v>32</v>
      </c>
      <c r="D38" s="69"/>
      <c r="E38" s="69"/>
      <c r="F38" s="70"/>
    </row>
    <row r="39" spans="2:6" ht="19.5" customHeight="1">
      <c r="B39" s="149" t="s">
        <v>33</v>
      </c>
      <c r="C39" s="150"/>
      <c r="D39" s="50"/>
      <c r="E39" s="51"/>
      <c r="F39" s="52" t="s">
        <v>12</v>
      </c>
    </row>
    <row r="40" spans="2:6" ht="19.5" customHeight="1">
      <c r="B40" s="71" t="s">
        <v>34</v>
      </c>
      <c r="C40" s="66"/>
      <c r="D40" s="55"/>
      <c r="E40" s="56"/>
      <c r="F40" s="57" t="s">
        <v>12</v>
      </c>
    </row>
    <row r="41" spans="2:6" ht="19.5" customHeight="1">
      <c r="B41" s="140" t="s">
        <v>35</v>
      </c>
      <c r="C41" s="141"/>
      <c r="D41" s="55"/>
      <c r="E41" s="56"/>
      <c r="F41" s="57" t="s">
        <v>12</v>
      </c>
    </row>
    <row r="42" spans="2:6" ht="19.5" customHeight="1">
      <c r="B42" s="53" t="s">
        <v>29</v>
      </c>
      <c r="C42" s="66"/>
      <c r="D42" s="55"/>
      <c r="E42" s="56"/>
      <c r="F42" s="57" t="s">
        <v>12</v>
      </c>
    </row>
    <row r="43" spans="2:6" ht="19.5" customHeight="1">
      <c r="B43" s="59" t="s">
        <v>36</v>
      </c>
      <c r="C43" s="67"/>
      <c r="D43" s="68"/>
      <c r="E43" s="61"/>
      <c r="F43" s="62" t="s">
        <v>12</v>
      </c>
    </row>
    <row r="44" spans="2:6" ht="23.25" customHeight="1">
      <c r="B44" s="46"/>
      <c r="C44" s="47" t="s">
        <v>37</v>
      </c>
      <c r="D44" s="72"/>
      <c r="E44" s="72"/>
      <c r="F44" s="73"/>
    </row>
    <row r="45" spans="2:6" ht="19.5" customHeight="1">
      <c r="B45" s="149" t="s">
        <v>38</v>
      </c>
      <c r="C45" s="150"/>
      <c r="D45" s="55"/>
      <c r="E45" s="51"/>
      <c r="F45" s="74" t="s">
        <v>15</v>
      </c>
    </row>
    <row r="46" spans="2:6" ht="19.5" customHeight="1">
      <c r="B46" s="140" t="s">
        <v>39</v>
      </c>
      <c r="C46" s="141"/>
      <c r="D46" s="55"/>
      <c r="E46" s="56"/>
      <c r="F46" s="75" t="s">
        <v>15</v>
      </c>
    </row>
    <row r="47" spans="2:6" ht="19.5" customHeight="1">
      <c r="B47" s="140" t="s">
        <v>40</v>
      </c>
      <c r="C47" s="141"/>
      <c r="D47" s="55"/>
      <c r="E47" s="56"/>
      <c r="F47" s="75" t="s">
        <v>15</v>
      </c>
    </row>
    <row r="48" spans="2:6" ht="19.5" customHeight="1">
      <c r="B48" s="140" t="s">
        <v>41</v>
      </c>
      <c r="C48" s="141"/>
      <c r="D48" s="55"/>
      <c r="E48" s="56"/>
      <c r="F48" s="75" t="s">
        <v>42</v>
      </c>
    </row>
    <row r="49" spans="2:6" ht="19.5" customHeight="1">
      <c r="B49" s="140" t="s">
        <v>43</v>
      </c>
      <c r="C49" s="141"/>
      <c r="D49" s="55"/>
      <c r="E49" s="56"/>
      <c r="F49" s="75" t="s">
        <v>15</v>
      </c>
    </row>
    <row r="50" spans="2:6" ht="19.5" customHeight="1">
      <c r="B50" s="53" t="s">
        <v>44</v>
      </c>
      <c r="C50" s="66"/>
      <c r="D50" s="55"/>
      <c r="E50" s="56"/>
      <c r="F50" s="75" t="s">
        <v>15</v>
      </c>
    </row>
    <row r="51" spans="2:6" ht="21" customHeight="1">
      <c r="B51" s="53" t="s">
        <v>45</v>
      </c>
      <c r="C51" s="66"/>
      <c r="D51" s="55"/>
      <c r="E51" s="56"/>
      <c r="F51" s="75" t="s">
        <v>15</v>
      </c>
    </row>
    <row r="52" spans="2:6" ht="19.5" customHeight="1">
      <c r="B52" s="140" t="s">
        <v>46</v>
      </c>
      <c r="C52" s="141"/>
      <c r="D52" s="55"/>
      <c r="E52" s="56"/>
      <c r="F52" s="75" t="s">
        <v>15</v>
      </c>
    </row>
    <row r="53" spans="2:6" ht="19.5" customHeight="1">
      <c r="B53" s="140" t="s">
        <v>47</v>
      </c>
      <c r="C53" s="141"/>
      <c r="D53" s="55"/>
      <c r="E53" s="56"/>
      <c r="F53" s="75" t="s">
        <v>12</v>
      </c>
    </row>
    <row r="54" spans="2:6" ht="19.5" customHeight="1">
      <c r="B54" s="140" t="s">
        <v>48</v>
      </c>
      <c r="C54" s="141"/>
      <c r="D54" s="55"/>
      <c r="E54" s="56"/>
      <c r="F54" s="75" t="s">
        <v>12</v>
      </c>
    </row>
    <row r="55" spans="2:6" ht="19.5" customHeight="1">
      <c r="B55" s="140" t="s">
        <v>49</v>
      </c>
      <c r="C55" s="141"/>
      <c r="D55" s="55"/>
      <c r="E55" s="56"/>
      <c r="F55" s="75" t="s">
        <v>12</v>
      </c>
    </row>
    <row r="56" spans="2:6" ht="19.5" customHeight="1">
      <c r="B56" s="140" t="s">
        <v>50</v>
      </c>
      <c r="C56" s="141"/>
      <c r="D56" s="55"/>
      <c r="E56" s="56"/>
      <c r="F56" s="75" t="s">
        <v>51</v>
      </c>
    </row>
    <row r="57" spans="2:6" ht="19.5" customHeight="1">
      <c r="B57" s="140" t="s">
        <v>52</v>
      </c>
      <c r="C57" s="141"/>
      <c r="D57" s="55"/>
      <c r="E57" s="56"/>
      <c r="F57" s="75" t="s">
        <v>51</v>
      </c>
    </row>
    <row r="58" spans="2:6" ht="19.5" customHeight="1">
      <c r="B58" s="53" t="s">
        <v>53</v>
      </c>
      <c r="C58" s="66"/>
      <c r="D58" s="55"/>
      <c r="E58" s="56"/>
      <c r="F58" s="75" t="s">
        <v>51</v>
      </c>
    </row>
    <row r="59" spans="2:6" ht="19.5" customHeight="1">
      <c r="B59" s="140" t="s">
        <v>54</v>
      </c>
      <c r="C59" s="141"/>
      <c r="D59" s="55"/>
      <c r="E59" s="56"/>
      <c r="F59" s="75" t="s">
        <v>55</v>
      </c>
    </row>
    <row r="60" spans="2:6" ht="19.5" customHeight="1">
      <c r="B60" s="140" t="s">
        <v>56</v>
      </c>
      <c r="C60" s="141"/>
      <c r="D60" s="55"/>
      <c r="E60" s="56"/>
      <c r="F60" s="57" t="s">
        <v>12</v>
      </c>
    </row>
    <row r="61" spans="2:6" ht="19.5" customHeight="1">
      <c r="B61" s="140" t="s">
        <v>57</v>
      </c>
      <c r="C61" s="141"/>
      <c r="D61" s="55"/>
      <c r="E61" s="56"/>
      <c r="F61" s="57" t="s">
        <v>12</v>
      </c>
    </row>
    <row r="62" spans="2:6" ht="19.5" customHeight="1">
      <c r="B62" s="140" t="s">
        <v>58</v>
      </c>
      <c r="C62" s="141"/>
      <c r="D62" s="55"/>
      <c r="E62" s="56"/>
      <c r="F62" s="57" t="s">
        <v>12</v>
      </c>
    </row>
    <row r="63" spans="2:6" ht="19.5" customHeight="1">
      <c r="B63" s="140" t="s">
        <v>59</v>
      </c>
      <c r="C63" s="141"/>
      <c r="D63" s="55"/>
      <c r="E63" s="56"/>
      <c r="F63" s="57" t="s">
        <v>12</v>
      </c>
    </row>
    <row r="64" spans="2:6" ht="19.5" customHeight="1">
      <c r="B64" s="53" t="s">
        <v>60</v>
      </c>
      <c r="C64" s="66"/>
      <c r="D64" s="55"/>
      <c r="E64" s="56"/>
      <c r="F64" s="57" t="s">
        <v>61</v>
      </c>
    </row>
    <row r="65" spans="2:6" ht="19.5" customHeight="1">
      <c r="B65" s="140" t="s">
        <v>62</v>
      </c>
      <c r="C65" s="141"/>
      <c r="D65" s="55"/>
      <c r="E65" s="56"/>
      <c r="F65" s="57" t="s">
        <v>61</v>
      </c>
    </row>
    <row r="66" spans="2:6" ht="19.5" customHeight="1">
      <c r="B66" s="53" t="s">
        <v>63</v>
      </c>
      <c r="C66" s="54"/>
      <c r="D66" s="55"/>
      <c r="E66" s="56"/>
      <c r="F66" s="75" t="s">
        <v>64</v>
      </c>
    </row>
    <row r="67" spans="2:6" ht="19.5" customHeight="1">
      <c r="B67" s="53" t="s">
        <v>65</v>
      </c>
      <c r="C67" s="66"/>
      <c r="D67" s="55"/>
      <c r="E67" s="56"/>
      <c r="F67" s="75" t="s">
        <v>64</v>
      </c>
    </row>
    <row r="68" spans="2:6" ht="19.5" customHeight="1" thickBot="1">
      <c r="B68" s="76" t="s">
        <v>66</v>
      </c>
      <c r="C68" s="77"/>
      <c r="D68" s="78"/>
      <c r="E68" s="79"/>
      <c r="F68" s="80" t="s">
        <v>67</v>
      </c>
    </row>
    <row r="73" spans="2:6" hidden="1">
      <c r="B73" s="6" t="s">
        <v>68</v>
      </c>
    </row>
    <row r="74" spans="2:6" hidden="1">
      <c r="B74" s="7" t="s">
        <v>69</v>
      </c>
    </row>
    <row r="75" spans="2:6" hidden="1">
      <c r="B75" s="7" t="s">
        <v>70</v>
      </c>
    </row>
    <row r="76" spans="2:6" hidden="1"/>
    <row r="77" spans="2:6" hidden="1">
      <c r="B77" t="s">
        <v>71</v>
      </c>
    </row>
    <row r="78" spans="2:6" hidden="1">
      <c r="B78" t="s">
        <v>72</v>
      </c>
    </row>
  </sheetData>
  <mergeCells count="3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</mergeCells>
  <phoneticPr fontId="1" type="noConversion"/>
  <dataValidations count="2">
    <dataValidation type="list" allowBlank="1" showInputMessage="1" showErrorMessage="1" sqref="D19:D29 D45:D68 D39:D43 D31:D37" xr:uid="{00000000-0002-0000-0000-000000000000}">
      <formula1>$B$73:$B$75</formula1>
    </dataValidation>
    <dataValidation type="list" allowBlank="1" showInputMessage="1" showErrorMessage="1" sqref="E19:E29 E45:E68 E39:E43 E31:E37" xr:uid="{00000000-0002-0000-00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>
    <pageSetUpPr fitToPage="1"/>
  </sheetPr>
  <dimension ref="B1:Q59"/>
  <sheetViews>
    <sheetView showGridLines="0" topLeftCell="A40" zoomScale="70" zoomScaleNormal="70" zoomScalePageLayoutView="70" workbookViewId="0">
      <selection activeCell="F8" sqref="F8"/>
    </sheetView>
  </sheetViews>
  <sheetFormatPr baseColWidth="10" defaultColWidth="11.42578125" defaultRowHeight="12.7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45.8554687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>
      <c r="H1" s="7"/>
      <c r="L1"/>
    </row>
    <row r="2" spans="2:17" ht="48.75" customHeight="1">
      <c r="B2" s="177"/>
      <c r="C2" s="165" t="s">
        <v>0</v>
      </c>
      <c r="D2" s="166"/>
      <c r="E2" s="166"/>
      <c r="F2" s="166"/>
      <c r="G2" s="166"/>
      <c r="H2" s="166"/>
      <c r="I2" s="166"/>
      <c r="J2" s="167"/>
      <c r="K2" s="213" t="s">
        <v>1</v>
      </c>
      <c r="L2" s="214"/>
    </row>
    <row r="3" spans="2:17" ht="42" customHeight="1">
      <c r="B3" s="177"/>
      <c r="C3" s="168"/>
      <c r="D3" s="169"/>
      <c r="E3" s="169"/>
      <c r="F3" s="169"/>
      <c r="G3" s="169"/>
      <c r="H3" s="169"/>
      <c r="I3" s="169"/>
      <c r="J3" s="170"/>
      <c r="K3" s="215"/>
      <c r="L3" s="216"/>
    </row>
    <row r="4" spans="2:17" ht="36.75" customHeight="1">
      <c r="B4" s="177"/>
      <c r="C4" s="171"/>
      <c r="D4" s="172"/>
      <c r="E4" s="172"/>
      <c r="F4" s="172"/>
      <c r="G4" s="172"/>
      <c r="H4" s="172"/>
      <c r="I4" s="172"/>
      <c r="J4" s="173"/>
      <c r="K4" s="217"/>
      <c r="L4" s="218"/>
    </row>
    <row r="5" spans="2:17" ht="24.75" customHeight="1" thickBot="1">
      <c r="C5" s="11"/>
      <c r="D5" s="12"/>
      <c r="E5" s="12"/>
      <c r="F5" s="12"/>
      <c r="G5" s="12"/>
      <c r="H5" s="7"/>
      <c r="L5"/>
    </row>
    <row r="6" spans="2:17" ht="103.5" customHeight="1" thickBot="1">
      <c r="B6" s="204" t="s">
        <v>215</v>
      </c>
      <c r="C6" s="205"/>
      <c r="D6" s="205"/>
      <c r="E6" s="205"/>
      <c r="F6" s="205"/>
      <c r="G6" s="205"/>
      <c r="H6" s="205"/>
      <c r="I6" s="205"/>
      <c r="J6" s="205"/>
      <c r="K6" s="205"/>
      <c r="L6" s="206"/>
      <c r="M6" s="1"/>
      <c r="N6" s="1"/>
      <c r="O6" s="1"/>
      <c r="P6" s="1"/>
      <c r="Q6" s="1"/>
    </row>
    <row r="7" spans="2:17" ht="24.75" customHeight="1">
      <c r="B7" s="210" t="s">
        <v>4</v>
      </c>
      <c r="C7" s="211"/>
      <c r="D7" s="211"/>
      <c r="E7" s="211"/>
      <c r="F7" s="211"/>
      <c r="G7" s="211"/>
      <c r="H7" s="211"/>
      <c r="I7" s="211"/>
      <c r="J7" s="211"/>
      <c r="K7" s="211"/>
      <c r="L7" s="212"/>
    </row>
    <row r="8" spans="2:17" ht="18" customHeight="1">
      <c r="B8" s="113" t="s">
        <v>73</v>
      </c>
      <c r="C8" s="114"/>
      <c r="D8" s="114"/>
      <c r="E8" s="114"/>
      <c r="F8" s="114"/>
      <c r="G8" s="114"/>
      <c r="H8" s="119"/>
      <c r="I8" s="114"/>
      <c r="J8" s="114"/>
      <c r="K8" s="114"/>
      <c r="L8" s="115"/>
    </row>
    <row r="9" spans="2:17" ht="15.75">
      <c r="B9" s="113" t="s">
        <v>74</v>
      </c>
      <c r="C9" s="116"/>
      <c r="D9" s="116"/>
      <c r="E9" s="116"/>
      <c r="F9" s="116"/>
      <c r="G9" s="116"/>
      <c r="H9" s="120"/>
      <c r="I9" s="117"/>
      <c r="J9" s="116"/>
      <c r="K9" s="116"/>
      <c r="L9" s="118"/>
    </row>
    <row r="10" spans="2:17" ht="15.75">
      <c r="B10" s="113" t="s">
        <v>75</v>
      </c>
      <c r="C10" s="116"/>
      <c r="D10" s="116"/>
      <c r="E10" s="116"/>
      <c r="F10" s="116"/>
      <c r="G10" s="116"/>
      <c r="H10" s="120"/>
      <c r="I10" s="116"/>
      <c r="J10" s="116"/>
      <c r="K10" s="116"/>
      <c r="L10" s="118"/>
    </row>
    <row r="11" spans="2:17" ht="15.75">
      <c r="B11" s="113" t="s">
        <v>76</v>
      </c>
      <c r="C11" s="116"/>
      <c r="D11" s="116"/>
      <c r="E11" s="116"/>
      <c r="F11" s="116"/>
      <c r="G11" s="116"/>
      <c r="H11" s="120"/>
      <c r="I11" s="116"/>
      <c r="J11" s="116"/>
      <c r="K11" s="116"/>
      <c r="L11" s="118"/>
    </row>
    <row r="12" spans="2:17" ht="18" customHeight="1">
      <c r="B12" s="207" t="s">
        <v>77</v>
      </c>
      <c r="C12" s="208"/>
      <c r="D12" s="208"/>
      <c r="E12" s="208"/>
      <c r="F12" s="208"/>
      <c r="G12" s="208"/>
      <c r="H12" s="208"/>
      <c r="I12" s="208"/>
      <c r="J12" s="208"/>
      <c r="K12" s="208"/>
      <c r="L12" s="209"/>
    </row>
    <row r="13" spans="2:17" ht="15.75">
      <c r="B13" s="113" t="s">
        <v>78</v>
      </c>
      <c r="C13" s="116"/>
      <c r="D13" s="116"/>
      <c r="E13" s="116"/>
      <c r="F13" s="116"/>
      <c r="G13" s="116"/>
      <c r="H13" s="120"/>
      <c r="I13" s="116"/>
      <c r="J13" s="116"/>
      <c r="K13" s="116"/>
      <c r="L13" s="118"/>
    </row>
    <row r="14" spans="2:17" ht="7.5" customHeight="1" thickBot="1"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6"/>
    </row>
    <row r="15" spans="2:17" ht="33.75" customHeight="1" thickBot="1">
      <c r="B15" s="201" t="s">
        <v>79</v>
      </c>
      <c r="C15" s="202"/>
      <c r="D15" s="202"/>
      <c r="E15" s="202"/>
      <c r="F15" s="202"/>
      <c r="G15" s="203"/>
      <c r="H15" s="198" t="s">
        <v>80</v>
      </c>
      <c r="I15" s="199"/>
      <c r="J15" s="199"/>
      <c r="K15" s="199"/>
      <c r="L15" s="200"/>
    </row>
    <row r="16" spans="2:17" ht="40.5" customHeight="1" thickBot="1">
      <c r="B16" s="87" t="s">
        <v>81</v>
      </c>
      <c r="C16" s="219" t="s">
        <v>82</v>
      </c>
      <c r="D16" s="219"/>
      <c r="E16" s="219"/>
      <c r="F16" s="219"/>
      <c r="G16" s="219"/>
      <c r="H16" s="121" t="s">
        <v>83</v>
      </c>
      <c r="I16" s="121" t="s">
        <v>84</v>
      </c>
      <c r="J16" s="121" t="s">
        <v>85</v>
      </c>
      <c r="K16" s="121" t="s">
        <v>86</v>
      </c>
      <c r="L16" s="124" t="s">
        <v>87</v>
      </c>
    </row>
    <row r="17" spans="2:14" ht="53.25" customHeight="1" thickBot="1">
      <c r="B17" s="88" t="s">
        <v>37</v>
      </c>
      <c r="C17" s="196" t="s">
        <v>46</v>
      </c>
      <c r="D17" s="196"/>
      <c r="E17" s="196"/>
      <c r="F17" s="196"/>
      <c r="G17" s="196"/>
      <c r="H17" s="122" t="s">
        <v>88</v>
      </c>
      <c r="I17" s="125">
        <v>2</v>
      </c>
      <c r="J17" s="125">
        <v>3</v>
      </c>
      <c r="K17" s="90">
        <f>I17+J17</f>
        <v>5</v>
      </c>
      <c r="L17" s="89" t="str">
        <f t="shared" ref="L17:L27" si="0">IF(K17&lt;=4,"BAJO",IF(K17=5,"MEDIO",IF(K17=6,"ALTO",IF(K17=7,"ALTO","EXTREMO"))))</f>
        <v>MEDIO</v>
      </c>
    </row>
    <row r="18" spans="2:14" ht="53.25" customHeight="1" thickBot="1">
      <c r="B18" s="88" t="s">
        <v>37</v>
      </c>
      <c r="C18" s="196" t="s">
        <v>39</v>
      </c>
      <c r="D18" s="196"/>
      <c r="E18" s="196"/>
      <c r="F18" s="196"/>
      <c r="G18" s="196"/>
      <c r="H18" s="122" t="s">
        <v>89</v>
      </c>
      <c r="I18" s="125">
        <v>2</v>
      </c>
      <c r="J18" s="125">
        <v>3</v>
      </c>
      <c r="K18" s="90">
        <f t="shared" ref="K18:K27" si="1">+I18+J18</f>
        <v>5</v>
      </c>
      <c r="L18" s="89" t="str">
        <f t="shared" si="0"/>
        <v>MEDIO</v>
      </c>
    </row>
    <row r="19" spans="2:14" ht="82.5" customHeight="1" thickBot="1">
      <c r="B19" s="88" t="s">
        <v>37</v>
      </c>
      <c r="C19" s="196" t="s">
        <v>44</v>
      </c>
      <c r="D19" s="196"/>
      <c r="E19" s="196"/>
      <c r="F19" s="196"/>
      <c r="G19" s="196"/>
      <c r="H19" s="123" t="s">
        <v>90</v>
      </c>
      <c r="I19" s="126">
        <v>2</v>
      </c>
      <c r="J19" s="126">
        <v>4</v>
      </c>
      <c r="K19" s="90">
        <f t="shared" si="1"/>
        <v>6</v>
      </c>
      <c r="L19" s="89" t="str">
        <f t="shared" si="0"/>
        <v>ALTO</v>
      </c>
    </row>
    <row r="20" spans="2:14" ht="82.5" customHeight="1" thickBot="1">
      <c r="B20" s="88" t="s">
        <v>37</v>
      </c>
      <c r="C20" s="196" t="s">
        <v>41</v>
      </c>
      <c r="D20" s="196"/>
      <c r="E20" s="196"/>
      <c r="F20" s="196"/>
      <c r="G20" s="196"/>
      <c r="H20" s="123" t="s">
        <v>91</v>
      </c>
      <c r="I20" s="126">
        <v>1</v>
      </c>
      <c r="J20" s="126">
        <v>1</v>
      </c>
      <c r="K20" s="90">
        <f t="shared" si="1"/>
        <v>2</v>
      </c>
      <c r="L20" s="89" t="str">
        <f t="shared" si="0"/>
        <v>BAJO</v>
      </c>
    </row>
    <row r="21" spans="2:14" ht="53.25" customHeight="1" thickBot="1">
      <c r="B21" s="88" t="s">
        <v>37</v>
      </c>
      <c r="C21" s="196" t="s">
        <v>45</v>
      </c>
      <c r="D21" s="196"/>
      <c r="E21" s="196"/>
      <c r="F21" s="196"/>
      <c r="G21" s="196"/>
      <c r="H21" s="122" t="s">
        <v>92</v>
      </c>
      <c r="I21" s="126">
        <v>3</v>
      </c>
      <c r="J21" s="126">
        <v>2</v>
      </c>
      <c r="K21" s="90">
        <f t="shared" si="1"/>
        <v>5</v>
      </c>
      <c r="L21" s="89" t="str">
        <f t="shared" si="0"/>
        <v>MEDIO</v>
      </c>
    </row>
    <row r="22" spans="2:14" ht="53.25" customHeight="1" thickBot="1">
      <c r="B22" s="88" t="s">
        <v>37</v>
      </c>
      <c r="C22" s="196" t="s">
        <v>45</v>
      </c>
      <c r="D22" s="196"/>
      <c r="E22" s="196"/>
      <c r="F22" s="196"/>
      <c r="G22" s="196"/>
      <c r="H22" s="122" t="s">
        <v>93</v>
      </c>
      <c r="I22" s="126">
        <v>2</v>
      </c>
      <c r="J22" s="126">
        <v>3</v>
      </c>
      <c r="K22" s="90">
        <f t="shared" si="1"/>
        <v>5</v>
      </c>
      <c r="L22" s="89" t="str">
        <f t="shared" si="0"/>
        <v>MEDIO</v>
      </c>
    </row>
    <row r="23" spans="2:14" ht="53.25" customHeight="1" thickBot="1">
      <c r="B23" s="88" t="s">
        <v>37</v>
      </c>
      <c r="C23" s="196" t="s">
        <v>45</v>
      </c>
      <c r="D23" s="196"/>
      <c r="E23" s="196"/>
      <c r="F23" s="196"/>
      <c r="G23" s="196"/>
      <c r="H23" s="122" t="s">
        <v>94</v>
      </c>
      <c r="I23" s="126">
        <v>2</v>
      </c>
      <c r="J23" s="126">
        <v>2</v>
      </c>
      <c r="K23" s="90">
        <f t="shared" si="1"/>
        <v>4</v>
      </c>
      <c r="L23" s="89" t="str">
        <f t="shared" si="0"/>
        <v>BAJO</v>
      </c>
    </row>
    <row r="24" spans="2:14" ht="53.25" customHeight="1" thickBot="1">
      <c r="B24" s="88" t="s">
        <v>37</v>
      </c>
      <c r="C24" s="196" t="s">
        <v>44</v>
      </c>
      <c r="D24" s="196"/>
      <c r="E24" s="196"/>
      <c r="F24" s="196"/>
      <c r="G24" s="196"/>
      <c r="H24" s="122" t="s">
        <v>95</v>
      </c>
      <c r="I24" s="126">
        <v>2</v>
      </c>
      <c r="J24" s="126">
        <v>3</v>
      </c>
      <c r="K24" s="90">
        <f t="shared" si="1"/>
        <v>5</v>
      </c>
      <c r="L24" s="89" t="str">
        <f t="shared" si="0"/>
        <v>MEDIO</v>
      </c>
    </row>
    <row r="25" spans="2:14" ht="53.25" customHeight="1" thickBot="1">
      <c r="B25" s="88" t="s">
        <v>37</v>
      </c>
      <c r="C25" s="196" t="s">
        <v>41</v>
      </c>
      <c r="D25" s="196"/>
      <c r="E25" s="196"/>
      <c r="F25" s="196"/>
      <c r="G25" s="196"/>
      <c r="H25" s="122" t="s">
        <v>96</v>
      </c>
      <c r="I25" s="126">
        <v>1</v>
      </c>
      <c r="J25" s="126">
        <v>2</v>
      </c>
      <c r="K25" s="90">
        <f t="shared" si="1"/>
        <v>3</v>
      </c>
      <c r="L25" s="89" t="str">
        <f t="shared" si="0"/>
        <v>BAJO</v>
      </c>
    </row>
    <row r="26" spans="2:14" ht="53.25" customHeight="1" thickBot="1">
      <c r="B26" s="88" t="s">
        <v>37</v>
      </c>
      <c r="C26" s="196" t="s">
        <v>39</v>
      </c>
      <c r="D26" s="196"/>
      <c r="E26" s="196"/>
      <c r="F26" s="196"/>
      <c r="G26" s="196"/>
      <c r="H26" s="122" t="s">
        <v>97</v>
      </c>
      <c r="I26" s="126">
        <v>2</v>
      </c>
      <c r="J26" s="126">
        <v>3</v>
      </c>
      <c r="K26" s="90">
        <f t="shared" si="1"/>
        <v>5</v>
      </c>
      <c r="L26" s="89" t="str">
        <f t="shared" si="0"/>
        <v>MEDIO</v>
      </c>
    </row>
    <row r="27" spans="2:14" ht="53.25" customHeight="1" thickBot="1">
      <c r="B27" s="88" t="s">
        <v>37</v>
      </c>
      <c r="C27" s="196" t="s">
        <v>44</v>
      </c>
      <c r="D27" s="196"/>
      <c r="E27" s="196"/>
      <c r="F27" s="196"/>
      <c r="G27" s="196"/>
      <c r="H27" s="122" t="s">
        <v>98</v>
      </c>
      <c r="I27" s="126">
        <v>3</v>
      </c>
      <c r="J27" s="126">
        <v>3</v>
      </c>
      <c r="K27" s="90">
        <f t="shared" si="1"/>
        <v>6</v>
      </c>
      <c r="L27" s="89" t="str">
        <f t="shared" si="0"/>
        <v>ALTO</v>
      </c>
    </row>
    <row r="28" spans="2:14" ht="12.75" customHeight="1">
      <c r="B28" s="91"/>
      <c r="C28" s="92"/>
      <c r="D28" s="92"/>
      <c r="E28" s="92"/>
      <c r="F28" s="92"/>
      <c r="G28" s="92"/>
      <c r="H28" s="92"/>
      <c r="I28" s="92"/>
      <c r="J28" s="92"/>
      <c r="K28" s="92"/>
      <c r="L28" s="93"/>
    </row>
    <row r="29" spans="2:14">
      <c r="B29" s="81"/>
      <c r="C29" s="188"/>
      <c r="D29" s="188"/>
      <c r="E29" s="188"/>
      <c r="F29" s="82"/>
      <c r="G29" s="82"/>
      <c r="H29" s="181"/>
      <c r="I29" s="181"/>
      <c r="J29" s="82"/>
      <c r="K29" s="82"/>
      <c r="L29" s="83"/>
    </row>
    <row r="30" spans="2:14" ht="19.5" customHeight="1">
      <c r="B30" s="195" t="s">
        <v>99</v>
      </c>
      <c r="C30" s="179" t="s">
        <v>100</v>
      </c>
      <c r="D30" s="179"/>
      <c r="E30" s="94" t="s">
        <v>101</v>
      </c>
      <c r="F30" s="82"/>
      <c r="G30" s="197" t="s">
        <v>85</v>
      </c>
      <c r="H30" s="95" t="s">
        <v>102</v>
      </c>
      <c r="I30" s="95" t="s">
        <v>101</v>
      </c>
      <c r="J30" s="82"/>
      <c r="K30" s="82"/>
      <c r="L30" s="83"/>
    </row>
    <row r="31" spans="2:14" ht="21" customHeight="1">
      <c r="B31" s="195"/>
      <c r="C31" s="178" t="s">
        <v>103</v>
      </c>
      <c r="D31" s="178"/>
      <c r="E31" s="96">
        <v>1</v>
      </c>
      <c r="F31" s="82"/>
      <c r="G31" s="197"/>
      <c r="H31" s="96" t="s">
        <v>104</v>
      </c>
      <c r="I31" s="97">
        <v>1</v>
      </c>
      <c r="J31" s="82"/>
      <c r="K31" s="82"/>
      <c r="L31" s="83"/>
    </row>
    <row r="32" spans="2:14" ht="15.75" customHeight="1">
      <c r="B32" s="195"/>
      <c r="C32" s="178" t="s">
        <v>105</v>
      </c>
      <c r="D32" s="178"/>
      <c r="E32" s="96">
        <v>2</v>
      </c>
      <c r="F32" s="82"/>
      <c r="G32" s="197"/>
      <c r="H32" s="96" t="s">
        <v>106</v>
      </c>
      <c r="I32" s="97">
        <v>2</v>
      </c>
      <c r="J32" s="82"/>
      <c r="K32" s="82"/>
      <c r="L32" s="83"/>
      <c r="N32" s="5"/>
    </row>
    <row r="33" spans="2:12" ht="24.75" customHeight="1">
      <c r="B33" s="195"/>
      <c r="C33" s="178" t="s">
        <v>107</v>
      </c>
      <c r="D33" s="178"/>
      <c r="E33" s="96">
        <v>3</v>
      </c>
      <c r="F33" s="82"/>
      <c r="G33" s="197"/>
      <c r="H33" s="96" t="s">
        <v>108</v>
      </c>
      <c r="I33" s="97">
        <v>3</v>
      </c>
      <c r="J33" s="82"/>
      <c r="K33" s="82"/>
      <c r="L33" s="83"/>
    </row>
    <row r="34" spans="2:12" ht="18" customHeight="1">
      <c r="B34" s="195"/>
      <c r="C34" s="178" t="s">
        <v>109</v>
      </c>
      <c r="D34" s="178"/>
      <c r="E34" s="96">
        <v>4</v>
      </c>
      <c r="F34" s="82"/>
      <c r="G34" s="197"/>
      <c r="H34" s="96" t="s">
        <v>110</v>
      </c>
      <c r="I34" s="97">
        <v>4</v>
      </c>
      <c r="J34" s="82"/>
      <c r="K34" s="82"/>
      <c r="L34" s="83"/>
    </row>
    <row r="35" spans="2:12" ht="29.25" customHeight="1">
      <c r="B35" s="195"/>
      <c r="C35" s="178" t="s">
        <v>111</v>
      </c>
      <c r="D35" s="178"/>
      <c r="E35" s="96">
        <v>5</v>
      </c>
      <c r="F35" s="82"/>
      <c r="G35" s="197"/>
      <c r="H35" s="96" t="s">
        <v>112</v>
      </c>
      <c r="I35" s="97">
        <v>5</v>
      </c>
      <c r="J35" s="82"/>
      <c r="K35" s="82"/>
      <c r="L35" s="83"/>
    </row>
    <row r="36" spans="2:12" ht="16.5" customHeight="1">
      <c r="B36" s="98"/>
      <c r="C36" s="99"/>
      <c r="D36" s="99"/>
      <c r="E36" s="99"/>
      <c r="F36" s="82"/>
      <c r="G36" s="99"/>
      <c r="H36" s="99"/>
      <c r="I36" s="99"/>
      <c r="J36" s="99"/>
      <c r="K36" s="99"/>
      <c r="L36" s="83"/>
    </row>
    <row r="37" spans="2:12" ht="16.5" customHeight="1">
      <c r="B37" s="98"/>
      <c r="C37" s="181" t="s">
        <v>113</v>
      </c>
      <c r="D37" s="181"/>
      <c r="E37" s="181"/>
      <c r="F37" s="181"/>
      <c r="G37" s="181"/>
      <c r="H37" s="184"/>
      <c r="I37" s="184"/>
      <c r="J37" s="184"/>
      <c r="K37" s="184"/>
      <c r="L37" s="83"/>
    </row>
    <row r="38" spans="2:12" ht="69.75" customHeight="1">
      <c r="B38" s="98"/>
      <c r="C38" s="178" t="s">
        <v>114</v>
      </c>
      <c r="D38" s="178"/>
      <c r="E38" s="178"/>
      <c r="F38" s="96" t="s">
        <v>115</v>
      </c>
      <c r="G38" s="96" t="s">
        <v>116</v>
      </c>
      <c r="H38" s="96" t="s">
        <v>117</v>
      </c>
      <c r="I38" s="178" t="s">
        <v>118</v>
      </c>
      <c r="J38" s="178"/>
      <c r="K38" s="178" t="s">
        <v>119</v>
      </c>
      <c r="L38" s="187"/>
    </row>
    <row r="39" spans="2:12" ht="69.75" customHeight="1">
      <c r="B39" s="98"/>
      <c r="C39" s="178" t="s">
        <v>120</v>
      </c>
      <c r="D39" s="178"/>
      <c r="E39" s="178"/>
      <c r="F39" s="96" t="s">
        <v>121</v>
      </c>
      <c r="G39" s="96" t="s">
        <v>122</v>
      </c>
      <c r="H39" s="96" t="s">
        <v>123</v>
      </c>
      <c r="I39" s="178" t="s">
        <v>124</v>
      </c>
      <c r="J39" s="178"/>
      <c r="K39" s="178" t="s">
        <v>125</v>
      </c>
      <c r="L39" s="187"/>
    </row>
    <row r="40" spans="2:12">
      <c r="B40" s="81"/>
      <c r="C40" s="179" t="s">
        <v>126</v>
      </c>
      <c r="D40" s="179"/>
      <c r="E40" s="179" t="s">
        <v>101</v>
      </c>
      <c r="F40" s="100" t="s">
        <v>104</v>
      </c>
      <c r="G40" s="100" t="s">
        <v>106</v>
      </c>
      <c r="H40" s="101" t="s">
        <v>108</v>
      </c>
      <c r="I40" s="190" t="s">
        <v>110</v>
      </c>
      <c r="J40" s="190"/>
      <c r="K40" s="179" t="s">
        <v>112</v>
      </c>
      <c r="L40" s="185"/>
    </row>
    <row r="41" spans="2:12">
      <c r="B41" s="81"/>
      <c r="C41" s="179"/>
      <c r="D41" s="179"/>
      <c r="E41" s="179"/>
      <c r="F41" s="102">
        <v>1</v>
      </c>
      <c r="G41" s="102">
        <v>2</v>
      </c>
      <c r="H41" s="102">
        <v>3</v>
      </c>
      <c r="I41" s="180">
        <v>4</v>
      </c>
      <c r="J41" s="180"/>
      <c r="K41" s="180">
        <v>5</v>
      </c>
      <c r="L41" s="186"/>
    </row>
    <row r="42" spans="2:12" ht="19.5" customHeight="1">
      <c r="B42" s="81"/>
      <c r="C42" s="178" t="s">
        <v>103</v>
      </c>
      <c r="D42" s="178"/>
      <c r="E42" s="103">
        <v>1</v>
      </c>
      <c r="F42" s="104">
        <v>2</v>
      </c>
      <c r="G42" s="104">
        <v>3</v>
      </c>
      <c r="H42" s="104">
        <v>4</v>
      </c>
      <c r="I42" s="182">
        <v>5</v>
      </c>
      <c r="J42" s="182"/>
      <c r="K42" s="183">
        <v>6</v>
      </c>
      <c r="L42" s="191"/>
    </row>
    <row r="43" spans="2:12" ht="21.75" customHeight="1">
      <c r="B43" s="81"/>
      <c r="C43" s="178" t="s">
        <v>105</v>
      </c>
      <c r="D43" s="178"/>
      <c r="E43" s="103">
        <v>2</v>
      </c>
      <c r="F43" s="104">
        <v>3</v>
      </c>
      <c r="G43" s="104">
        <v>4</v>
      </c>
      <c r="H43" s="105">
        <v>5</v>
      </c>
      <c r="I43" s="183">
        <v>6</v>
      </c>
      <c r="J43" s="183"/>
      <c r="K43" s="192">
        <v>7</v>
      </c>
      <c r="L43" s="193"/>
    </row>
    <row r="44" spans="2:12" ht="26.25" customHeight="1">
      <c r="B44" s="81"/>
      <c r="C44" s="178" t="s">
        <v>107</v>
      </c>
      <c r="D44" s="178"/>
      <c r="E44" s="103">
        <v>3</v>
      </c>
      <c r="F44" s="104">
        <v>4</v>
      </c>
      <c r="G44" s="105">
        <v>5</v>
      </c>
      <c r="H44" s="106">
        <v>6</v>
      </c>
      <c r="I44" s="183">
        <v>7</v>
      </c>
      <c r="J44" s="183"/>
      <c r="K44" s="189">
        <v>8</v>
      </c>
      <c r="L44" s="194"/>
    </row>
    <row r="45" spans="2:12" ht="21" customHeight="1">
      <c r="B45" s="81"/>
      <c r="C45" s="178" t="s">
        <v>109</v>
      </c>
      <c r="D45" s="178"/>
      <c r="E45" s="103">
        <v>4</v>
      </c>
      <c r="F45" s="105">
        <v>5</v>
      </c>
      <c r="G45" s="106">
        <v>6</v>
      </c>
      <c r="H45" s="106">
        <v>7</v>
      </c>
      <c r="I45" s="189">
        <v>8</v>
      </c>
      <c r="J45" s="189"/>
      <c r="K45" s="189">
        <v>9</v>
      </c>
      <c r="L45" s="194"/>
    </row>
    <row r="46" spans="2:12" ht="27" customHeight="1">
      <c r="B46" s="81"/>
      <c r="C46" s="178" t="s">
        <v>111</v>
      </c>
      <c r="D46" s="178"/>
      <c r="E46" s="103">
        <v>5</v>
      </c>
      <c r="F46" s="106">
        <v>6</v>
      </c>
      <c r="G46" s="106">
        <v>7</v>
      </c>
      <c r="H46" s="107">
        <v>8</v>
      </c>
      <c r="I46" s="189">
        <v>9</v>
      </c>
      <c r="J46" s="189"/>
      <c r="K46" s="189">
        <v>10</v>
      </c>
      <c r="L46" s="194"/>
    </row>
    <row r="47" spans="2:12">
      <c r="B47" s="81"/>
      <c r="C47" s="82"/>
      <c r="D47" s="82"/>
      <c r="E47" s="82"/>
      <c r="F47" s="82"/>
      <c r="G47" s="82"/>
      <c r="H47" s="82"/>
      <c r="I47" s="82"/>
      <c r="J47" s="82"/>
      <c r="K47" s="82"/>
      <c r="L47" s="83"/>
    </row>
    <row r="48" spans="2:12" ht="19.5" customHeight="1">
      <c r="B48" s="81"/>
      <c r="C48" s="82"/>
      <c r="D48" s="82"/>
      <c r="E48" s="82"/>
      <c r="F48" s="82"/>
      <c r="G48" s="181" t="s">
        <v>127</v>
      </c>
      <c r="H48" s="181"/>
      <c r="I48" s="82"/>
      <c r="J48" s="82"/>
      <c r="K48" s="82"/>
      <c r="L48" s="83"/>
    </row>
    <row r="49" spans="2:12" ht="18" customHeight="1">
      <c r="B49" s="81"/>
      <c r="C49" s="82"/>
      <c r="D49" s="82"/>
      <c r="E49" s="82"/>
      <c r="F49" s="82"/>
      <c r="G49" s="100" t="s">
        <v>113</v>
      </c>
      <c r="H49" s="108" t="s">
        <v>126</v>
      </c>
      <c r="I49" s="82"/>
      <c r="J49" s="82"/>
      <c r="K49" s="82"/>
      <c r="L49" s="83"/>
    </row>
    <row r="50" spans="2:12" ht="18" customHeight="1">
      <c r="B50" s="81"/>
      <c r="C50" s="82"/>
      <c r="D50" s="82"/>
      <c r="E50" s="82"/>
      <c r="F50" s="82"/>
      <c r="G50" s="107" t="s">
        <v>128</v>
      </c>
      <c r="H50" s="109" t="s">
        <v>129</v>
      </c>
      <c r="I50" s="82"/>
      <c r="J50" s="82"/>
      <c r="K50" s="82"/>
      <c r="L50" s="83"/>
    </row>
    <row r="51" spans="2:12" ht="18" customHeight="1">
      <c r="B51" s="81"/>
      <c r="C51" s="82"/>
      <c r="D51" s="82"/>
      <c r="E51" s="82"/>
      <c r="F51" s="82"/>
      <c r="G51" s="106" t="s">
        <v>130</v>
      </c>
      <c r="H51" s="109" t="s">
        <v>131</v>
      </c>
      <c r="I51" s="82"/>
      <c r="J51" s="82"/>
      <c r="K51" s="82"/>
      <c r="L51" s="83"/>
    </row>
    <row r="52" spans="2:12" ht="18" customHeight="1">
      <c r="B52" s="81"/>
      <c r="C52" s="82"/>
      <c r="D52" s="82"/>
      <c r="E52" s="82"/>
      <c r="F52" s="82"/>
      <c r="G52" s="105">
        <v>5</v>
      </c>
      <c r="H52" s="109" t="s">
        <v>132</v>
      </c>
      <c r="I52" s="82"/>
      <c r="J52" s="82"/>
      <c r="K52" s="82"/>
      <c r="L52" s="83"/>
    </row>
    <row r="53" spans="2:12" ht="18" customHeight="1">
      <c r="B53" s="81"/>
      <c r="C53" s="82"/>
      <c r="D53" s="82"/>
      <c r="E53" s="82"/>
      <c r="F53" s="82"/>
      <c r="G53" s="104" t="s">
        <v>133</v>
      </c>
      <c r="H53" s="109" t="s">
        <v>134</v>
      </c>
      <c r="I53" s="82"/>
      <c r="J53" s="82"/>
      <c r="K53" s="82"/>
      <c r="L53" s="83"/>
    </row>
    <row r="54" spans="2:12" ht="13.5" thickBot="1">
      <c r="B54" s="84"/>
      <c r="C54" s="85"/>
      <c r="D54" s="85"/>
      <c r="E54" s="85"/>
      <c r="F54" s="85"/>
      <c r="G54" s="85"/>
      <c r="H54" s="85"/>
      <c r="I54" s="85"/>
      <c r="J54" s="85"/>
      <c r="K54" s="85"/>
      <c r="L54" s="86"/>
    </row>
    <row r="58" spans="2:12" hidden="1">
      <c r="B58" s="7" t="s">
        <v>80</v>
      </c>
    </row>
    <row r="59" spans="2:12" hidden="1">
      <c r="B59" s="7" t="s">
        <v>135</v>
      </c>
    </row>
  </sheetData>
  <mergeCells count="59"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30:B35"/>
    <mergeCell ref="C30:D30"/>
    <mergeCell ref="C31:D31"/>
    <mergeCell ref="C17:G17"/>
    <mergeCell ref="C32:D32"/>
    <mergeCell ref="C33:D33"/>
    <mergeCell ref="C34:D34"/>
    <mergeCell ref="G30:G35"/>
    <mergeCell ref="C27:G27"/>
    <mergeCell ref="C22:G22"/>
    <mergeCell ref="C23:G23"/>
    <mergeCell ref="C24:G24"/>
    <mergeCell ref="C25:G25"/>
    <mergeCell ref="C26:G26"/>
    <mergeCell ref="G48:H48"/>
    <mergeCell ref="C43:D43"/>
    <mergeCell ref="K38:L38"/>
    <mergeCell ref="C46:D46"/>
    <mergeCell ref="C45:D45"/>
    <mergeCell ref="I46:J46"/>
    <mergeCell ref="I40:J40"/>
    <mergeCell ref="I38:J38"/>
    <mergeCell ref="I39:J39"/>
    <mergeCell ref="K42:L42"/>
    <mergeCell ref="K43:L43"/>
    <mergeCell ref="K44:L44"/>
    <mergeCell ref="K45:L45"/>
    <mergeCell ref="K46:L46"/>
    <mergeCell ref="I45:J45"/>
    <mergeCell ref="I44:J44"/>
    <mergeCell ref="C44:D44"/>
    <mergeCell ref="C40:D41"/>
    <mergeCell ref="I41:J41"/>
    <mergeCell ref="H29:I29"/>
    <mergeCell ref="C39:E39"/>
    <mergeCell ref="C42:D42"/>
    <mergeCell ref="I42:J42"/>
    <mergeCell ref="C35:D35"/>
    <mergeCell ref="C38:E38"/>
    <mergeCell ref="I43:J43"/>
    <mergeCell ref="E40:E41"/>
    <mergeCell ref="C37:K37"/>
    <mergeCell ref="K40:L40"/>
    <mergeCell ref="K41:L41"/>
    <mergeCell ref="K39:L39"/>
    <mergeCell ref="C29:E29"/>
  </mergeCells>
  <phoneticPr fontId="1" type="noConversion"/>
  <conditionalFormatting sqref="J17:K27">
    <cfRule type="expression" dxfId="17" priority="1" stopIfTrue="1">
      <formula>"""bajo"""</formula>
    </cfRule>
  </conditionalFormatting>
  <conditionalFormatting sqref="L17:L27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15">
    <dataValidation type="list" allowBlank="1" showInputMessage="1" showErrorMessage="1" sqref="I17:I27" xr:uid="{00000000-0002-0000-0100-000000000000}">
      <formula1>$E$31:$E$35</formula1>
    </dataValidation>
    <dataValidation type="list" allowBlank="1" showInputMessage="1" showErrorMessage="1" sqref="J17:J27" xr:uid="{00000000-0002-0000-0100-000001000000}">
      <formula1>$I$31:$I$35</formula1>
    </dataValidation>
    <dataValidation type="list" allowBlank="1" showInputMessage="1" showErrorMessage="1" sqref="H15" xr:uid="{00000000-0002-0000-0100-000002000000}">
      <formula1>$B$58:$B$59</formula1>
    </dataValidation>
    <dataValidation type="list" allowBlank="1" showInputMessage="1" showErrorMessage="1" sqref="C17:G17" xr:uid="{00000000-0002-0000-0100-000003000000}">
      <formula1>INDIRECT($B$17)</formula1>
    </dataValidation>
    <dataValidation type="list" allowBlank="1" showInputMessage="1" showErrorMessage="1" sqref="B17:B27" xr:uid="{00000000-0002-0000-0100-000004000000}">
      <formula1>"PLANEACIÓN,SELECCIÓN,CONTRATACIÓN,EJECUCIÓN"</formula1>
    </dataValidation>
    <dataValidation type="list" allowBlank="1" showInputMessage="1" showErrorMessage="1" sqref="C18:G18" xr:uid="{00000000-0002-0000-0100-000005000000}">
      <formula1>INDIRECT($B$18)</formula1>
    </dataValidation>
    <dataValidation type="list" allowBlank="1" showInputMessage="1" showErrorMessage="1" sqref="C19:G19" xr:uid="{00000000-0002-0000-0100-000006000000}">
      <formula1>INDIRECT($B$19)</formula1>
    </dataValidation>
    <dataValidation type="list" allowBlank="1" showInputMessage="1" showErrorMessage="1" sqref="C20:G20" xr:uid="{00000000-0002-0000-0100-000007000000}">
      <formula1>INDIRECT($B$20)</formula1>
    </dataValidation>
    <dataValidation type="list" allowBlank="1" showInputMessage="1" showErrorMessage="1" sqref="C21:G21" xr:uid="{00000000-0002-0000-0100-000008000000}">
      <formula1>INDIRECT($B$21)</formula1>
    </dataValidation>
    <dataValidation type="list" allowBlank="1" showInputMessage="1" showErrorMessage="1" sqref="C22:G22" xr:uid="{00000000-0002-0000-0100-000009000000}">
      <formula1>INDIRECT($B$22)</formula1>
    </dataValidation>
    <dataValidation type="list" allowBlank="1" showInputMessage="1" showErrorMessage="1" sqref="C23:G23" xr:uid="{00000000-0002-0000-0100-00000A000000}">
      <formula1>INDIRECT($B$23)</formula1>
    </dataValidation>
    <dataValidation type="list" allowBlank="1" showInputMessage="1" showErrorMessage="1" sqref="C24:G24" xr:uid="{00000000-0002-0000-0100-00000B000000}">
      <formula1>INDIRECT($B$24)</formula1>
    </dataValidation>
    <dataValidation type="list" allowBlank="1" showInputMessage="1" showErrorMessage="1" sqref="C25:G25" xr:uid="{00000000-0002-0000-0100-00000C000000}">
      <formula1>INDIRECT($B$25)</formula1>
    </dataValidation>
    <dataValidation type="list" allowBlank="1" showInputMessage="1" showErrorMessage="1" sqref="C26:G26" xr:uid="{00000000-0002-0000-0100-00000D000000}">
      <formula1>INDIRECT($B$26)</formula1>
    </dataValidation>
    <dataValidation type="list" allowBlank="1" showInputMessage="1" showErrorMessage="1" sqref="C27:G27" xr:uid="{00000000-0002-0000-0100-00000E000000}">
      <formula1>INDIRECT($B$27)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Z46"/>
  <sheetViews>
    <sheetView showGridLines="0" topLeftCell="E32" zoomScale="90" zoomScaleNormal="90" zoomScalePageLayoutView="70" workbookViewId="0">
      <selection activeCell="R12" sqref="R12"/>
    </sheetView>
  </sheetViews>
  <sheetFormatPr baseColWidth="10" defaultColWidth="11.42578125" defaultRowHeight="12.7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>
      <c r="B2" s="177"/>
      <c r="C2" s="165" t="s">
        <v>0</v>
      </c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7"/>
      <c r="Q2" s="213" t="s">
        <v>1</v>
      </c>
      <c r="R2" s="214"/>
    </row>
    <row r="3" spans="2:26" ht="30" customHeight="1">
      <c r="B3" s="177"/>
      <c r="C3" s="168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70"/>
      <c r="Q3" s="215"/>
      <c r="R3" s="216"/>
    </row>
    <row r="4" spans="2:26" ht="39.75" customHeight="1">
      <c r="B4" s="177"/>
      <c r="C4" s="171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3"/>
      <c r="Q4" s="217"/>
      <c r="R4" s="218"/>
    </row>
    <row r="5" spans="2:26" ht="13.5" thickBot="1"/>
    <row r="6" spans="2:26" ht="78.75" customHeight="1" thickBot="1">
      <c r="B6" s="255" t="str">
        <f>+EVALUACION!B6</f>
        <v>Objeto Contractual: CONTRATAR A MONTO AGOTABLE EL SERVICIO DE MANTENIMIENTO TÉCNICO PREVENTIVO Y CORRECTIVO, REPARACION Y SUMINISTRO DE REPUESTOS ORIGINALES PARA LOS VEHICULOS DE PROPIEDAD DEL FONDO DE DESARROLLO LOCAL DE ANTONIO NARIÑO Y TODOS AQUELLOS QUE LLEGASE A ADQUIRIR</v>
      </c>
      <c r="C6" s="256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7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58" t="s">
        <v>4</v>
      </c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60"/>
    </row>
    <row r="8" spans="2:26" ht="15.75">
      <c r="B8" s="265" t="s">
        <v>136</v>
      </c>
      <c r="C8" s="266"/>
      <c r="D8" s="266"/>
      <c r="E8" s="266"/>
      <c r="F8" s="266"/>
      <c r="G8" s="266"/>
      <c r="H8" s="266"/>
      <c r="I8" s="266"/>
      <c r="J8" s="266"/>
      <c r="K8" s="266"/>
      <c r="L8" s="266"/>
      <c r="M8" s="266"/>
      <c r="N8" s="266"/>
      <c r="O8" s="266"/>
      <c r="P8" s="266"/>
      <c r="Q8" s="266"/>
      <c r="R8" s="266"/>
    </row>
    <row r="9" spans="2:26" ht="34.5" customHeight="1">
      <c r="B9" s="263" t="s">
        <v>137</v>
      </c>
      <c r="C9" s="264"/>
      <c r="D9" s="264"/>
      <c r="E9" s="264"/>
      <c r="F9" s="264"/>
      <c r="G9" s="264"/>
      <c r="H9" s="264"/>
      <c r="I9" s="264"/>
      <c r="J9" s="264"/>
      <c r="K9" s="264"/>
      <c r="L9" s="264"/>
      <c r="M9" s="264"/>
      <c r="N9" s="264"/>
      <c r="O9" s="264"/>
      <c r="P9" s="264"/>
      <c r="Q9" s="264"/>
      <c r="R9" s="264"/>
    </row>
    <row r="10" spans="2:26" ht="15.75">
      <c r="B10" s="265" t="s">
        <v>138</v>
      </c>
      <c r="C10" s="266"/>
      <c r="D10" s="266"/>
      <c r="E10" s="266"/>
      <c r="F10" s="266"/>
      <c r="G10" s="266"/>
      <c r="H10" s="266"/>
      <c r="I10" s="266"/>
      <c r="J10" s="266"/>
      <c r="K10" s="266"/>
      <c r="L10" s="266"/>
      <c r="M10" s="266"/>
      <c r="N10" s="266"/>
      <c r="O10" s="266"/>
      <c r="P10" s="266"/>
      <c r="Q10" s="266"/>
      <c r="R10" s="266"/>
    </row>
    <row r="11" spans="2:26">
      <c r="B11" s="81"/>
      <c r="R11" s="3"/>
    </row>
    <row r="12" spans="2:26">
      <c r="B12" s="8"/>
      <c r="R12" s="3"/>
    </row>
    <row r="13" spans="2:26">
      <c r="B13" s="8"/>
      <c r="R13" s="3"/>
    </row>
    <row r="14" spans="2:26" ht="7.5" customHeight="1">
      <c r="B14" s="2"/>
      <c r="R14" s="3"/>
    </row>
    <row r="15" spans="2:26" ht="93.75" customHeight="1">
      <c r="B15" s="127" t="s">
        <v>81</v>
      </c>
      <c r="C15" s="262" t="s">
        <v>82</v>
      </c>
      <c r="D15" s="262"/>
      <c r="E15" s="262"/>
      <c r="F15" s="262"/>
      <c r="G15" s="261" t="s">
        <v>139</v>
      </c>
      <c r="H15" s="261"/>
      <c r="I15" s="127" t="s">
        <v>84</v>
      </c>
      <c r="J15" s="127" t="s">
        <v>85</v>
      </c>
      <c r="K15" s="127" t="s">
        <v>86</v>
      </c>
      <c r="L15" s="127" t="s">
        <v>87</v>
      </c>
      <c r="M15" s="127" t="s">
        <v>140</v>
      </c>
      <c r="N15" s="127" t="s">
        <v>141</v>
      </c>
      <c r="O15" s="127" t="s">
        <v>142</v>
      </c>
      <c r="P15" s="127" t="s">
        <v>143</v>
      </c>
      <c r="Q15" s="127" t="s">
        <v>144</v>
      </c>
      <c r="R15" s="128" t="s">
        <v>145</v>
      </c>
    </row>
    <row r="16" spans="2:26" s="26" customFormat="1" ht="57.75" customHeight="1">
      <c r="B16" s="89" t="str">
        <f>+EVALUACION!B17</f>
        <v>EJECUCIÓN</v>
      </c>
      <c r="C16" s="252" t="str">
        <f>+EVALUACION!C17</f>
        <v>Incumplimiento de la administración en los pagos.</v>
      </c>
      <c r="D16" s="252"/>
      <c r="E16" s="252"/>
      <c r="F16" s="252"/>
      <c r="G16" s="253" t="s">
        <v>146</v>
      </c>
      <c r="H16" s="253"/>
      <c r="I16" s="89">
        <f>+EVALUACION!I17</f>
        <v>2</v>
      </c>
      <c r="J16" s="89">
        <f>+EVALUACION!J17</f>
        <v>3</v>
      </c>
      <c r="K16" s="89">
        <f>+I16+J16</f>
        <v>5</v>
      </c>
      <c r="L16" s="89" t="str">
        <f>IF(K16&lt;=4,"BAJO",IF(K16=5,"MEDIO",IF(K16=6,"ALTO",IF(K16=7,"ALTO","EXTREMO"))))</f>
        <v>MEDIO</v>
      </c>
      <c r="M16" s="129" t="s">
        <v>147</v>
      </c>
      <c r="N16" s="129" t="s">
        <v>148</v>
      </c>
      <c r="O16" s="129" t="s">
        <v>149</v>
      </c>
      <c r="P16" s="130" t="s">
        <v>150</v>
      </c>
      <c r="Q16" s="131" t="s">
        <v>151</v>
      </c>
      <c r="R16" s="131" t="s">
        <v>152</v>
      </c>
    </row>
    <row r="17" spans="2:23" s="26" customFormat="1" ht="57.75" customHeight="1">
      <c r="B17" s="89" t="str">
        <f>+EVALUACION!B18</f>
        <v>EJECUCIÓN</v>
      </c>
      <c r="C17" s="252" t="str">
        <f>+EVALUACION!C18</f>
        <v>Cambio de precios en factores de producción.</v>
      </c>
      <c r="D17" s="252"/>
      <c r="E17" s="252"/>
      <c r="F17" s="252"/>
      <c r="G17" s="253" t="s">
        <v>153</v>
      </c>
      <c r="H17" s="253" t="s">
        <v>153</v>
      </c>
      <c r="I17" s="112">
        <f>+EVALUACION!I18</f>
        <v>2</v>
      </c>
      <c r="J17" s="89">
        <f>+EVALUACION!J18</f>
        <v>3</v>
      </c>
      <c r="K17" s="89">
        <f>+I17+J17</f>
        <v>5</v>
      </c>
      <c r="L17" s="89" t="str">
        <f>IF(K17&lt;=4,"BAJO",IF(K17=5,"MEDIO",IF(K17=6,"ALTO",IF(K17=7,"ALTO","EXTREMO"))))</f>
        <v>MEDIO</v>
      </c>
      <c r="M17" s="129" t="s">
        <v>147</v>
      </c>
      <c r="N17" s="129" t="s">
        <v>148</v>
      </c>
      <c r="O17" s="129" t="s">
        <v>149</v>
      </c>
      <c r="P17" s="130" t="s">
        <v>150</v>
      </c>
      <c r="Q17" s="131" t="s">
        <v>151</v>
      </c>
      <c r="R17" s="131" t="s">
        <v>154</v>
      </c>
    </row>
    <row r="18" spans="2:23" s="26" customFormat="1" ht="57.75" customHeight="1">
      <c r="B18" s="89" t="str">
        <f>+EVALUACION!B19</f>
        <v>EJECUCIÓN</v>
      </c>
      <c r="C18" s="252" t="str">
        <f>+EVALUACION!C19</f>
        <v>Variación en la disponibilidad o en el costo de los insumos necesarios para prestar los servicios.</v>
      </c>
      <c r="D18" s="252"/>
      <c r="E18" s="252"/>
      <c r="F18" s="252"/>
      <c r="G18" s="253" t="s">
        <v>155</v>
      </c>
      <c r="H18" s="253" t="s">
        <v>155</v>
      </c>
      <c r="I18" s="131">
        <f>+EVALUACION!I19</f>
        <v>2</v>
      </c>
      <c r="J18" s="89">
        <f>+EVALUACION!J19</f>
        <v>4</v>
      </c>
      <c r="K18" s="89">
        <f t="shared" ref="K18:K26" si="0">+I18+J18</f>
        <v>6</v>
      </c>
      <c r="L18" s="89" t="str">
        <f t="shared" ref="L18:L26" si="1">IF(K18&lt;=4,"BAJO",IF(K18=5,"MEDIO",IF(K18=6,"ALTO",IF(K18=7,"ALTO","EXTREMO"))))</f>
        <v>ALTO</v>
      </c>
      <c r="M18" s="130" t="s">
        <v>156</v>
      </c>
      <c r="N18" s="130" t="s">
        <v>157</v>
      </c>
      <c r="O18" s="130" t="s">
        <v>158</v>
      </c>
      <c r="P18" s="130" t="s">
        <v>159</v>
      </c>
      <c r="Q18" s="132" t="s">
        <v>160</v>
      </c>
      <c r="R18" s="132" t="s">
        <v>161</v>
      </c>
    </row>
    <row r="19" spans="2:23" s="26" customFormat="1" ht="57.75" customHeight="1">
      <c r="B19" s="89" t="str">
        <f>+EVALUACION!B20</f>
        <v>EJECUCIÓN</v>
      </c>
      <c r="C19" s="252" t="str">
        <f>+EVALUACION!C20</f>
        <v>Factores políticos o macroeconómicos.</v>
      </c>
      <c r="D19" s="252"/>
      <c r="E19" s="252"/>
      <c r="F19" s="252"/>
      <c r="G19" s="253" t="s">
        <v>162</v>
      </c>
      <c r="H19" s="253" t="s">
        <v>162</v>
      </c>
      <c r="I19" s="89">
        <f>+EVALUACION!I20</f>
        <v>1</v>
      </c>
      <c r="J19" s="89">
        <f>+EVALUACION!J20</f>
        <v>1</v>
      </c>
      <c r="K19" s="89">
        <f t="shared" si="0"/>
        <v>2</v>
      </c>
      <c r="L19" s="89" t="str">
        <f t="shared" si="1"/>
        <v>BAJO</v>
      </c>
      <c r="M19" s="130" t="s">
        <v>156</v>
      </c>
      <c r="N19" s="130" t="s">
        <v>163</v>
      </c>
      <c r="O19" s="130" t="s">
        <v>164</v>
      </c>
      <c r="P19" s="130" t="s">
        <v>165</v>
      </c>
      <c r="Q19" s="132" t="s">
        <v>166</v>
      </c>
      <c r="R19" s="132" t="s">
        <v>167</v>
      </c>
    </row>
    <row r="20" spans="2:23" s="26" customFormat="1" ht="57.75" customHeight="1">
      <c r="B20" s="89" t="str">
        <f>+EVALUACION!B21</f>
        <v>EJECUCIÓN</v>
      </c>
      <c r="C20" s="252" t="str">
        <f>+EVALUACION!C21</f>
        <v>Incumplimiento de compromisos adquiridos por el contratista seleccionado con sus subcontratistas, suministradores de bienes y servicios.</v>
      </c>
      <c r="D20" s="252"/>
      <c r="E20" s="252"/>
      <c r="F20" s="252"/>
      <c r="G20" s="253" t="s">
        <v>168</v>
      </c>
      <c r="H20" s="253" t="s">
        <v>168</v>
      </c>
      <c r="I20" s="89">
        <f>+EVALUACION!I21</f>
        <v>3</v>
      </c>
      <c r="J20" s="89">
        <f>+EVALUACION!J21</f>
        <v>2</v>
      </c>
      <c r="K20" s="89">
        <f t="shared" si="0"/>
        <v>5</v>
      </c>
      <c r="L20" s="89" t="str">
        <f t="shared" si="1"/>
        <v>MEDIO</v>
      </c>
      <c r="M20" s="133" t="s">
        <v>169</v>
      </c>
      <c r="N20" s="133" t="s">
        <v>170</v>
      </c>
      <c r="O20" s="133" t="s">
        <v>171</v>
      </c>
      <c r="P20" s="133" t="s">
        <v>172</v>
      </c>
      <c r="Q20" s="134" t="s">
        <v>173</v>
      </c>
      <c r="R20" s="134" t="s">
        <v>174</v>
      </c>
    </row>
    <row r="21" spans="2:23" s="26" customFormat="1" ht="57.75" customHeight="1">
      <c r="B21" s="89" t="str">
        <f>+EVALUACION!B22</f>
        <v>EJECUCIÓN</v>
      </c>
      <c r="C21" s="252" t="str">
        <f>+EVALUACION!C22</f>
        <v>Incumplimiento de compromisos adquiridos por el contratista seleccionado con sus subcontratistas, suministradores de bienes y servicios.</v>
      </c>
      <c r="D21" s="252"/>
      <c r="E21" s="252"/>
      <c r="F21" s="252"/>
      <c r="G21" s="253" t="s">
        <v>175</v>
      </c>
      <c r="H21" s="253" t="s">
        <v>175</v>
      </c>
      <c r="I21" s="89">
        <f>+EVALUACION!I22</f>
        <v>2</v>
      </c>
      <c r="J21" s="89">
        <f>+EVALUACION!J22</f>
        <v>3</v>
      </c>
      <c r="K21" s="89">
        <f t="shared" si="0"/>
        <v>5</v>
      </c>
      <c r="L21" s="89" t="str">
        <f t="shared" si="1"/>
        <v>MEDIO</v>
      </c>
      <c r="M21" s="133" t="s">
        <v>176</v>
      </c>
      <c r="N21" s="133" t="s">
        <v>177</v>
      </c>
      <c r="O21" s="133" t="s">
        <v>178</v>
      </c>
      <c r="P21" s="133" t="s">
        <v>172</v>
      </c>
      <c r="Q21" s="134" t="s">
        <v>173</v>
      </c>
      <c r="R21" s="134" t="s">
        <v>174</v>
      </c>
    </row>
    <row r="22" spans="2:23" s="26" customFormat="1" ht="57.75" customHeight="1">
      <c r="B22" s="89" t="str">
        <f>+EVALUACION!B23</f>
        <v>EJECUCIÓN</v>
      </c>
      <c r="C22" s="252" t="str">
        <f>+EVALUACION!C23</f>
        <v>Incumplimiento de compromisos adquiridos por el contratista seleccionado con sus subcontratistas, suministradores de bienes y servicios.</v>
      </c>
      <c r="D22" s="252"/>
      <c r="E22" s="252"/>
      <c r="F22" s="252"/>
      <c r="G22" s="253" t="s">
        <v>179</v>
      </c>
      <c r="H22" s="253" t="s">
        <v>179</v>
      </c>
      <c r="I22" s="89">
        <f>+EVALUACION!I23</f>
        <v>2</v>
      </c>
      <c r="J22" s="89">
        <f>+EVALUACION!J23</f>
        <v>2</v>
      </c>
      <c r="K22" s="89">
        <f t="shared" si="0"/>
        <v>4</v>
      </c>
      <c r="L22" s="89" t="str">
        <f t="shared" si="1"/>
        <v>BAJO</v>
      </c>
      <c r="M22" s="133" t="s">
        <v>180</v>
      </c>
      <c r="N22" s="133" t="s">
        <v>177</v>
      </c>
      <c r="O22" s="133" t="s">
        <v>178</v>
      </c>
      <c r="P22" s="133" t="s">
        <v>172</v>
      </c>
      <c r="Q22" s="134" t="s">
        <v>181</v>
      </c>
      <c r="R22" s="134" t="s">
        <v>182</v>
      </c>
    </row>
    <row r="23" spans="2:23" s="26" customFormat="1" ht="57.75" customHeight="1">
      <c r="B23" s="89" t="str">
        <f>+EVALUACION!B24</f>
        <v>EJECUCIÓN</v>
      </c>
      <c r="C23" s="252" t="str">
        <f>+EVALUACION!C24</f>
        <v>Variación en la disponibilidad o en el costo de los insumos necesarios para prestar los servicios.</v>
      </c>
      <c r="D23" s="252"/>
      <c r="E23" s="252"/>
      <c r="F23" s="252"/>
      <c r="G23" s="253" t="s">
        <v>183</v>
      </c>
      <c r="H23" s="253" t="s">
        <v>183</v>
      </c>
      <c r="I23" s="89">
        <f>+EVALUACION!I24</f>
        <v>2</v>
      </c>
      <c r="J23" s="89">
        <f>+EVALUACION!J24</f>
        <v>3</v>
      </c>
      <c r="K23" s="89">
        <f t="shared" si="0"/>
        <v>5</v>
      </c>
      <c r="L23" s="89" t="str">
        <f t="shared" si="1"/>
        <v>MEDIO</v>
      </c>
      <c r="M23" s="133" t="s">
        <v>176</v>
      </c>
      <c r="N23" s="133" t="s">
        <v>184</v>
      </c>
      <c r="O23" s="133" t="s">
        <v>178</v>
      </c>
      <c r="P23" s="133" t="s">
        <v>172</v>
      </c>
      <c r="Q23" s="134" t="s">
        <v>185</v>
      </c>
      <c r="R23" s="134" t="s">
        <v>182</v>
      </c>
    </row>
    <row r="24" spans="2:23" s="26" customFormat="1" ht="57.75" customHeight="1">
      <c r="B24" s="89" t="str">
        <f>+EVALUACION!B25</f>
        <v>EJECUCIÓN</v>
      </c>
      <c r="C24" s="252" t="str">
        <f>+EVALUACION!C25</f>
        <v>Factores políticos o macroeconómicos.</v>
      </c>
      <c r="D24" s="252"/>
      <c r="E24" s="252"/>
      <c r="F24" s="252"/>
      <c r="G24" s="253" t="s">
        <v>186</v>
      </c>
      <c r="H24" s="253" t="s">
        <v>186</v>
      </c>
      <c r="I24" s="89">
        <f>+EVALUACION!I25</f>
        <v>1</v>
      </c>
      <c r="J24" s="89">
        <f>+EVALUACION!J25</f>
        <v>2</v>
      </c>
      <c r="K24" s="89">
        <f t="shared" si="0"/>
        <v>3</v>
      </c>
      <c r="L24" s="89" t="str">
        <f t="shared" si="1"/>
        <v>BAJO</v>
      </c>
      <c r="M24" s="133" t="s">
        <v>176</v>
      </c>
      <c r="N24" s="133" t="s">
        <v>187</v>
      </c>
      <c r="O24" s="133" t="s">
        <v>178</v>
      </c>
      <c r="P24" s="133" t="s">
        <v>172</v>
      </c>
      <c r="Q24" s="134" t="s">
        <v>188</v>
      </c>
      <c r="R24" s="134" t="s">
        <v>182</v>
      </c>
    </row>
    <row r="25" spans="2:23" s="26" customFormat="1" ht="57.75" customHeight="1">
      <c r="B25" s="89" t="str">
        <f>+EVALUACION!B26</f>
        <v>EJECUCIÓN</v>
      </c>
      <c r="C25" s="252" t="str">
        <f>+EVALUACION!C26</f>
        <v>Cambio de precios en factores de producción.</v>
      </c>
      <c r="D25" s="252"/>
      <c r="E25" s="252"/>
      <c r="F25" s="252"/>
      <c r="G25" s="253" t="s">
        <v>189</v>
      </c>
      <c r="H25" s="253" t="s">
        <v>189</v>
      </c>
      <c r="I25" s="89">
        <f>+EVALUACION!I26</f>
        <v>2</v>
      </c>
      <c r="J25" s="89">
        <f>+EVALUACION!J26</f>
        <v>3</v>
      </c>
      <c r="K25" s="89">
        <f t="shared" si="0"/>
        <v>5</v>
      </c>
      <c r="L25" s="89" t="str">
        <f t="shared" si="1"/>
        <v>MEDIO</v>
      </c>
      <c r="M25" s="133" t="s">
        <v>180</v>
      </c>
      <c r="N25" s="133" t="s">
        <v>190</v>
      </c>
      <c r="O25" s="133" t="s">
        <v>178</v>
      </c>
      <c r="P25" s="133" t="s">
        <v>172</v>
      </c>
      <c r="Q25" s="134" t="s">
        <v>191</v>
      </c>
      <c r="R25" s="134" t="s">
        <v>182</v>
      </c>
    </row>
    <row r="26" spans="2:23" s="26" customFormat="1" ht="57.75" customHeight="1">
      <c r="B26" s="89" t="str">
        <f>+EVALUACION!B27</f>
        <v>EJECUCIÓN</v>
      </c>
      <c r="C26" s="252" t="str">
        <f>+EVALUACION!C27</f>
        <v>Variación en la disponibilidad o en el costo de los insumos necesarios para prestar los servicios.</v>
      </c>
      <c r="D26" s="252"/>
      <c r="E26" s="252"/>
      <c r="F26" s="252"/>
      <c r="G26" s="253" t="s">
        <v>192</v>
      </c>
      <c r="H26" s="253" t="s">
        <v>192</v>
      </c>
      <c r="I26" s="89">
        <f>+EVALUACION!I27</f>
        <v>3</v>
      </c>
      <c r="J26" s="89">
        <f>+EVALUACION!J27</f>
        <v>3</v>
      </c>
      <c r="K26" s="89">
        <f t="shared" si="0"/>
        <v>6</v>
      </c>
      <c r="L26" s="89" t="str">
        <f t="shared" si="1"/>
        <v>ALTO</v>
      </c>
      <c r="M26" s="133" t="s">
        <v>180</v>
      </c>
      <c r="N26" s="133" t="s">
        <v>190</v>
      </c>
      <c r="O26" s="133" t="s">
        <v>178</v>
      </c>
      <c r="P26" s="133" t="s">
        <v>172</v>
      </c>
      <c r="Q26" s="134" t="s">
        <v>193</v>
      </c>
      <c r="R26" s="134" t="s">
        <v>182</v>
      </c>
    </row>
    <row r="27" spans="2:23" ht="12.75" customHeight="1">
      <c r="B27" s="81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3"/>
    </row>
    <row r="28" spans="2:23">
      <c r="B28" s="81"/>
      <c r="C28" s="254" t="s">
        <v>127</v>
      </c>
      <c r="D28" s="254"/>
      <c r="E28" s="254"/>
      <c r="F28" s="254"/>
      <c r="G28" s="82"/>
      <c r="H28" s="181" t="s">
        <v>194</v>
      </c>
      <c r="I28" s="181"/>
      <c r="J28" s="181"/>
      <c r="K28" s="181"/>
      <c r="L28" s="110"/>
      <c r="M28" s="110"/>
      <c r="N28" s="110"/>
      <c r="O28" s="110"/>
      <c r="P28" s="110"/>
      <c r="Q28" s="110"/>
      <c r="R28" s="3"/>
    </row>
    <row r="29" spans="2:23" ht="19.5" customHeight="1">
      <c r="B29" s="195" t="s">
        <v>99</v>
      </c>
      <c r="C29" s="237" t="s">
        <v>100</v>
      </c>
      <c r="D29" s="239"/>
      <c r="E29" s="238"/>
      <c r="F29" s="94" t="s">
        <v>101</v>
      </c>
      <c r="G29" s="82"/>
      <c r="H29" s="237" t="s">
        <v>102</v>
      </c>
      <c r="I29" s="238"/>
      <c r="J29" s="237" t="s">
        <v>101</v>
      </c>
      <c r="K29" s="238"/>
      <c r="L29" s="99"/>
      <c r="M29" s="99"/>
      <c r="N29" s="181" t="s">
        <v>127</v>
      </c>
      <c r="O29" s="181"/>
      <c r="P29" s="181"/>
      <c r="Q29" s="99"/>
      <c r="R29" s="3"/>
    </row>
    <row r="30" spans="2:23" ht="21" customHeight="1">
      <c r="B30" s="195"/>
      <c r="C30" s="235" t="s">
        <v>103</v>
      </c>
      <c r="D30" s="240"/>
      <c r="E30" s="236"/>
      <c r="F30" s="96">
        <v>1</v>
      </c>
      <c r="G30" s="82"/>
      <c r="H30" s="235" t="s">
        <v>104</v>
      </c>
      <c r="I30" s="236"/>
      <c r="J30" s="235">
        <v>1</v>
      </c>
      <c r="K30" s="236"/>
      <c r="L30" s="99"/>
      <c r="M30" s="99"/>
      <c r="N30" s="222" t="s">
        <v>113</v>
      </c>
      <c r="O30" s="223"/>
      <c r="P30" s="108" t="s">
        <v>126</v>
      </c>
      <c r="Q30" s="99"/>
      <c r="R30" s="3"/>
    </row>
    <row r="31" spans="2:23" ht="15.75" customHeight="1">
      <c r="B31" s="195"/>
      <c r="C31" s="235" t="s">
        <v>105</v>
      </c>
      <c r="D31" s="240"/>
      <c r="E31" s="236"/>
      <c r="F31" s="96">
        <v>2</v>
      </c>
      <c r="G31" s="82"/>
      <c r="H31" s="235" t="s">
        <v>106</v>
      </c>
      <c r="I31" s="236"/>
      <c r="J31" s="235">
        <v>2</v>
      </c>
      <c r="K31" s="236"/>
      <c r="L31" s="99"/>
      <c r="M31" s="99"/>
      <c r="N31" s="228" t="s">
        <v>128</v>
      </c>
      <c r="O31" s="229"/>
      <c r="P31" s="109" t="s">
        <v>129</v>
      </c>
      <c r="Q31" s="99"/>
      <c r="R31" s="3"/>
      <c r="T31" s="5"/>
      <c r="U31" s="5"/>
      <c r="V31" s="5"/>
      <c r="W31" s="5"/>
    </row>
    <row r="32" spans="2:23" ht="24.75" customHeight="1">
      <c r="B32" s="195"/>
      <c r="C32" s="235" t="s">
        <v>107</v>
      </c>
      <c r="D32" s="240"/>
      <c r="E32" s="236"/>
      <c r="F32" s="96">
        <v>3</v>
      </c>
      <c r="G32" s="82"/>
      <c r="H32" s="235" t="s">
        <v>108</v>
      </c>
      <c r="I32" s="236"/>
      <c r="J32" s="235">
        <v>3</v>
      </c>
      <c r="K32" s="236"/>
      <c r="L32" s="99"/>
      <c r="M32" s="99"/>
      <c r="N32" s="192" t="s">
        <v>130</v>
      </c>
      <c r="O32" s="221"/>
      <c r="P32" s="109" t="s">
        <v>131</v>
      </c>
      <c r="Q32" s="99"/>
      <c r="R32" s="3"/>
    </row>
    <row r="33" spans="2:18" ht="18" customHeight="1">
      <c r="B33" s="195"/>
      <c r="C33" s="235" t="s">
        <v>109</v>
      </c>
      <c r="D33" s="240"/>
      <c r="E33" s="236"/>
      <c r="F33" s="96">
        <v>4</v>
      </c>
      <c r="G33" s="82"/>
      <c r="H33" s="235" t="s">
        <v>110</v>
      </c>
      <c r="I33" s="236"/>
      <c r="J33" s="235">
        <v>4</v>
      </c>
      <c r="K33" s="236"/>
      <c r="L33" s="99"/>
      <c r="M33" s="99"/>
      <c r="N33" s="231">
        <v>5</v>
      </c>
      <c r="O33" s="232"/>
      <c r="P33" s="109" t="s">
        <v>132</v>
      </c>
      <c r="Q33" s="99"/>
      <c r="R33" s="3"/>
    </row>
    <row r="34" spans="2:18" ht="21" customHeight="1" thickBot="1">
      <c r="B34" s="195"/>
      <c r="C34" s="235" t="s">
        <v>111</v>
      </c>
      <c r="D34" s="240"/>
      <c r="E34" s="236"/>
      <c r="F34" s="96">
        <v>5</v>
      </c>
      <c r="G34" s="82"/>
      <c r="H34" s="235" t="s">
        <v>112</v>
      </c>
      <c r="I34" s="236"/>
      <c r="J34" s="235">
        <v>5</v>
      </c>
      <c r="K34" s="236"/>
      <c r="L34" s="99"/>
      <c r="M34" s="99"/>
      <c r="N34" s="250" t="s">
        <v>133</v>
      </c>
      <c r="O34" s="251"/>
      <c r="P34" s="111" t="s">
        <v>134</v>
      </c>
      <c r="Q34" s="99"/>
      <c r="R34" s="3"/>
    </row>
    <row r="35" spans="2:18">
      <c r="B35" s="81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3"/>
    </row>
    <row r="36" spans="2:18" ht="18" customHeight="1">
      <c r="B36" s="81"/>
      <c r="C36" s="181" t="s">
        <v>113</v>
      </c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3"/>
    </row>
    <row r="37" spans="2:18" ht="68.25" customHeight="1">
      <c r="B37" s="81"/>
      <c r="C37" s="235" t="s">
        <v>114</v>
      </c>
      <c r="D37" s="240"/>
      <c r="E37" s="240"/>
      <c r="F37" s="236"/>
      <c r="G37" s="235" t="s">
        <v>115</v>
      </c>
      <c r="H37" s="236"/>
      <c r="I37" s="235" t="s">
        <v>116</v>
      </c>
      <c r="J37" s="240"/>
      <c r="K37" s="236"/>
      <c r="L37" s="235" t="s">
        <v>117</v>
      </c>
      <c r="M37" s="236"/>
      <c r="N37" s="235" t="s">
        <v>118</v>
      </c>
      <c r="O37" s="236"/>
      <c r="P37" s="235" t="s">
        <v>119</v>
      </c>
      <c r="Q37" s="236"/>
      <c r="R37" s="3"/>
    </row>
    <row r="38" spans="2:18" ht="60" customHeight="1">
      <c r="B38" s="81"/>
      <c r="C38" s="235" t="s">
        <v>120</v>
      </c>
      <c r="D38" s="240"/>
      <c r="E38" s="240"/>
      <c r="F38" s="236"/>
      <c r="G38" s="235" t="s">
        <v>121</v>
      </c>
      <c r="H38" s="236"/>
      <c r="I38" s="235" t="s">
        <v>122</v>
      </c>
      <c r="J38" s="240"/>
      <c r="K38" s="236"/>
      <c r="L38" s="235" t="s">
        <v>123</v>
      </c>
      <c r="M38" s="236"/>
      <c r="N38" s="235" t="s">
        <v>124</v>
      </c>
      <c r="O38" s="236"/>
      <c r="P38" s="235" t="s">
        <v>125</v>
      </c>
      <c r="Q38" s="236"/>
      <c r="R38" s="3"/>
    </row>
    <row r="39" spans="2:18">
      <c r="B39" s="81"/>
      <c r="C39" s="242" t="s">
        <v>100</v>
      </c>
      <c r="D39" s="243"/>
      <c r="E39" s="244"/>
      <c r="F39" s="248" t="s">
        <v>101</v>
      </c>
      <c r="G39" s="222" t="s">
        <v>104</v>
      </c>
      <c r="H39" s="223"/>
      <c r="I39" s="222" t="s">
        <v>106</v>
      </c>
      <c r="J39" s="233"/>
      <c r="K39" s="223"/>
      <c r="L39" s="222" t="s">
        <v>108</v>
      </c>
      <c r="M39" s="223"/>
      <c r="N39" s="222" t="s">
        <v>110</v>
      </c>
      <c r="O39" s="223"/>
      <c r="P39" s="237" t="s">
        <v>112</v>
      </c>
      <c r="Q39" s="238"/>
      <c r="R39" s="3"/>
    </row>
    <row r="40" spans="2:18">
      <c r="B40" s="81"/>
      <c r="C40" s="245"/>
      <c r="D40" s="246"/>
      <c r="E40" s="247"/>
      <c r="F40" s="249"/>
      <c r="G40" s="224">
        <v>1</v>
      </c>
      <c r="H40" s="225"/>
      <c r="I40" s="224">
        <v>2</v>
      </c>
      <c r="J40" s="234"/>
      <c r="K40" s="225"/>
      <c r="L40" s="224">
        <v>3</v>
      </c>
      <c r="M40" s="225"/>
      <c r="N40" s="224">
        <v>4</v>
      </c>
      <c r="O40" s="225"/>
      <c r="P40" s="224">
        <v>5</v>
      </c>
      <c r="Q40" s="225"/>
      <c r="R40" s="3"/>
    </row>
    <row r="41" spans="2:18" ht="19.5" customHeight="1">
      <c r="B41" s="81"/>
      <c r="C41" s="235" t="s">
        <v>103</v>
      </c>
      <c r="D41" s="240"/>
      <c r="E41" s="236"/>
      <c r="F41" s="103">
        <v>1</v>
      </c>
      <c r="G41" s="226">
        <v>2</v>
      </c>
      <c r="H41" s="227"/>
      <c r="I41" s="226">
        <v>3</v>
      </c>
      <c r="J41" s="230"/>
      <c r="K41" s="227"/>
      <c r="L41" s="226">
        <v>4</v>
      </c>
      <c r="M41" s="227"/>
      <c r="N41" s="231">
        <v>5</v>
      </c>
      <c r="O41" s="232"/>
      <c r="P41" s="192">
        <v>6</v>
      </c>
      <c r="Q41" s="221"/>
      <c r="R41" s="3"/>
    </row>
    <row r="42" spans="2:18" ht="21.75" customHeight="1">
      <c r="B42" s="81"/>
      <c r="C42" s="235" t="s">
        <v>105</v>
      </c>
      <c r="D42" s="240"/>
      <c r="E42" s="236"/>
      <c r="F42" s="103">
        <v>2</v>
      </c>
      <c r="G42" s="226">
        <v>3</v>
      </c>
      <c r="H42" s="227"/>
      <c r="I42" s="226">
        <v>4</v>
      </c>
      <c r="J42" s="230"/>
      <c r="K42" s="227"/>
      <c r="L42" s="231">
        <v>5</v>
      </c>
      <c r="M42" s="232"/>
      <c r="N42" s="192">
        <v>6</v>
      </c>
      <c r="O42" s="221"/>
      <c r="P42" s="192">
        <v>7</v>
      </c>
      <c r="Q42" s="221"/>
      <c r="R42" s="3"/>
    </row>
    <row r="43" spans="2:18" ht="21" customHeight="1">
      <c r="B43" s="81"/>
      <c r="C43" s="235" t="s">
        <v>107</v>
      </c>
      <c r="D43" s="240"/>
      <c r="E43" s="236"/>
      <c r="F43" s="103">
        <v>3</v>
      </c>
      <c r="G43" s="226">
        <v>4</v>
      </c>
      <c r="H43" s="227"/>
      <c r="I43" s="231">
        <v>5</v>
      </c>
      <c r="J43" s="241"/>
      <c r="K43" s="232"/>
      <c r="L43" s="192">
        <v>6</v>
      </c>
      <c r="M43" s="221"/>
      <c r="N43" s="192">
        <v>7</v>
      </c>
      <c r="O43" s="221"/>
      <c r="P43" s="228">
        <v>8</v>
      </c>
      <c r="Q43" s="229"/>
      <c r="R43" s="3"/>
    </row>
    <row r="44" spans="2:18" ht="21" customHeight="1">
      <c r="B44" s="81"/>
      <c r="C44" s="235" t="s">
        <v>109</v>
      </c>
      <c r="D44" s="240"/>
      <c r="E44" s="236"/>
      <c r="F44" s="103">
        <v>4</v>
      </c>
      <c r="G44" s="231">
        <v>5</v>
      </c>
      <c r="H44" s="232"/>
      <c r="I44" s="192">
        <v>6</v>
      </c>
      <c r="J44" s="220"/>
      <c r="K44" s="221"/>
      <c r="L44" s="192">
        <v>7</v>
      </c>
      <c r="M44" s="221"/>
      <c r="N44" s="228">
        <v>8</v>
      </c>
      <c r="O44" s="229"/>
      <c r="P44" s="228">
        <v>9</v>
      </c>
      <c r="Q44" s="229"/>
      <c r="R44" s="3"/>
    </row>
    <row r="45" spans="2:18" ht="21" customHeight="1">
      <c r="B45" s="81"/>
      <c r="C45" s="235" t="s">
        <v>111</v>
      </c>
      <c r="D45" s="240"/>
      <c r="E45" s="236"/>
      <c r="F45" s="103">
        <v>5</v>
      </c>
      <c r="G45" s="192">
        <v>6</v>
      </c>
      <c r="H45" s="221"/>
      <c r="I45" s="192">
        <v>7</v>
      </c>
      <c r="J45" s="220"/>
      <c r="K45" s="221"/>
      <c r="L45" s="228">
        <v>8</v>
      </c>
      <c r="M45" s="229"/>
      <c r="N45" s="228">
        <v>9</v>
      </c>
      <c r="O45" s="229"/>
      <c r="P45" s="228">
        <v>10</v>
      </c>
      <c r="Q45" s="229"/>
      <c r="R45" s="3"/>
    </row>
    <row r="46" spans="2:18" ht="13.5" thickBot="1">
      <c r="B46" s="84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9"/>
    </row>
  </sheetData>
  <mergeCells count="114"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I45:K45"/>
    <mergeCell ref="P45:Q45"/>
    <mergeCell ref="N45:O45"/>
    <mergeCell ref="G42:H42"/>
    <mergeCell ref="C25:F25"/>
    <mergeCell ref="G25:H25"/>
    <mergeCell ref="C44:E44"/>
    <mergeCell ref="G43:H43"/>
    <mergeCell ref="G44:H44"/>
    <mergeCell ref="H30:I30"/>
    <mergeCell ref="C28:F28"/>
    <mergeCell ref="H28:K28"/>
    <mergeCell ref="C26:F26"/>
    <mergeCell ref="G26:H26"/>
    <mergeCell ref="I38:K38"/>
    <mergeCell ref="J30:K30"/>
    <mergeCell ref="C31:E31"/>
    <mergeCell ref="H31:I31"/>
    <mergeCell ref="C45:E45"/>
    <mergeCell ref="N29:P29"/>
    <mergeCell ref="N30:O30"/>
    <mergeCell ref="N31:O31"/>
    <mergeCell ref="C32:E32"/>
    <mergeCell ref="H32:I32"/>
    <mergeCell ref="J32:K32"/>
    <mergeCell ref="J29:K29"/>
    <mergeCell ref="C30:E30"/>
    <mergeCell ref="J31:K31"/>
    <mergeCell ref="N32:O32"/>
    <mergeCell ref="N37:O37"/>
    <mergeCell ref="N38:O38"/>
    <mergeCell ref="L37:M37"/>
    <mergeCell ref="L38:M38"/>
    <mergeCell ref="N33:O33"/>
    <mergeCell ref="N34:O34"/>
    <mergeCell ref="G37:H37"/>
    <mergeCell ref="G38:H38"/>
    <mergeCell ref="I37:K37"/>
    <mergeCell ref="P37:Q37"/>
    <mergeCell ref="P38:Q38"/>
    <mergeCell ref="L39:M39"/>
    <mergeCell ref="N39:O39"/>
    <mergeCell ref="P39:Q39"/>
    <mergeCell ref="P43:Q43"/>
    <mergeCell ref="P44:Q44"/>
    <mergeCell ref="B29:B34"/>
    <mergeCell ref="C29:E29"/>
    <mergeCell ref="H29:I29"/>
    <mergeCell ref="C41:E41"/>
    <mergeCell ref="C42:E42"/>
    <mergeCell ref="C43:E43"/>
    <mergeCell ref="C37:F37"/>
    <mergeCell ref="C38:F38"/>
    <mergeCell ref="I43:K43"/>
    <mergeCell ref="C33:E33"/>
    <mergeCell ref="C34:E34"/>
    <mergeCell ref="H34:I34"/>
    <mergeCell ref="J34:K34"/>
    <mergeCell ref="C39:E40"/>
    <mergeCell ref="J33:K33"/>
    <mergeCell ref="F39:F40"/>
    <mergeCell ref="H33:I33"/>
    <mergeCell ref="I44:K44"/>
    <mergeCell ref="C36:Q36"/>
    <mergeCell ref="G39:H39"/>
    <mergeCell ref="G40:H40"/>
    <mergeCell ref="G41:H41"/>
    <mergeCell ref="L45:M45"/>
    <mergeCell ref="L43:M43"/>
    <mergeCell ref="L40:M40"/>
    <mergeCell ref="G45:H45"/>
    <mergeCell ref="I42:K42"/>
    <mergeCell ref="N40:O40"/>
    <mergeCell ref="N41:O41"/>
    <mergeCell ref="N42:O42"/>
    <mergeCell ref="N43:O43"/>
    <mergeCell ref="N44:O44"/>
    <mergeCell ref="L44:M44"/>
    <mergeCell ref="P41:Q41"/>
    <mergeCell ref="P42:Q42"/>
    <mergeCell ref="L41:M41"/>
    <mergeCell ref="L42:M42"/>
    <mergeCell ref="I39:K39"/>
    <mergeCell ref="P40:Q40"/>
    <mergeCell ref="I40:K40"/>
    <mergeCell ref="I41:K41"/>
  </mergeCells>
  <conditionalFormatting sqref="J16:K26 M16:Q26">
    <cfRule type="expression" dxfId="12" priority="29" stopIfTrue="1">
      <formula>"""bajo"""</formula>
    </cfRule>
  </conditionalFormatting>
  <conditionalFormatting sqref="L16:L26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B1:X50"/>
  <sheetViews>
    <sheetView showGridLines="0" tabSelected="1" zoomScale="70" zoomScaleNormal="70" zoomScaleSheetLayoutView="25" zoomScalePageLayoutView="70" workbookViewId="0">
      <selection activeCell="B6" sqref="B6:X6"/>
    </sheetView>
  </sheetViews>
  <sheetFormatPr baseColWidth="10" defaultColWidth="11.42578125" defaultRowHeight="14.25"/>
  <cols>
    <col min="1" max="1" width="4.28515625" style="15" customWidth="1"/>
    <col min="2" max="2" width="48.85546875" style="15" customWidth="1"/>
    <col min="3" max="3" width="42" style="15" customWidth="1"/>
    <col min="4" max="4" width="17.7109375" style="15" customWidth="1"/>
    <col min="5" max="5" width="22.5703125" style="15" customWidth="1"/>
    <col min="6" max="6" width="15.140625" style="15" customWidth="1"/>
    <col min="7" max="7" width="17.42578125" style="15" customWidth="1"/>
    <col min="8" max="8" width="5.140625" style="15" customWidth="1"/>
    <col min="9" max="9" width="4.28515625" style="15" customWidth="1"/>
    <col min="10" max="10" width="5.85546875" style="15" customWidth="1"/>
    <col min="11" max="11" width="5.28515625" style="15" customWidth="1"/>
    <col min="12" max="12" width="14.140625" style="15" customWidth="1"/>
    <col min="13" max="13" width="5.28515625" style="15" customWidth="1"/>
    <col min="14" max="14" width="18" style="15" customWidth="1"/>
    <col min="15" max="15" width="5.7109375" style="15" customWidth="1"/>
    <col min="16" max="16" width="6.42578125" style="15" customWidth="1"/>
    <col min="17" max="17" width="8.42578125" style="15" customWidth="1"/>
    <col min="18" max="18" width="6" style="15" customWidth="1"/>
    <col min="19" max="19" width="9.7109375" style="15" customWidth="1"/>
    <col min="20" max="20" width="12.85546875" style="15" customWidth="1"/>
    <col min="21" max="21" width="11.42578125" style="15"/>
    <col min="22" max="22" width="10.85546875" style="15" customWidth="1"/>
    <col min="23" max="23" width="15.7109375" style="15" customWidth="1"/>
    <col min="24" max="24" width="13.85546875" style="15" customWidth="1"/>
    <col min="25" max="16384" width="11.42578125" style="15"/>
  </cols>
  <sheetData>
    <row r="1" spans="2:24" s="13" customFormat="1">
      <c r="S1" s="14"/>
    </row>
    <row r="2" spans="2:24" s="13" customFormat="1" ht="54" customHeight="1">
      <c r="B2" s="288"/>
      <c r="C2" s="289" t="s">
        <v>0</v>
      </c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13" t="s">
        <v>1</v>
      </c>
      <c r="X2" s="267"/>
    </row>
    <row r="3" spans="2:24" s="13" customFormat="1" ht="31.5" customHeight="1">
      <c r="B3" s="288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  <c r="W3" s="268"/>
      <c r="X3" s="269"/>
    </row>
    <row r="4" spans="2:24" s="13" customFormat="1" ht="47.25" customHeight="1">
      <c r="B4" s="288"/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89"/>
      <c r="T4" s="289"/>
      <c r="U4" s="289"/>
      <c r="V4" s="289"/>
      <c r="W4" s="270"/>
      <c r="X4" s="271"/>
    </row>
    <row r="5" spans="2:24" s="13" customFormat="1" ht="32.25" customHeight="1" thickBot="1"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6"/>
      <c r="T5" s="35"/>
      <c r="U5" s="35"/>
      <c r="V5" s="35"/>
      <c r="W5" s="35"/>
      <c r="X5" s="35"/>
    </row>
    <row r="6" spans="2:24" ht="91.5" customHeight="1">
      <c r="B6" s="304" t="s">
        <v>216</v>
      </c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305"/>
      <c r="S6" s="305"/>
      <c r="T6" s="305"/>
      <c r="U6" s="305"/>
      <c r="V6" s="305"/>
      <c r="W6" s="305"/>
      <c r="X6" s="306"/>
    </row>
    <row r="7" spans="2:24" ht="26.25" customHeight="1">
      <c r="B7" s="272" t="s">
        <v>195</v>
      </c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3"/>
      <c r="T7" s="273"/>
      <c r="U7" s="273"/>
      <c r="V7" s="273"/>
      <c r="W7" s="273"/>
      <c r="X7" s="274"/>
    </row>
    <row r="8" spans="2:24" ht="20.25" customHeight="1">
      <c r="B8" s="272"/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4"/>
    </row>
    <row r="9" spans="2:24" ht="24.75" customHeight="1" thickBot="1">
      <c r="B9" s="299"/>
      <c r="C9" s="300"/>
      <c r="D9" s="300"/>
      <c r="E9" s="300"/>
      <c r="F9" s="300"/>
      <c r="G9" s="300"/>
      <c r="H9" s="300"/>
      <c r="I9" s="300"/>
      <c r="J9" s="300"/>
      <c r="K9" s="300"/>
      <c r="L9" s="300"/>
      <c r="M9" s="300"/>
      <c r="N9" s="300"/>
      <c r="O9" s="300"/>
      <c r="P9" s="300"/>
      <c r="Q9" s="300"/>
      <c r="R9" s="300"/>
      <c r="X9" s="45"/>
    </row>
    <row r="10" spans="2:24" ht="106.5" customHeight="1" thickBot="1">
      <c r="B10" s="27" t="s">
        <v>196</v>
      </c>
      <c r="C10" s="28" t="s">
        <v>82</v>
      </c>
      <c r="D10" s="29" t="s">
        <v>197</v>
      </c>
      <c r="E10" s="135" t="s">
        <v>198</v>
      </c>
      <c r="F10" s="135" t="s">
        <v>199</v>
      </c>
      <c r="G10" s="28" t="s">
        <v>83</v>
      </c>
      <c r="H10" s="29" t="s">
        <v>99</v>
      </c>
      <c r="I10" s="29" t="s">
        <v>85</v>
      </c>
      <c r="J10" s="29" t="s">
        <v>200</v>
      </c>
      <c r="K10" s="29" t="s">
        <v>87</v>
      </c>
      <c r="L10" s="29" t="s">
        <v>201</v>
      </c>
      <c r="M10" s="28" t="s">
        <v>202</v>
      </c>
      <c r="N10" s="28" t="s">
        <v>139</v>
      </c>
      <c r="O10" s="29" t="s">
        <v>99</v>
      </c>
      <c r="P10" s="29" t="s">
        <v>85</v>
      </c>
      <c r="Q10" s="29" t="s">
        <v>200</v>
      </c>
      <c r="R10" s="29" t="s">
        <v>87</v>
      </c>
      <c r="S10" s="28" t="s">
        <v>140</v>
      </c>
      <c r="T10" s="28" t="s">
        <v>141</v>
      </c>
      <c r="U10" s="28" t="s">
        <v>142</v>
      </c>
      <c r="V10" s="28" t="s">
        <v>143</v>
      </c>
      <c r="W10" s="28" t="s">
        <v>203</v>
      </c>
      <c r="X10" s="30" t="s">
        <v>145</v>
      </c>
    </row>
    <row r="11" spans="2:24" ht="106.5" customHeight="1" thickBot="1">
      <c r="B11" s="31">
        <v>1</v>
      </c>
      <c r="C11" s="32" t="str">
        <f>+'EVALUACION CON CONTROLES'!C16:F16</f>
        <v>Incumplimiento de la administración en los pagos.</v>
      </c>
      <c r="D11" s="33" t="str">
        <f>+'EVALUACION CON CONTROLES'!B16</f>
        <v>EJECUCIÓN</v>
      </c>
      <c r="E11" s="136" t="s">
        <v>204</v>
      </c>
      <c r="F11" s="136" t="s">
        <v>205</v>
      </c>
      <c r="G11" s="32" t="str">
        <f>+EVALUACION!H17</f>
        <v>Perjuicios económicos a la entidad y retraso en
la ejecución del contrato</v>
      </c>
      <c r="H11" s="32">
        <f>+EVALUACION!I17</f>
        <v>2</v>
      </c>
      <c r="I11" s="32">
        <f>+EVALUACION!J17</f>
        <v>3</v>
      </c>
      <c r="J11" s="32">
        <f>+EVALUACION!K17</f>
        <v>5</v>
      </c>
      <c r="K11" s="33" t="str">
        <f>+EVALUACION!L17</f>
        <v>MEDIO</v>
      </c>
      <c r="L11" s="32" t="s">
        <v>206</v>
      </c>
      <c r="M11" s="139">
        <v>1</v>
      </c>
      <c r="N11" s="32" t="str">
        <f>+'EVALUACION CON CONTROLES'!G16</f>
        <v>Póliza pago de salarios,
indemnizaciones y prestaciones sociales</v>
      </c>
      <c r="O11" s="32">
        <f>+'EVALUACION CON CONTROLES'!I16</f>
        <v>2</v>
      </c>
      <c r="P11" s="32">
        <f>+'EVALUACION CON CONTROLES'!J16</f>
        <v>3</v>
      </c>
      <c r="Q11" s="32">
        <f>+'EVALUACION CON CONTROLES'!K16</f>
        <v>5</v>
      </c>
      <c r="R11" s="33" t="str">
        <f>+'EVALUACION CON CONTROLES'!L16</f>
        <v>MEDIO</v>
      </c>
      <c r="S11" s="32" t="str">
        <f>+'EVALUACION CON CONTROLES'!M16</f>
        <v>NO</v>
      </c>
      <c r="T11" s="32" t="str">
        <f>+'EVALUACION CON CONTROLES'!N16</f>
        <v>SUPERVISOR</v>
      </c>
      <c r="U11" s="32" t="str">
        <f>+'EVALUACION CON CONTROLES'!O16</f>
        <v>Una vez ocurra el siniestro</v>
      </c>
      <c r="V11" s="32" t="str">
        <f>+'EVALUACION CON CONTROLES'!P16</f>
        <v>ejecucion</v>
      </c>
      <c r="W11" s="32" t="str">
        <f>+'EVALUACION CON CONTROLES'!Q16</f>
        <v>Inspección por parte del supervisor</v>
      </c>
      <c r="X11" s="34" t="str">
        <f>+'EVALUACION CON CONTROLES'!R16</f>
        <v>Mensual</v>
      </c>
    </row>
    <row r="12" spans="2:24" ht="106.5" customHeight="1" thickBot="1">
      <c r="B12" s="16">
        <v>2</v>
      </c>
      <c r="C12" s="18" t="str">
        <f>+'EVALUACION CON CONTROLES'!C17:F17</f>
        <v>Cambio de precios en factores de producción.</v>
      </c>
      <c r="D12" s="17" t="str">
        <f>+'EVALUACION CON CONTROLES'!B17</f>
        <v>EJECUCIÓN</v>
      </c>
      <c r="E12" s="136" t="s">
        <v>204</v>
      </c>
      <c r="F12" s="136" t="s">
        <v>205</v>
      </c>
      <c r="G12" s="18" t="str">
        <f>+EVALUACION!H18</f>
        <v xml:space="preserve">Retraso en la Operación de la maquinaria </v>
      </c>
      <c r="H12" s="18">
        <f>+EVALUACION!I18</f>
        <v>2</v>
      </c>
      <c r="I12" s="18">
        <f>+EVALUACION!J18</f>
        <v>3</v>
      </c>
      <c r="J12" s="18">
        <f>+EVALUACION!K18</f>
        <v>5</v>
      </c>
      <c r="K12" s="17" t="str">
        <f>+EVALUACION!L18</f>
        <v>MEDIO</v>
      </c>
      <c r="L12" s="32" t="s">
        <v>206</v>
      </c>
      <c r="M12" s="139">
        <v>1</v>
      </c>
      <c r="N12" s="18" t="str">
        <f>+'EVALUACION CON CONTROLES'!G17</f>
        <v>Poliza de cumplimiento</v>
      </c>
      <c r="O12" s="18">
        <f>+'EVALUACION CON CONTROLES'!I17</f>
        <v>2</v>
      </c>
      <c r="P12" s="18">
        <f>+'EVALUACION CON CONTROLES'!J17</f>
        <v>3</v>
      </c>
      <c r="Q12" s="18">
        <f>+'EVALUACION CON CONTROLES'!K17</f>
        <v>5</v>
      </c>
      <c r="R12" s="17" t="str">
        <f>+'EVALUACION CON CONTROLES'!L17</f>
        <v>MEDIO</v>
      </c>
      <c r="S12" s="18" t="str">
        <f>+'EVALUACION CON CONTROLES'!M17</f>
        <v>NO</v>
      </c>
      <c r="T12" s="18" t="str">
        <f>+'EVALUACION CON CONTROLES'!N17</f>
        <v>SUPERVISOR</v>
      </c>
      <c r="U12" s="18" t="str">
        <f>+'EVALUACION CON CONTROLES'!O17</f>
        <v>Una vez ocurra el siniestro</v>
      </c>
      <c r="V12" s="18" t="str">
        <f>+'EVALUACION CON CONTROLES'!P17</f>
        <v>ejecucion</v>
      </c>
      <c r="W12" s="18" t="str">
        <f>+'EVALUACION CON CONTROLES'!Q17</f>
        <v>Inspección por parte del supervisor</v>
      </c>
      <c r="X12" s="19" t="str">
        <f>+'EVALUACION CON CONTROLES'!R17</f>
        <v>Mensual</v>
      </c>
    </row>
    <row r="13" spans="2:24" ht="106.5" customHeight="1" thickBot="1">
      <c r="B13" s="16">
        <v>3</v>
      </c>
      <c r="C13" s="18" t="str">
        <f>+'EVALUACION CON CONTROLES'!C18:F18</f>
        <v>Variación en la disponibilidad o en el costo de los insumos necesarios para prestar los servicios.</v>
      </c>
      <c r="D13" s="17" t="str">
        <f>+'EVALUACION CON CONTROLES'!B18</f>
        <v>EJECUCIÓN</v>
      </c>
      <c r="E13" s="137" t="s">
        <v>207</v>
      </c>
      <c r="F13" s="137" t="s">
        <v>208</v>
      </c>
      <c r="G13" s="18" t="str">
        <f>+EVALUACION!H19</f>
        <v>Se deriva de los efectos provenientes de las variaciones de las tasas de interés, de cambio, devaluación real y otras variables del mercado, frente a las estimaciones iniciales del contratista, que pueden afectar las utilidades esperadas o generar perdida</v>
      </c>
      <c r="H13" s="18">
        <f>+EVALUACION!I19</f>
        <v>2</v>
      </c>
      <c r="I13" s="18">
        <f>+EVALUACION!J19</f>
        <v>4</v>
      </c>
      <c r="J13" s="18">
        <f>+EVALUACION!K19</f>
        <v>6</v>
      </c>
      <c r="K13" s="17" t="str">
        <f>+EVALUACION!L19</f>
        <v>ALTO</v>
      </c>
      <c r="L13" s="32" t="s">
        <v>206</v>
      </c>
      <c r="M13" s="139">
        <v>1</v>
      </c>
      <c r="N13" s="18" t="str">
        <f>+'EVALUACION CON CONTROLES'!G18</f>
        <v>Evaluación de alternativas optimas, concertación y Planeación adecuada</v>
      </c>
      <c r="O13" s="18">
        <f>+'EVALUACION CON CONTROLES'!I18</f>
        <v>2</v>
      </c>
      <c r="P13" s="18">
        <f>+'EVALUACION CON CONTROLES'!J18</f>
        <v>4</v>
      </c>
      <c r="Q13" s="18">
        <f>+'EVALUACION CON CONTROLES'!K18</f>
        <v>6</v>
      </c>
      <c r="R13" s="17" t="str">
        <f>+'EVALUACION CON CONTROLES'!L18</f>
        <v>ALTO</v>
      </c>
      <c r="S13" s="18" t="str">
        <f>+'EVALUACION CON CONTROLES'!M18</f>
        <v>Sí</v>
      </c>
      <c r="T13" s="18" t="str">
        <f>+'EVALUACION CON CONTROLES'!N18</f>
        <v>Contratista</v>
      </c>
      <c r="U13" s="18" t="str">
        <f>+'EVALUACION CON CONTROLES'!O18</f>
        <v>etapa de contratación y ejecución</v>
      </c>
      <c r="V13" s="18" t="str">
        <f>+'EVALUACION CON CONTROLES'!P18</f>
        <v>finalización de la etapa de ejecución</v>
      </c>
      <c r="W13" s="18" t="str">
        <f>+'EVALUACION CON CONTROLES'!Q18</f>
        <v>Verificación por parte de la supervisión</v>
      </c>
      <c r="X13" s="19" t="str">
        <f>+'EVALUACION CON CONTROLES'!R18</f>
        <v>Mensual</v>
      </c>
    </row>
    <row r="14" spans="2:24" ht="106.5" customHeight="1" thickBot="1">
      <c r="B14" s="16">
        <v>4</v>
      </c>
      <c r="C14" s="18" t="str">
        <f>+'EVALUACION CON CONTROLES'!C19:F19</f>
        <v>Factores políticos o macroeconómicos.</v>
      </c>
      <c r="D14" s="17" t="str">
        <f>+'EVALUACION CON CONTROLES'!B19</f>
        <v>EJECUCIÓN</v>
      </c>
      <c r="E14" s="137" t="s">
        <v>209</v>
      </c>
      <c r="F14" s="137" t="s">
        <v>210</v>
      </c>
      <c r="G14" s="18" t="str">
        <f>+EVALUACION!H20</f>
        <v>Se refiere a los perjuicios o pérdida de los bienes a  cargo del contratista, causados por disturbios violentos, actos terroristas, paros, huelgas y además  que se impida alcanzar el objeto contractual.</v>
      </c>
      <c r="H14" s="18">
        <f>+EVALUACION!I20</f>
        <v>1</v>
      </c>
      <c r="I14" s="18">
        <f>+EVALUACION!J20</f>
        <v>1</v>
      </c>
      <c r="J14" s="18">
        <f>+EVALUACION!K20</f>
        <v>2</v>
      </c>
      <c r="K14" s="17" t="str">
        <f>+EVALUACION!L20</f>
        <v>BAJO</v>
      </c>
      <c r="L14" s="32" t="s">
        <v>206</v>
      </c>
      <c r="M14" s="139">
        <v>1</v>
      </c>
      <c r="N14" s="18" t="str">
        <f>+'EVALUACION CON CONTROLES'!G19</f>
        <v>Coordinar con las autoridades respectivas, el acompañamiento o verificación de las condiciones de orden público  en  las  zonas de ejecución de las actividades del contrato.</v>
      </c>
      <c r="O14" s="18">
        <f>+'EVALUACION CON CONTROLES'!I19</f>
        <v>1</v>
      </c>
      <c r="P14" s="18">
        <f>+'EVALUACION CON CONTROLES'!J19</f>
        <v>1</v>
      </c>
      <c r="Q14" s="18">
        <f>+'EVALUACION CON CONTROLES'!K19</f>
        <v>2</v>
      </c>
      <c r="R14" s="17" t="str">
        <f>+'EVALUACION CON CONTROLES'!L19</f>
        <v>BAJO</v>
      </c>
      <c r="S14" s="18" t="str">
        <f>+'EVALUACION CON CONTROLES'!M19</f>
        <v>Sí</v>
      </c>
      <c r="T14" s="18" t="str">
        <f>+'EVALUACION CON CONTROLES'!N19</f>
        <v>Entidad Estatal/Contratista</v>
      </c>
      <c r="U14" s="18" t="str">
        <f>+'EVALUACION CON CONTROLES'!O19</f>
        <v>Etapa de contratación y ejecución</v>
      </c>
      <c r="V14" s="18" t="str">
        <f>+'EVALUACION CON CONTROLES'!P19</f>
        <v>Etapa de ejecución.</v>
      </c>
      <c r="W14" s="18" t="str">
        <f>+'EVALUACION CON CONTROLES'!Q19</f>
        <v>Verificación por parte  del supervisor y el Coordinador del Convenio.</v>
      </c>
      <c r="X14" s="19" t="str">
        <f>+'EVALUACION CON CONTROLES'!R19</f>
        <v>Cada vez  que se presente</v>
      </c>
    </row>
    <row r="15" spans="2:24" ht="106.5" customHeight="1" thickBot="1">
      <c r="B15" s="16">
        <v>5</v>
      </c>
      <c r="C15" s="18" t="str">
        <f>+'EVALUACION CON CONTROLES'!C20:F20</f>
        <v>Incumplimiento de compromisos adquiridos por el contratista seleccionado con sus subcontratistas, suministradores de bienes y servicios.</v>
      </c>
      <c r="D15" s="17" t="str">
        <f>+'EVALUACION CON CONTROLES'!B20</f>
        <v>EJECUCIÓN</v>
      </c>
      <c r="E15" s="138" t="s">
        <v>70</v>
      </c>
      <c r="F15" s="138" t="s">
        <v>72</v>
      </c>
      <c r="G15" s="18" t="str">
        <f>+EVALUACION!H21</f>
        <v>incumplimiento de normas ambientales y sanitarias</v>
      </c>
      <c r="H15" s="18">
        <f>+EVALUACION!I21</f>
        <v>3</v>
      </c>
      <c r="I15" s="18">
        <f>+EVALUACION!J21</f>
        <v>2</v>
      </c>
      <c r="J15" s="18">
        <f>+EVALUACION!K21</f>
        <v>5</v>
      </c>
      <c r="K15" s="17" t="str">
        <f>+EVALUACION!L21</f>
        <v>MEDIO</v>
      </c>
      <c r="L15" s="32" t="s">
        <v>206</v>
      </c>
      <c r="M15" s="139">
        <v>1</v>
      </c>
      <c r="N15" s="18" t="str">
        <f>+'EVALUACION CON CONTROLES'!G20</f>
        <v>Revisión  y seguimiento en la fase contractual</v>
      </c>
      <c r="O15" s="18">
        <f>+'EVALUACION CON CONTROLES'!I20</f>
        <v>3</v>
      </c>
      <c r="P15" s="18">
        <f>+'EVALUACION CON CONTROLES'!J20</f>
        <v>2</v>
      </c>
      <c r="Q15" s="18">
        <f>+'EVALUACION CON CONTROLES'!K20</f>
        <v>5</v>
      </c>
      <c r="R15" s="17" t="str">
        <f>+'EVALUACION CON CONTROLES'!L20</f>
        <v>MEDIO</v>
      </c>
      <c r="S15" s="18" t="str">
        <f>+'EVALUACION CON CONTROLES'!M20</f>
        <v>Sí</v>
      </c>
      <c r="T15" s="18" t="str">
        <f>+'EVALUACION CON CONTROLES'!N20</f>
        <v>Contratista</v>
      </c>
      <c r="U15" s="18" t="str">
        <f>+'EVALUACION CON CONTROLES'!O20</f>
        <v>Inicio etapa de ejecución</v>
      </c>
      <c r="V15" s="18" t="str">
        <f>+'EVALUACION CON CONTROLES'!P20</f>
        <v>Finalización
de  la  etapa de ejecucion</v>
      </c>
      <c r="W15" s="18" t="str">
        <f>+'EVALUACION CON CONTROLES'!Q20</f>
        <v>Verificación y seguimiento por parte del supervisor</v>
      </c>
      <c r="X15" s="19" t="str">
        <f>+'EVALUACION CON CONTROLES'!R20</f>
        <v>Mensualment e (con entrega de cada informe de ejecución)</v>
      </c>
    </row>
    <row r="16" spans="2:24" ht="106.5" customHeight="1" thickBot="1">
      <c r="B16" s="16">
        <v>6</v>
      </c>
      <c r="C16" s="18" t="str">
        <f>+'EVALUACION CON CONTROLES'!C21:F21</f>
        <v>Incumplimiento de compromisos adquiridos por el contratista seleccionado con sus subcontratistas, suministradores de bienes y servicios.</v>
      </c>
      <c r="D16" s="17" t="str">
        <f>+'EVALUACION CON CONTROLES'!B21</f>
        <v>EJECUCIÓN</v>
      </c>
      <c r="E16" s="138" t="s">
        <v>70</v>
      </c>
      <c r="F16" s="138" t="s">
        <v>211</v>
      </c>
      <c r="G16" s="18" t="str">
        <f>+EVALUACION!H22</f>
        <v>Se refiera a los daños que pueden ser causados en el transcurso de los mantenimientos en el taller</v>
      </c>
      <c r="H16" s="18">
        <f>+EVALUACION!I22</f>
        <v>2</v>
      </c>
      <c r="I16" s="18">
        <f>+EVALUACION!J22</f>
        <v>3</v>
      </c>
      <c r="J16" s="18">
        <f>+EVALUACION!K22</f>
        <v>5</v>
      </c>
      <c r="K16" s="17" t="str">
        <f>+EVALUACION!L22</f>
        <v>MEDIO</v>
      </c>
      <c r="L16" s="32" t="s">
        <v>206</v>
      </c>
      <c r="M16" s="139">
        <v>1</v>
      </c>
      <c r="N16" s="18" t="str">
        <f>+'EVALUACION CON CONTROLES'!G21</f>
        <v>Diligencimiento de formatos de entrega y recibo de vehiculos y maquinaria en el taller</v>
      </c>
      <c r="O16" s="18">
        <f>+'EVALUACION CON CONTROLES'!I21</f>
        <v>2</v>
      </c>
      <c r="P16" s="18">
        <f>+'EVALUACION CON CONTROLES'!J21</f>
        <v>3</v>
      </c>
      <c r="Q16" s="18">
        <f>+'EVALUACION CON CONTROLES'!K21</f>
        <v>5</v>
      </c>
      <c r="R16" s="17" t="str">
        <f>+'EVALUACION CON CONTROLES'!L21</f>
        <v>MEDIO</v>
      </c>
      <c r="S16" s="18" t="str">
        <f>+'EVALUACION CON CONTROLES'!M21</f>
        <v>no</v>
      </c>
      <c r="T16" s="18" t="str">
        <f>+'EVALUACION CON CONTROLES'!N21</f>
        <v>Entidad y contratista</v>
      </c>
      <c r="U16" s="18" t="str">
        <f>+'EVALUACION CON CONTROLES'!O21</f>
        <v>Inicio etapa de ejecución</v>
      </c>
      <c r="V16" s="18" t="str">
        <f>+'EVALUACION CON CONTROLES'!P21</f>
        <v>Finalización
de  la  etapa de ejecucion</v>
      </c>
      <c r="W16" s="18" t="str">
        <f>+'EVALUACION CON CONTROLES'!Q21</f>
        <v>Verificación y seguimiento por parte del supervisor</v>
      </c>
      <c r="X16" s="19" t="str">
        <f>+'EVALUACION CON CONTROLES'!R21</f>
        <v>Mensualment e (con entrega de cada informe de ejecución)</v>
      </c>
    </row>
    <row r="17" spans="2:24" ht="106.5" customHeight="1" thickBot="1">
      <c r="B17" s="16">
        <v>7</v>
      </c>
      <c r="C17" s="18" t="str">
        <f>+'EVALUACION CON CONTROLES'!C22:F22</f>
        <v>Incumplimiento de compromisos adquiridos por el contratista seleccionado con sus subcontratistas, suministradores de bienes y servicios.</v>
      </c>
      <c r="D17" s="17" t="str">
        <f>+'EVALUACION CON CONTROLES'!B22</f>
        <v>EJECUCIÓN</v>
      </c>
      <c r="E17" s="138" t="s">
        <v>70</v>
      </c>
      <c r="F17" s="138" t="s">
        <v>211</v>
      </c>
      <c r="G17" s="18" t="str">
        <f>+EVALUACION!H23</f>
        <v>variación de los precios del mercado de insumos y mano de obra que puedan generar perdidas en la oferta economica para el contratista</v>
      </c>
      <c r="H17" s="18">
        <f>+EVALUACION!I23</f>
        <v>2</v>
      </c>
      <c r="I17" s="18">
        <f>+EVALUACION!J23</f>
        <v>2</v>
      </c>
      <c r="J17" s="18">
        <f>+EVALUACION!K23</f>
        <v>4</v>
      </c>
      <c r="K17" s="17" t="str">
        <f>+EVALUACION!L23</f>
        <v>BAJO</v>
      </c>
      <c r="L17" s="32" t="s">
        <v>206</v>
      </c>
      <c r="M17" s="139">
        <v>1</v>
      </c>
      <c r="N17" s="18" t="str">
        <f>+'EVALUACION CON CONTROLES'!G22</f>
        <v xml:space="preserve">control y verificacion de precios de la oferta economica propuesta </v>
      </c>
      <c r="O17" s="18">
        <f>+'EVALUACION CON CONTROLES'!I22</f>
        <v>2</v>
      </c>
      <c r="P17" s="18">
        <f>+'EVALUACION CON CONTROLES'!J22</f>
        <v>2</v>
      </c>
      <c r="Q17" s="18">
        <f>+'EVALUACION CON CONTROLES'!K22</f>
        <v>4</v>
      </c>
      <c r="R17" s="17" t="str">
        <f>+'EVALUACION CON CONTROLES'!L22</f>
        <v>BAJO</v>
      </c>
      <c r="S17" s="18" t="str">
        <f>+'EVALUACION CON CONTROLES'!M22</f>
        <v>si</v>
      </c>
      <c r="T17" s="18" t="str">
        <f>+'EVALUACION CON CONTROLES'!N22</f>
        <v>Entidad y contratista</v>
      </c>
      <c r="U17" s="18" t="str">
        <f>+'EVALUACION CON CONTROLES'!O22</f>
        <v>Inicio etapa de ejecución</v>
      </c>
      <c r="V17" s="18" t="str">
        <f>+'EVALUACION CON CONTROLES'!P22</f>
        <v>Finalización
de  la  etapa de ejecucion</v>
      </c>
      <c r="W17" s="18" t="str">
        <f>+'EVALUACION CON CONTROLES'!Q22</f>
        <v>Control continuo de la variacion de precios del mercado</v>
      </c>
      <c r="X17" s="19" t="str">
        <f>+'EVALUACION CON CONTROLES'!R22</f>
        <v xml:space="preserve">Mensualmente </v>
      </c>
    </row>
    <row r="18" spans="2:24" ht="106.5" customHeight="1" thickBot="1">
      <c r="B18" s="16">
        <v>8</v>
      </c>
      <c r="C18" s="18" t="str">
        <f>+'EVALUACION CON CONTROLES'!C23:F23</f>
        <v>Variación en la disponibilidad o en el costo de los insumos necesarios para prestar los servicios.</v>
      </c>
      <c r="D18" s="17" t="str">
        <f>+'EVALUACION CON CONTROLES'!B23</f>
        <v>EJECUCIÓN</v>
      </c>
      <c r="E18" s="138" t="s">
        <v>70</v>
      </c>
      <c r="F18" s="138" t="s">
        <v>211</v>
      </c>
      <c r="G18" s="18" t="str">
        <f>+EVALUACION!H24</f>
        <v>Exposicion de los vehiculos o maquinaria a situaciones externas por alto trafico en vias de entradas a los talleres</v>
      </c>
      <c r="H18" s="18">
        <f>+EVALUACION!I24</f>
        <v>2</v>
      </c>
      <c r="I18" s="18">
        <f>+EVALUACION!J24</f>
        <v>3</v>
      </c>
      <c r="J18" s="18">
        <f>+EVALUACION!K24</f>
        <v>5</v>
      </c>
      <c r="K18" s="17" t="str">
        <f>+EVALUACION!L24</f>
        <v>MEDIO</v>
      </c>
      <c r="L18" s="32" t="s">
        <v>206</v>
      </c>
      <c r="M18" s="139">
        <v>1</v>
      </c>
      <c r="N18" s="18" t="str">
        <f>+'EVALUACION CON CONTROLES'!G23</f>
        <v>Programacion de ingresos a taller en horario de no tanta afluencia de vehiculo en caso de poder ser programado</v>
      </c>
      <c r="O18" s="18">
        <f>+'EVALUACION CON CONTROLES'!I23</f>
        <v>2</v>
      </c>
      <c r="P18" s="18">
        <f>+'EVALUACION CON CONTROLES'!J23</f>
        <v>3</v>
      </c>
      <c r="Q18" s="18">
        <f>+'EVALUACION CON CONTROLES'!K23</f>
        <v>5</v>
      </c>
      <c r="R18" s="17" t="str">
        <f>+'EVALUACION CON CONTROLES'!L23</f>
        <v>MEDIO</v>
      </c>
      <c r="S18" s="18" t="str">
        <f>+'EVALUACION CON CONTROLES'!M23</f>
        <v>no</v>
      </c>
      <c r="T18" s="18" t="str">
        <f>+'EVALUACION CON CONTROLES'!N23</f>
        <v>Contratista</v>
      </c>
      <c r="U18" s="18" t="str">
        <f>+'EVALUACION CON CONTROLES'!O23</f>
        <v>Inicio etapa de ejecución</v>
      </c>
      <c r="V18" s="18" t="str">
        <f>+'EVALUACION CON CONTROLES'!P23</f>
        <v>Finalización
de  la  etapa de ejecucion</v>
      </c>
      <c r="W18" s="18" t="str">
        <f>+'EVALUACION CON CONTROLES'!Q23</f>
        <v>verificacion de entrega y recibos de vehiculos en el taller</v>
      </c>
      <c r="X18" s="19" t="str">
        <f>+'EVALUACION CON CONTROLES'!R23</f>
        <v xml:space="preserve">Mensualmente </v>
      </c>
    </row>
    <row r="19" spans="2:24" ht="106.5" customHeight="1" thickBot="1">
      <c r="B19" s="16">
        <v>9</v>
      </c>
      <c r="C19" s="18" t="str">
        <f>+'EVALUACION CON CONTROLES'!C24:F24</f>
        <v>Factores políticos o macroeconómicos.</v>
      </c>
      <c r="D19" s="17" t="str">
        <f>+'EVALUACION CON CONTROLES'!B24</f>
        <v>EJECUCIÓN</v>
      </c>
      <c r="E19" s="138" t="s">
        <v>70</v>
      </c>
      <c r="F19" s="138" t="s">
        <v>211</v>
      </c>
      <c r="G19" s="18" t="str">
        <f>+EVALUACION!H25</f>
        <v>Daños al ecosistema o medio ambienteque generen daños irreversibles</v>
      </c>
      <c r="H19" s="18">
        <f>+EVALUACION!I25</f>
        <v>1</v>
      </c>
      <c r="I19" s="18">
        <f>+EVALUACION!J25</f>
        <v>2</v>
      </c>
      <c r="J19" s="18">
        <f>+EVALUACION!K25</f>
        <v>3</v>
      </c>
      <c r="K19" s="17" t="str">
        <f>+EVALUACION!L25</f>
        <v>BAJO</v>
      </c>
      <c r="L19" s="32" t="s">
        <v>206</v>
      </c>
      <c r="M19" s="139">
        <v>1</v>
      </c>
      <c r="N19" s="18" t="str">
        <f>+'EVALUACION CON CONTROLES'!G24</f>
        <v>Revision continua de certificacion de disposicion final de residuos y baterias, control de residuos solidos y liquidos</v>
      </c>
      <c r="O19" s="18">
        <f>+'EVALUACION CON CONTROLES'!I24</f>
        <v>1</v>
      </c>
      <c r="P19" s="18">
        <f>+'EVALUACION CON CONTROLES'!J24</f>
        <v>2</v>
      </c>
      <c r="Q19" s="18">
        <f>+'EVALUACION CON CONTROLES'!K24</f>
        <v>3</v>
      </c>
      <c r="R19" s="17" t="str">
        <f>+'EVALUACION CON CONTROLES'!L24</f>
        <v>BAJO</v>
      </c>
      <c r="S19" s="18" t="str">
        <f>+'EVALUACION CON CONTROLES'!M24</f>
        <v>no</v>
      </c>
      <c r="T19" s="18" t="str">
        <f>+'EVALUACION CON CONTROLES'!N24</f>
        <v>entidad</v>
      </c>
      <c r="U19" s="18" t="str">
        <f>+'EVALUACION CON CONTROLES'!O24</f>
        <v>Inicio etapa de ejecución</v>
      </c>
      <c r="V19" s="18" t="str">
        <f>+'EVALUACION CON CONTROLES'!P24</f>
        <v>Finalización
de  la  etapa de ejecucion</v>
      </c>
      <c r="W19" s="18" t="str">
        <f>+'EVALUACION CON CONTROLES'!Q24</f>
        <v>entrega de certificaciones actualizados de disposicion finales de residuos solidos , liquidos, disposicion de gases y baterias</v>
      </c>
      <c r="X19" s="19" t="str">
        <f>+'EVALUACION CON CONTROLES'!R24</f>
        <v xml:space="preserve">Mensualmente </v>
      </c>
    </row>
    <row r="20" spans="2:24" ht="106.5" customHeight="1" thickBot="1">
      <c r="B20" s="16">
        <v>10</v>
      </c>
      <c r="C20" s="18" t="str">
        <f>+'EVALUACION CON CONTROLES'!C25:F25</f>
        <v>Cambio de precios en factores de producción.</v>
      </c>
      <c r="D20" s="17" t="str">
        <f>+'EVALUACION CON CONTROLES'!B25</f>
        <v>EJECUCIÓN</v>
      </c>
      <c r="E20" s="138" t="s">
        <v>70</v>
      </c>
      <c r="F20" s="138" t="s">
        <v>211</v>
      </c>
      <c r="G20" s="18" t="str">
        <f>+EVALUACION!H26</f>
        <v>Posibles accidentes en la ejecucion de los mantenimientos</v>
      </c>
      <c r="H20" s="18">
        <f>+EVALUACION!I26</f>
        <v>2</v>
      </c>
      <c r="I20" s="18">
        <f>+EVALUACION!J26</f>
        <v>3</v>
      </c>
      <c r="J20" s="18">
        <f>+EVALUACION!K26</f>
        <v>5</v>
      </c>
      <c r="K20" s="17" t="str">
        <f>+EVALUACION!L26</f>
        <v>MEDIO</v>
      </c>
      <c r="L20" s="32" t="s">
        <v>206</v>
      </c>
      <c r="M20" s="139">
        <v>1</v>
      </c>
      <c r="N20" s="18" t="str">
        <f>+'EVALUACION CON CONTROLES'!G25</f>
        <v>revision y visitas continuas a los talleres donde se ejecutaran los trabajos de mantenimiento</v>
      </c>
      <c r="O20" s="18">
        <f>+'EVALUACION CON CONTROLES'!I25</f>
        <v>2</v>
      </c>
      <c r="P20" s="18">
        <f>+'EVALUACION CON CONTROLES'!J25</f>
        <v>3</v>
      </c>
      <c r="Q20" s="18">
        <f>+'EVALUACION CON CONTROLES'!K25</f>
        <v>5</v>
      </c>
      <c r="R20" s="17" t="str">
        <f>+'EVALUACION CON CONTROLES'!L25</f>
        <v>MEDIO</v>
      </c>
      <c r="S20" s="18" t="str">
        <f>+'EVALUACION CON CONTROLES'!M25</f>
        <v>si</v>
      </c>
      <c r="T20" s="18" t="str">
        <f>+'EVALUACION CON CONTROLES'!N25</f>
        <v>contratista y entidad</v>
      </c>
      <c r="U20" s="18" t="str">
        <f>+'EVALUACION CON CONTROLES'!O25</f>
        <v>Inicio etapa de ejecución</v>
      </c>
      <c r="V20" s="18" t="str">
        <f>+'EVALUACION CON CONTROLES'!P25</f>
        <v>Finalización
de  la  etapa de ejecucion</v>
      </c>
      <c r="W20" s="18" t="str">
        <f>+'EVALUACION CON CONTROLES'!Q25</f>
        <v>revision de camaras del circuito cerrado de television existente en taller contratista</v>
      </c>
      <c r="X20" s="19" t="str">
        <f>+'EVALUACION CON CONTROLES'!R25</f>
        <v xml:space="preserve">Mensualmente </v>
      </c>
    </row>
    <row r="21" spans="2:24" ht="106.5" customHeight="1">
      <c r="B21" s="16">
        <v>11</v>
      </c>
      <c r="C21" s="18" t="str">
        <f>+'EVALUACION CON CONTROLES'!C26:F26</f>
        <v>Variación en la disponibilidad o en el costo de los insumos necesarios para prestar los servicios.</v>
      </c>
      <c r="D21" s="17" t="str">
        <f>+'EVALUACION CON CONTROLES'!B26</f>
        <v>EJECUCIÓN</v>
      </c>
      <c r="E21" s="138" t="s">
        <v>70</v>
      </c>
      <c r="F21" s="138" t="s">
        <v>211</v>
      </c>
      <c r="G21" s="18" t="str">
        <f>+EVALUACION!H27</f>
        <v>Retraso en el mantenimiento correctivo del vehiculo o maquinaria, afectando el normal funcionamiento de la entidad en sus actividades programadas.</v>
      </c>
      <c r="H21" s="18">
        <f>+EVALUACION!I27</f>
        <v>3</v>
      </c>
      <c r="I21" s="18">
        <f>+EVALUACION!J27</f>
        <v>3</v>
      </c>
      <c r="J21" s="18">
        <f>+EVALUACION!K27</f>
        <v>6</v>
      </c>
      <c r="K21" s="17" t="str">
        <f>+EVALUACION!L27</f>
        <v>ALTO</v>
      </c>
      <c r="L21" s="32" t="s">
        <v>206</v>
      </c>
      <c r="M21" s="139">
        <v>1</v>
      </c>
      <c r="N21" s="18" t="str">
        <f>+'EVALUACION CON CONTROLES'!G26</f>
        <v xml:space="preserve">Constitución de poliza de garantia de calidad de servicios </v>
      </c>
      <c r="O21" s="18">
        <f>+'EVALUACION CON CONTROLES'!I26</f>
        <v>3</v>
      </c>
      <c r="P21" s="18">
        <f>+'EVALUACION CON CONTROLES'!J26</f>
        <v>3</v>
      </c>
      <c r="Q21" s="18">
        <f>+'EVALUACION CON CONTROLES'!K26</f>
        <v>6</v>
      </c>
      <c r="R21" s="17" t="str">
        <f>+'EVALUACION CON CONTROLES'!L26</f>
        <v>ALTO</v>
      </c>
      <c r="S21" s="18" t="str">
        <f>+'EVALUACION CON CONTROLES'!M26</f>
        <v>si</v>
      </c>
      <c r="T21" s="18" t="str">
        <f>+'EVALUACION CON CONTROLES'!N26</f>
        <v>contratista y entidad</v>
      </c>
      <c r="U21" s="18" t="str">
        <f>+'EVALUACION CON CONTROLES'!O26</f>
        <v>Inicio etapa de ejecución</v>
      </c>
      <c r="V21" s="18" t="str">
        <f>+'EVALUACION CON CONTROLES'!P26</f>
        <v>Finalización
de  la  etapa de ejecucion</v>
      </c>
      <c r="W21" s="18" t="str">
        <f>+'EVALUACION CON CONTROLES'!Q26</f>
        <v>Verificación por parte del apoyo a la supervisión</v>
      </c>
      <c r="X21" s="19" t="str">
        <f>+'EVALUACION CON CONTROLES'!R26</f>
        <v xml:space="preserve">Mensualmente </v>
      </c>
    </row>
    <row r="22" spans="2:24" ht="13.5" customHeight="1">
      <c r="B22" s="44"/>
      <c r="X22" s="45"/>
    </row>
    <row r="23" spans="2:24" ht="13.5" customHeight="1">
      <c r="B23" s="44"/>
      <c r="E23" s="13"/>
      <c r="F23" s="301" t="s">
        <v>212</v>
      </c>
      <c r="G23" s="301"/>
      <c r="H23" s="13"/>
      <c r="I23" s="13"/>
      <c r="J23" s="287" t="s">
        <v>194</v>
      </c>
      <c r="K23" s="287"/>
      <c r="L23" s="287"/>
      <c r="M23" s="287"/>
      <c r="X23" s="45"/>
    </row>
    <row r="24" spans="2:24" ht="13.5" customHeight="1">
      <c r="B24" s="44"/>
      <c r="E24" s="294" t="s">
        <v>99</v>
      </c>
      <c r="F24" s="40" t="s">
        <v>100</v>
      </c>
      <c r="G24" s="40" t="s">
        <v>101</v>
      </c>
      <c r="H24" s="13"/>
      <c r="I24" s="13"/>
      <c r="J24" s="283" t="s">
        <v>102</v>
      </c>
      <c r="K24" s="284"/>
      <c r="L24" s="283" t="s">
        <v>101</v>
      </c>
      <c r="M24" s="284"/>
      <c r="X24" s="45"/>
    </row>
    <row r="25" spans="2:24" ht="13.5" customHeight="1">
      <c r="B25" s="44"/>
      <c r="E25" s="294"/>
      <c r="F25" s="18" t="s">
        <v>103</v>
      </c>
      <c r="G25" s="18">
        <v>1</v>
      </c>
      <c r="H25" s="13"/>
      <c r="I25" s="13"/>
      <c r="J25" s="285" t="s">
        <v>104</v>
      </c>
      <c r="K25" s="286"/>
      <c r="L25" s="273">
        <v>1</v>
      </c>
      <c r="M25" s="273"/>
      <c r="X25" s="45"/>
    </row>
    <row r="26" spans="2:24" ht="13.5" customHeight="1">
      <c r="B26" s="44"/>
      <c r="E26" s="294"/>
      <c r="F26" s="18" t="s">
        <v>105</v>
      </c>
      <c r="G26" s="18">
        <v>2</v>
      </c>
      <c r="H26" s="13"/>
      <c r="I26" s="13"/>
      <c r="J26" s="285" t="s">
        <v>106</v>
      </c>
      <c r="K26" s="286"/>
      <c r="L26" s="273">
        <v>2</v>
      </c>
      <c r="M26" s="273"/>
      <c r="X26" s="45"/>
    </row>
    <row r="27" spans="2:24" ht="13.5" customHeight="1">
      <c r="B27" s="44"/>
      <c r="E27" s="294"/>
      <c r="F27" s="18" t="s">
        <v>107</v>
      </c>
      <c r="G27" s="18">
        <v>3</v>
      </c>
      <c r="H27" s="13"/>
      <c r="I27" s="13"/>
      <c r="J27" s="285" t="s">
        <v>108</v>
      </c>
      <c r="K27" s="286"/>
      <c r="L27" s="273">
        <v>3</v>
      </c>
      <c r="M27" s="273"/>
      <c r="X27" s="45"/>
    </row>
    <row r="28" spans="2:24" ht="13.5" customHeight="1">
      <c r="B28" s="44"/>
      <c r="E28" s="294"/>
      <c r="F28" s="18" t="s">
        <v>109</v>
      </c>
      <c r="G28" s="18">
        <v>4</v>
      </c>
      <c r="H28" s="13"/>
      <c r="I28" s="13"/>
      <c r="J28" s="285" t="s">
        <v>110</v>
      </c>
      <c r="K28" s="286"/>
      <c r="L28" s="273">
        <v>4</v>
      </c>
      <c r="M28" s="273"/>
      <c r="X28" s="45"/>
    </row>
    <row r="29" spans="2:24" ht="13.5" customHeight="1">
      <c r="B29" s="44"/>
      <c r="E29" s="294"/>
      <c r="F29" s="18" t="s">
        <v>111</v>
      </c>
      <c r="G29" s="18">
        <v>5</v>
      </c>
      <c r="H29" s="13"/>
      <c r="I29" s="13"/>
      <c r="J29" s="285" t="s">
        <v>112</v>
      </c>
      <c r="K29" s="286"/>
      <c r="L29" s="273">
        <v>5</v>
      </c>
      <c r="M29" s="273"/>
      <c r="X29" s="45"/>
    </row>
    <row r="30" spans="2:24" ht="13.5" customHeight="1">
      <c r="B30" s="44"/>
      <c r="D30" s="13"/>
      <c r="E30" s="13"/>
      <c r="F30" s="13"/>
      <c r="G30" s="13"/>
      <c r="H30" s="13"/>
      <c r="I30" s="13"/>
      <c r="J30" s="13"/>
      <c r="K30" s="13"/>
      <c r="L30" s="13"/>
      <c r="M30" s="13"/>
      <c r="X30" s="45"/>
    </row>
    <row r="31" spans="2:24" ht="13.5" customHeight="1">
      <c r="B31" s="44"/>
      <c r="D31" s="287" t="s">
        <v>113</v>
      </c>
      <c r="E31" s="287"/>
      <c r="F31" s="287"/>
      <c r="G31" s="287"/>
      <c r="H31" s="287"/>
      <c r="I31" s="287"/>
      <c r="J31" s="287"/>
      <c r="K31" s="287"/>
      <c r="X31" s="45"/>
    </row>
    <row r="32" spans="2:24" ht="13.5" customHeight="1">
      <c r="B32" s="44"/>
      <c r="D32" s="290" t="s">
        <v>100</v>
      </c>
      <c r="E32" s="290" t="s">
        <v>101</v>
      </c>
      <c r="F32" s="278" t="s">
        <v>104</v>
      </c>
      <c r="G32" s="278"/>
      <c r="H32" s="302" t="s">
        <v>106</v>
      </c>
      <c r="I32" s="303"/>
      <c r="J32" s="41" t="s">
        <v>108</v>
      </c>
      <c r="K32" s="41" t="s">
        <v>110</v>
      </c>
      <c r="L32" s="40" t="s">
        <v>112</v>
      </c>
      <c r="P32" s="287" t="s">
        <v>127</v>
      </c>
      <c r="Q32" s="287"/>
      <c r="R32" s="287"/>
      <c r="S32" s="287"/>
      <c r="T32" s="287"/>
      <c r="X32" s="45"/>
    </row>
    <row r="33" spans="2:24" ht="13.5" customHeight="1">
      <c r="B33" s="44"/>
      <c r="D33" s="290"/>
      <c r="E33" s="290"/>
      <c r="F33" s="293">
        <v>1</v>
      </c>
      <c r="G33" s="293"/>
      <c r="H33" s="291">
        <v>2</v>
      </c>
      <c r="I33" s="292"/>
      <c r="J33" s="42">
        <v>3</v>
      </c>
      <c r="K33" s="42">
        <v>4</v>
      </c>
      <c r="L33" s="42">
        <v>5</v>
      </c>
      <c r="P33" s="278" t="s">
        <v>113</v>
      </c>
      <c r="Q33" s="278"/>
      <c r="R33" s="278"/>
      <c r="S33" s="278" t="s">
        <v>126</v>
      </c>
      <c r="T33" s="278"/>
      <c r="X33" s="45"/>
    </row>
    <row r="34" spans="2:24" ht="13.5" customHeight="1">
      <c r="B34" s="44"/>
      <c r="D34" s="18" t="s">
        <v>103</v>
      </c>
      <c r="E34" s="20">
        <v>1</v>
      </c>
      <c r="F34" s="281">
        <v>2</v>
      </c>
      <c r="G34" s="281"/>
      <c r="H34" s="279">
        <v>3</v>
      </c>
      <c r="I34" s="280"/>
      <c r="J34" s="38">
        <v>4</v>
      </c>
      <c r="K34" s="43">
        <v>5</v>
      </c>
      <c r="L34" s="37">
        <v>6</v>
      </c>
      <c r="P34" s="298" t="s">
        <v>128</v>
      </c>
      <c r="Q34" s="298"/>
      <c r="R34" s="298"/>
      <c r="S34" s="295" t="s">
        <v>129</v>
      </c>
      <c r="T34" s="295"/>
      <c r="X34" s="45"/>
    </row>
    <row r="35" spans="2:24" ht="13.5" customHeight="1">
      <c r="B35" s="44"/>
      <c r="D35" s="18" t="s">
        <v>105</v>
      </c>
      <c r="E35" s="20">
        <v>2</v>
      </c>
      <c r="F35" s="281">
        <v>3</v>
      </c>
      <c r="G35" s="281"/>
      <c r="H35" s="279">
        <v>4</v>
      </c>
      <c r="I35" s="280"/>
      <c r="J35" s="43">
        <v>5</v>
      </c>
      <c r="K35" s="37">
        <v>6</v>
      </c>
      <c r="L35" s="37">
        <v>7</v>
      </c>
      <c r="P35" s="275" t="s">
        <v>130</v>
      </c>
      <c r="Q35" s="275"/>
      <c r="R35" s="275"/>
      <c r="S35" s="295" t="s">
        <v>131</v>
      </c>
      <c r="T35" s="295"/>
      <c r="X35" s="45"/>
    </row>
    <row r="36" spans="2:24" ht="13.5" customHeight="1">
      <c r="B36" s="44"/>
      <c r="D36" s="18" t="s">
        <v>107</v>
      </c>
      <c r="E36" s="20">
        <v>3</v>
      </c>
      <c r="F36" s="281">
        <v>4</v>
      </c>
      <c r="G36" s="281"/>
      <c r="H36" s="296">
        <v>5</v>
      </c>
      <c r="I36" s="297"/>
      <c r="J36" s="37">
        <v>6</v>
      </c>
      <c r="K36" s="37">
        <v>7</v>
      </c>
      <c r="L36" s="39">
        <v>8</v>
      </c>
      <c r="P36" s="282">
        <v>5</v>
      </c>
      <c r="Q36" s="282"/>
      <c r="R36" s="282"/>
      <c r="S36" s="295" t="s">
        <v>132</v>
      </c>
      <c r="T36" s="295"/>
      <c r="X36" s="45"/>
    </row>
    <row r="37" spans="2:24" ht="13.5" customHeight="1">
      <c r="B37" s="44"/>
      <c r="D37" s="18" t="s">
        <v>109</v>
      </c>
      <c r="E37" s="20">
        <v>4</v>
      </c>
      <c r="F37" s="282">
        <v>5</v>
      </c>
      <c r="G37" s="282"/>
      <c r="H37" s="276">
        <v>6</v>
      </c>
      <c r="I37" s="277"/>
      <c r="J37" s="37">
        <v>7</v>
      </c>
      <c r="K37" s="39">
        <v>8</v>
      </c>
      <c r="L37" s="39">
        <v>9</v>
      </c>
      <c r="P37" s="281" t="s">
        <v>133</v>
      </c>
      <c r="Q37" s="281"/>
      <c r="R37" s="281"/>
      <c r="S37" s="295" t="s">
        <v>134</v>
      </c>
      <c r="T37" s="295"/>
      <c r="X37" s="45"/>
    </row>
    <row r="38" spans="2:24" ht="13.5" customHeight="1">
      <c r="B38" s="44"/>
      <c r="D38" s="18" t="s">
        <v>111</v>
      </c>
      <c r="E38" s="20">
        <v>5</v>
      </c>
      <c r="F38" s="275">
        <v>6</v>
      </c>
      <c r="G38" s="275"/>
      <c r="H38" s="276">
        <v>7</v>
      </c>
      <c r="I38" s="277"/>
      <c r="J38" s="39">
        <v>8</v>
      </c>
      <c r="K38" s="39">
        <v>9</v>
      </c>
      <c r="L38" s="39">
        <v>10</v>
      </c>
      <c r="X38" s="45"/>
    </row>
    <row r="39" spans="2:24" ht="13.5" customHeight="1" thickBot="1">
      <c r="B39" s="21"/>
      <c r="C39" s="22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4"/>
    </row>
    <row r="40" spans="2:24" ht="16.5" customHeight="1">
      <c r="D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 spans="2:24" ht="16.5" customHeight="1">
      <c r="D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2:24" ht="12.75" customHeight="1">
      <c r="D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2:24" hidden="1">
      <c r="B43" s="15" t="s">
        <v>206</v>
      </c>
      <c r="D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2:24" ht="15" hidden="1">
      <c r="B44" s="15" t="s">
        <v>213</v>
      </c>
      <c r="D44" s="25"/>
      <c r="F44" s="13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</row>
    <row r="45" spans="2:24" hidden="1">
      <c r="B45" s="15" t="s">
        <v>214</v>
      </c>
      <c r="D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spans="2:24">
      <c r="D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2:24">
      <c r="D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2:24">
      <c r="D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4:4" ht="12.75" customHeight="1">
      <c r="D49" s="13"/>
    </row>
    <row r="50" spans="4:4">
      <c r="D50" s="13"/>
    </row>
  </sheetData>
  <mergeCells count="49">
    <mergeCell ref="S37:T37"/>
    <mergeCell ref="P37:R37"/>
    <mergeCell ref="P34:R34"/>
    <mergeCell ref="B9:R9"/>
    <mergeCell ref="B6:X6"/>
    <mergeCell ref="F23:G23"/>
    <mergeCell ref="J23:M23"/>
    <mergeCell ref="H32:I32"/>
    <mergeCell ref="J25:K25"/>
    <mergeCell ref="J26:K26"/>
    <mergeCell ref="L27:M27"/>
    <mergeCell ref="L28:M28"/>
    <mergeCell ref="D31:K31"/>
    <mergeCell ref="F32:G32"/>
    <mergeCell ref="L25:M25"/>
    <mergeCell ref="L26:M26"/>
    <mergeCell ref="S34:T34"/>
    <mergeCell ref="F34:G34"/>
    <mergeCell ref="S35:T35"/>
    <mergeCell ref="S36:T36"/>
    <mergeCell ref="H36:I36"/>
    <mergeCell ref="F35:G35"/>
    <mergeCell ref="J28:K28"/>
    <mergeCell ref="P32:T32"/>
    <mergeCell ref="B2:B4"/>
    <mergeCell ref="C2:V4"/>
    <mergeCell ref="E32:E33"/>
    <mergeCell ref="H33:I33"/>
    <mergeCell ref="J29:K29"/>
    <mergeCell ref="L29:M29"/>
    <mergeCell ref="D32:D33"/>
    <mergeCell ref="F33:G33"/>
    <mergeCell ref="E24:E29"/>
    <mergeCell ref="W2:X4"/>
    <mergeCell ref="B7:X8"/>
    <mergeCell ref="F38:G38"/>
    <mergeCell ref="H38:I38"/>
    <mergeCell ref="P33:R33"/>
    <mergeCell ref="H35:I35"/>
    <mergeCell ref="H34:I34"/>
    <mergeCell ref="F36:G36"/>
    <mergeCell ref="F37:G37"/>
    <mergeCell ref="P36:R36"/>
    <mergeCell ref="H37:I37"/>
    <mergeCell ref="P35:R35"/>
    <mergeCell ref="L24:M24"/>
    <mergeCell ref="J24:K24"/>
    <mergeCell ref="J27:K27"/>
    <mergeCell ref="S33:T33"/>
  </mergeCells>
  <phoneticPr fontId="1" type="noConversion"/>
  <conditionalFormatting sqref="K11:K21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21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21" xr:uid="{00000000-0002-0000-03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526F1DC4A00F4189655028FE5A73FF" ma:contentTypeVersion="16" ma:contentTypeDescription="Crear nuevo documento." ma:contentTypeScope="" ma:versionID="9363dda5159eea0618d013b8ea966cab">
  <xsd:schema xmlns:xsd="http://www.w3.org/2001/XMLSchema" xmlns:xs="http://www.w3.org/2001/XMLSchema" xmlns:p="http://schemas.microsoft.com/office/2006/metadata/properties" xmlns:ns2="4c37b329-dd8e-4702-8738-03066c5e2716" xmlns:ns3="66552042-5c7d-48dd-80c5-dd57f011de04" targetNamespace="http://schemas.microsoft.com/office/2006/metadata/properties" ma:root="true" ma:fieldsID="5165aae3407a86348ebd5dabf3ee0f3f" ns2:_="" ns3:_="">
    <xsd:import namespace="4c37b329-dd8e-4702-8738-03066c5e2716"/>
    <xsd:import namespace="66552042-5c7d-48dd-80c5-dd57f011de0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37b329-dd8e-4702-8738-03066c5e271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fc1dd4c-879a-425a-babb-350ab13b8a3c}" ma:internalName="TaxCatchAll" ma:showField="CatchAllData" ma:web="4c37b329-dd8e-4702-8738-03066c5e27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552042-5c7d-48dd-80c5-dd57f011de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37b329-dd8e-4702-8738-03066c5e2716" xsi:nil="true"/>
    <lcf76f155ced4ddcb4097134ff3c332f xmlns="66552042-5c7d-48dd-80c5-dd57f011de0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0AD5B76-84AE-42F8-9408-636D0D6CAD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CA43BD-131C-4E64-AE82-7773456184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37b329-dd8e-4702-8738-03066c5e2716"/>
    <ds:schemaRef ds:uri="66552042-5c7d-48dd-80c5-dd57f011de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3F6429-6B05-4E21-B57B-C14C54BA7B28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66552042-5c7d-48dd-80c5-dd57f011de04"/>
    <ds:schemaRef ds:uri="http://www.w3.org/XML/1998/namespace"/>
    <ds:schemaRef ds:uri="4c37b329-dd8e-4702-8738-03066c5e2716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10</vt:i4>
      </vt:variant>
    </vt:vector>
  </HeadingPairs>
  <TitlesOfParts>
    <vt:vector size="14" baseType="lpstr"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Juan Carlos Molina</cp:lastModifiedBy>
  <cp:revision/>
  <dcterms:created xsi:type="dcterms:W3CDTF">2007-06-14T01:55:06Z</dcterms:created>
  <dcterms:modified xsi:type="dcterms:W3CDTF">2025-04-04T00:19:32Z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0x010100BD526F1DC4A00F4189655028FE5A73FF</vt:lpwstr>
  </property>
  <property fmtid="{D5CDD505-2E9C-101B-9397-08002B2CF9AE}" pid="3" name="MediaServiceImageTags">
    <vt:lpwstr/>
  </property>
</Properties>
</file>