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https://mintransporte-my.sharepoint.com/personal/gtriana_mintransporte_gov_co/Documents/Escritorio/DOTACION 2025/DOCUMENTOS 02 ABRIL 2025/"/>
    </mc:Choice>
  </mc:AlternateContent>
  <xr:revisionPtr revIDLastSave="17" documentId="8_{1E5E86EC-B7DB-4040-8E66-8A074C1E4B2C}" xr6:coauthVersionLast="47" xr6:coauthVersionMax="47" xr10:uidLastSave="{9ECA5549-C72A-465B-A0CF-AA708586A9E2}"/>
  <bookViews>
    <workbookView xWindow="-120" yWindow="-120" windowWidth="29040" windowHeight="15720" xr2:uid="{1E13A4F3-D152-4B1B-93A3-193E10026C12}"/>
  </bookViews>
  <sheets>
    <sheet name="INSTRUCCIONES DILIGENCIAMIENTO" sheetId="2" r:id="rId1"/>
    <sheet name="FORMATO DE COTIZACIÓN" sheetId="3" r:id="rId2"/>
  </sheets>
  <externalReferences>
    <externalReference r:id="rId3"/>
    <externalReference r:id="rId4"/>
  </externalReferences>
  <definedNames>
    <definedName name="Arauca1">'[1]PLANTA GRAL'!#REF!</definedName>
    <definedName name="Barranca1">'[1]PLANTA GRAL'!#REF!</definedName>
    <definedName name="barranquilla1">'[1]PLANTA GRAL'!#REF!</definedName>
    <definedName name="BB">#REF!</definedName>
    <definedName name="BBBBBBBBBBBBBBBBBBBBBB">#REF!</definedName>
    <definedName name="Betania1">'[1]PLANTA GRAL'!#REF!</definedName>
    <definedName name="Calamar1">'[1]PLANTA GRAL'!#REF!</definedName>
    <definedName name="Calima1">'[1]PLANTA GRAL'!#REF!</definedName>
    <definedName name="Chaira1">'[1]PLANTA GRAL'!#REF!</definedName>
    <definedName name="dddddd">'[2]PLANTA GRAL'!#REF!</definedName>
    <definedName name="DEEEDEDEDE">#REF!</definedName>
    <definedName name="DEPENDENCIAS">#REF!</definedName>
    <definedName name="DESPACHO_DEL_MINISTRO">#REF!</definedName>
    <definedName name="dir_t">#REF!</definedName>
    <definedName name="DIRECCION_DE_INFRAESTRUCTURA">#REF!</definedName>
    <definedName name="DIRECCION_DE_TRANSPORTE_Y_TRÁNSITO">#REF!</definedName>
    <definedName name="DIRECCION_TERRITORIAL_CUNDINAMARCA">#REF!</definedName>
    <definedName name="DIRECCIONES_TERRITORIALES">#REF!</definedName>
    <definedName name="eeeeeee">#REF!</definedName>
    <definedName name="Elbanco1">'[1]PLANTA GRAL'!#REF!</definedName>
    <definedName name="esp">'[1]PLANTA GRAL'!#REF!</definedName>
    <definedName name="Girardot1">'[1]PLANTA GRAL'!#REF!</definedName>
    <definedName name="Guaranda1">'[1]PLANTA GRAL'!#REF!</definedName>
    <definedName name="INSPECCIONES_FLUVIALES">#REF!</definedName>
    <definedName name="Istmina1">'[1]PLANTA GRAL'!#REF!</definedName>
    <definedName name="LISTA">'[1]PLANTA GRAL'!#REF!</definedName>
    <definedName name="Magangue1">'[1]PLANTA GRAL'!#REF!</definedName>
    <definedName name="OFICINA_ASESORA_DE_PLANEACION">#REF!</definedName>
    <definedName name="OFICINA_ASESORA_JURIDICA">#REF!</definedName>
    <definedName name="OFICINA_DE_CONTROL_INTERNO">#REF!</definedName>
    <definedName name="OFICINA_DE_REGULACIÓN_ECONÓMICA">#REF!</definedName>
    <definedName name="P.berrio1">'[1]PLANTA GRAL'!#REF!</definedName>
    <definedName name="P.carreño1">'[1]PLANTA GRAL'!#REF!</definedName>
    <definedName name="P.gaitan1">'[1]PLANTA GRAL'!#REF!</definedName>
    <definedName name="P.inirida1">'[1]PLANTA GRAL'!#REF!</definedName>
    <definedName name="P.leguizamo1">'[1]PLANTA GRAL'!#REF!</definedName>
    <definedName name="P.salgar1">'[1]PLANTA GRAL'!#REF!</definedName>
    <definedName name="PLANTA">#REF!</definedName>
    <definedName name="Quibdo1">'[1]PLANTA GRAL'!#REF!</definedName>
    <definedName name="Riosucio1">'[1]PLANTA GRAL'!#REF!</definedName>
    <definedName name="SECRETARIA_GENERAL">#REF!</definedName>
    <definedName name="Solano1">'[1]PLANTA GRAL'!#REF!</definedName>
    <definedName name="SUBDIRECCION_ADMINISTRATIVA_Y_FINANCIERA">#REF!</definedName>
    <definedName name="SUBDIRECCION_DE_TRANSITO">#REF!</definedName>
    <definedName name="SUBDIRECCION_DE_TRANSPORTE">#REF!</definedName>
    <definedName name="SUBDIRECCION_DEL_TALENTO_HUMANO">#REF!</definedName>
    <definedName name="Topocoro1">'[1]PLANTA GRAL'!#REF!</definedName>
    <definedName name="Turbo1">'[1]PLANTA GRAL'!#REF!</definedName>
    <definedName name="VICEMINISTERIO_DE_INFRAESTRUCTURA">#REF!</definedName>
    <definedName name="VICEMINISTERIO_DE_TRANSPORTE">#REF!</definedName>
    <definedName name="ww">#REF!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 i="3" l="1"/>
  <c r="H5" i="3" s="1"/>
  <c r="G4" i="3"/>
  <c r="H4" i="3" s="1"/>
  <c r="G3" i="3"/>
  <c r="H3" i="3" s="1"/>
  <c r="D5" i="3"/>
  <c r="D4" i="3"/>
  <c r="D3" i="3"/>
  <c r="H6" i="3" l="1"/>
</calcChain>
</file>

<file path=xl/sharedStrings.xml><?xml version="1.0" encoding="utf-8"?>
<sst xmlns="http://schemas.openxmlformats.org/spreadsheetml/2006/main" count="30" uniqueCount="27">
  <si>
    <t>Instrucciones Formato</t>
  </si>
  <si>
    <t>Producto</t>
  </si>
  <si>
    <t>Descripción del Producto</t>
  </si>
  <si>
    <t>Ubicación Redención de bonos y/o tarjetas</t>
  </si>
  <si>
    <t>Cantidad</t>
  </si>
  <si>
    <t>Valor del Bono y/o tarjeta</t>
  </si>
  <si>
    <t>Valor Gasto Administrativo (Incluido IVA)</t>
  </si>
  <si>
    <t>Valor Unitario Adquisición bono y/o tarjeta</t>
  </si>
  <si>
    <t>Valor total</t>
  </si>
  <si>
    <t>Bonos y/o Tarjetas Físicas con Entrega en Bogotá D.C.</t>
  </si>
  <si>
    <t>Bogotá D.C.</t>
  </si>
  <si>
    <t>Bonos y/o Tarjetas Físicas con Entrega a Nivel Nacional</t>
  </si>
  <si>
    <t>* Este producto hace referencia a un elemento de plástico o de papel que representa el valor indicado, el cual debe ser entregado de manera presencial a la persona autorizada por el supervisor en el municipio o ciudad indicado, en el evento que a nivel nacional no se pueda entregar o manejar los bonos y/o tarjetas digitales, lo cual será determinado por el supervisor e informado oportunamente al proveedor de acuerdo a las condiciones de los servidores.
* Las ciudades o municipios en los cuales se podrá solicitar la entrega se enuncian en el ítem ubicación redención de bonos.
* La cantidad de este producto obedece a la proyección de cargos (38) que están ubicados en las diferentes ciudades y/o municipios según la planta del Ministerio que pueden llegar a tener un inconveniente con la entrega o manejo del bono y/o tarjeta digital, multiplicado por las tres dotaciones de la vigencia que deben ser entregadas.
* Deben ser redimibles exclusivamente para ropa y calzado de hombre o mujer.
* Los bonos y/o tarjetas debe ser por el valor neto de (380.000) TRESCIENTOS OCHENTA MIL PESOS MONEDA CORRIENTE.
* La cantidad de bonos y/o tarjetas entregados por cada plazo será indicada por el supervisor, de acuerdo con el número de servidores que a la fecha tengan derecho a recibir la dotación.
* Los bonos y/o tarjetas debe tener vigencia de 6 meses a partir de su activación.
* Los bonos y/o tarjetas deben ser redimibles en mínimo 30 municipios y/o ciudades descritas en el ítem Ubicación Redención de Bonos.
* En cada municipio o ciudad se debe encontrar mínimo 2 opciones de comercio y/o sucursales para la redención de bonos y/o tarjetas.
* La cantidad de bonos y/o tarjetas podrá ser modificada durante la ejecución del contrato por el supervisor de acuerdo con los requerimientos del Ministerio y solo se pagarán los bonos y/o tarjetas entregados por el Contratista de acuerdo a los valores unitarios ofertados.</t>
  </si>
  <si>
    <t>Aquitania – Boyacá, Arauca – Arauca, Armenia – Quindío, Barranquilla – Atlántico, Cali - Valle del Cauca, Calima - Valle del Cauca, Cartagena – Bolívar, Caucasia – Antioquia, Cúcuta – Norte de Santander, Duitama – Boyacá, El Banco – Magdalena, Florida Blanca – Santander, Gamarra – Cesar, Girardot – Cundinamarca, Guaranda – Sucre, Guatapé – Antioquia, Ibagué – Tolima, Inírida – Guainía, Istmina – Choco, Leticia – Amazonas, Magangué – Bolívar, Manizales – Caldas, Medellín – Antioquia, Montería – Córdoba, Neiva – Huila, Pasto – Nariño, Pereira – Risaralda, Popayán – Cauca, Provincia Guavio – Cundinamarca Chivor – Boyacá Chocontá – Cundinamarca, Puerto Asís – Putumayo, Puerto Carreño – Vichada, Puerto Leguizamo – Putumayo, Puerto López – Meta, Quibdó – Choco, Riohacha- Guajira, Riosucio – Choco, San José del Guaviare – Guaviare, Santa Marta – Magdalena, Turbo – Antioquia, Valledupar – Cesar, Villavicencio – Meta, Yaguará – Huila, Calamar - Bolívar y Puerto Gaitán - Meta.</t>
  </si>
  <si>
    <t>Bonos y/o Tarjetas Digitales</t>
  </si>
  <si>
    <t>Aquitania – Boyacá, Arauca – Arauca, Armenia – Quindío, Barranquilla – Atlántico, Bogotá, Cali - Valle del Cauca, Calima - Valle del Cauca, Cartagena – Bolívar, Caucasia – Antioquia, Cúcuta – Norte de Santander, Duitama – Boyacá, El Banco – Magdalena, Florida Blanca – Santander, Gamarra – Cesar, Girardot – Cundinamarca, Guaranda – Sucre, Guatapé – Antioquia, Ibagué – Tolima, Inírida – Guainía, Istmina – Choco, Leticia – Amazonas, Magangué – Bolívar, Manizales – Caldas, Medellín – Antioquia, Montería – Córdoba, Neiva – Huila, Pasto – Nariño, Pereira – Risaralda, Popayán – Cauca, Provincia Guavio – Cundinamarca Chivor – Boyacá Chocontá – Cundinamarca, Puerto Asís – Putumayo, Puerto Carreño – Vichada, Puerto Leguizamo – Putumayo, Puerto López – Meta, Quibdó – Choco, Riohacha- Guajira, Riosucio – Choco, San José del Guaviare – Guaviare, Santa Marta – Magdalena, Turbo – Antioquia, Valledupar – Cesar, Villavicencio – Meta, Yaguará – Huila, Calamar - Bolívar y Puerto Gaitán - Meta.</t>
  </si>
  <si>
    <t>Total</t>
  </si>
  <si>
    <t>Formato Propuesta Económica</t>
  </si>
  <si>
    <t>Diligenciamiento Formato Propuesta Económica</t>
  </si>
  <si>
    <t>* Este producto hace referencia a un elemento de plástico o de papel que representa el valor indicado, el cual debe ser entregado de manera presencial al supervisor del contrato en las instalaciones del Ministerio de Transporte en Bogotá de acuerdo a base de datos enviada previamente.
* La cantidad de este producto obedece a los cargos (228) que están ubicados en la ciudad de Bogotá según la planta del Ministerio, multiplicado por las tres dotaciones de la vigencia que deben ser entregadas.
* Deben ser redimibles exclusivamente para ropa y calzado de hombre o mujer.
* Los bonos y/o tarjetas debe ser por el valor neto de (380.000) TRESCIENTOS OCHENTA MIL PESOS MONEDA CORRIENTE.
* La cantidad de bonos y/o tarjetas entregados por cada plazo será indicada por el supervisor, de acuerdo con el número de servidores que a la fecha tengan derecho a recibir la dotación.
* Los bonos y/o tarjetas debe tener vigencia de 6 meses a partir de su activación.
* Para la ciudad de Bogotá D.C. se debe garantizar mínimo 20 opciones de comercio y/o sucursales para la redención de bonos y/o tarjetas.
* La cantidad de bonos y/o tarjetas podrá ser modificada durante la ejecución del contrato por el supervisor de acuerdo con los requerimientos del Ministerio y solo se pagarán los bonos y/o tarjetas entregados por el Contratista de acuerdo a los valores unitarios ofertados.</t>
  </si>
  <si>
    <t>*Hace referencia a un producto que está en línea, que puede ser compartido a través de correo electrónico, aplicación o código QR por el valor indicado, permitiendo al beneficiario presentarlo en los diferentes comercios para la redención.
* La cantidad de este producto obedece a los cargos (100) que están ubicados en las sedes del Ministerio a Nivel Nacional, multiplicado por las tres dotaciones de la vigencia que deben ser entregadas.
* Deben ser redimibles exclusivamente para ropa y calzado de hombre o mujer.
* Los bonos y/o tarjetas debe ser por el valor neto de (380.000) TRESCIENTOS OCHENTA MIL PESOS MONEDA CORRIENTE.
* La cantidad de bonos y/o tarjetas entregados por cada plazo será indicada por el supervisor, de acuerdo con el número de servidores que a la fecha tengan derecho a recibir la dotación.
* Los bonos y/o tarjetas debe tener vigencia de 6 meses a partir de su activación.
* Los bonos y/o tarjetas deben ser redimibles en mínimo 30 municipios y/o ciudades descritas en el ítem Ubicación Redención de Bonos.
* En cada municipio o ciudad diferente a Bogotá, se debe encontrar mínimo 2 opciones de comercio y/o sucursales para la redención de bonos y/o tarjetas.
* Para la ciudad de Bogotá D.C. se debe garantizar mínimo 20 opciones de comercio y/o sucursales para la redención de bonos y/o tarjetas.
* La cantidad de bonos y/o tarjetas podrá ser modificada durante la ejecución del contrato por el supervisor de acuerdo con los requerimientos del Ministerio y solo se pagarán los bonos y/o tarjetas entregadas por el Contratista de acuerdo a los valores unitarios ofertados.</t>
  </si>
  <si>
    <t>No.</t>
  </si>
  <si>
    <t>ITEM</t>
  </si>
  <si>
    <t>Valor Unitario Gasto Administrativo</t>
  </si>
  <si>
    <t>Precios Techo</t>
  </si>
  <si>
    <r>
      <t>1. Se requiere que la propuesta económica se presenten en moneda colombiana. 
2. En el Formato de propuesta económica solo debe diligenciar la columna del ítem Valor Gasto Administrativo (Incluido IVA) para cada uno de los tres productos, las demás celdas están formuladas y protegidas.
3. El costo del Valor Gasto Administrativo (Incluido IVA), debe contemplar todas las erogaciones necesarias para el cumplimiento y satisfacción de la necesidad. Entre los principales esta los impuestos, tasas, contribuciones, personal, gastos de transporte, gastos de envió, gastos de producción, constitución de garantías, gastos administrativos y costo de plástico en el caso de tarjetas físicas.
4. Importante recordar que el Ministerio de Transporte requiere que la propuesta económica presentada por usted, contemple de manera implícita los costos directos e indirectos en que usted debe incurrir para cumplir con la satisfacción de la necesidad del Ministerio. Estos costos deben estar contemplados en el Valor Gasto Administrativo (Incluido IVA).
5. Para la elaboración de la presente propuesta económica, se hace necesario verificar la información contenida en el Documento ANEXO TECNICO DOTACION 2025. Este documento debe ser leído de forma detenida para la correcta presentación de propuesta económica.
6</t>
    </r>
    <r>
      <rPr>
        <sz val="11"/>
        <rFont val="Verdana"/>
        <family val="2"/>
      </rPr>
      <t>. El Valor del Bono y/o tarjeta de la columna "E" es inmodificable, tenga en cuenta que el valor de trescientos ochenta mil pesos ($380.000) debe ser el importe neto del bono y/o tarjeta que recibirá el beneficiario y utilizar para la adquisición de la dotación.</t>
    </r>
  </si>
  <si>
    <t>Para efectos de la presentación de la oferta económica los proponentes deberán tomar como precio techo el Valor Unitario Gasto Administrativo calculado por el Ministerio en el resultado del estudio de mercado realizado por el Ministerio para cada uno de los productos, los cuales se relacionan a continuación: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</si>
</sst>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44" formatCode="_-&quot;$&quot;\ * #,##0.00_-;\-&quot;$&quot;\ * #,##0.00_-;_-&quot;$&quot;\ * &quot;-&quot;??_-;_-@_-"/>
  </numFmts>
  <fonts count="7" x14ac:knownFonts="1">
    <font>
      <sz val="11"/>
      <color theme="1"/>
      <name val="Calibri"/>
      <family val="2"/>
      <scheme val="minor"/>
    </font>
    <font>
      <sz val="11"/>
      <color theme="1"/>
      <name val="Calibri"/>
      <family val="2"/>
      <scheme val="minor"/>
    </font>
    <font>
      <b/>
      <sz val="11"/>
      <color theme="1"/>
      <name val="Verdana"/>
      <family val="2"/>
    </font>
    <font>
      <sz val="11"/>
      <color theme="1"/>
      <name val="Verdana"/>
      <family val="2"/>
    </font>
    <font>
      <sz val="11"/>
      <name val="Verdana"/>
      <family val="2"/>
    </font>
    <font>
      <b/>
      <sz val="9"/>
      <color rgb="FF000000"/>
      <name val="Verdana"/>
      <family val="2"/>
    </font>
    <font>
      <sz val="9"/>
      <color rgb="FF000000"/>
      <name val="Verdana"/>
      <family val="2"/>
    </font>
  </fonts>
  <fills count="6">
    <fill>
      <patternFill patternType="none"/>
    </fill>
    <fill>
      <patternFill patternType="gray125"/>
    </fill>
    <fill>
      <patternFill patternType="solid">
        <fgColor theme="5" tint="0.39997558519241921"/>
        <bgColor indexed="64"/>
      </patternFill>
    </fill>
    <fill>
      <patternFill patternType="solid">
        <fgColor theme="6" tint="0.59999389629810485"/>
        <bgColor indexed="64"/>
      </patternFill>
    </fill>
    <fill>
      <patternFill patternType="solid">
        <fgColor rgb="FFFBD4B4"/>
        <bgColor indexed="64"/>
      </patternFill>
    </fill>
    <fill>
      <patternFill patternType="solid">
        <fgColor rgb="FFFFFFFF"/>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style="thin">
        <color indexed="64"/>
      </right>
      <top/>
      <bottom style="medium">
        <color indexed="64"/>
      </bottom>
      <diagonal/>
    </border>
    <border>
      <left/>
      <right/>
      <top/>
      <bottom style="medium">
        <color indexed="64"/>
      </bottom>
      <diagonal/>
    </border>
  </borders>
  <cellStyleXfs count="2">
    <xf numFmtId="0" fontId="0" fillId="0" borderId="0"/>
    <xf numFmtId="44" fontId="1" fillId="0" borderId="0" applyFont="0" applyFill="0" applyBorder="0" applyAlignment="0" applyProtection="0"/>
  </cellStyleXfs>
  <cellXfs count="53">
    <xf numFmtId="0" fontId="0" fillId="0" borderId="0" xfId="0"/>
    <xf numFmtId="0" fontId="2" fillId="0" borderId="0" xfId="0" applyFont="1"/>
    <xf numFmtId="0" fontId="3" fillId="0" borderId="0" xfId="0" applyFont="1" applyAlignment="1">
      <alignment horizontal="left"/>
    </xf>
    <xf numFmtId="0" fontId="2" fillId="2" borderId="1" xfId="0" applyFont="1" applyFill="1" applyBorder="1" applyAlignment="1">
      <alignment horizontal="center" vertical="center" wrapText="1"/>
    </xf>
    <xf numFmtId="0" fontId="3" fillId="0" borderId="0" xfId="0" applyFont="1"/>
    <xf numFmtId="0" fontId="3" fillId="0" borderId="0" xfId="0" applyFont="1" applyAlignment="1">
      <alignment horizontal="center" vertical="center"/>
    </xf>
    <xf numFmtId="0" fontId="2" fillId="2" borderId="1" xfId="0" applyFont="1" applyFill="1" applyBorder="1" applyAlignment="1">
      <alignment horizontal="center" vertical="center"/>
    </xf>
    <xf numFmtId="0" fontId="3" fillId="0" borderId="0" xfId="0" applyFont="1" applyAlignment="1">
      <alignment horizontal="center" vertical="center" wrapText="1"/>
    </xf>
    <xf numFmtId="4" fontId="3" fillId="0" borderId="0" xfId="0" applyNumberFormat="1" applyFont="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4" fontId="3" fillId="0" borderId="1" xfId="0" applyNumberFormat="1" applyFont="1" applyBorder="1" applyAlignment="1">
      <alignment horizontal="center" vertical="center"/>
    </xf>
    <xf numFmtId="44" fontId="3" fillId="3" borderId="1" xfId="1" applyFont="1" applyFill="1" applyBorder="1" applyAlignment="1" applyProtection="1">
      <alignment horizontal="center" vertical="center"/>
      <protection locked="0"/>
    </xf>
    <xf numFmtId="44" fontId="3" fillId="0" borderId="1" xfId="1" applyFont="1" applyBorder="1" applyAlignment="1" applyProtection="1">
      <alignment horizontal="center" vertical="center"/>
    </xf>
    <xf numFmtId="44" fontId="3" fillId="0" borderId="5" xfId="1" applyFont="1" applyBorder="1" applyAlignment="1" applyProtection="1">
      <alignment horizontal="center" vertical="center"/>
    </xf>
    <xf numFmtId="4" fontId="3" fillId="0" borderId="0" xfId="0" applyNumberFormat="1" applyFont="1" applyAlignment="1">
      <alignment horizontal="center" vertical="center"/>
    </xf>
    <xf numFmtId="0" fontId="2" fillId="0" borderId="6" xfId="0" applyFont="1" applyBorder="1" applyAlignment="1">
      <alignment horizontal="center" vertical="center"/>
    </xf>
    <xf numFmtId="44" fontId="2" fillId="0" borderId="7" xfId="0" applyNumberFormat="1" applyFont="1" applyBorder="1" applyAlignment="1">
      <alignment horizontal="center" vertical="center"/>
    </xf>
    <xf numFmtId="44" fontId="3" fillId="0" borderId="0" xfId="0" applyNumberFormat="1" applyFont="1" applyAlignment="1">
      <alignment horizontal="center" vertical="center"/>
    </xf>
    <xf numFmtId="0" fontId="2" fillId="0" borderId="5" xfId="0" applyFont="1" applyBorder="1"/>
    <xf numFmtId="0" fontId="2" fillId="2" borderId="5" xfId="0" applyFont="1" applyFill="1" applyBorder="1" applyAlignment="1">
      <alignment horizontal="center" vertical="center"/>
    </xf>
    <xf numFmtId="0" fontId="2"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5" fillId="4"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0" borderId="1" xfId="0" applyFont="1" applyBorder="1" applyAlignment="1">
      <alignment horizontal="center" vertical="center" wrapText="1"/>
    </xf>
    <xf numFmtId="6" fontId="6" fillId="5" borderId="1" xfId="0" applyNumberFormat="1" applyFont="1" applyFill="1" applyBorder="1" applyAlignment="1">
      <alignment horizontal="center" vertical="center"/>
    </xf>
    <xf numFmtId="0" fontId="3" fillId="0" borderId="9" xfId="0" applyFont="1" applyBorder="1" applyAlignment="1">
      <alignment horizontal="left" vertical="top" wrapText="1"/>
    </xf>
    <xf numFmtId="0" fontId="3" fillId="0" borderId="9" xfId="0" applyFont="1" applyBorder="1" applyAlignment="1">
      <alignment horizontal="left" vertical="top"/>
    </xf>
    <xf numFmtId="0" fontId="3" fillId="0" borderId="10" xfId="0" applyFont="1" applyBorder="1" applyAlignment="1">
      <alignment horizontal="left" vertical="top"/>
    </xf>
    <xf numFmtId="0" fontId="3" fillId="0" borderId="1" xfId="0" applyFont="1" applyBorder="1" applyAlignment="1">
      <alignment horizontal="left" vertical="top"/>
    </xf>
    <xf numFmtId="0" fontId="3" fillId="0" borderId="12" xfId="0" applyFont="1" applyBorder="1" applyAlignment="1">
      <alignment horizontal="left" vertical="top"/>
    </xf>
    <xf numFmtId="0" fontId="2" fillId="2" borderId="15" xfId="0" applyFont="1" applyFill="1" applyBorder="1" applyAlignment="1">
      <alignment horizontal="center" vertical="center" wrapText="1"/>
    </xf>
    <xf numFmtId="0" fontId="3" fillId="0" borderId="5" xfId="0" applyFont="1" applyBorder="1" applyAlignment="1">
      <alignment horizontal="left" vertical="top"/>
    </xf>
    <xf numFmtId="0" fontId="3" fillId="0" borderId="16" xfId="0" applyFont="1" applyBorder="1" applyAlignment="1">
      <alignment horizontal="left" vertical="top"/>
    </xf>
    <xf numFmtId="0" fontId="2" fillId="2" borderId="17" xfId="0" applyFont="1" applyFill="1" applyBorder="1" applyAlignment="1">
      <alignment horizontal="center" vertical="center" wrapText="1"/>
    </xf>
    <xf numFmtId="0" fontId="2" fillId="2" borderId="21" xfId="0" applyFont="1" applyFill="1" applyBorder="1" applyAlignment="1">
      <alignment horizontal="center" vertical="center" wrapText="1"/>
    </xf>
    <xf numFmtId="0" fontId="3" fillId="0" borderId="0" xfId="0" applyFont="1" applyBorder="1"/>
    <xf numFmtId="0" fontId="3" fillId="0" borderId="22" xfId="0" applyFont="1" applyBorder="1"/>
    <xf numFmtId="0" fontId="2" fillId="2" borderId="23" xfId="0" applyFont="1" applyFill="1" applyBorder="1" applyAlignment="1">
      <alignment horizontal="center" vertical="center" wrapText="1"/>
    </xf>
    <xf numFmtId="0" fontId="5" fillId="5" borderId="13" xfId="0" applyFont="1" applyFill="1" applyBorder="1" applyAlignment="1">
      <alignment horizontal="center" vertical="center" wrapText="1"/>
    </xf>
    <xf numFmtId="0" fontId="5" fillId="0" borderId="13" xfId="0" applyFont="1" applyBorder="1" applyAlignment="1">
      <alignment horizontal="center" vertical="center" wrapText="1"/>
    </xf>
    <xf numFmtId="6" fontId="6" fillId="5" borderId="13" xfId="0" applyNumberFormat="1" applyFont="1" applyFill="1" applyBorder="1" applyAlignment="1">
      <alignment horizontal="center" vertical="center"/>
    </xf>
    <xf numFmtId="0" fontId="3" fillId="0" borderId="24" xfId="0" applyFont="1" applyBorder="1"/>
    <xf numFmtId="0" fontId="3" fillId="0" borderId="14" xfId="0" applyFont="1" applyBorder="1"/>
    <xf numFmtId="0" fontId="3" fillId="0" borderId="18" xfId="0" applyFont="1" applyBorder="1" applyAlignment="1">
      <alignment horizontal="left" vertical="top" wrapText="1"/>
    </xf>
    <xf numFmtId="0" fontId="3" fillId="0" borderId="19" xfId="0" applyFont="1" applyBorder="1" applyAlignment="1">
      <alignment horizontal="left" vertical="top" wrapText="1"/>
    </xf>
    <xf numFmtId="0" fontId="3" fillId="0" borderId="20" xfId="0" applyFont="1" applyBorder="1" applyAlignment="1">
      <alignment horizontal="left" vertical="top"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314325</xdr:colOff>
      <xdr:row>0</xdr:row>
      <xdr:rowOff>47625</xdr:rowOff>
    </xdr:from>
    <xdr:to>
      <xdr:col>0</xdr:col>
      <xdr:colOff>1104900</xdr:colOff>
      <xdr:row>0</xdr:row>
      <xdr:rowOff>535782</xdr:rowOff>
    </xdr:to>
    <xdr:pic>
      <xdr:nvPicPr>
        <xdr:cNvPr id="2" name="image1.png">
          <a:extLst>
            <a:ext uri="{FF2B5EF4-FFF2-40B4-BE49-F238E27FC236}">
              <a16:creationId xmlns:a16="http://schemas.microsoft.com/office/drawing/2014/main" id="{03E1C01C-612A-426E-B2BE-3EF5D035BCCE}"/>
            </a:ext>
          </a:extLst>
        </xdr:cNvPr>
        <xdr:cNvPicPr/>
      </xdr:nvPicPr>
      <xdr:blipFill>
        <a:blip xmlns:r="http://schemas.openxmlformats.org/officeDocument/2006/relationships" r:embed="rId1" cstate="print"/>
        <a:stretch>
          <a:fillRect/>
        </a:stretch>
      </xdr:blipFill>
      <xdr:spPr>
        <a:xfrm>
          <a:off x="314325" y="47625"/>
          <a:ext cx="790575" cy="48815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101600</xdr:colOff>
      <xdr:row>0</xdr:row>
      <xdr:rowOff>62442</xdr:rowOff>
    </xdr:from>
    <xdr:to>
      <xdr:col>0</xdr:col>
      <xdr:colOff>892175</xdr:colOff>
      <xdr:row>0</xdr:row>
      <xdr:rowOff>550599</xdr:rowOff>
    </xdr:to>
    <xdr:pic>
      <xdr:nvPicPr>
        <xdr:cNvPr id="2" name="image1.png">
          <a:extLst>
            <a:ext uri="{FF2B5EF4-FFF2-40B4-BE49-F238E27FC236}">
              <a16:creationId xmlns:a16="http://schemas.microsoft.com/office/drawing/2014/main" id="{0F066E3B-028F-464C-9A72-60047252196D}"/>
            </a:ext>
          </a:extLst>
        </xdr:cNvPr>
        <xdr:cNvPicPr/>
      </xdr:nvPicPr>
      <xdr:blipFill>
        <a:blip xmlns:r="http://schemas.openxmlformats.org/officeDocument/2006/relationships" r:embed="rId1" cstate="print"/>
        <a:stretch>
          <a:fillRect/>
        </a:stretch>
      </xdr:blipFill>
      <xdr:spPr>
        <a:xfrm>
          <a:off x="101600" y="62442"/>
          <a:ext cx="790575" cy="48815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ersonal/gtriana_mintransporte_gov_co/Documents/Escritorio/DOTACION%202025/PLANTA%20PROYECCI&#211;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hbermudez/Documents/PLANTA%20MINISTERIO%202019/PLANTAS%20COMPLETAS%20FILTRADAS/PLANTA%20FEBRERO_FILTRADA%20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TA GRAL"/>
      <sheetName val="vacantes"/>
      <sheetName val="año 2024"/>
      <sheetName val="año 2024 (2)"/>
    </sheetNames>
    <sheetDataSet>
      <sheetData sheetId="0"/>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TA GRAL"/>
      <sheetName val="HACIENDA1"/>
      <sheetName val="ESCALERAS C.A."/>
      <sheetName val="CONTROL DE GRUPOS"/>
      <sheetName val="VCA Y VT"/>
      <sheetName val="VACANTES LN"/>
      <sheetName val="RESUMEN PLANTA"/>
      <sheetName val="RESUMEN FEBRERO 2019"/>
      <sheetName val="DAFP"/>
      <sheetName val="DAFP PLAN V"/>
      <sheetName val="RESUMEN PLANTA POR GENEROS"/>
      <sheetName val="LEY 581 DE 2000 LEY CUOTAS"/>
      <sheetName val="Jurisdiccion IF"/>
      <sheetName val="TABLA DINAMICA ESTUDIOS"/>
      <sheetName val="TABLA D.X GRUPOS"/>
      <sheetName val="RESUMEN DINAMICO X GRUPOS"/>
      <sheetName val="CUATRENIO"/>
      <sheetName val="DIRECCION TERITORIAL"/>
      <sheetName val="CONTROL INTERNO"/>
      <sheetName val="DESPACHOS POR NIVELES"/>
      <sheetName val="INCORPORACIONES"/>
      <sheetName val="RESUMEN ENERO 2019"/>
      <sheetName val="LISTAS"/>
    </sheetNames>
    <sheetDataSet>
      <sheetData sheetId="0">
        <row r="5">
          <cell r="G5">
            <v>1</v>
          </cell>
        </row>
      </sheetData>
      <sheetData sheetId="1" refreshError="1"/>
      <sheetData sheetId="2" refreshError="1"/>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FC5695-F900-4BB4-B633-763013EB9DB8}">
  <dimension ref="A1:J13"/>
  <sheetViews>
    <sheetView showGridLines="0" tabSelected="1" zoomScaleNormal="100" workbookViewId="0">
      <selection activeCell="A2" sqref="A2:A8"/>
    </sheetView>
  </sheetViews>
  <sheetFormatPr baseColWidth="10" defaultColWidth="11.42578125" defaultRowHeight="14.25" x14ac:dyDescent="0.2"/>
  <cols>
    <col min="1" max="1" width="21.42578125" style="4" customWidth="1"/>
    <col min="2" max="2" width="11.42578125" style="4"/>
    <col min="3" max="3" width="8.28515625" style="4" customWidth="1"/>
    <col min="4" max="4" width="13.85546875" style="4" customWidth="1"/>
    <col min="5" max="5" width="11.42578125" style="4"/>
    <col min="6" max="6" width="56.7109375" style="4" customWidth="1"/>
    <col min="7" max="7" width="23.7109375" style="4" customWidth="1"/>
    <col min="8" max="9" width="11.42578125" style="4"/>
    <col min="10" max="10" width="81.140625" style="4" customWidth="1"/>
    <col min="11" max="16384" width="11.42578125" style="4"/>
  </cols>
  <sheetData>
    <row r="1" spans="1:10" s="1" customFormat="1" ht="50.25" customHeight="1" thickBot="1" x14ac:dyDescent="0.25">
      <c r="A1" s="21"/>
      <c r="B1" s="22" t="s">
        <v>18</v>
      </c>
      <c r="C1" s="22"/>
      <c r="D1" s="22"/>
      <c r="E1" s="22"/>
      <c r="F1" s="22"/>
      <c r="G1" s="22"/>
      <c r="H1" s="22"/>
      <c r="I1" s="22"/>
      <c r="J1" s="22"/>
    </row>
    <row r="2" spans="1:10" s="2" customFormat="1" ht="20.25" customHeight="1" x14ac:dyDescent="0.2">
      <c r="A2" s="23" t="s">
        <v>0</v>
      </c>
      <c r="B2" s="32" t="s">
        <v>25</v>
      </c>
      <c r="C2" s="33"/>
      <c r="D2" s="33"/>
      <c r="E2" s="33"/>
      <c r="F2" s="33"/>
      <c r="G2" s="33"/>
      <c r="H2" s="33"/>
      <c r="I2" s="33"/>
      <c r="J2" s="34"/>
    </row>
    <row r="3" spans="1:10" s="2" customFormat="1" ht="13.5" customHeight="1" x14ac:dyDescent="0.2">
      <c r="A3" s="24"/>
      <c r="B3" s="35"/>
      <c r="C3" s="35"/>
      <c r="D3" s="35"/>
      <c r="E3" s="35"/>
      <c r="F3" s="35"/>
      <c r="G3" s="35"/>
      <c r="H3" s="35"/>
      <c r="I3" s="35"/>
      <c r="J3" s="36"/>
    </row>
    <row r="4" spans="1:10" s="2" customFormat="1" ht="36.75" customHeight="1" x14ac:dyDescent="0.2">
      <c r="A4" s="24"/>
      <c r="B4" s="35"/>
      <c r="C4" s="35"/>
      <c r="D4" s="35"/>
      <c r="E4" s="35"/>
      <c r="F4" s="35"/>
      <c r="G4" s="35"/>
      <c r="H4" s="35"/>
      <c r="I4" s="35"/>
      <c r="J4" s="36"/>
    </row>
    <row r="5" spans="1:10" s="2" customFormat="1" ht="36.75" customHeight="1" x14ac:dyDescent="0.2">
      <c r="A5" s="24"/>
      <c r="B5" s="35"/>
      <c r="C5" s="35"/>
      <c r="D5" s="35"/>
      <c r="E5" s="35"/>
      <c r="F5" s="35"/>
      <c r="G5" s="35"/>
      <c r="H5" s="35"/>
      <c r="I5" s="35"/>
      <c r="J5" s="36"/>
    </row>
    <row r="6" spans="1:10" s="2" customFormat="1" ht="36.75" customHeight="1" x14ac:dyDescent="0.2">
      <c r="A6" s="24"/>
      <c r="B6" s="35"/>
      <c r="C6" s="35"/>
      <c r="D6" s="35"/>
      <c r="E6" s="35"/>
      <c r="F6" s="35"/>
      <c r="G6" s="35"/>
      <c r="H6" s="35"/>
      <c r="I6" s="35"/>
      <c r="J6" s="36"/>
    </row>
    <row r="7" spans="1:10" s="2" customFormat="1" ht="36.75" customHeight="1" x14ac:dyDescent="0.2">
      <c r="A7" s="24"/>
      <c r="B7" s="35"/>
      <c r="C7" s="35"/>
      <c r="D7" s="35"/>
      <c r="E7" s="35"/>
      <c r="F7" s="35"/>
      <c r="G7" s="35"/>
      <c r="H7" s="35"/>
      <c r="I7" s="35"/>
      <c r="J7" s="36"/>
    </row>
    <row r="8" spans="1:10" s="2" customFormat="1" ht="36.75" customHeight="1" thickBot="1" x14ac:dyDescent="0.25">
      <c r="A8" s="37"/>
      <c r="B8" s="38"/>
      <c r="C8" s="38"/>
      <c r="D8" s="38"/>
      <c r="E8" s="38"/>
      <c r="F8" s="38"/>
      <c r="G8" s="38"/>
      <c r="H8" s="38"/>
      <c r="I8" s="38"/>
      <c r="J8" s="39"/>
    </row>
    <row r="9" spans="1:10" ht="42.75" customHeight="1" x14ac:dyDescent="0.2">
      <c r="A9" s="40" t="s">
        <v>24</v>
      </c>
      <c r="B9" s="50" t="s">
        <v>26</v>
      </c>
      <c r="C9" s="51"/>
      <c r="D9" s="51"/>
      <c r="E9" s="51"/>
      <c r="F9" s="51"/>
      <c r="G9" s="51"/>
      <c r="H9" s="51"/>
      <c r="I9" s="51"/>
      <c r="J9" s="52"/>
    </row>
    <row r="10" spans="1:10" ht="22.5" x14ac:dyDescent="0.2">
      <c r="A10" s="41"/>
      <c r="B10" s="42"/>
      <c r="C10" s="42"/>
      <c r="D10" s="42"/>
      <c r="E10" s="28" t="s">
        <v>21</v>
      </c>
      <c r="F10" s="28" t="s">
        <v>22</v>
      </c>
      <c r="G10" s="28" t="s">
        <v>23</v>
      </c>
      <c r="H10" s="42"/>
      <c r="I10" s="42"/>
      <c r="J10" s="43"/>
    </row>
    <row r="11" spans="1:10" x14ac:dyDescent="0.2">
      <c r="A11" s="41"/>
      <c r="B11" s="42"/>
      <c r="C11" s="42"/>
      <c r="D11" s="42"/>
      <c r="E11" s="29">
        <v>1</v>
      </c>
      <c r="F11" s="30" t="s">
        <v>9</v>
      </c>
      <c r="G11" s="31">
        <v>19133</v>
      </c>
      <c r="H11" s="42"/>
      <c r="I11" s="42"/>
      <c r="J11" s="43"/>
    </row>
    <row r="12" spans="1:10" x14ac:dyDescent="0.2">
      <c r="A12" s="41"/>
      <c r="B12" s="42"/>
      <c r="C12" s="42"/>
      <c r="D12" s="42"/>
      <c r="E12" s="29">
        <v>2</v>
      </c>
      <c r="F12" s="30" t="s">
        <v>11</v>
      </c>
      <c r="G12" s="31">
        <v>25561</v>
      </c>
      <c r="H12" s="42"/>
      <c r="I12" s="42"/>
      <c r="J12" s="43"/>
    </row>
    <row r="13" spans="1:10" ht="15" thickBot="1" x14ac:dyDescent="0.25">
      <c r="A13" s="44"/>
      <c r="B13" s="48"/>
      <c r="C13" s="48"/>
      <c r="D13" s="48"/>
      <c r="E13" s="45">
        <v>3</v>
      </c>
      <c r="F13" s="46" t="s">
        <v>14</v>
      </c>
      <c r="G13" s="47">
        <v>15267</v>
      </c>
      <c r="H13" s="48"/>
      <c r="I13" s="48"/>
      <c r="J13" s="49"/>
    </row>
  </sheetData>
  <sheetProtection algorithmName="SHA-512" hashValue="xbqtfIoDe8Qz6jfqYG/ZN74Qtzxe5iduWHmv2LN3ufc0M6Sg4Nz6N6UnUFgwF07PNShiAtwR4SC8pbsdfnhaAA==" saltValue="vlNwKTTnC9ru/lweGXpJQA==" spinCount="100000" sheet="1" objects="1" scenarios="1" formatColumns="0" formatRows="0"/>
  <mergeCells count="5">
    <mergeCell ref="B9:J9"/>
    <mergeCell ref="A9:A13"/>
    <mergeCell ref="B1:J1"/>
    <mergeCell ref="A2:A8"/>
    <mergeCell ref="B2:J8"/>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3F325-A73B-4DB9-B004-2A2CF7A5970A}">
  <dimension ref="A1:N17"/>
  <sheetViews>
    <sheetView showGridLines="0" zoomScaleNormal="100" workbookViewId="0">
      <pane ySplit="2" topLeftCell="A3" activePane="bottomLeft" state="frozen"/>
      <selection pane="bottomLeft" activeCell="B1" sqref="B1:H1"/>
    </sheetView>
  </sheetViews>
  <sheetFormatPr baseColWidth="10" defaultColWidth="11.42578125" defaultRowHeight="14.25" x14ac:dyDescent="0.25"/>
  <cols>
    <col min="1" max="1" width="14.42578125" style="5" bestFit="1" customWidth="1"/>
    <col min="2" max="2" width="89" style="5" customWidth="1"/>
    <col min="3" max="3" width="57.28515625" style="5" customWidth="1"/>
    <col min="4" max="4" width="11.5703125" style="5" bestFit="1" customWidth="1"/>
    <col min="5" max="5" width="18.85546875" style="5" customWidth="1"/>
    <col min="6" max="6" width="19.28515625" style="5" bestFit="1" customWidth="1"/>
    <col min="7" max="7" width="21.85546875" style="5" customWidth="1"/>
    <col min="8" max="8" width="28.85546875" style="5" customWidth="1"/>
    <col min="9" max="9" width="71.28515625" style="5" bestFit="1" customWidth="1"/>
    <col min="10" max="16384" width="11.42578125" style="5"/>
  </cols>
  <sheetData>
    <row r="1" spans="1:14" ht="50.25" customHeight="1" x14ac:dyDescent="0.25">
      <c r="B1" s="25" t="s">
        <v>17</v>
      </c>
      <c r="C1" s="26"/>
      <c r="D1" s="26"/>
      <c r="E1" s="26"/>
      <c r="F1" s="26"/>
      <c r="G1" s="26"/>
      <c r="H1" s="27"/>
    </row>
    <row r="2" spans="1:14" ht="50.25" customHeight="1" x14ac:dyDescent="0.25">
      <c r="A2" s="6" t="s">
        <v>1</v>
      </c>
      <c r="B2" s="6" t="s">
        <v>2</v>
      </c>
      <c r="C2" s="6" t="s">
        <v>3</v>
      </c>
      <c r="D2" s="6" t="s">
        <v>4</v>
      </c>
      <c r="E2" s="3" t="s">
        <v>5</v>
      </c>
      <c r="F2" s="3" t="s">
        <v>6</v>
      </c>
      <c r="G2" s="3" t="s">
        <v>7</v>
      </c>
      <c r="H2" s="6" t="s">
        <v>8</v>
      </c>
      <c r="M2" s="7"/>
      <c r="N2" s="8"/>
    </row>
    <row r="3" spans="1:14" ht="289.5" customHeight="1" x14ac:dyDescent="0.25">
      <c r="A3" s="9" t="s">
        <v>9</v>
      </c>
      <c r="B3" s="10" t="s">
        <v>19</v>
      </c>
      <c r="C3" s="11" t="s">
        <v>10</v>
      </c>
      <c r="D3" s="12">
        <f>228*3</f>
        <v>684</v>
      </c>
      <c r="E3" s="13">
        <v>380000</v>
      </c>
      <c r="F3" s="14"/>
      <c r="G3" s="15">
        <f>+F3+E3</f>
        <v>380000</v>
      </c>
      <c r="H3" s="15">
        <f>+G3*D3</f>
        <v>259920000</v>
      </c>
      <c r="M3" s="7"/>
      <c r="N3" s="8"/>
    </row>
    <row r="4" spans="1:14" ht="399" customHeight="1" x14ac:dyDescent="0.25">
      <c r="A4" s="9" t="s">
        <v>11</v>
      </c>
      <c r="B4" s="10" t="s">
        <v>12</v>
      </c>
      <c r="C4" s="11" t="s">
        <v>13</v>
      </c>
      <c r="D4" s="12">
        <f>38*3</f>
        <v>114</v>
      </c>
      <c r="E4" s="13">
        <v>380000</v>
      </c>
      <c r="F4" s="14"/>
      <c r="G4" s="15">
        <f>+F4+E4</f>
        <v>380000</v>
      </c>
      <c r="H4" s="15">
        <f>+G4*D4</f>
        <v>43320000</v>
      </c>
      <c r="M4" s="7"/>
      <c r="N4" s="8"/>
    </row>
    <row r="5" spans="1:14" ht="343.5" customHeight="1" thickBot="1" x14ac:dyDescent="0.3">
      <c r="A5" s="9" t="s">
        <v>14</v>
      </c>
      <c r="B5" s="10" t="s">
        <v>20</v>
      </c>
      <c r="C5" s="11" t="s">
        <v>15</v>
      </c>
      <c r="D5" s="12">
        <f>100*3</f>
        <v>300</v>
      </c>
      <c r="E5" s="13">
        <v>380000</v>
      </c>
      <c r="F5" s="14"/>
      <c r="G5" s="16">
        <f>+F5+E5</f>
        <v>380000</v>
      </c>
      <c r="H5" s="16">
        <f>+G5*D5</f>
        <v>114000000</v>
      </c>
      <c r="M5" s="7"/>
      <c r="N5" s="8"/>
    </row>
    <row r="6" spans="1:14" ht="15" thickBot="1" x14ac:dyDescent="0.3">
      <c r="D6" s="17"/>
      <c r="G6" s="18" t="s">
        <v>16</v>
      </c>
      <c r="H6" s="19">
        <f>SUM(H3:H5)</f>
        <v>417240000</v>
      </c>
      <c r="M6" s="7"/>
      <c r="N6" s="8"/>
    </row>
    <row r="7" spans="1:14" x14ac:dyDescent="0.25">
      <c r="H7" s="20"/>
      <c r="M7" s="7"/>
      <c r="N7" s="8"/>
    </row>
    <row r="8" spans="1:14" x14ac:dyDescent="0.25">
      <c r="M8" s="7"/>
      <c r="N8" s="8"/>
    </row>
    <row r="9" spans="1:14" x14ac:dyDescent="0.25">
      <c r="M9" s="7"/>
      <c r="N9" s="8"/>
    </row>
    <row r="10" spans="1:14" x14ac:dyDescent="0.25">
      <c r="M10" s="7"/>
      <c r="N10" s="8"/>
    </row>
    <row r="11" spans="1:14" x14ac:dyDescent="0.25">
      <c r="B11" s="7"/>
      <c r="C11" s="7"/>
      <c r="M11" s="7"/>
      <c r="N11" s="8"/>
    </row>
    <row r="12" spans="1:14" x14ac:dyDescent="0.25">
      <c r="B12" s="7"/>
      <c r="M12" s="7"/>
      <c r="N12" s="8"/>
    </row>
    <row r="13" spans="1:14" x14ac:dyDescent="0.25">
      <c r="M13" s="7"/>
      <c r="N13" s="8"/>
    </row>
    <row r="14" spans="1:14" x14ac:dyDescent="0.25">
      <c r="M14" s="7"/>
      <c r="N14" s="8"/>
    </row>
    <row r="15" spans="1:14" x14ac:dyDescent="0.25">
      <c r="M15" s="7"/>
      <c r="N15" s="8"/>
    </row>
    <row r="16" spans="1:14" x14ac:dyDescent="0.25">
      <c r="M16" s="7"/>
      <c r="N16" s="8"/>
    </row>
    <row r="17" spans="13:14" x14ac:dyDescent="0.25">
      <c r="M17" s="7"/>
      <c r="N17" s="8"/>
    </row>
  </sheetData>
  <sheetProtection algorithmName="SHA-512" hashValue="C+Sfkf99vNkcumKUt8YOg3eX2QQDsCMnUVFLkH57jbEjcl7c5Xpg4JZzBnpypb1yQrj9JP3iCkmf0EZNBeeMPg==" saltValue="yYM4jS3jt0AHVIYpoK6ntw==" spinCount="100000" sheet="1" formatColumns="0" formatRows="0"/>
  <mergeCells count="1">
    <mergeCell ref="B1:H1"/>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INSTRUCCIONES DILIGENCIAMIENTO</vt:lpstr>
      <vt:lpstr>FORMATO DE COTIZACIÓN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Gina Victoria Triana Acevedo</dc:creator>
  <cp:keywords/>
  <dc:description/>
  <cp:lastModifiedBy>Gina Victoria Triana Acevedo</cp:lastModifiedBy>
  <cp:revision/>
  <dcterms:created xsi:type="dcterms:W3CDTF">2025-02-11T21:12:20Z</dcterms:created>
  <dcterms:modified xsi:type="dcterms:W3CDTF">2025-04-02T16:31:16Z</dcterms:modified>
  <cp:category/>
  <cp:contentStatus/>
</cp:coreProperties>
</file>