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E:\Documentos\2025\CREMIL\ABRIL\MC 008 CARACTERIZACION\DOCUMENTOS PARA PUBLICAR\RE_ DOCUMENTOS MC 008-2025 CARACTERIZACION\"/>
    </mc:Choice>
  </mc:AlternateContent>
  <xr:revisionPtr revIDLastSave="0" documentId="13_ncr:1_{4AF70FBF-18A5-46DB-94A1-865D842538A3}" xr6:coauthVersionLast="47" xr6:coauthVersionMax="47" xr10:uidLastSave="{00000000-0000-0000-0000-000000000000}"/>
  <bookViews>
    <workbookView xWindow="-108" yWindow="-108" windowWidth="23256" windowHeight="12456" xr2:uid="{00000000-000D-0000-FFFF-FFFF00000000}"/>
  </bookViews>
  <sheets>
    <sheet name="CARACTERIZACION" sheetId="3"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3" i="3" l="1"/>
  <c r="N20" i="3" l="1"/>
  <c r="T20" i="3" s="1"/>
  <c r="S20" i="3"/>
  <c r="U20" i="3" s="1"/>
  <c r="N21" i="3"/>
  <c r="T21" i="3" s="1"/>
  <c r="S21" i="3"/>
  <c r="U21" i="3" s="1"/>
  <c r="V21" i="3" l="1"/>
  <c r="W21" i="3" s="1"/>
  <c r="V20" i="3"/>
  <c r="W20" i="3" s="1"/>
  <c r="B14" i="3"/>
  <c r="B15" i="3" s="1"/>
  <c r="B16" i="3" s="1"/>
  <c r="B17" i="3" s="1"/>
  <c r="B18" i="3" s="1"/>
  <c r="B19" i="3" s="1"/>
  <c r="W15" i="3" l="1"/>
  <c r="W19" i="3"/>
  <c r="W22" i="3"/>
  <c r="S15" i="3"/>
  <c r="S19" i="3"/>
  <c r="S22" i="3"/>
  <c r="S24" i="3"/>
  <c r="N15" i="3"/>
  <c r="N19" i="3"/>
  <c r="N22" i="3"/>
  <c r="N24" i="3"/>
  <c r="S18" i="3"/>
  <c r="S17" i="3"/>
  <c r="N18" i="3"/>
  <c r="N17" i="3"/>
  <c r="W18" i="3" l="1"/>
  <c r="N10" i="3" l="1"/>
  <c r="N13" i="3"/>
  <c r="T13" i="3" s="1"/>
  <c r="S13" i="3"/>
  <c r="U13" i="3" s="1"/>
  <c r="N14" i="3"/>
  <c r="T14" i="3" s="1"/>
  <c r="S14" i="3"/>
  <c r="U14" i="3" s="1"/>
  <c r="T24" i="3"/>
  <c r="U24" i="3"/>
  <c r="V14" i="3" l="1"/>
  <c r="V13" i="3"/>
  <c r="V24" i="3"/>
  <c r="W13" i="3" l="1"/>
  <c r="W14" i="3"/>
  <c r="W24" i="3"/>
</calcChain>
</file>

<file path=xl/sharedStrings.xml><?xml version="1.0" encoding="utf-8"?>
<sst xmlns="http://schemas.openxmlformats.org/spreadsheetml/2006/main" count="223" uniqueCount="100">
  <si>
    <t>Valor</t>
  </si>
  <si>
    <t>IDENTIFICACIÓN, CLASIFICACIÓN Y ASIGNACIÓN</t>
  </si>
  <si>
    <t>Tipo</t>
  </si>
  <si>
    <t>ASIGNACIÓN
(Entidad Estatal/
Contratista)</t>
  </si>
  <si>
    <t>Probabilidad</t>
  </si>
  <si>
    <t>Total</t>
  </si>
  <si>
    <t>General</t>
  </si>
  <si>
    <t>Interno</t>
  </si>
  <si>
    <t>Externo</t>
  </si>
  <si>
    <t>Contratación</t>
  </si>
  <si>
    <t>Ejecución</t>
  </si>
  <si>
    <t>Operacional</t>
  </si>
  <si>
    <t>Financiación</t>
  </si>
  <si>
    <t>X</t>
  </si>
  <si>
    <t>Clase</t>
  </si>
  <si>
    <t>Fuente</t>
  </si>
  <si>
    <t>Etapa</t>
  </si>
  <si>
    <t>Subdirección de Contratación, debe establecer las cláusulas pertinentes de la relación contractual. El Supervisor del Contrato deberá hacer seguimiento del cumplimiento contractual.</t>
  </si>
  <si>
    <t>El oferente no estima adecuadamente los flujos de ejecución del proyecto o de los conceptos necesarios para el cumplimiento del objeto del Contrato ocasionando incumplimiento de plazo y/o alcance del Contrato.</t>
  </si>
  <si>
    <t>Falta de liquidez del oferente.</t>
  </si>
  <si>
    <t>&gt;30%</t>
  </si>
  <si>
    <t>Muchas veces (Extremo)</t>
  </si>
  <si>
    <t>15%-30%</t>
  </si>
  <si>
    <t>Frecuentemente (Alto)</t>
  </si>
  <si>
    <t>MEDIO</t>
  </si>
  <si>
    <t>5%-15%</t>
  </si>
  <si>
    <t>Pocas veces (Medio)</t>
  </si>
  <si>
    <t>0% - 5%</t>
  </si>
  <si>
    <t>BAJO</t>
  </si>
  <si>
    <t>Rara vez (Bajo)</t>
  </si>
  <si>
    <t>Categoría</t>
  </si>
  <si>
    <t>Impacto</t>
  </si>
  <si>
    <t>REMOTO</t>
  </si>
  <si>
    <t>Insignificante (Remoto)</t>
  </si>
  <si>
    <t>REDUCIR IMPACTO</t>
  </si>
  <si>
    <t>REDUCIR PROBABILIDAD</t>
  </si>
  <si>
    <t>ACEPTAR</t>
  </si>
  <si>
    <t>TRANSFERIR</t>
  </si>
  <si>
    <t>EVITAR</t>
  </si>
  <si>
    <t>Persona responsable por implementar el tratamiento</t>
  </si>
  <si>
    <t>TRATAMIENTO - CONTROL</t>
  </si>
  <si>
    <t>Valoración</t>
  </si>
  <si>
    <t>CONSECUENCIA (de la ocurrencia del evento)</t>
  </si>
  <si>
    <t>RIESGO (Descripción)</t>
  </si>
  <si>
    <t>No.</t>
  </si>
  <si>
    <t>Rangos</t>
  </si>
  <si>
    <t xml:space="preserve">Probabilidad </t>
  </si>
  <si>
    <t>PLAN DE TRATAMIENTO</t>
  </si>
  <si>
    <t>CALIFICACIÓN CUALITATIVA Y VALORACIÓN</t>
  </si>
  <si>
    <t>Se reduce la probabilidad de este riesgo desde el establecimiento de i). El seguimiento del supervisor a los eventos  de fuerza mayor, y ii). La información oportuna de eventos de fuerza mayor de parte del supervisor.</t>
  </si>
  <si>
    <t>Selección</t>
  </si>
  <si>
    <t>Subdirección de Contratación, establecer las cláusulas pertinentes de la relación contractual. Supervisor del Contrato deberá hacer seguimiento del cumplimiento contractual.</t>
  </si>
  <si>
    <t xml:space="preserve">Especifico </t>
  </si>
  <si>
    <t>Inadecuada selección del contratista</t>
  </si>
  <si>
    <t>Mayores costos y plazos asociados al proceso de contratación e imposibilidad de ejecutar el contrato.</t>
  </si>
  <si>
    <t>Retraso en el perfeccionamiento del contrato</t>
  </si>
  <si>
    <t>La Entidad reduce la probabilidad de este riesgo desde el establecimiento de i). El alcances y obligaciones definidas en los documentos precontractuales y en el alcance de la convocatoria,  y ii). Es responsabilidad del privado estimar adecudamente los flujos de ejecución del proyecto por ello en el proceso precontractual se solicitan requisitos de solidez financiera.</t>
  </si>
  <si>
    <t>EJecución</t>
  </si>
  <si>
    <t>Social - Politico</t>
  </si>
  <si>
    <t>No se pueden realizar los trayectos programados.</t>
  </si>
  <si>
    <t>Adjudicar el contrato a un contratista que no cumpla los requisitos técnicos, legales y financieros que requiere la Entidad o se encuentren incursos en alguna inhabilidad o incompatibilidad.</t>
  </si>
  <si>
    <t>Eventos Asegurables</t>
  </si>
  <si>
    <t>Eventos No Asegurables</t>
  </si>
  <si>
    <t>Se refiere a eventos no imputables a las partes pero no son asegurables (Actos terroristas, Guerras)</t>
  </si>
  <si>
    <t>El proveedor se obliga a buscar rutas y aerolineas alternas, para viajar a los destinos solicitados.</t>
  </si>
  <si>
    <t>La Entidad reduce la probabilidad de este riesgo desde el establecimiento de procesos y procedimientos que permiten una gestión adecuada de los tiempos, a los cuales se les realiza un seguimiento y control interno por parte de la Entidad. El contrato estima plazos para el perfeccionamiento; así mismo, se incluye la obligatoriedad por parte del contratista de presentar las garantías correspondientes y en caso de incumplimiento, se realizarán las acciones legales que establece la normatividad para estos casos en contra del contratista.</t>
  </si>
  <si>
    <t xml:space="preserve">Subdirección de Contratación, debe establecer las cláusulas pertinentes de la relación contractual. El Supervisor del Contrato deberá hacer seguimiento del cumplimiento contractual. </t>
  </si>
  <si>
    <t>Se refiere a eventos no imputables a las partes pero que son asegurables (robos, incendios, eventos de la naturaleza).</t>
  </si>
  <si>
    <t xml:space="preserve">MATRIZ DE RIESGOS </t>
  </si>
  <si>
    <t>La Entidad reduce la probabilidad de este riesgo dando aplicación del Estatuto General de Contratación de la Administración Pública. Adicionalmente, los procesos y procedimientos adoptados por la entidad para la  selección de contratistas establecen; entre otros, los requisitos habilitantes, lo que garantiza la selección de la oferta más favorable. Los documentos precontractuales son ampliamente divulgados en el SECOP, garantizando el cumplimiento de los principios que rigen la contratación estatal, especialmente el de transparencia. .</t>
  </si>
  <si>
    <t xml:space="preserve">El comité asesor y evaluador deberá desarrollar su actividad haciendo una revisión ciudadosa de los documentos que conforman las propuestas. Así mismo, deberá garantizarse la publicación oportuna de informes de evaluación, permitiendo a los oferentes e interesados la subsanación de aquellos requisitos a que haya lugar, o en su defecto presentar observaciones o ejercer el derecho a controvertir el respectivo informe. </t>
  </si>
  <si>
    <t xml:space="preserve">La ocurrencia de este riesgo puede traducirse en la imposibilidad de iniciar la ejecución contractual dentro del plazo previsto, lo que pone en riesgo la satisfacción de la necesidad que motivó el impulso del proceso de contratación. </t>
  </si>
  <si>
    <t>La Entidad transfiere el riesgo, debido a que  los Oferentes se encuentran obligados a aportar con su Oferta la garantía de seriedad de la Oferta como un requisito habilitante. En consecuencia, en el evento en que el adjudicatario no suscriba el contrato o no allegue las garantías estipuladas contractualmente, la Entidad procederá a declarar el siniestro amparado en la Garantía de Seriedad de la Oferta adjudicataria, con los efectos jurídicos que ello acarrea de conformidad con la normatividad vigente.</t>
  </si>
  <si>
    <t>Que el adjudicatario se rehuse a suscribir el contrato</t>
  </si>
  <si>
    <t>El funcionario encargado de lograr el perfeccionamiento del contrato deberá efectuar los requerimientos necesarios tendientes a lograr tal propósito. Si ello no ocurre, deberá dar oportuno informe al ordenador del gasto, quien determinará la procedencia de iniciar los procedimientos administrativos tendientes a conminar al adjudicatario al perfeccionamiento del contrato.</t>
  </si>
  <si>
    <t xml:space="preserve">El clausulado contractual deberá prever obligaciones en materia de confidencialidad y reserva de información. Consecuentemente, en el seguimiento de la ejecución contractual corresponderá al supervisor verificar el cumplimiento de dichas obligaciones. </t>
  </si>
  <si>
    <t xml:space="preserve">Eventualmente, la dinámica económica puede afectar los precios de los  servicios esperados de la ejecución contractual. </t>
  </si>
  <si>
    <t xml:space="preserve">Los proponentes deben analizar al momento de estructurar su oferta técnica y económica, las variables, los costos directos e indirectos, la situación nacional y mundial y demás conceptos requeridos para la debida ejecución del contrato. Aunado a lo anterior, en la diligencia esperada del contratista, éste deberá tomar las medidas necesarias para garantizar la prestación oportuna del servicio, concertando lo necesario con la entidad contratante. </t>
  </si>
  <si>
    <t>Subdirección de Contratación, establecer las cláusulas pertinentes de la relación contractual. 
Por su parte, el supervisor del Contrato deberá hacer seguimiento del cumplimiento de las obligaciones contractuales y facilitar los canales de comunicación entre la entidad y el contratista para superar las vicisitudes que enfrente el contrato como consecuencia de una dinámica negativa  de la economía. .</t>
  </si>
  <si>
    <t>El contratista tiene a su cargo asumir a su costo y riesgo el cumplimiento de los procesos, procedimientos, parámetros, sistemas de información y tecnológicos y cualquier efecto negativo derivado de fallas en estos ocasionando incumplimiento de plazo y/o alcance del Contrato.</t>
  </si>
  <si>
    <t>Inadecuados procesos, procedimientos, parámetros, sistemas de información y tecnológicos por parte del contratista que pueden poner en riesgo la ejecución del objeto contractual.</t>
  </si>
  <si>
    <t>La Entidad reduce la probabilidad de ocurrencia del riesgo transfiriéndolo al privado, ya que éste debe estimar y definir los procesos, procedimientos, parámetros, sistemas de información y tecnológicos que debe tener en cuenta. Dicha obligación se establece desde los estudios previos, sus anexos técnicos y documentos contractuales que estipulan las necesidades de la entidad y condiciones para proveer el bien o servicio. Además, dado que el riesgo es privado, el oferente podrá definir la forma en que mitigará el riesgo.</t>
  </si>
  <si>
    <t>Huelgas y en general, situaciones de orden público que afecten la prestación del servicio de las aerolíneas.</t>
  </si>
  <si>
    <t xml:space="preserve">CREMIL </t>
  </si>
  <si>
    <t xml:space="preserve">El proveedor deberá contratar todos aquellas coberturas y amparos de seguros que lo cubran de eventualidades o afectaciones a terceros y mantener indemne a CREMIL y suministrar oportunamente los servicios contratados. </t>
  </si>
  <si>
    <t>CONTRATISTA</t>
  </si>
  <si>
    <t>CREIL/CONTRATISTA</t>
  </si>
  <si>
    <t>Retaso en la atención de las solicitudes de servicios en los tiempos estipulados</t>
  </si>
  <si>
    <t>Riesgo Alto</t>
  </si>
  <si>
    <t>El Contratista debe presentar un plan de contingencia para atender y cumplir con las solicitudes de atención en el tiempo que dure el contrato.</t>
  </si>
  <si>
    <t>El proveedor debe tomar acción con el fin de que cuando sucedan las variaciones de precios no se vea afectado</t>
  </si>
  <si>
    <t>Riesgo Medio</t>
  </si>
  <si>
    <t>Se derivan del comportamiento del mercado, tales como la fluctuación de los precios de los insumos, desabastecimiento y especulación de
los mismos,
entre otros.</t>
  </si>
  <si>
    <t>falta de calidad en la prestacion de los servicios contratados</t>
  </si>
  <si>
    <t>efactación en la satisfacción de las necesidades e incumplimiento del contrato.</t>
  </si>
  <si>
    <t>Requerir previa canelación de las facturas del contratista el pago de los aprotes SGSSS y SGSST al dia, y establecer garantia que mitiga el riesgo,</t>
  </si>
  <si>
    <t>personal que interviene en cada una de las etapas del proceso contractual</t>
  </si>
  <si>
    <t>x</t>
  </si>
  <si>
    <t>Mala calidad en los servicios prestados</t>
  </si>
  <si>
    <t xml:space="preserve">Incremento en el precio del os servicios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</si>
</sst>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Calibri"/>
      <family val="2"/>
      <scheme val="minor"/>
    </font>
    <font>
      <sz val="10"/>
      <name val="Calibri"/>
      <family val="2"/>
      <scheme val="minor"/>
    </font>
    <font>
      <sz val="8"/>
      <name val="Arial"/>
      <family val="2"/>
    </font>
    <font>
      <sz val="12"/>
      <name val="Arial"/>
      <family val="2"/>
    </font>
    <font>
      <sz val="12"/>
      <color rgb="FF000000"/>
      <name val="Arial"/>
      <family val="2"/>
    </font>
    <font>
      <sz val="8"/>
      <color theme="1"/>
      <name val="Calibri"/>
      <family val="2"/>
      <scheme val="minor"/>
    </font>
    <font>
      <sz val="7"/>
      <color theme="0"/>
      <name val="Arial"/>
      <family val="2"/>
    </font>
    <font>
      <sz val="8"/>
      <color theme="0"/>
      <name val="Arial"/>
      <family val="2"/>
    </font>
    <font>
      <sz val="8"/>
      <color rgb="FFFFFFFF"/>
      <name val="Arial"/>
      <family val="2"/>
    </font>
    <font>
      <sz val="10"/>
      <color theme="1"/>
      <name val="Calibri"/>
      <family val="2"/>
      <scheme val="minor"/>
    </font>
    <font>
      <b/>
      <sz val="12"/>
      <color theme="0"/>
      <name val="Arial"/>
      <family val="2"/>
    </font>
    <font>
      <b/>
      <sz val="10"/>
      <color theme="0"/>
      <name val="Arial Narrow"/>
      <family val="2"/>
    </font>
    <font>
      <b/>
      <sz val="10"/>
      <color theme="0"/>
      <name val="Calibri"/>
      <family val="2"/>
      <scheme val="minor"/>
    </font>
    <font>
      <b/>
      <sz val="10"/>
      <color rgb="FFFFFFFF"/>
      <name val="Arial"/>
      <family val="2"/>
    </font>
    <font>
      <sz val="10"/>
      <name val="Arial"/>
      <family val="2"/>
    </font>
    <font>
      <sz val="11"/>
      <color theme="1"/>
      <name val="Calibri"/>
      <family val="2"/>
      <scheme val="minor"/>
    </font>
  </fonts>
  <fills count="4">
    <fill>
      <patternFill patternType="none"/>
    </fill>
    <fill>
      <patternFill patternType="gray125"/>
    </fill>
    <fill>
      <patternFill patternType="solid">
        <fgColor theme="4"/>
        <bgColor indexed="64"/>
      </patternFill>
    </fill>
    <fill>
      <patternFill patternType="solid">
        <fgColor theme="8" tint="-0.499984740745262"/>
        <bgColor indexed="64"/>
      </patternFill>
    </fill>
  </fills>
  <borders count="2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rgb="FFA6A6A6"/>
      </right>
      <top/>
      <bottom style="medium">
        <color rgb="FFA6A6A6"/>
      </bottom>
      <diagonal/>
    </border>
    <border>
      <left style="medium">
        <color rgb="FFA6A6A6"/>
      </left>
      <right style="medium">
        <color rgb="FFA6A6A6"/>
      </right>
      <top/>
      <bottom style="medium">
        <color rgb="FFA6A6A6"/>
      </bottom>
      <diagonal/>
    </border>
    <border>
      <left style="medium">
        <color rgb="FFA6A6A6"/>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style="medium">
        <color rgb="FFA6A6A6"/>
      </top>
      <bottom/>
      <diagonal/>
    </border>
    <border>
      <left/>
      <right style="medium">
        <color rgb="FFA6A6A6"/>
      </right>
      <top style="medium">
        <color rgb="FFA6A6A6"/>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top style="medium">
        <color rgb="FFA6A6A6"/>
      </top>
      <bottom/>
      <diagonal/>
    </border>
    <border>
      <left style="medium">
        <color rgb="FFA6A6A6"/>
      </left>
      <right/>
      <top style="medium">
        <color rgb="FFA6A6A6"/>
      </top>
      <bottom/>
      <diagonal/>
    </border>
    <border>
      <left/>
      <right style="medium">
        <color rgb="FFA6A6A6"/>
      </right>
      <top style="medium">
        <color rgb="FFA6A6A6"/>
      </top>
      <bottom/>
      <diagonal/>
    </border>
    <border>
      <left style="medium">
        <color rgb="FFA6A6A6"/>
      </left>
      <right/>
      <top/>
      <bottom style="medium">
        <color rgb="FFA6A6A6"/>
      </bottom>
      <diagonal/>
    </border>
    <border>
      <left/>
      <right/>
      <top/>
      <bottom style="medium">
        <color rgb="FFA6A6A6"/>
      </bottom>
      <diagonal/>
    </border>
  </borders>
  <cellStyleXfs count="4">
    <xf numFmtId="0" fontId="0" fillId="0" borderId="0"/>
    <xf numFmtId="0" fontId="14" fillId="0" borderId="0"/>
    <xf numFmtId="0" fontId="14" fillId="0" borderId="0"/>
    <xf numFmtId="0" fontId="15" fillId="0" borderId="0"/>
  </cellStyleXfs>
  <cellXfs count="59">
    <xf numFmtId="0" fontId="0" fillId="0" borderId="0" xfId="0"/>
    <xf numFmtId="0" fontId="2" fillId="0" borderId="10"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textRotation="90" wrapText="1"/>
    </xf>
    <xf numFmtId="0" fontId="2" fillId="0" borderId="11" xfId="0" applyFont="1" applyBorder="1" applyAlignment="1">
      <alignment horizontal="center" vertical="center" textRotation="90" wrapText="1"/>
    </xf>
    <xf numFmtId="0" fontId="3" fillId="0" borderId="6" xfId="0" applyFont="1" applyBorder="1" applyAlignment="1">
      <alignment horizontal="center" vertical="center"/>
    </xf>
    <xf numFmtId="49" fontId="3" fillId="0" borderId="5" xfId="0" applyNumberFormat="1" applyFont="1" applyBorder="1" applyAlignment="1">
      <alignment horizontal="center" vertical="center" wrapText="1"/>
    </xf>
    <xf numFmtId="0" fontId="3" fillId="0" borderId="5" xfId="0" applyFont="1" applyBorder="1" applyAlignment="1">
      <alignment horizontal="center" vertical="center"/>
    </xf>
    <xf numFmtId="2" fontId="3" fillId="0" borderId="0" xfId="0" applyNumberFormat="1" applyFont="1" applyAlignment="1">
      <alignment horizontal="center" vertical="center" wrapText="1"/>
    </xf>
    <xf numFmtId="0" fontId="4" fillId="0" borderId="4" xfId="0" applyFont="1" applyBorder="1" applyAlignment="1">
      <alignment horizontal="center" vertical="center" readingOrder="1"/>
    </xf>
    <xf numFmtId="2" fontId="3" fillId="0" borderId="0" xfId="0" applyNumberFormat="1" applyFont="1" applyAlignment="1">
      <alignment vertical="center" wrapText="1"/>
    </xf>
    <xf numFmtId="0" fontId="3" fillId="0" borderId="9" xfId="0" applyFont="1" applyBorder="1" applyAlignment="1">
      <alignment horizontal="center" vertical="center"/>
    </xf>
    <xf numFmtId="49" fontId="3" fillId="0" borderId="8" xfId="0" applyNumberFormat="1" applyFont="1" applyBorder="1" applyAlignment="1">
      <alignment horizontal="center" vertical="center" wrapText="1"/>
    </xf>
    <xf numFmtId="0" fontId="3" fillId="0" borderId="8" xfId="0" applyFont="1" applyBorder="1" applyAlignment="1">
      <alignment horizontal="center" vertical="center"/>
    </xf>
    <xf numFmtId="0" fontId="3" fillId="0" borderId="7" xfId="0" applyFont="1" applyBorder="1" applyAlignment="1">
      <alignment horizontal="center" vertical="center" readingOrder="1"/>
    </xf>
    <xf numFmtId="0" fontId="5" fillId="0" borderId="0" xfId="0" applyFont="1" applyAlignment="1">
      <alignment vertical="center"/>
    </xf>
    <xf numFmtId="0" fontId="8" fillId="2" borderId="12" xfId="0" applyFont="1" applyFill="1" applyBorder="1" applyAlignment="1">
      <alignment horizontal="center" vertical="center" wrapText="1"/>
    </xf>
    <xf numFmtId="0" fontId="9" fillId="0" borderId="0" xfId="0" applyFont="1" applyAlignment="1">
      <alignment vertical="center"/>
    </xf>
    <xf numFmtId="49" fontId="3" fillId="0" borderId="7"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2" fillId="0" borderId="10" xfId="0" quotePrefix="1" applyFont="1" applyBorder="1" applyAlignment="1">
      <alignment horizontal="left" vertical="center" wrapText="1"/>
    </xf>
    <xf numFmtId="49" fontId="3" fillId="0" borderId="0" xfId="0" applyNumberFormat="1"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readingOrder="1"/>
    </xf>
    <xf numFmtId="0" fontId="5" fillId="0" borderId="0" xfId="0" applyFont="1" applyAlignment="1">
      <alignment wrapText="1"/>
    </xf>
    <xf numFmtId="0" fontId="13" fillId="2" borderId="0" xfId="0" applyFont="1" applyFill="1" applyAlignment="1">
      <alignment horizontal="center" vertical="center" wrapText="1"/>
    </xf>
    <xf numFmtId="0" fontId="8" fillId="2" borderId="12"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6" fillId="2" borderId="14" xfId="0" applyFont="1" applyFill="1" applyBorder="1" applyAlignment="1">
      <alignment horizontal="center" vertical="center" textRotation="90" wrapText="1"/>
    </xf>
    <xf numFmtId="0" fontId="6" fillId="2" borderId="13" xfId="0" applyFont="1" applyFill="1" applyBorder="1" applyAlignment="1">
      <alignment horizontal="center" vertical="center" textRotation="90" wrapText="1"/>
    </xf>
    <xf numFmtId="0" fontId="6" fillId="2" borderId="11" xfId="0" applyFont="1" applyFill="1" applyBorder="1" applyAlignment="1">
      <alignment horizontal="center" vertical="center" textRotation="90" wrapText="1"/>
    </xf>
    <xf numFmtId="0" fontId="12" fillId="2" borderId="17"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15"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6" xfId="0" applyFont="1" applyFill="1" applyBorder="1" applyAlignment="1">
      <alignment horizontal="center" vertical="center"/>
    </xf>
    <xf numFmtId="0" fontId="11" fillId="2" borderId="15" xfId="0" applyFont="1" applyFill="1" applyBorder="1" applyAlignment="1">
      <alignment horizontal="center" vertical="center"/>
    </xf>
    <xf numFmtId="0" fontId="7" fillId="2" borderId="14"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0" fillId="0" borderId="0" xfId="0" applyAlignment="1">
      <alignment horizontal="left"/>
    </xf>
    <xf numFmtId="0" fontId="1" fillId="0" borderId="19" xfId="0" applyFont="1" applyBorder="1" applyAlignment="1" applyProtection="1">
      <alignment horizontal="left" vertical="center" wrapText="1"/>
      <protection locked="0"/>
    </xf>
    <xf numFmtId="0" fontId="1" fillId="0" borderId="18" xfId="0" applyFont="1" applyBorder="1" applyAlignment="1" applyProtection="1">
      <alignment horizontal="left" vertical="center" wrapText="1"/>
      <protection locked="0"/>
    </xf>
    <xf numFmtId="0" fontId="1" fillId="0" borderId="20" xfId="0" applyFont="1" applyBorder="1" applyAlignment="1" applyProtection="1">
      <alignment horizontal="left" vertical="center" wrapText="1"/>
      <protection locked="0"/>
    </xf>
    <xf numFmtId="0" fontId="1" fillId="0" borderId="21" xfId="0" applyFont="1" applyBorder="1" applyAlignment="1" applyProtection="1">
      <alignment horizontal="left" vertical="center" wrapText="1"/>
      <protection locked="0"/>
    </xf>
    <xf numFmtId="0" fontId="1" fillId="0" borderId="22" xfId="0" applyFont="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8" fillId="2" borderId="12" xfId="0" applyFont="1" applyFill="1" applyBorder="1" applyAlignment="1">
      <alignment horizontal="center" vertical="center" textRotation="90" wrapText="1"/>
    </xf>
  </cellXfs>
  <cellStyles count="4">
    <cellStyle name="Normal" xfId="0" builtinId="0"/>
    <cellStyle name="Normal 2" xfId="3" xr:uid="{00000000-0005-0000-0000-000001000000}"/>
    <cellStyle name="Normal 8" xfId="1" xr:uid="{00000000-0005-0000-0000-000002000000}"/>
    <cellStyle name="Normale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W28"/>
  <sheetViews>
    <sheetView showGridLines="0" tabSelected="1" topLeftCell="A6" zoomScale="90" zoomScaleNormal="90" workbookViewId="0">
      <pane ySplit="7" topLeftCell="A16" activePane="bottomLeft" state="frozen"/>
      <selection activeCell="A6" sqref="A6"/>
      <selection pane="bottomLeft" activeCell="G17" sqref="G17"/>
    </sheetView>
  </sheetViews>
  <sheetFormatPr baseColWidth="10" defaultRowHeight="15.6" outlineLevelCol="1" x14ac:dyDescent="0.3"/>
  <cols>
    <col min="1" max="1" width="3.5" customWidth="1"/>
    <col min="2" max="6" width="3.8984375" customWidth="1"/>
    <col min="7" max="7" width="20.5" customWidth="1"/>
    <col min="8" max="8" width="17.59765625" customWidth="1"/>
    <col min="9" max="9" width="11.8984375" customWidth="1"/>
    <col min="10" max="13" width="10.09765625" hidden="1" customWidth="1" outlineLevel="1"/>
    <col min="14" max="14" width="8.59765625" customWidth="1" collapsed="1"/>
    <col min="15" max="18" width="11" hidden="1" customWidth="1" outlineLevel="1"/>
    <col min="19" max="19" width="7" customWidth="1" collapsed="1"/>
    <col min="20" max="23" width="8" customWidth="1"/>
    <col min="24" max="24" width="22.3984375" customWidth="1"/>
    <col min="25" max="25" width="21.8984375" customWidth="1"/>
    <col min="26" max="30" width="4.8984375" customWidth="1"/>
    <col min="31" max="31" width="26.59765625" customWidth="1"/>
    <col min="32" max="32" width="24.09765625" customWidth="1"/>
    <col min="35" max="35" width="2.8984375" customWidth="1"/>
    <col min="36" max="36" width="24.8984375" customWidth="1"/>
    <col min="39" max="39" width="1.8984375" customWidth="1"/>
    <col min="40" max="40" width="13" customWidth="1"/>
    <col min="41" max="41" width="6" customWidth="1"/>
    <col min="43" max="43" width="6.5" customWidth="1"/>
  </cols>
  <sheetData>
    <row r="1" spans="2:49" ht="16.2" thickBot="1" x14ac:dyDescent="0.35"/>
    <row r="2" spans="2:49" ht="17.100000000000001" customHeight="1" x14ac:dyDescent="0.3">
      <c r="AF2" s="20" t="s">
        <v>46</v>
      </c>
      <c r="AG2" s="21"/>
      <c r="AH2" s="22" t="s">
        <v>45</v>
      </c>
      <c r="AI2" s="10"/>
      <c r="AJ2" s="20" t="s">
        <v>31</v>
      </c>
      <c r="AK2" s="21"/>
      <c r="AL2" s="22" t="s">
        <v>45</v>
      </c>
      <c r="AM2" s="8"/>
      <c r="AN2" s="20" t="s">
        <v>4</v>
      </c>
      <c r="AO2" s="21" t="s">
        <v>0</v>
      </c>
      <c r="AP2" s="21" t="s">
        <v>31</v>
      </c>
      <c r="AQ2" s="22" t="s">
        <v>0</v>
      </c>
    </row>
    <row r="3" spans="2:49" ht="17.100000000000001" customHeight="1" x14ac:dyDescent="0.3">
      <c r="AF3" s="14" t="s">
        <v>33</v>
      </c>
      <c r="AG3" s="12" t="s">
        <v>32</v>
      </c>
      <c r="AH3" s="11" t="s">
        <v>27</v>
      </c>
      <c r="AI3" s="10"/>
      <c r="AJ3" s="14" t="s">
        <v>33</v>
      </c>
      <c r="AK3" s="12" t="s">
        <v>32</v>
      </c>
      <c r="AL3" s="11" t="s">
        <v>27</v>
      </c>
      <c r="AM3" s="8"/>
      <c r="AN3" s="18" t="s">
        <v>32</v>
      </c>
      <c r="AO3" s="13">
        <v>1</v>
      </c>
      <c r="AP3" s="12" t="s">
        <v>32</v>
      </c>
      <c r="AQ3" s="11">
        <v>1</v>
      </c>
    </row>
    <row r="4" spans="2:49" ht="17.100000000000001" customHeight="1" x14ac:dyDescent="0.3">
      <c r="AF4" s="14" t="s">
        <v>29</v>
      </c>
      <c r="AG4" s="12" t="s">
        <v>28</v>
      </c>
      <c r="AH4" s="11" t="s">
        <v>27</v>
      </c>
      <c r="AI4" s="10"/>
      <c r="AJ4" s="14" t="s">
        <v>29</v>
      </c>
      <c r="AK4" s="12" t="s">
        <v>28</v>
      </c>
      <c r="AL4" s="11" t="s">
        <v>27</v>
      </c>
      <c r="AM4" s="8"/>
      <c r="AN4" s="18" t="s">
        <v>28</v>
      </c>
      <c r="AO4" s="13">
        <v>1</v>
      </c>
      <c r="AP4" s="12" t="s">
        <v>28</v>
      </c>
      <c r="AQ4" s="11">
        <v>1</v>
      </c>
    </row>
    <row r="5" spans="2:49" ht="17.100000000000001" customHeight="1" x14ac:dyDescent="0.3">
      <c r="AF5" s="14" t="s">
        <v>26</v>
      </c>
      <c r="AG5" s="12" t="s">
        <v>24</v>
      </c>
      <c r="AH5" s="11" t="s">
        <v>25</v>
      </c>
      <c r="AI5" s="10"/>
      <c r="AJ5" s="14" t="s">
        <v>26</v>
      </c>
      <c r="AK5" s="12" t="s">
        <v>24</v>
      </c>
      <c r="AL5" s="11" t="s">
        <v>25</v>
      </c>
      <c r="AM5" s="8"/>
      <c r="AN5" s="18" t="s">
        <v>24</v>
      </c>
      <c r="AO5" s="13">
        <v>2</v>
      </c>
      <c r="AP5" s="12" t="s">
        <v>24</v>
      </c>
      <c r="AQ5" s="11">
        <v>2</v>
      </c>
    </row>
    <row r="6" spans="2:49" ht="17.100000000000001" customHeight="1" x14ac:dyDescent="0.3">
      <c r="B6" s="28" t="s">
        <v>68</v>
      </c>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F6" s="14"/>
      <c r="AG6" s="12"/>
      <c r="AH6" s="11"/>
      <c r="AI6" s="10"/>
      <c r="AJ6" s="14"/>
      <c r="AK6" s="12"/>
      <c r="AL6" s="11"/>
      <c r="AM6" s="8"/>
      <c r="AN6" s="18"/>
      <c r="AO6" s="13"/>
      <c r="AP6" s="12"/>
      <c r="AQ6" s="11"/>
    </row>
    <row r="7" spans="2:49" ht="17.100000000000001" customHeight="1" thickBot="1" x14ac:dyDescent="0.35">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F7" s="9"/>
      <c r="AG7" s="6"/>
      <c r="AH7" s="5"/>
      <c r="AI7" s="10"/>
      <c r="AJ7" s="9"/>
      <c r="AK7" s="6"/>
      <c r="AL7" s="5"/>
      <c r="AM7" s="8"/>
      <c r="AN7" s="19"/>
      <c r="AO7" s="7"/>
      <c r="AP7" s="6"/>
      <c r="AQ7" s="5"/>
    </row>
    <row r="8" spans="2:49" ht="16.2" thickBot="1" x14ac:dyDescent="0.35"/>
    <row r="9" spans="2:49" ht="16.2" thickBot="1" x14ac:dyDescent="0.35">
      <c r="B9" s="30" t="s">
        <v>1</v>
      </c>
      <c r="C9" s="31"/>
      <c r="D9" s="31"/>
      <c r="E9" s="31"/>
      <c r="F9" s="31"/>
      <c r="G9" s="31"/>
      <c r="H9" s="31"/>
      <c r="I9" s="32"/>
      <c r="J9" s="36" t="s">
        <v>48</v>
      </c>
      <c r="K9" s="37"/>
      <c r="L9" s="37"/>
      <c r="M9" s="37"/>
      <c r="N9" s="37"/>
      <c r="O9" s="37"/>
      <c r="P9" s="37"/>
      <c r="Q9" s="37"/>
      <c r="R9" s="37"/>
      <c r="S9" s="37"/>
      <c r="T9" s="37"/>
      <c r="U9" s="37"/>
      <c r="V9" s="37"/>
      <c r="W9" s="38"/>
      <c r="X9" s="39" t="s">
        <v>47</v>
      </c>
      <c r="Y9" s="40"/>
      <c r="Z9" s="40"/>
      <c r="AA9" s="40"/>
      <c r="AB9" s="40"/>
      <c r="AC9" s="40"/>
      <c r="AD9" s="41"/>
      <c r="AE9" s="17"/>
      <c r="AR9" s="17"/>
      <c r="AS9" s="17"/>
      <c r="AT9" s="17"/>
      <c r="AU9" s="17"/>
      <c r="AV9" s="17"/>
      <c r="AW9" s="17"/>
    </row>
    <row r="10" spans="2:49" ht="16.2" thickBot="1" x14ac:dyDescent="0.35">
      <c r="B10" s="58" t="s">
        <v>44</v>
      </c>
      <c r="C10" s="58" t="s">
        <v>14</v>
      </c>
      <c r="D10" s="58" t="s">
        <v>15</v>
      </c>
      <c r="E10" s="58" t="s">
        <v>16</v>
      </c>
      <c r="F10" s="58" t="s">
        <v>2</v>
      </c>
      <c r="G10" s="29" t="s">
        <v>43</v>
      </c>
      <c r="H10" s="29" t="s">
        <v>42</v>
      </c>
      <c r="I10" s="29" t="s">
        <v>3</v>
      </c>
      <c r="J10" s="29" t="s">
        <v>4</v>
      </c>
      <c r="K10" s="29"/>
      <c r="L10" s="29"/>
      <c r="M10" s="29"/>
      <c r="N10" s="29" t="str">
        <f>+J10</f>
        <v>Probabilidad</v>
      </c>
      <c r="O10" s="29" t="s">
        <v>31</v>
      </c>
      <c r="P10" s="29"/>
      <c r="Q10" s="29"/>
      <c r="R10" s="29"/>
      <c r="S10" s="29" t="s">
        <v>31</v>
      </c>
      <c r="T10" s="45" t="s">
        <v>41</v>
      </c>
      <c r="U10" s="46"/>
      <c r="V10" s="46"/>
      <c r="W10" s="47"/>
      <c r="X10" s="50" t="s">
        <v>40</v>
      </c>
      <c r="Y10" s="42" t="s">
        <v>39</v>
      </c>
      <c r="Z10" s="33" t="s">
        <v>38</v>
      </c>
      <c r="AA10" s="33" t="s">
        <v>37</v>
      </c>
      <c r="AB10" s="33" t="s">
        <v>36</v>
      </c>
      <c r="AC10" s="33" t="s">
        <v>35</v>
      </c>
      <c r="AD10" s="33" t="s">
        <v>34</v>
      </c>
      <c r="AE10" s="15"/>
      <c r="AU10" s="15"/>
      <c r="AV10" s="15"/>
      <c r="AW10" s="15"/>
    </row>
    <row r="11" spans="2:49" ht="21" thickBot="1" x14ac:dyDescent="0.35">
      <c r="B11" s="58"/>
      <c r="C11" s="58"/>
      <c r="D11" s="58"/>
      <c r="E11" s="58"/>
      <c r="F11" s="58"/>
      <c r="G11" s="29"/>
      <c r="H11" s="29"/>
      <c r="I11" s="29"/>
      <c r="J11" s="16" t="s">
        <v>29</v>
      </c>
      <c r="K11" s="16" t="s">
        <v>26</v>
      </c>
      <c r="L11" s="16" t="s">
        <v>23</v>
      </c>
      <c r="M11" s="16" t="s">
        <v>21</v>
      </c>
      <c r="N11" s="29"/>
      <c r="O11" s="16" t="s">
        <v>29</v>
      </c>
      <c r="P11" s="16" t="s">
        <v>26</v>
      </c>
      <c r="Q11" s="16" t="s">
        <v>23</v>
      </c>
      <c r="R11" s="16" t="s">
        <v>21</v>
      </c>
      <c r="S11" s="29"/>
      <c r="T11" s="29" t="s">
        <v>4</v>
      </c>
      <c r="U11" s="29" t="s">
        <v>31</v>
      </c>
      <c r="V11" s="48" t="s">
        <v>5</v>
      </c>
      <c r="W11" s="48" t="s">
        <v>30</v>
      </c>
      <c r="X11" s="50"/>
      <c r="Y11" s="43"/>
      <c r="Z11" s="34"/>
      <c r="AA11" s="34"/>
      <c r="AB11" s="34"/>
      <c r="AC11" s="34"/>
      <c r="AD11" s="34"/>
      <c r="AE11" s="15"/>
      <c r="AU11" s="15"/>
      <c r="AV11" s="15"/>
      <c r="AW11" s="15"/>
    </row>
    <row r="12" spans="2:49" ht="16.2" thickBot="1" x14ac:dyDescent="0.35">
      <c r="B12" s="58"/>
      <c r="C12" s="58"/>
      <c r="D12" s="58"/>
      <c r="E12" s="58"/>
      <c r="F12" s="58"/>
      <c r="G12" s="29"/>
      <c r="H12" s="29"/>
      <c r="I12" s="29"/>
      <c r="J12" s="16" t="s">
        <v>27</v>
      </c>
      <c r="K12" s="16" t="s">
        <v>25</v>
      </c>
      <c r="L12" s="16" t="s">
        <v>22</v>
      </c>
      <c r="M12" s="16" t="s">
        <v>20</v>
      </c>
      <c r="N12" s="29"/>
      <c r="O12" s="16" t="s">
        <v>27</v>
      </c>
      <c r="P12" s="16" t="s">
        <v>25</v>
      </c>
      <c r="Q12" s="16" t="s">
        <v>22</v>
      </c>
      <c r="R12" s="16" t="s">
        <v>20</v>
      </c>
      <c r="S12" s="29"/>
      <c r="T12" s="29"/>
      <c r="U12" s="29"/>
      <c r="V12" s="49"/>
      <c r="W12" s="49"/>
      <c r="X12" s="50"/>
      <c r="Y12" s="44"/>
      <c r="Z12" s="35"/>
      <c r="AA12" s="35"/>
      <c r="AB12" s="35"/>
      <c r="AC12" s="35"/>
      <c r="AD12" s="35"/>
      <c r="AE12" s="15"/>
      <c r="AU12" s="15"/>
      <c r="AV12" s="15"/>
      <c r="AW12" s="15"/>
    </row>
    <row r="13" spans="2:49" ht="222" customHeight="1" thickBot="1" x14ac:dyDescent="0.35">
      <c r="B13" s="4">
        <v>1</v>
      </c>
      <c r="C13" s="3" t="s">
        <v>52</v>
      </c>
      <c r="D13" s="3" t="s">
        <v>7</v>
      </c>
      <c r="E13" s="3" t="s">
        <v>50</v>
      </c>
      <c r="F13" s="3" t="s">
        <v>50</v>
      </c>
      <c r="G13" s="2" t="s">
        <v>53</v>
      </c>
      <c r="H13" s="2" t="s">
        <v>60</v>
      </c>
      <c r="I13" s="1" t="s">
        <v>83</v>
      </c>
      <c r="J13" s="1" t="s">
        <v>13</v>
      </c>
      <c r="K13" s="1"/>
      <c r="L13" s="1"/>
      <c r="M13" s="1"/>
      <c r="N13" s="1" t="str">
        <f>IF(J13&lt;&gt;"",$AG$4,IF(K13&lt;&gt;"",$AG$5,IF(L13&lt;&gt;"",$AG$6,IF(M13&lt;&gt;"",$AG$7,""))))</f>
        <v>BAJO</v>
      </c>
      <c r="O13" s="1" t="s">
        <v>13</v>
      </c>
      <c r="P13" s="1"/>
      <c r="Q13" s="1"/>
      <c r="R13" s="1"/>
      <c r="S13" s="1" t="str">
        <f>IF(O13&lt;&gt;"",$AK$4,IF(P13&lt;&gt;"",$AK$5,IF(Q13&lt;&gt;"",$AK$6,IF(R13&lt;&gt;"",$AK$7,""))))</f>
        <v>BAJO</v>
      </c>
      <c r="T13" s="1">
        <f>+VLOOKUP(N13,$AN$3:$AO$7,2,FALSE)</f>
        <v>1</v>
      </c>
      <c r="U13" s="1">
        <f>+VLOOKUP(S13,$AP$3:$AQ$7,2,FALSE)</f>
        <v>1</v>
      </c>
      <c r="V13" s="1">
        <f>+U13+T13</f>
        <v>2</v>
      </c>
      <c r="W13" s="1" t="str">
        <f>+IF(V13=0,"",IF(V13&lt;=4,"Riesgo Bajo",IF(V13=5,"Riesgo Medio",IF(V13&lt;=7,"Riesgo Alto",IF(V13&gt;7,"Riesgo Extremo","Error")))))</f>
        <v>Riesgo Bajo</v>
      </c>
      <c r="X13" s="2" t="s">
        <v>69</v>
      </c>
      <c r="Y13" s="2" t="s">
        <v>70</v>
      </c>
      <c r="Z13" s="1"/>
      <c r="AA13" s="1" t="s">
        <v>13</v>
      </c>
      <c r="AB13" s="1"/>
      <c r="AC13" s="1"/>
      <c r="AD13" s="1"/>
      <c r="AE13" s="27"/>
    </row>
    <row r="14" spans="2:49" ht="212.25" customHeight="1" thickBot="1" x14ac:dyDescent="0.35">
      <c r="B14" s="4">
        <f>+B13+1</f>
        <v>2</v>
      </c>
      <c r="C14" s="3" t="s">
        <v>6</v>
      </c>
      <c r="D14" s="3" t="s">
        <v>8</v>
      </c>
      <c r="E14" s="3" t="s">
        <v>9</v>
      </c>
      <c r="F14" s="3" t="s">
        <v>9</v>
      </c>
      <c r="G14" s="2" t="s">
        <v>73</v>
      </c>
      <c r="H14" s="2" t="s">
        <v>71</v>
      </c>
      <c r="I14" s="1" t="s">
        <v>85</v>
      </c>
      <c r="J14" s="1" t="s">
        <v>13</v>
      </c>
      <c r="K14" s="1"/>
      <c r="L14" s="1"/>
      <c r="M14" s="1"/>
      <c r="N14" s="1" t="str">
        <f>IF(J14&lt;&gt;"",$AG$4,IF(K14&lt;&gt;"",$AG$5,IF(L14&lt;&gt;"",$AG$6,IF(M14&lt;&gt;"",$AG$7,""))))</f>
        <v>BAJO</v>
      </c>
      <c r="O14" s="1" t="s">
        <v>13</v>
      </c>
      <c r="P14" s="1"/>
      <c r="Q14" s="1"/>
      <c r="R14" s="1"/>
      <c r="S14" s="1" t="str">
        <f>IF(O14&lt;&gt;"",$AK$4,IF(P14&lt;&gt;"",$AK$5,IF(Q14&lt;&gt;"",$AK$6,IF(R14&lt;&gt;"",$AK$7,""))))</f>
        <v>BAJO</v>
      </c>
      <c r="T14" s="1">
        <f>+VLOOKUP(N14,$AN$3:$AO$7,2,FALSE)</f>
        <v>1</v>
      </c>
      <c r="U14" s="1">
        <f>+VLOOKUP(S14,$AP$3:$AQ$7,2,FALSE)</f>
        <v>1</v>
      </c>
      <c r="V14" s="1">
        <f>+U14+T14</f>
        <v>2</v>
      </c>
      <c r="W14" s="1" t="str">
        <f>+IF(V14=0,"",IF(V14&lt;=4,"Riesgo Bajo",IF(V14=5,"Riesgo Medio",IF(V14&lt;=7,"Riesgo Alto",IF(V14&gt;7,"Riesgo Extremo","Error")))))</f>
        <v>Riesgo Bajo</v>
      </c>
      <c r="X14" s="2" t="s">
        <v>72</v>
      </c>
      <c r="Y14" s="2" t="s">
        <v>74</v>
      </c>
      <c r="Z14" s="1"/>
      <c r="AA14" s="1" t="s">
        <v>13</v>
      </c>
      <c r="AB14" s="1"/>
      <c r="AC14" s="1"/>
      <c r="AD14" s="1"/>
      <c r="AE14" s="27"/>
    </row>
    <row r="15" spans="2:49" ht="163.80000000000001" thickBot="1" x14ac:dyDescent="0.35">
      <c r="B15" s="4">
        <f t="shared" ref="B15:B19" si="0">+B14+1</f>
        <v>3</v>
      </c>
      <c r="C15" s="3" t="s">
        <v>6</v>
      </c>
      <c r="D15" s="3" t="s">
        <v>7</v>
      </c>
      <c r="E15" s="3" t="s">
        <v>9</v>
      </c>
      <c r="F15" s="3" t="s">
        <v>9</v>
      </c>
      <c r="G15" s="2" t="s">
        <v>55</v>
      </c>
      <c r="H15" s="2" t="s">
        <v>54</v>
      </c>
      <c r="I15" s="1" t="s">
        <v>86</v>
      </c>
      <c r="J15" s="1" t="s">
        <v>13</v>
      </c>
      <c r="K15" s="1"/>
      <c r="L15" s="1"/>
      <c r="M15" s="1"/>
      <c r="N15" s="1" t="str">
        <f>IF(J15&lt;&gt;"",$AG$4,IF(K15&lt;&gt;"",$AG$5,IF(L15&lt;&gt;"",$AG$6,IF(M15&lt;&gt;"",$AG$7,""))))</f>
        <v>BAJO</v>
      </c>
      <c r="O15" s="1" t="s">
        <v>13</v>
      </c>
      <c r="P15" s="1"/>
      <c r="Q15" s="1"/>
      <c r="R15" s="1"/>
      <c r="S15" s="1" t="str">
        <f>IF(O15&lt;&gt;"",$AK$4,IF(P15&lt;&gt;"",$AK$5,IF(Q15&lt;&gt;"",$AK$6,IF(R15&lt;&gt;"",$AK$7,""))))</f>
        <v>BAJO</v>
      </c>
      <c r="T15" s="1">
        <v>1</v>
      </c>
      <c r="U15" s="1">
        <v>4</v>
      </c>
      <c r="V15" s="1">
        <v>5</v>
      </c>
      <c r="W15" s="1" t="str">
        <f>+IF(V15=0,"",IF(V15&lt;=4,"Riesgo Bajo",IF(V15=5,"Riesgo Medio",IF(V15&lt;=7,"Riesgo Alto",IF(V15&gt;7,"Riesgo Extremo","Error")))))</f>
        <v>Riesgo Medio</v>
      </c>
      <c r="X15" s="2" t="s">
        <v>65</v>
      </c>
      <c r="Y15" s="2" t="s">
        <v>17</v>
      </c>
      <c r="Z15" s="1"/>
      <c r="AA15" s="1" t="s">
        <v>13</v>
      </c>
      <c r="AB15" s="1"/>
      <c r="AC15" s="1"/>
      <c r="AD15" s="1"/>
      <c r="AE15" s="27"/>
      <c r="AF15" s="26"/>
      <c r="AG15" s="24"/>
      <c r="AH15" s="25"/>
      <c r="AI15" s="10"/>
      <c r="AJ15" s="26"/>
      <c r="AK15" s="24"/>
      <c r="AL15" s="25"/>
      <c r="AM15" s="8"/>
      <c r="AN15" s="8"/>
      <c r="AO15" s="24"/>
      <c r="AP15" s="25"/>
      <c r="AQ15" s="24"/>
      <c r="AR15" s="25"/>
    </row>
    <row r="16" spans="2:49" ht="175.5" customHeight="1" thickBot="1" x14ac:dyDescent="0.35">
      <c r="B16" s="4">
        <f t="shared" si="0"/>
        <v>4</v>
      </c>
      <c r="C16" s="3" t="s">
        <v>52</v>
      </c>
      <c r="D16" s="3" t="s">
        <v>8</v>
      </c>
      <c r="E16" s="3" t="s">
        <v>10</v>
      </c>
      <c r="F16" s="3" t="s">
        <v>11</v>
      </c>
      <c r="G16" s="23" t="s">
        <v>92</v>
      </c>
      <c r="H16" s="23" t="s">
        <v>99</v>
      </c>
      <c r="I16" s="1" t="s">
        <v>85</v>
      </c>
      <c r="J16" s="1" t="s">
        <v>13</v>
      </c>
      <c r="K16" s="1"/>
      <c r="L16" s="1"/>
      <c r="M16" s="1"/>
      <c r="N16" s="1" t="s">
        <v>24</v>
      </c>
      <c r="O16" s="1" t="s">
        <v>13</v>
      </c>
      <c r="P16" s="1"/>
      <c r="Q16" s="1"/>
      <c r="R16" s="1"/>
      <c r="S16" s="1" t="s">
        <v>24</v>
      </c>
      <c r="T16" s="1">
        <v>1</v>
      </c>
      <c r="U16" s="1">
        <v>2</v>
      </c>
      <c r="V16" s="1">
        <v>3</v>
      </c>
      <c r="W16" s="1" t="s">
        <v>91</v>
      </c>
      <c r="X16" s="23" t="s">
        <v>90</v>
      </c>
      <c r="Y16" s="2" t="s">
        <v>75</v>
      </c>
      <c r="Z16" s="1"/>
      <c r="AA16" s="1"/>
      <c r="AB16" s="1"/>
      <c r="AC16" s="1" t="s">
        <v>13</v>
      </c>
      <c r="AD16" s="1"/>
      <c r="AE16" s="27"/>
    </row>
    <row r="17" spans="2:31" ht="61.8" thickBot="1" x14ac:dyDescent="0.35">
      <c r="B17" s="4">
        <f t="shared" si="0"/>
        <v>5</v>
      </c>
      <c r="C17" s="3" t="s">
        <v>52</v>
      </c>
      <c r="D17" s="3" t="s">
        <v>8</v>
      </c>
      <c r="E17" s="3" t="s">
        <v>10</v>
      </c>
      <c r="F17" s="3" t="s">
        <v>11</v>
      </c>
      <c r="G17" s="23" t="s">
        <v>98</v>
      </c>
      <c r="H17" s="2" t="s">
        <v>87</v>
      </c>
      <c r="I17" s="1" t="s">
        <v>85</v>
      </c>
      <c r="J17" s="1"/>
      <c r="K17" s="1"/>
      <c r="L17" s="1" t="s">
        <v>13</v>
      </c>
      <c r="M17" s="1"/>
      <c r="N17" s="1">
        <f>IF(J17&lt;&gt;"",$AG$4,IF(K17&lt;&gt;"",$AG$5,IF(L17&lt;&gt;"",$AG$6,IF(M17&lt;&gt;"",$AG$7,""))))</f>
        <v>0</v>
      </c>
      <c r="O17" s="1"/>
      <c r="P17" s="1"/>
      <c r="Q17" s="1" t="s">
        <v>13</v>
      </c>
      <c r="R17" s="1"/>
      <c r="S17" s="1">
        <f>IF(O17&lt;&gt;"",$AK$4,IF(P17&lt;&gt;"",$AK$5,IF(Q17&lt;&gt;"",$AK$6,IF(R17&lt;&gt;"",$AK$7,""))))</f>
        <v>0</v>
      </c>
      <c r="T17" s="1">
        <v>1</v>
      </c>
      <c r="U17" s="1">
        <v>2</v>
      </c>
      <c r="V17" s="1">
        <v>3</v>
      </c>
      <c r="W17" s="1" t="s">
        <v>88</v>
      </c>
      <c r="X17" s="2" t="s">
        <v>89</v>
      </c>
      <c r="Y17" s="2" t="s">
        <v>51</v>
      </c>
      <c r="Z17" s="1"/>
      <c r="AA17" s="1"/>
      <c r="AB17" s="1"/>
      <c r="AC17" s="1" t="s">
        <v>13</v>
      </c>
      <c r="AD17" s="1"/>
      <c r="AE17" s="27"/>
    </row>
    <row r="18" spans="2:31" ht="197.25" customHeight="1" thickBot="1" x14ac:dyDescent="0.35">
      <c r="B18" s="4">
        <f t="shared" si="0"/>
        <v>6</v>
      </c>
      <c r="C18" s="3" t="s">
        <v>52</v>
      </c>
      <c r="D18" s="3" t="s">
        <v>8</v>
      </c>
      <c r="E18" s="3" t="s">
        <v>10</v>
      </c>
      <c r="F18" s="3" t="s">
        <v>11</v>
      </c>
      <c r="G18" s="23" t="s">
        <v>87</v>
      </c>
      <c r="H18" s="2" t="s">
        <v>76</v>
      </c>
      <c r="I18" s="1" t="s">
        <v>85</v>
      </c>
      <c r="J18" s="1"/>
      <c r="K18" s="1" t="s">
        <v>13</v>
      </c>
      <c r="L18" s="1"/>
      <c r="M18" s="1"/>
      <c r="N18" s="1" t="str">
        <f t="shared" ref="N18:N21" si="1">IF(J18&lt;&gt;"",$AG$4,IF(K18&lt;&gt;"",$AG$5,IF(L18&lt;&gt;"",$AG$6,IF(M18&lt;&gt;"",$AG$7,""))))</f>
        <v>MEDIO</v>
      </c>
      <c r="O18" s="1"/>
      <c r="P18" s="1" t="s">
        <v>13</v>
      </c>
      <c r="Q18" s="1"/>
      <c r="R18" s="1"/>
      <c r="S18" s="1" t="str">
        <f t="shared" ref="S18" si="2">IF(O18&lt;&gt;"",$AK$4,IF(P18&lt;&gt;"",$AK$5,IF(Q18&lt;&gt;"",$AK$6,IF(R18&lt;&gt;"",$AK$7,""))))</f>
        <v>MEDIO</v>
      </c>
      <c r="T18" s="1">
        <v>1</v>
      </c>
      <c r="U18" s="1">
        <v>1</v>
      </c>
      <c r="V18" s="1">
        <v>3</v>
      </c>
      <c r="W18" s="1" t="str">
        <f t="shared" ref="W18:W21" si="3">+IF(V18=0,"",IF(V18&lt;=4,"Riesgo Bajo",IF(V18=5,"Riesgo Medio",IF(V18&lt;=7,"Riesgo Alto",IF(V18&gt;7,"Riesgo Extremo","Error")))))</f>
        <v>Riesgo Bajo</v>
      </c>
      <c r="X18" s="2" t="s">
        <v>77</v>
      </c>
      <c r="Y18" s="2" t="s">
        <v>78</v>
      </c>
      <c r="Z18" s="1"/>
      <c r="AA18" s="1"/>
      <c r="AB18" s="1"/>
      <c r="AC18" s="1" t="s">
        <v>13</v>
      </c>
      <c r="AD18" s="1"/>
      <c r="AE18" s="27"/>
    </row>
    <row r="19" spans="2:31" ht="222" customHeight="1" thickBot="1" x14ac:dyDescent="0.35">
      <c r="B19" s="4">
        <f t="shared" si="0"/>
        <v>7</v>
      </c>
      <c r="C19" s="3" t="s">
        <v>6</v>
      </c>
      <c r="D19" s="3" t="s">
        <v>8</v>
      </c>
      <c r="E19" s="3" t="s">
        <v>10</v>
      </c>
      <c r="F19" s="3" t="s">
        <v>11</v>
      </c>
      <c r="G19" s="2" t="s">
        <v>80</v>
      </c>
      <c r="H19" s="2" t="s">
        <v>79</v>
      </c>
      <c r="I19" s="1" t="s">
        <v>85</v>
      </c>
      <c r="J19" s="1"/>
      <c r="K19" s="1" t="s">
        <v>13</v>
      </c>
      <c r="L19" s="1"/>
      <c r="M19" s="1"/>
      <c r="N19" s="1" t="str">
        <f>IF(J19&lt;&gt;"",$AG$4,IF(K19&lt;&gt;"",$AG$5,IF(L19&lt;&gt;"",$AG$6,IF(M19&lt;&gt;"",$AG$7,""))))</f>
        <v>MEDIO</v>
      </c>
      <c r="O19" s="1"/>
      <c r="P19" s="1" t="s">
        <v>13</v>
      </c>
      <c r="Q19" s="1"/>
      <c r="R19" s="1"/>
      <c r="S19" s="1" t="str">
        <f>IF(O19&lt;&gt;"",$AK$4,IF(P19&lt;&gt;"",$AK$5,IF(Q19&lt;&gt;"",$AK$6,IF(R19&lt;&gt;"",$AK$7,""))))</f>
        <v>MEDIO</v>
      </c>
      <c r="T19" s="1">
        <v>1</v>
      </c>
      <c r="U19" s="1">
        <v>4</v>
      </c>
      <c r="V19" s="1">
        <v>5</v>
      </c>
      <c r="W19" s="1" t="str">
        <f>+IF(V19=0,"",IF(V19&lt;=4,"Riesgo Bajo",IF(V19=5,"Riesgo Medio",IF(V19&lt;=7,"Riesgo Alto",IF(V19&gt;7,"Riesgo Extremo","Error")))))</f>
        <v>Riesgo Medio</v>
      </c>
      <c r="X19" s="2" t="s">
        <v>81</v>
      </c>
      <c r="Y19" s="2" t="s">
        <v>66</v>
      </c>
      <c r="Z19" s="1"/>
      <c r="AA19" s="1" t="s">
        <v>13</v>
      </c>
      <c r="AB19" s="1"/>
      <c r="AC19" s="1"/>
      <c r="AD19" s="1"/>
      <c r="AE19" s="27"/>
    </row>
    <row r="20" spans="2:31" ht="146.25" customHeight="1" thickBot="1" x14ac:dyDescent="0.35">
      <c r="B20" s="4">
        <v>8</v>
      </c>
      <c r="C20" s="3" t="s">
        <v>6</v>
      </c>
      <c r="D20" s="3" t="s">
        <v>8</v>
      </c>
      <c r="E20" s="3" t="s">
        <v>9</v>
      </c>
      <c r="F20" s="3" t="s">
        <v>12</v>
      </c>
      <c r="G20" s="2" t="s">
        <v>19</v>
      </c>
      <c r="H20" s="2" t="s">
        <v>18</v>
      </c>
      <c r="I20" s="1" t="s">
        <v>85</v>
      </c>
      <c r="J20" s="1"/>
      <c r="K20" s="1" t="s">
        <v>13</v>
      </c>
      <c r="L20" s="1"/>
      <c r="M20" s="1"/>
      <c r="N20" s="1" t="str">
        <f>IF(J20&lt;&gt;"",$AG$4,IF(K20&lt;&gt;"",$AG$5,IF(L20&lt;&gt;"",$AG$6,IF(M20&lt;&gt;"",$AG$7,""))))</f>
        <v>MEDIO</v>
      </c>
      <c r="O20" s="1"/>
      <c r="P20" s="1" t="s">
        <v>13</v>
      </c>
      <c r="Q20" s="1"/>
      <c r="R20" s="1"/>
      <c r="S20" s="1" t="str">
        <f>IF(O20&lt;&gt;"",$AK$4,IF(P20&lt;&gt;"",$AK$5,IF(Q20&lt;&gt;"",$AK$6,IF(R20&lt;&gt;"",$AK$7,""))))</f>
        <v>MEDIO</v>
      </c>
      <c r="T20" s="1">
        <f>+VLOOKUP(N20,$AN$3:$AO$7,2,FALSE)</f>
        <v>2</v>
      </c>
      <c r="U20" s="1">
        <f>+VLOOKUP(S20,$AP$3:$AQ$7,2,FALSE)</f>
        <v>2</v>
      </c>
      <c r="V20" s="1">
        <f>+U20+T20</f>
        <v>4</v>
      </c>
      <c r="W20" s="1" t="str">
        <f>+IF(V20=0,"",IF(V20&lt;=4,"Riesgo Bajo",IF(V20=5,"Riesgo Medio",IF(V20&lt;=7,"Riesgo Alto",IF(V20&gt;7,"Riesgo Extremo","Error")))))</f>
        <v>Riesgo Bajo</v>
      </c>
      <c r="X20" s="2" t="s">
        <v>56</v>
      </c>
      <c r="Y20" s="2" t="s">
        <v>17</v>
      </c>
      <c r="Z20" s="1"/>
      <c r="AA20" s="1" t="s">
        <v>13</v>
      </c>
      <c r="AB20" s="1"/>
      <c r="AC20" s="1"/>
      <c r="AD20" s="1"/>
    </row>
    <row r="21" spans="2:31" ht="61.8" thickBot="1" x14ac:dyDescent="0.35">
      <c r="B21" s="4">
        <v>9</v>
      </c>
      <c r="C21" s="3" t="s">
        <v>52</v>
      </c>
      <c r="D21" s="3" t="s">
        <v>8</v>
      </c>
      <c r="E21" s="3" t="s">
        <v>57</v>
      </c>
      <c r="F21" s="3" t="s">
        <v>58</v>
      </c>
      <c r="G21" s="2" t="s">
        <v>82</v>
      </c>
      <c r="H21" s="2" t="s">
        <v>59</v>
      </c>
      <c r="I21" s="1" t="s">
        <v>85</v>
      </c>
      <c r="J21" s="1"/>
      <c r="K21" s="1" t="s">
        <v>13</v>
      </c>
      <c r="L21" s="1"/>
      <c r="M21" s="1"/>
      <c r="N21" s="1" t="str">
        <f t="shared" si="1"/>
        <v>MEDIO</v>
      </c>
      <c r="O21" s="1"/>
      <c r="P21" s="1" t="s">
        <v>13</v>
      </c>
      <c r="Q21" s="1"/>
      <c r="R21" s="1"/>
      <c r="S21" s="1" t="str">
        <f>IF(O21&lt;&gt;"",$AK$4,IF(P21&lt;&gt;"",$AK$5,IF(Q21&lt;&gt;"",$AK$6,IF(R21&lt;&gt;"",$AK$7,""))))</f>
        <v>MEDIO</v>
      </c>
      <c r="T21" s="1">
        <f>+VLOOKUP(N21,$AN$3:$AO$7,2,FALSE)</f>
        <v>2</v>
      </c>
      <c r="U21" s="1">
        <f>+VLOOKUP(S21,$AP$3:$AQ$7,2,FALSE)</f>
        <v>2</v>
      </c>
      <c r="V21" s="1">
        <f>+U21+T21</f>
        <v>4</v>
      </c>
      <c r="W21" s="1" t="str">
        <f t="shared" si="3"/>
        <v>Riesgo Bajo</v>
      </c>
      <c r="X21" s="2" t="s">
        <v>64</v>
      </c>
      <c r="Y21" s="2" t="s">
        <v>17</v>
      </c>
      <c r="Z21" s="1"/>
      <c r="AA21" s="1" t="s">
        <v>13</v>
      </c>
      <c r="AB21" s="1"/>
      <c r="AC21" s="1"/>
      <c r="AD21" s="1"/>
      <c r="AE21" s="27"/>
    </row>
    <row r="22" spans="2:31" ht="108.75" customHeight="1" thickBot="1" x14ac:dyDescent="0.35">
      <c r="B22" s="4">
        <v>10</v>
      </c>
      <c r="C22" s="3" t="s">
        <v>6</v>
      </c>
      <c r="D22" s="3" t="s">
        <v>8</v>
      </c>
      <c r="E22" s="3" t="s">
        <v>10</v>
      </c>
      <c r="F22" s="3" t="s">
        <v>58</v>
      </c>
      <c r="G22" s="23" t="s">
        <v>61</v>
      </c>
      <c r="H22" s="2" t="s">
        <v>67</v>
      </c>
      <c r="I22" s="1" t="s">
        <v>85</v>
      </c>
      <c r="J22" s="1"/>
      <c r="K22" s="1" t="s">
        <v>13</v>
      </c>
      <c r="L22" s="1"/>
      <c r="M22" s="1"/>
      <c r="N22" s="1" t="str">
        <f t="shared" ref="N22:N24" si="4">IF(J22&lt;&gt;"",$AG$4,IF(K22&lt;&gt;"",$AG$5,IF(L22&lt;&gt;"",$AG$6,IF(M22&lt;&gt;"",$AG$7,""))))</f>
        <v>MEDIO</v>
      </c>
      <c r="O22" s="1"/>
      <c r="P22" s="1" t="s">
        <v>13</v>
      </c>
      <c r="Q22" s="1"/>
      <c r="R22" s="1"/>
      <c r="S22" s="1" t="str">
        <f t="shared" ref="S22:S24" si="5">IF(O22&lt;&gt;"",$AK$4,IF(P22&lt;&gt;"",$AK$5,IF(Q22&lt;&gt;"",$AK$6,IF(R22&lt;&gt;"",$AK$7,""))))</f>
        <v>MEDIO</v>
      </c>
      <c r="T22" s="1">
        <v>1</v>
      </c>
      <c r="U22" s="1">
        <v>4</v>
      </c>
      <c r="V22" s="1">
        <v>5</v>
      </c>
      <c r="W22" s="1" t="str">
        <f t="shared" ref="W22:W24" si="6">+IF(V22=0,"",IF(V22&lt;=4,"Riesgo Bajo",IF(V22=5,"Riesgo Medio",IF(V22&lt;=7,"Riesgo Alto",IF(V22&gt;7,"Riesgo Extremo","Error")))))</f>
        <v>Riesgo Medio</v>
      </c>
      <c r="X22" s="2" t="s">
        <v>84</v>
      </c>
      <c r="Y22" s="2" t="s">
        <v>17</v>
      </c>
      <c r="Z22" s="1"/>
      <c r="AA22" s="1" t="s">
        <v>13</v>
      </c>
      <c r="AB22" s="1"/>
      <c r="AC22" s="1"/>
      <c r="AD22" s="1"/>
      <c r="AE22" s="27"/>
    </row>
    <row r="23" spans="2:31" ht="108.75" customHeight="1" thickBot="1" x14ac:dyDescent="0.35">
      <c r="B23" s="4">
        <v>11</v>
      </c>
      <c r="C23" s="3" t="s">
        <v>6</v>
      </c>
      <c r="D23" s="3" t="s">
        <v>8</v>
      </c>
      <c r="E23" s="3" t="s">
        <v>10</v>
      </c>
      <c r="F23" s="3" t="s">
        <v>58</v>
      </c>
      <c r="G23" s="23" t="s">
        <v>93</v>
      </c>
      <c r="H23" s="2" t="s">
        <v>94</v>
      </c>
      <c r="I23" s="1" t="s">
        <v>85</v>
      </c>
      <c r="J23" s="1"/>
      <c r="K23" s="1"/>
      <c r="L23" s="1"/>
      <c r="M23" s="1"/>
      <c r="N23" s="1" t="s">
        <v>24</v>
      </c>
      <c r="O23" s="1"/>
      <c r="P23" s="1"/>
      <c r="Q23" s="1"/>
      <c r="R23" s="1"/>
      <c r="S23" s="1" t="s">
        <v>24</v>
      </c>
      <c r="T23" s="1">
        <v>2</v>
      </c>
      <c r="U23" s="1">
        <v>3</v>
      </c>
      <c r="V23" s="1">
        <v>5</v>
      </c>
      <c r="W23" s="1" t="str">
        <f t="shared" si="6"/>
        <v>Riesgo Medio</v>
      </c>
      <c r="X23" s="2" t="s">
        <v>95</v>
      </c>
      <c r="Y23" s="2" t="s">
        <v>96</v>
      </c>
      <c r="Z23" s="1"/>
      <c r="AA23" s="1"/>
      <c r="AB23" s="1"/>
      <c r="AC23" s="1"/>
      <c r="AD23" s="1" t="s">
        <v>97</v>
      </c>
      <c r="AE23" s="27"/>
    </row>
    <row r="24" spans="2:31" ht="72" thickBot="1" x14ac:dyDescent="0.35">
      <c r="B24" s="4">
        <v>12</v>
      </c>
      <c r="C24" s="3" t="s">
        <v>6</v>
      </c>
      <c r="D24" s="3" t="s">
        <v>8</v>
      </c>
      <c r="E24" s="3" t="s">
        <v>10</v>
      </c>
      <c r="F24" s="3" t="s">
        <v>58</v>
      </c>
      <c r="G24" s="2" t="s">
        <v>62</v>
      </c>
      <c r="H24" s="2" t="s">
        <v>63</v>
      </c>
      <c r="I24" s="1" t="s">
        <v>83</v>
      </c>
      <c r="J24" s="1"/>
      <c r="K24" s="1"/>
      <c r="L24" s="1" t="s">
        <v>13</v>
      </c>
      <c r="M24" s="1"/>
      <c r="N24" s="1">
        <f t="shared" si="4"/>
        <v>0</v>
      </c>
      <c r="O24" s="1"/>
      <c r="P24" s="1"/>
      <c r="Q24" s="1" t="s">
        <v>13</v>
      </c>
      <c r="R24" s="1"/>
      <c r="S24" s="1">
        <f t="shared" si="5"/>
        <v>0</v>
      </c>
      <c r="T24" s="1" t="e">
        <f>+VLOOKUP(N24,$AN$3:$AO$7,2,FALSE)</f>
        <v>#N/A</v>
      </c>
      <c r="U24" s="1" t="e">
        <f>+VLOOKUP(S24,$AP$3:$AQ$7,2,FALSE)</f>
        <v>#N/A</v>
      </c>
      <c r="V24" s="1" t="e">
        <f>+U24+T24</f>
        <v>#N/A</v>
      </c>
      <c r="W24" s="1" t="e">
        <f t="shared" si="6"/>
        <v>#N/A</v>
      </c>
      <c r="X24" s="2" t="s">
        <v>49</v>
      </c>
      <c r="Y24" s="2" t="s">
        <v>17</v>
      </c>
      <c r="Z24" s="1"/>
      <c r="AA24" s="1"/>
      <c r="AB24" s="1" t="s">
        <v>13</v>
      </c>
      <c r="AC24" s="1"/>
      <c r="AD24" s="1"/>
      <c r="AE24" s="27"/>
    </row>
    <row r="25" spans="2:31" ht="33.9" customHeight="1" x14ac:dyDescent="0.3">
      <c r="B25" s="52"/>
      <c r="C25" s="53"/>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4"/>
    </row>
    <row r="26" spans="2:31" ht="15.9" customHeight="1" thickBot="1" x14ac:dyDescent="0.35">
      <c r="B26" s="55"/>
      <c r="C26" s="56"/>
      <c r="D26" s="56"/>
      <c r="E26" s="56"/>
      <c r="F26" s="56"/>
      <c r="G26" s="56"/>
      <c r="H26" s="56"/>
      <c r="I26" s="56"/>
      <c r="J26" s="56"/>
      <c r="K26" s="56"/>
      <c r="L26" s="56"/>
      <c r="M26" s="56"/>
      <c r="N26" s="56"/>
      <c r="O26" s="56"/>
      <c r="P26" s="56"/>
      <c r="Q26" s="56"/>
      <c r="R26" s="56"/>
      <c r="S26" s="56"/>
      <c r="T26" s="56"/>
      <c r="U26" s="56"/>
      <c r="V26" s="56"/>
      <c r="W26" s="56"/>
      <c r="X26" s="56"/>
      <c r="Y26" s="56"/>
      <c r="Z26" s="56"/>
      <c r="AA26" s="56"/>
      <c r="AB26" s="56"/>
      <c r="AC26" s="56"/>
      <c r="AD26" s="57"/>
    </row>
    <row r="28" spans="2:31" x14ac:dyDescent="0.3">
      <c r="E28" s="51"/>
      <c r="F28" s="51"/>
      <c r="G28" s="51"/>
      <c r="H28" s="51"/>
      <c r="I28" s="51"/>
    </row>
  </sheetData>
  <mergeCells count="31">
    <mergeCell ref="E28:I28"/>
    <mergeCell ref="B25:AD25"/>
    <mergeCell ref="B26:AD26"/>
    <mergeCell ref="J10:M10"/>
    <mergeCell ref="N10:N12"/>
    <mergeCell ref="I10:I12"/>
    <mergeCell ref="B10:B12"/>
    <mergeCell ref="C10:C12"/>
    <mergeCell ref="D10:D12"/>
    <mergeCell ref="E10:E12"/>
    <mergeCell ref="F10:F12"/>
    <mergeCell ref="G10:G12"/>
    <mergeCell ref="H10:H12"/>
    <mergeCell ref="AD10:AD12"/>
    <mergeCell ref="O10:R10"/>
    <mergeCell ref="T11:T12"/>
    <mergeCell ref="B6:AD7"/>
    <mergeCell ref="S10:S12"/>
    <mergeCell ref="B9:I9"/>
    <mergeCell ref="Z10:Z12"/>
    <mergeCell ref="J9:W9"/>
    <mergeCell ref="X9:AD9"/>
    <mergeCell ref="AC10:AC12"/>
    <mergeCell ref="Y10:Y12"/>
    <mergeCell ref="AA10:AA12"/>
    <mergeCell ref="AB10:AB12"/>
    <mergeCell ref="T10:W10"/>
    <mergeCell ref="V11:V12"/>
    <mergeCell ref="W11:W12"/>
    <mergeCell ref="U11:U12"/>
    <mergeCell ref="X10:X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CARACTERIZACION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dayris argote bayona</cp:lastModifiedBy>
  <dcterms:created xsi:type="dcterms:W3CDTF">2022-02-19T15:47:39Z</dcterms:created>
  <dcterms:modified xsi:type="dcterms:W3CDTF">2025-04-08T09:17:17Z</dcterms:modified>
</cp:coreProperties>
</file>