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S TAPIA\Documents\7. Sena\Gestión 2025\4. Materiales de formación\2. FIC\"/>
    </mc:Choice>
  </mc:AlternateContent>
  <xr:revisionPtr revIDLastSave="0" documentId="13_ncr:1_{989701DD-FBC1-41D2-ADB3-F12B3672550D}" xr6:coauthVersionLast="47" xr6:coauthVersionMax="47" xr10:uidLastSave="{00000000-0000-0000-0000-000000000000}"/>
  <bookViews>
    <workbookView xWindow="-120" yWindow="-120" windowWidth="20730" windowHeight="11160" xr2:uid="{F8A7CC7D-2731-4AAC-AF67-2F26F71A31EE}"/>
  </bookViews>
  <sheets>
    <sheet name="Ferreteria" sheetId="1" r:id="rId1"/>
    <sheet name="Electricidad" sheetId="2" r:id="rId2"/>
    <sheet name="Papelería" sheetId="3" r:id="rId3"/>
    <sheet name="Hoja1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5" l="1"/>
  <c r="G4" i="3"/>
  <c r="G3" i="3"/>
  <c r="G2" i="3"/>
  <c r="I3" i="2" l="1"/>
  <c r="I4" i="2"/>
  <c r="I5" i="2"/>
  <c r="J5" i="2" s="1"/>
  <c r="I6" i="2"/>
  <c r="I7" i="2"/>
  <c r="I8" i="2"/>
  <c r="I9" i="2"/>
  <c r="I10" i="2"/>
  <c r="I11" i="2"/>
  <c r="I12" i="2"/>
  <c r="I13" i="2"/>
  <c r="J13" i="2" s="1"/>
  <c r="I14" i="2"/>
  <c r="I15" i="2"/>
  <c r="I16" i="2"/>
  <c r="I17" i="2"/>
  <c r="I18" i="2"/>
  <c r="I19" i="2"/>
  <c r="I20" i="2"/>
  <c r="I2" i="2"/>
  <c r="J2" i="2" s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J17" i="2" s="1"/>
  <c r="G18" i="2"/>
  <c r="G19" i="2"/>
  <c r="G20" i="2"/>
  <c r="G2" i="2"/>
  <c r="J19" i="2"/>
  <c r="J15" i="2"/>
  <c r="J11" i="2"/>
  <c r="J9" i="2"/>
  <c r="J7" i="2"/>
  <c r="J3" i="2"/>
  <c r="J18" i="2" l="1"/>
  <c r="J14" i="2"/>
  <c r="J10" i="2"/>
  <c r="J6" i="2"/>
  <c r="J20" i="2"/>
  <c r="J16" i="2"/>
  <c r="J12" i="2"/>
  <c r="J8" i="2"/>
  <c r="J4" i="2"/>
  <c r="J21" i="2" s="1"/>
  <c r="G56" i="1" l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</calcChain>
</file>

<file path=xl/sharedStrings.xml><?xml version="1.0" encoding="utf-8"?>
<sst xmlns="http://schemas.openxmlformats.org/spreadsheetml/2006/main" count="174" uniqueCount="103">
  <si>
    <t>ITEM</t>
  </si>
  <si>
    <t>CONSECUTIVO</t>
  </si>
  <si>
    <t>DESCRIPCION DEL BIEN</t>
  </si>
  <si>
    <t>UNIDAD</t>
  </si>
  <si>
    <t>CANTIDAD</t>
  </si>
  <si>
    <t xml:space="preserve">CEMENTO GRIS </t>
  </si>
  <si>
    <t xml:space="preserve">GRAVILLA </t>
  </si>
  <si>
    <t>ARENA</t>
  </si>
  <si>
    <t xml:space="preserve">LADRILLO COMUN </t>
  </si>
  <si>
    <t>BARRAS CORRUGADADE 1/2 PURA</t>
  </si>
  <si>
    <t xml:space="preserve">BARRAS CORRUGADA DE 3/8 </t>
  </si>
  <si>
    <t>BARRAS CORRUGADA DE 1/4</t>
  </si>
  <si>
    <t>ALAMBRE DE AMARRE</t>
  </si>
  <si>
    <t xml:space="preserve">TABLAS </t>
  </si>
  <si>
    <t>LISTONES 4*4</t>
  </si>
  <si>
    <t xml:space="preserve">GUADUAS </t>
  </si>
  <si>
    <t>CABLE CALIBRE N° 12</t>
  </si>
  <si>
    <t>TUBO DE PRESION 1/2"</t>
  </si>
  <si>
    <t>CODO DE 1/2"</t>
  </si>
  <si>
    <t>UNION DE 1/2"</t>
  </si>
  <si>
    <t>TEE DE 1/2"</t>
  </si>
  <si>
    <t>LLAVE DE PASO DE 1/2"</t>
  </si>
  <si>
    <t>TUBO PVC SANITARIO SEMIPESADO 2"</t>
  </si>
  <si>
    <t>CODO DE 2"</t>
  </si>
  <si>
    <t>YEE DE 2"</t>
  </si>
  <si>
    <t>UNION DE 2"</t>
  </si>
  <si>
    <t>SIFON CON CODO DE 2"</t>
  </si>
  <si>
    <t>REJILLA DE PISO 2"</t>
  </si>
  <si>
    <t>TUBO PVC SANITARIO PESADO 4"</t>
  </si>
  <si>
    <t>CODO PVC SANITARIO 4"</t>
  </si>
  <si>
    <t xml:space="preserve">YEE CON REDUCCION DE 4 A 2 </t>
  </si>
  <si>
    <t>LIMPIADOR PVC</t>
  </si>
  <si>
    <t xml:space="preserve">SOLDADURA PVC </t>
  </si>
  <si>
    <t xml:space="preserve">TUBO CONDUIT DE 1/2" </t>
  </si>
  <si>
    <t>ADAPTADOR TERMINAL CONDUIT 1/2"</t>
  </si>
  <si>
    <t>CURVA 90X1/2" CONDUIT</t>
  </si>
  <si>
    <t>CAJILLA ELECTRICA 2*4 PLASTICA</t>
  </si>
  <si>
    <t xml:space="preserve">CAJILLA OCTAGONAL PLASTICA </t>
  </si>
  <si>
    <t xml:space="preserve">TOMACORRIENTE DOBLE </t>
  </si>
  <si>
    <t>INTERRUPTOR DOBLE</t>
  </si>
  <si>
    <t xml:space="preserve">PANEL LED SOBRE CIRCULAR 1350 LUMENES 18W LUZ FRIA </t>
  </si>
  <si>
    <t xml:space="preserve">PEGA ENCHAPE </t>
  </si>
  <si>
    <t xml:space="preserve">PINTURA TIPO 2 COLOR BEIGE </t>
  </si>
  <si>
    <t>EMBOQUILLADOR COLOR BEIGE CAJA POR 5 KILOS</t>
  </si>
  <si>
    <t xml:space="preserve">CLAVO COMUN DE 2 1/2" </t>
  </si>
  <si>
    <t xml:space="preserve">CLAVO DE ACERODE 2 1/2" </t>
  </si>
  <si>
    <t>RODILLO PINTURA N º 9</t>
  </si>
  <si>
    <t xml:space="preserve">PAQUETE DE NIVELADORES PARA CERAMICA - REUTILIZABLES </t>
  </si>
  <si>
    <t xml:space="preserve">ESTUCO DE RELLENO FINO - BLANCO </t>
  </si>
  <si>
    <t xml:space="preserve">CERAMICA PISO - COLOR BEIGE </t>
  </si>
  <si>
    <t xml:space="preserve">CERAMICA PARED - COLOR BEIGE </t>
  </si>
  <si>
    <t>TEJA FIBROCEMENTO NO. 4</t>
  </si>
  <si>
    <t>TEJA FIBROCEMENTO NO. 6</t>
  </si>
  <si>
    <t>PERFIL 8*4 CAL 16</t>
  </si>
  <si>
    <t>GANCHO PARA TEJA ONDULADA</t>
  </si>
  <si>
    <t>BULTO</t>
  </si>
  <si>
    <t>M3</t>
  </si>
  <si>
    <t>UND</t>
  </si>
  <si>
    <t>VARILLA</t>
  </si>
  <si>
    <t>KG</t>
  </si>
  <si>
    <t>MT</t>
  </si>
  <si>
    <t>1/32 DE GALON</t>
  </si>
  <si>
    <t xml:space="preserve">1/16 DE GALON </t>
  </si>
  <si>
    <t>PAQUETE DE 50 KG</t>
  </si>
  <si>
    <t>GALON</t>
  </si>
  <si>
    <t>LIBRA</t>
  </si>
  <si>
    <t xml:space="preserve">PAQUETE POR 50 </t>
  </si>
  <si>
    <t>M2</t>
  </si>
  <si>
    <t>TUBO SANITARIO DE 3"</t>
  </si>
  <si>
    <t xml:space="preserve">CANECA </t>
  </si>
  <si>
    <t xml:space="preserve">Alambre cu AWG #10 desnudo </t>
  </si>
  <si>
    <t>METRO</t>
  </si>
  <si>
    <t xml:space="preserve">Alarma Infrarroja Con Sensor De Movimiento Con 2
Remotos </t>
  </si>
  <si>
    <t>Alicate Universal 8 Pulgadas.</t>
  </si>
  <si>
    <t>Caja para 2 Medidores Trifásico Vertical - Dimensiones
(ancho x alto x profundidad): 300 mm x 1200 mm x 180
mm Material: Lámina de acero cold rolled Calibre: 18
pintura electrostatica. RETIE</t>
  </si>
  <si>
    <t xml:space="preserve">Cinta Aislante X 18 Metros. </t>
  </si>
  <si>
    <t xml:space="preserve">Cinta De Aislar PVC de 18 M X 19 Mm- Amarilla- Azul -Roja - Negra- Blanca- Verde </t>
  </si>
  <si>
    <t>Cinta led correcaminos de 20m. Potencia: 30W Frecuencia: 50/60Hz Voltaje: 12v Lumen: 450LM IP20 Horas de Vida: 30000hr controlador.</t>
  </si>
  <si>
    <t xml:space="preserve">Conector de Puesta a Tierra a Compresión (cable-varilla)
2-4 </t>
  </si>
  <si>
    <t xml:space="preserve">Destornillador Tipo Ratchet + 10 Puntas </t>
  </si>
  <si>
    <t xml:space="preserve">Interruptor Inalámbrico Rf Ac85-260v </t>
  </si>
  <si>
    <t xml:space="preserve">Kit completo Soldadura Exotermica 90 grs </t>
  </si>
  <si>
    <t>KIT</t>
  </si>
  <si>
    <t xml:space="preserve">Kit Sistema De Seguridad Alarma Hogar&amp;sensor Wifi
Gsm </t>
  </si>
  <si>
    <t xml:space="preserve">Kit Tubo Termo-retráctil 164 Unids/set Diferentes Calibres </t>
  </si>
  <si>
    <t xml:space="preserve">PERFIL PARA CINTA LED SOBREPONER PLANO 3
METROS L17mm x H7mm </t>
  </si>
  <si>
    <t xml:space="preserve">Portalampara intemperie 250v caucho </t>
  </si>
  <si>
    <t xml:space="preserve">Regleta Conexion Iluminacion 12 Puertos Cable No 10-12-14 AWG - Ref: 20 -15 A. </t>
  </si>
  <si>
    <t>Rollo alambre AWG # 12.</t>
  </si>
  <si>
    <t>ROLLO</t>
  </si>
  <si>
    <t xml:space="preserve">Rollo alambre AWG # 14. </t>
  </si>
  <si>
    <t xml:space="preserve">Varilla Puesta a Tierra Acero Inoxidable 2 40 mts x 5-8
Pulgadas </t>
  </si>
  <si>
    <t xml:space="preserve">RESMA DE PAPEL CARTA </t>
  </si>
  <si>
    <t>PRECIO UNITARIO</t>
  </si>
  <si>
    <t>PRECIO TOTAL</t>
  </si>
  <si>
    <t>COMBO SANITARIO BLANCO (sanitario, lavamanos con accesorios para la instalación)</t>
  </si>
  <si>
    <t>PAQUETE DE CRUCETA PLASTICA PARA JUNTAS DE 3MMx200</t>
  </si>
  <si>
    <t>PRECIO 1</t>
  </si>
  <si>
    <t>TOTAL 1</t>
  </si>
  <si>
    <t>PRECIO 2</t>
  </si>
  <si>
    <t>TOTAL 2</t>
  </si>
  <si>
    <t>PROMEDIO</t>
  </si>
  <si>
    <t>MARCADOR BORRABLE (TRES AZUL Y SEIS NEGRO)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</si>
</sst>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_-;\-[$$-240A]\ * #,##0_-;_-[$$-240A]\ * &quot;-&quot;??_-;_-@_-"/>
    <numFmt numFmtId="165" formatCode="_-[$$-240A]\ * #,##0.00_-;\-[$$-240A]\ * #,##0.00_-;_-[$$-240A]\ 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ptos Narrow"/>
      <family val="2"/>
      <scheme val="minor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2"/>
      <color rgb="FF000000"/>
      <name val="Calibri"/>
      <family val="2"/>
    </font>
    <font>
      <sz val="12"/>
      <color rgb="FF000000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top"/>
    </xf>
    <xf numFmtId="165" fontId="0" fillId="0" borderId="0" xfId="0" applyNumberFormat="1"/>
    <xf numFmtId="164" fontId="1" fillId="2" borderId="1" xfId="0" applyNumberFormat="1" applyFont="1" applyFill="1" applyBorder="1" applyAlignment="1">
      <alignment horizontal="center" vertical="top"/>
    </xf>
    <xf numFmtId="164" fontId="0" fillId="0" borderId="1" xfId="0" applyNumberFormat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164" fontId="1" fillId="0" borderId="0" xfId="0" applyNumberFormat="1" applyFont="1"/>
    <xf numFmtId="164" fontId="0" fillId="0" borderId="4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64" fontId="0" fillId="0" borderId="0" xfId="0" applyNumberFormat="1" applyFill="1"/>
    <xf numFmtId="164" fontId="8" fillId="0" borderId="1" xfId="0" applyNumberFormat="1" applyFont="1" applyBorder="1"/>
    <xf numFmtId="164" fontId="8" fillId="0" borderId="1" xfId="0" applyNumberFormat="1" applyFont="1" applyFill="1" applyBorder="1" applyAlignment="1">
      <alignment horizontal="center"/>
    </xf>
  </cellXfs>
  <cellStyles count="2">
    <cellStyle name="Normal" xfId="0" builtinId="0"/>
    <cellStyle name="Normal 3" xfId="1" xr:uid="{F753F03B-C76D-4ECF-A1C9-C5F9B9A130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36C46-CD0C-4B56-B7F2-6FDE5CFC6E3E}">
  <dimension ref="A1:G56"/>
  <sheetViews>
    <sheetView tabSelected="1" workbookViewId="0">
      <selection activeCell="J46" sqref="J46"/>
    </sheetView>
  </sheetViews>
  <sheetFormatPr baseColWidth="10" defaultRowHeight="15" x14ac:dyDescent="0.25"/>
  <cols>
    <col min="1" max="1" width="5.28515625" bestFit="1" customWidth="1"/>
    <col min="2" max="2" width="14.42578125" bestFit="1" customWidth="1"/>
    <col min="3" max="3" width="53.7109375" style="20" bestFit="1" customWidth="1"/>
    <col min="4" max="4" width="17.140625" bestFit="1" customWidth="1"/>
    <col min="5" max="5" width="10.5703125" bestFit="1" customWidth="1"/>
    <col min="6" max="6" width="17.28515625" style="18" bestFit="1" customWidth="1"/>
    <col min="7" max="7" width="26.7109375" bestFit="1" customWidth="1"/>
  </cols>
  <sheetData>
    <row r="1" spans="1:7" x14ac:dyDescent="0.25">
      <c r="A1" s="1" t="s">
        <v>0</v>
      </c>
      <c r="B1" s="1" t="s">
        <v>1</v>
      </c>
      <c r="C1" s="19" t="s">
        <v>2</v>
      </c>
      <c r="D1" s="2" t="s">
        <v>3</v>
      </c>
      <c r="E1" s="2" t="s">
        <v>4</v>
      </c>
      <c r="F1" s="16" t="s">
        <v>93</v>
      </c>
      <c r="G1" s="2" t="s">
        <v>94</v>
      </c>
    </row>
    <row r="2" spans="1:7" ht="15.75" x14ac:dyDescent="0.25">
      <c r="A2" s="7">
        <v>1</v>
      </c>
      <c r="B2" s="10">
        <v>240997</v>
      </c>
      <c r="C2" s="8" t="s">
        <v>34</v>
      </c>
      <c r="D2" s="7" t="s">
        <v>57</v>
      </c>
      <c r="E2" s="4">
        <v>10</v>
      </c>
      <c r="F2" s="17">
        <v>500</v>
      </c>
      <c r="G2" s="17">
        <f>E2*F2</f>
        <v>5000</v>
      </c>
    </row>
    <row r="3" spans="1:7" ht="15.75" x14ac:dyDescent="0.25">
      <c r="A3" s="7">
        <v>2</v>
      </c>
      <c r="B3" s="10">
        <v>298823</v>
      </c>
      <c r="C3" s="8" t="s">
        <v>12</v>
      </c>
      <c r="D3" s="7" t="s">
        <v>59</v>
      </c>
      <c r="E3" s="4">
        <v>10</v>
      </c>
      <c r="F3" s="17">
        <v>13000</v>
      </c>
      <c r="G3" s="17">
        <f t="shared" ref="G3:G55" si="0">E3*F3</f>
        <v>130000</v>
      </c>
    </row>
    <row r="4" spans="1:7" ht="15.75" x14ac:dyDescent="0.25">
      <c r="A4" s="7">
        <v>3</v>
      </c>
      <c r="B4" s="10">
        <v>231467</v>
      </c>
      <c r="C4" s="8" t="s">
        <v>7</v>
      </c>
      <c r="D4" s="7" t="s">
        <v>56</v>
      </c>
      <c r="E4" s="4">
        <v>12</v>
      </c>
      <c r="F4" s="17">
        <v>183350</v>
      </c>
      <c r="G4" s="17">
        <f t="shared" si="0"/>
        <v>2200200</v>
      </c>
    </row>
    <row r="5" spans="1:7" ht="15.75" x14ac:dyDescent="0.25">
      <c r="A5" s="7">
        <v>4</v>
      </c>
      <c r="B5" s="10">
        <v>291243</v>
      </c>
      <c r="C5" s="8" t="s">
        <v>11</v>
      </c>
      <c r="D5" s="7" t="s">
        <v>59</v>
      </c>
      <c r="E5" s="4">
        <v>40</v>
      </c>
      <c r="F5" s="17">
        <v>21000</v>
      </c>
      <c r="G5" s="17">
        <f t="shared" si="0"/>
        <v>840000</v>
      </c>
    </row>
    <row r="6" spans="1:7" ht="15.75" x14ac:dyDescent="0.25">
      <c r="A6" s="7">
        <v>5</v>
      </c>
      <c r="B6" s="10">
        <v>291245</v>
      </c>
      <c r="C6" s="8" t="s">
        <v>10</v>
      </c>
      <c r="D6" s="7" t="s">
        <v>59</v>
      </c>
      <c r="E6" s="4">
        <v>70</v>
      </c>
      <c r="F6" s="17">
        <v>28000</v>
      </c>
      <c r="G6" s="17">
        <f t="shared" si="0"/>
        <v>1960000</v>
      </c>
    </row>
    <row r="7" spans="1:7" ht="15.75" x14ac:dyDescent="0.25">
      <c r="A7" s="7">
        <v>6</v>
      </c>
      <c r="B7" s="10">
        <v>291328</v>
      </c>
      <c r="C7" s="8" t="s">
        <v>9</v>
      </c>
      <c r="D7" s="7" t="s">
        <v>58</v>
      </c>
      <c r="E7" s="4">
        <v>22</v>
      </c>
      <c r="F7" s="17">
        <v>35000</v>
      </c>
      <c r="G7" s="17">
        <f t="shared" si="0"/>
        <v>770000</v>
      </c>
    </row>
    <row r="8" spans="1:7" ht="15.75" x14ac:dyDescent="0.25">
      <c r="A8" s="7">
        <v>7</v>
      </c>
      <c r="B8" s="10">
        <v>236999</v>
      </c>
      <c r="C8" s="8" t="s">
        <v>16</v>
      </c>
      <c r="D8" s="7" t="s">
        <v>60</v>
      </c>
      <c r="E8" s="4">
        <v>120</v>
      </c>
      <c r="F8" s="17">
        <v>3800</v>
      </c>
      <c r="G8" s="17">
        <f t="shared" si="0"/>
        <v>456000</v>
      </c>
    </row>
    <row r="9" spans="1:7" ht="15.75" x14ac:dyDescent="0.25">
      <c r="A9" s="7">
        <v>8</v>
      </c>
      <c r="B9" s="10">
        <v>244882</v>
      </c>
      <c r="C9" s="8" t="s">
        <v>36</v>
      </c>
      <c r="D9" s="7" t="s">
        <v>57</v>
      </c>
      <c r="E9" s="4">
        <v>4</v>
      </c>
      <c r="F9" s="17">
        <v>1000</v>
      </c>
      <c r="G9" s="17">
        <f t="shared" si="0"/>
        <v>4000</v>
      </c>
    </row>
    <row r="10" spans="1:7" ht="15.75" x14ac:dyDescent="0.25">
      <c r="A10" s="7">
        <v>9</v>
      </c>
      <c r="B10" s="10">
        <v>244884</v>
      </c>
      <c r="C10" s="8" t="s">
        <v>37</v>
      </c>
      <c r="D10" s="7" t="s">
        <v>57</v>
      </c>
      <c r="E10" s="4">
        <v>2</v>
      </c>
      <c r="F10" s="17">
        <v>1000</v>
      </c>
      <c r="G10" s="17">
        <f t="shared" si="0"/>
        <v>2000</v>
      </c>
    </row>
    <row r="11" spans="1:7" ht="15.75" x14ac:dyDescent="0.25">
      <c r="A11" s="7">
        <v>10</v>
      </c>
      <c r="B11" s="10">
        <v>299627</v>
      </c>
      <c r="C11" s="8" t="s">
        <v>5</v>
      </c>
      <c r="D11" s="7" t="s">
        <v>55</v>
      </c>
      <c r="E11" s="3">
        <v>48</v>
      </c>
      <c r="F11" s="17">
        <v>42000</v>
      </c>
      <c r="G11" s="17">
        <f t="shared" si="0"/>
        <v>2016000</v>
      </c>
    </row>
    <row r="12" spans="1:7" ht="15.75" x14ac:dyDescent="0.25">
      <c r="A12" s="7">
        <v>11</v>
      </c>
      <c r="B12" s="10">
        <v>271388</v>
      </c>
      <c r="C12" s="8" t="s">
        <v>50</v>
      </c>
      <c r="D12" s="7" t="s">
        <v>67</v>
      </c>
      <c r="E12" s="5">
        <v>40</v>
      </c>
      <c r="F12" s="17">
        <v>70000</v>
      </c>
      <c r="G12" s="17">
        <f t="shared" si="0"/>
        <v>2800000</v>
      </c>
    </row>
    <row r="13" spans="1:7" ht="15.75" x14ac:dyDescent="0.25">
      <c r="A13" s="7">
        <v>12</v>
      </c>
      <c r="B13" s="10">
        <v>236570</v>
      </c>
      <c r="C13" s="8" t="s">
        <v>49</v>
      </c>
      <c r="D13" s="7" t="s">
        <v>67</v>
      </c>
      <c r="E13" s="5">
        <v>25</v>
      </c>
      <c r="F13" s="17">
        <v>58000</v>
      </c>
      <c r="G13" s="17">
        <f t="shared" si="0"/>
        <v>1450000</v>
      </c>
    </row>
    <row r="14" spans="1:7" ht="15.75" x14ac:dyDescent="0.25">
      <c r="A14" s="7">
        <v>13</v>
      </c>
      <c r="B14" s="10">
        <v>292417</v>
      </c>
      <c r="C14" s="8" t="s">
        <v>44</v>
      </c>
      <c r="D14" s="7" t="s">
        <v>65</v>
      </c>
      <c r="E14" s="4">
        <v>5</v>
      </c>
      <c r="F14" s="17">
        <v>5000</v>
      </c>
      <c r="G14" s="17">
        <f t="shared" si="0"/>
        <v>25000</v>
      </c>
    </row>
    <row r="15" spans="1:7" ht="15.75" x14ac:dyDescent="0.25">
      <c r="A15" s="7">
        <v>14</v>
      </c>
      <c r="B15" s="10">
        <v>300797</v>
      </c>
      <c r="C15" s="8" t="s">
        <v>45</v>
      </c>
      <c r="D15" s="7" t="s">
        <v>65</v>
      </c>
      <c r="E15" s="4">
        <v>3</v>
      </c>
      <c r="F15" s="17">
        <v>9000</v>
      </c>
      <c r="G15" s="17">
        <f t="shared" si="0"/>
        <v>27000</v>
      </c>
    </row>
    <row r="16" spans="1:7" ht="15.75" x14ac:dyDescent="0.25">
      <c r="A16" s="7">
        <v>15</v>
      </c>
      <c r="B16" s="10">
        <v>237909</v>
      </c>
      <c r="C16" s="8" t="s">
        <v>18</v>
      </c>
      <c r="D16" s="7" t="s">
        <v>57</v>
      </c>
      <c r="E16" s="4">
        <v>10</v>
      </c>
      <c r="F16" s="17">
        <v>600</v>
      </c>
      <c r="G16" s="17">
        <f t="shared" si="0"/>
        <v>6000</v>
      </c>
    </row>
    <row r="17" spans="1:7" ht="15.75" x14ac:dyDescent="0.25">
      <c r="A17" s="7">
        <v>16</v>
      </c>
      <c r="B17" s="10">
        <v>237910</v>
      </c>
      <c r="C17" s="8" t="s">
        <v>23</v>
      </c>
      <c r="D17" s="7" t="s">
        <v>57</v>
      </c>
      <c r="E17" s="4">
        <v>5</v>
      </c>
      <c r="F17" s="17">
        <v>2000</v>
      </c>
      <c r="G17" s="17">
        <f t="shared" si="0"/>
        <v>10000</v>
      </c>
    </row>
    <row r="18" spans="1:7" ht="15.75" x14ac:dyDescent="0.25">
      <c r="A18" s="7">
        <v>17</v>
      </c>
      <c r="B18" s="10">
        <v>239270</v>
      </c>
      <c r="C18" s="8" t="s">
        <v>29</v>
      </c>
      <c r="D18" s="7" t="s">
        <v>57</v>
      </c>
      <c r="E18" s="4">
        <v>1</v>
      </c>
      <c r="F18" s="17">
        <v>9000</v>
      </c>
      <c r="G18" s="17">
        <f t="shared" si="0"/>
        <v>9000</v>
      </c>
    </row>
    <row r="19" spans="1:7" ht="30" x14ac:dyDescent="0.25">
      <c r="A19" s="7">
        <v>18</v>
      </c>
      <c r="B19" s="10">
        <v>292501</v>
      </c>
      <c r="C19" s="8" t="s">
        <v>95</v>
      </c>
      <c r="D19" s="7" t="s">
        <v>57</v>
      </c>
      <c r="E19" s="6">
        <v>2</v>
      </c>
      <c r="F19" s="17">
        <v>450000</v>
      </c>
      <c r="G19" s="17">
        <f t="shared" si="0"/>
        <v>900000</v>
      </c>
    </row>
    <row r="20" spans="1:7" ht="15.75" x14ac:dyDescent="0.25">
      <c r="A20" s="7">
        <v>19</v>
      </c>
      <c r="B20" s="10">
        <v>239498</v>
      </c>
      <c r="C20" s="8" t="s">
        <v>35</v>
      </c>
      <c r="D20" s="7" t="s">
        <v>57</v>
      </c>
      <c r="E20" s="4">
        <v>8</v>
      </c>
      <c r="F20" s="17">
        <v>1300</v>
      </c>
      <c r="G20" s="17">
        <f t="shared" si="0"/>
        <v>10400</v>
      </c>
    </row>
    <row r="21" spans="1:7" ht="15.75" x14ac:dyDescent="0.25">
      <c r="A21" s="7">
        <v>20</v>
      </c>
      <c r="B21" s="10">
        <v>253635</v>
      </c>
      <c r="C21" s="8" t="s">
        <v>43</v>
      </c>
      <c r="D21" s="7" t="s">
        <v>57</v>
      </c>
      <c r="E21" s="4">
        <v>3</v>
      </c>
      <c r="F21" s="17">
        <v>25000</v>
      </c>
      <c r="G21" s="17">
        <f t="shared" si="0"/>
        <v>75000</v>
      </c>
    </row>
    <row r="22" spans="1:7" ht="15.75" x14ac:dyDescent="0.25">
      <c r="A22" s="7">
        <v>21</v>
      </c>
      <c r="B22" s="10">
        <v>292917</v>
      </c>
      <c r="C22" s="8" t="s">
        <v>48</v>
      </c>
      <c r="D22" s="7" t="s">
        <v>63</v>
      </c>
      <c r="E22" s="5">
        <v>2</v>
      </c>
      <c r="F22" s="17">
        <v>70000</v>
      </c>
      <c r="G22" s="17">
        <f t="shared" si="0"/>
        <v>140000</v>
      </c>
    </row>
    <row r="23" spans="1:7" ht="15.75" x14ac:dyDescent="0.25">
      <c r="A23" s="7">
        <v>22</v>
      </c>
      <c r="B23" s="10">
        <v>300849</v>
      </c>
      <c r="C23" s="8" t="s">
        <v>54</v>
      </c>
      <c r="D23" s="7" t="s">
        <v>57</v>
      </c>
      <c r="E23" s="6">
        <v>6</v>
      </c>
      <c r="F23" s="17">
        <v>1000</v>
      </c>
      <c r="G23" s="17">
        <f t="shared" si="0"/>
        <v>6000</v>
      </c>
    </row>
    <row r="24" spans="1:7" ht="15.75" x14ac:dyDescent="0.25">
      <c r="A24" s="7">
        <v>23</v>
      </c>
      <c r="B24" s="10">
        <v>231466</v>
      </c>
      <c r="C24" s="8" t="s">
        <v>6</v>
      </c>
      <c r="D24" s="7" t="s">
        <v>56</v>
      </c>
      <c r="E24" s="3">
        <v>4</v>
      </c>
      <c r="F24" s="17">
        <v>160000</v>
      </c>
      <c r="G24" s="17">
        <f t="shared" si="0"/>
        <v>640000</v>
      </c>
    </row>
    <row r="25" spans="1:7" ht="15.75" x14ac:dyDescent="0.25">
      <c r="A25" s="7">
        <v>24</v>
      </c>
      <c r="B25" s="10">
        <v>257773</v>
      </c>
      <c r="C25" s="8" t="s">
        <v>15</v>
      </c>
      <c r="D25" s="7" t="s">
        <v>57</v>
      </c>
      <c r="E25" s="4">
        <v>6</v>
      </c>
      <c r="F25" s="17">
        <v>27000</v>
      </c>
      <c r="G25" s="17">
        <f t="shared" si="0"/>
        <v>162000</v>
      </c>
    </row>
    <row r="26" spans="1:7" ht="15.75" x14ac:dyDescent="0.25">
      <c r="A26" s="7">
        <v>25</v>
      </c>
      <c r="B26" s="10">
        <v>233538</v>
      </c>
      <c r="C26" s="8" t="s">
        <v>39</v>
      </c>
      <c r="D26" s="7" t="s">
        <v>57</v>
      </c>
      <c r="E26" s="4">
        <v>1</v>
      </c>
      <c r="F26" s="17">
        <v>30000</v>
      </c>
      <c r="G26" s="17">
        <f t="shared" si="0"/>
        <v>30000</v>
      </c>
    </row>
    <row r="27" spans="1:7" ht="15.75" x14ac:dyDescent="0.25">
      <c r="A27" s="7">
        <v>26</v>
      </c>
      <c r="B27" s="10">
        <v>296521</v>
      </c>
      <c r="C27" s="8" t="s">
        <v>8</v>
      </c>
      <c r="D27" s="7" t="s">
        <v>57</v>
      </c>
      <c r="E27" s="4">
        <v>1200</v>
      </c>
      <c r="F27" s="17">
        <v>800</v>
      </c>
      <c r="G27" s="17">
        <f t="shared" si="0"/>
        <v>960000</v>
      </c>
    </row>
    <row r="28" spans="1:7" ht="15.75" x14ac:dyDescent="0.25">
      <c r="A28" s="7">
        <v>27</v>
      </c>
      <c r="B28" s="10">
        <v>270848</v>
      </c>
      <c r="C28" s="8" t="s">
        <v>31</v>
      </c>
      <c r="D28" s="7" t="s">
        <v>61</v>
      </c>
      <c r="E28" s="4">
        <v>1</v>
      </c>
      <c r="F28" s="17">
        <v>11000</v>
      </c>
      <c r="G28" s="17">
        <f t="shared" si="0"/>
        <v>11000</v>
      </c>
    </row>
    <row r="29" spans="1:7" ht="15.75" x14ac:dyDescent="0.25">
      <c r="A29" s="7">
        <v>28</v>
      </c>
      <c r="B29" s="10">
        <v>244452</v>
      </c>
      <c r="C29" s="8" t="s">
        <v>14</v>
      </c>
      <c r="D29" s="7" t="s">
        <v>57</v>
      </c>
      <c r="E29" s="4">
        <v>18</v>
      </c>
      <c r="F29" s="17">
        <v>18000</v>
      </c>
      <c r="G29" s="17">
        <f t="shared" si="0"/>
        <v>324000</v>
      </c>
    </row>
    <row r="30" spans="1:7" ht="15.75" x14ac:dyDescent="0.25">
      <c r="A30" s="7">
        <v>29</v>
      </c>
      <c r="B30" s="10">
        <v>239152</v>
      </c>
      <c r="C30" s="8" t="s">
        <v>21</v>
      </c>
      <c r="D30" s="7" t="s">
        <v>57</v>
      </c>
      <c r="E30" s="4">
        <v>1</v>
      </c>
      <c r="F30" s="17">
        <v>15000</v>
      </c>
      <c r="G30" s="17">
        <f t="shared" si="0"/>
        <v>15000</v>
      </c>
    </row>
    <row r="31" spans="1:7" ht="15.75" x14ac:dyDescent="0.25">
      <c r="A31" s="7">
        <v>30</v>
      </c>
      <c r="B31" s="10">
        <v>293445</v>
      </c>
      <c r="C31" s="8" t="s">
        <v>40</v>
      </c>
      <c r="D31" s="7" t="s">
        <v>57</v>
      </c>
      <c r="E31" s="4">
        <v>2</v>
      </c>
      <c r="F31" s="17">
        <v>20000</v>
      </c>
      <c r="G31" s="17">
        <f t="shared" si="0"/>
        <v>40000</v>
      </c>
    </row>
    <row r="32" spans="1:7" ht="15.75" x14ac:dyDescent="0.25">
      <c r="A32" s="7">
        <v>31</v>
      </c>
      <c r="B32" s="10">
        <v>297829</v>
      </c>
      <c r="C32" s="8" t="s">
        <v>96</v>
      </c>
      <c r="D32" s="7" t="s">
        <v>57</v>
      </c>
      <c r="E32" s="4">
        <v>1</v>
      </c>
      <c r="F32" s="17">
        <v>18000</v>
      </c>
      <c r="G32" s="17">
        <f t="shared" si="0"/>
        <v>18000</v>
      </c>
    </row>
    <row r="33" spans="1:7" ht="15.75" x14ac:dyDescent="0.25">
      <c r="A33" s="7">
        <v>32</v>
      </c>
      <c r="B33" s="10">
        <v>286888</v>
      </c>
      <c r="C33" s="8" t="s">
        <v>47</v>
      </c>
      <c r="D33" s="7" t="s">
        <v>66</v>
      </c>
      <c r="E33" s="4">
        <v>1</v>
      </c>
      <c r="F33" s="17">
        <v>50000</v>
      </c>
      <c r="G33" s="17">
        <f t="shared" si="0"/>
        <v>50000</v>
      </c>
    </row>
    <row r="34" spans="1:7" ht="15.75" x14ac:dyDescent="0.25">
      <c r="A34" s="7">
        <v>33</v>
      </c>
      <c r="B34" s="10">
        <v>254504</v>
      </c>
      <c r="C34" s="8" t="s">
        <v>41</v>
      </c>
      <c r="D34" s="7" t="s">
        <v>63</v>
      </c>
      <c r="E34" s="4">
        <v>10</v>
      </c>
      <c r="F34" s="17">
        <v>68000</v>
      </c>
      <c r="G34" s="17">
        <f t="shared" si="0"/>
        <v>680000</v>
      </c>
    </row>
    <row r="35" spans="1:7" ht="15.75" x14ac:dyDescent="0.25">
      <c r="A35" s="7">
        <v>34</v>
      </c>
      <c r="B35" s="10">
        <v>297942</v>
      </c>
      <c r="C35" s="8" t="s">
        <v>53</v>
      </c>
      <c r="D35" s="7" t="s">
        <v>57</v>
      </c>
      <c r="E35" s="6">
        <v>1</v>
      </c>
      <c r="F35" s="17">
        <v>60000</v>
      </c>
      <c r="G35" s="17">
        <f t="shared" si="0"/>
        <v>60000</v>
      </c>
    </row>
    <row r="36" spans="1:7" ht="15.75" x14ac:dyDescent="0.25">
      <c r="A36" s="7">
        <v>35</v>
      </c>
      <c r="B36" s="10">
        <v>249108</v>
      </c>
      <c r="C36" s="8" t="s">
        <v>42</v>
      </c>
      <c r="D36" s="7" t="s">
        <v>64</v>
      </c>
      <c r="E36" s="4">
        <v>2</v>
      </c>
      <c r="F36" s="17">
        <v>65000</v>
      </c>
      <c r="G36" s="17">
        <f t="shared" si="0"/>
        <v>130000</v>
      </c>
    </row>
    <row r="37" spans="1:7" ht="15.75" x14ac:dyDescent="0.25">
      <c r="A37" s="7">
        <v>36</v>
      </c>
      <c r="B37" s="10">
        <v>234585</v>
      </c>
      <c r="C37" s="8" t="s">
        <v>42</v>
      </c>
      <c r="D37" s="7" t="s">
        <v>69</v>
      </c>
      <c r="E37" s="6">
        <v>1</v>
      </c>
      <c r="F37" s="17">
        <v>290000</v>
      </c>
      <c r="G37" s="17">
        <f t="shared" si="0"/>
        <v>290000</v>
      </c>
    </row>
    <row r="38" spans="1:7" ht="15.75" x14ac:dyDescent="0.25">
      <c r="A38" s="7">
        <v>37</v>
      </c>
      <c r="B38" s="10">
        <v>286593</v>
      </c>
      <c r="C38" s="8" t="s">
        <v>27</v>
      </c>
      <c r="D38" s="7" t="s">
        <v>57</v>
      </c>
      <c r="E38" s="4">
        <v>1</v>
      </c>
      <c r="F38" s="17">
        <v>50000</v>
      </c>
      <c r="G38" s="17">
        <f t="shared" si="0"/>
        <v>50000</v>
      </c>
    </row>
    <row r="39" spans="1:7" ht="15.75" x14ac:dyDescent="0.25">
      <c r="A39" s="7">
        <v>38</v>
      </c>
      <c r="B39" s="10">
        <v>235404</v>
      </c>
      <c r="C39" s="8" t="s">
        <v>46</v>
      </c>
      <c r="D39" s="7" t="s">
        <v>57</v>
      </c>
      <c r="E39" s="4">
        <v>2</v>
      </c>
      <c r="F39" s="17">
        <v>15000</v>
      </c>
      <c r="G39" s="17">
        <f t="shared" si="0"/>
        <v>30000</v>
      </c>
    </row>
    <row r="40" spans="1:7" ht="15.75" x14ac:dyDescent="0.25">
      <c r="A40" s="7">
        <v>39</v>
      </c>
      <c r="B40" s="10">
        <v>257100</v>
      </c>
      <c r="C40" s="8" t="s">
        <v>26</v>
      </c>
      <c r="D40" s="7" t="s">
        <v>57</v>
      </c>
      <c r="E40" s="4">
        <v>1</v>
      </c>
      <c r="F40" s="17">
        <v>7000</v>
      </c>
      <c r="G40" s="17">
        <f t="shared" si="0"/>
        <v>7000</v>
      </c>
    </row>
    <row r="41" spans="1:7" ht="15.75" x14ac:dyDescent="0.25">
      <c r="A41" s="7">
        <v>40</v>
      </c>
      <c r="B41" s="10">
        <v>293474</v>
      </c>
      <c r="C41" s="8" t="s">
        <v>32</v>
      </c>
      <c r="D41" s="7" t="s">
        <v>62</v>
      </c>
      <c r="E41" s="4">
        <v>1</v>
      </c>
      <c r="F41" s="17">
        <v>38000</v>
      </c>
      <c r="G41" s="17">
        <f t="shared" si="0"/>
        <v>38000</v>
      </c>
    </row>
    <row r="42" spans="1:7" ht="15.75" x14ac:dyDescent="0.25">
      <c r="A42" s="7">
        <v>41</v>
      </c>
      <c r="B42" s="10">
        <v>271441</v>
      </c>
      <c r="C42" s="8" t="s">
        <v>13</v>
      </c>
      <c r="D42" s="7" t="s">
        <v>57</v>
      </c>
      <c r="E42" s="4">
        <v>21</v>
      </c>
      <c r="F42" s="17">
        <v>24000</v>
      </c>
      <c r="G42" s="17">
        <f t="shared" si="0"/>
        <v>504000</v>
      </c>
    </row>
    <row r="43" spans="1:7" ht="15.75" x14ac:dyDescent="0.25">
      <c r="A43" s="7">
        <v>42</v>
      </c>
      <c r="B43" s="10">
        <v>239259</v>
      </c>
      <c r="C43" s="8" t="s">
        <v>20</v>
      </c>
      <c r="D43" s="7" t="s">
        <v>57</v>
      </c>
      <c r="E43" s="4">
        <v>7</v>
      </c>
      <c r="F43" s="17">
        <v>1000</v>
      </c>
      <c r="G43" s="17">
        <f t="shared" si="0"/>
        <v>7000</v>
      </c>
    </row>
    <row r="44" spans="1:7" ht="15.75" x14ac:dyDescent="0.25">
      <c r="A44" s="7">
        <v>43</v>
      </c>
      <c r="B44" s="10">
        <v>293699</v>
      </c>
      <c r="C44" s="8" t="s">
        <v>51</v>
      </c>
      <c r="D44" s="7" t="s">
        <v>57</v>
      </c>
      <c r="E44" s="6">
        <v>3</v>
      </c>
      <c r="F44" s="17">
        <v>29000</v>
      </c>
      <c r="G44" s="17">
        <f t="shared" si="0"/>
        <v>87000</v>
      </c>
    </row>
    <row r="45" spans="1:7" ht="15.75" x14ac:dyDescent="0.25">
      <c r="A45" s="7">
        <v>44</v>
      </c>
      <c r="B45" s="10">
        <v>293701</v>
      </c>
      <c r="C45" s="8" t="s">
        <v>52</v>
      </c>
      <c r="D45" s="7" t="s">
        <v>57</v>
      </c>
      <c r="E45" s="6">
        <v>3</v>
      </c>
      <c r="F45" s="17">
        <v>44000</v>
      </c>
      <c r="G45" s="17">
        <f t="shared" si="0"/>
        <v>132000</v>
      </c>
    </row>
    <row r="46" spans="1:7" ht="15.75" x14ac:dyDescent="0.25">
      <c r="A46" s="7">
        <v>45</v>
      </c>
      <c r="B46" s="10">
        <v>234116</v>
      </c>
      <c r="C46" s="8" t="s">
        <v>38</v>
      </c>
      <c r="D46" s="7" t="s">
        <v>57</v>
      </c>
      <c r="E46" s="4">
        <v>2</v>
      </c>
      <c r="F46" s="17">
        <v>29000</v>
      </c>
      <c r="G46" s="17">
        <f t="shared" si="0"/>
        <v>58000</v>
      </c>
    </row>
    <row r="47" spans="1:7" ht="15.75" x14ac:dyDescent="0.25">
      <c r="A47" s="7">
        <v>46</v>
      </c>
      <c r="B47" s="10">
        <v>254180</v>
      </c>
      <c r="C47" s="8" t="s">
        <v>33</v>
      </c>
      <c r="D47" s="7" t="s">
        <v>57</v>
      </c>
      <c r="E47" s="4">
        <v>7</v>
      </c>
      <c r="F47" s="17">
        <v>9900</v>
      </c>
      <c r="G47" s="17">
        <f t="shared" si="0"/>
        <v>69300</v>
      </c>
    </row>
    <row r="48" spans="1:7" ht="15.75" x14ac:dyDescent="0.25">
      <c r="A48" s="7">
        <v>47</v>
      </c>
      <c r="B48" s="10">
        <v>254700</v>
      </c>
      <c r="C48" s="8" t="s">
        <v>17</v>
      </c>
      <c r="D48" s="7" t="s">
        <v>57</v>
      </c>
      <c r="E48" s="4">
        <v>17</v>
      </c>
      <c r="F48" s="17">
        <v>18000</v>
      </c>
      <c r="G48" s="17">
        <f t="shared" si="0"/>
        <v>306000</v>
      </c>
    </row>
    <row r="49" spans="1:7" ht="15.75" x14ac:dyDescent="0.25">
      <c r="A49" s="7">
        <v>48</v>
      </c>
      <c r="B49" s="10">
        <v>242490</v>
      </c>
      <c r="C49" s="8" t="s">
        <v>28</v>
      </c>
      <c r="D49" s="7" t="s">
        <v>57</v>
      </c>
      <c r="E49" s="4">
        <v>1</v>
      </c>
      <c r="F49" s="17">
        <v>91000</v>
      </c>
      <c r="G49" s="17">
        <f t="shared" si="0"/>
        <v>91000</v>
      </c>
    </row>
    <row r="50" spans="1:7" ht="15.75" x14ac:dyDescent="0.25">
      <c r="A50" s="7">
        <v>49</v>
      </c>
      <c r="B50" s="10">
        <v>236085</v>
      </c>
      <c r="C50" s="8" t="s">
        <v>22</v>
      </c>
      <c r="D50" s="7" t="s">
        <v>57</v>
      </c>
      <c r="E50" s="4">
        <v>2</v>
      </c>
      <c r="F50" s="17">
        <v>45000</v>
      </c>
      <c r="G50" s="17">
        <f t="shared" si="0"/>
        <v>90000</v>
      </c>
    </row>
    <row r="51" spans="1:7" ht="15.75" x14ac:dyDescent="0.25">
      <c r="A51" s="7">
        <v>50</v>
      </c>
      <c r="B51" s="10">
        <v>242493</v>
      </c>
      <c r="C51" s="8" t="s">
        <v>68</v>
      </c>
      <c r="D51" s="7" t="s">
        <v>57</v>
      </c>
      <c r="E51" s="6">
        <v>4</v>
      </c>
      <c r="F51" s="17">
        <v>65000</v>
      </c>
      <c r="G51" s="17">
        <f t="shared" si="0"/>
        <v>260000</v>
      </c>
    </row>
    <row r="52" spans="1:7" ht="15.75" x14ac:dyDescent="0.25">
      <c r="A52" s="7">
        <v>51</v>
      </c>
      <c r="B52" s="10">
        <v>236039</v>
      </c>
      <c r="C52" s="8" t="s">
        <v>19</v>
      </c>
      <c r="D52" s="7" t="s">
        <v>57</v>
      </c>
      <c r="E52" s="4">
        <v>7</v>
      </c>
      <c r="F52" s="17">
        <v>500</v>
      </c>
      <c r="G52" s="17">
        <f t="shared" si="0"/>
        <v>3500</v>
      </c>
    </row>
    <row r="53" spans="1:7" ht="15.75" x14ac:dyDescent="0.25">
      <c r="A53" s="7">
        <v>52</v>
      </c>
      <c r="B53" s="10">
        <v>236040</v>
      </c>
      <c r="C53" s="8" t="s">
        <v>25</v>
      </c>
      <c r="D53" s="7" t="s">
        <v>57</v>
      </c>
      <c r="E53" s="4">
        <v>5</v>
      </c>
      <c r="F53" s="17">
        <v>2500</v>
      </c>
      <c r="G53" s="17">
        <f t="shared" si="0"/>
        <v>12500</v>
      </c>
    </row>
    <row r="54" spans="1:7" ht="15.75" x14ac:dyDescent="0.25">
      <c r="A54" s="7">
        <v>53</v>
      </c>
      <c r="B54" s="10">
        <v>294404</v>
      </c>
      <c r="C54" s="8" t="s">
        <v>30</v>
      </c>
      <c r="D54" s="7" t="s">
        <v>57</v>
      </c>
      <c r="E54" s="4">
        <v>1</v>
      </c>
      <c r="F54" s="17">
        <v>27000</v>
      </c>
      <c r="G54" s="17">
        <f t="shared" si="0"/>
        <v>27000</v>
      </c>
    </row>
    <row r="55" spans="1:7" ht="15.75" x14ac:dyDescent="0.25">
      <c r="A55" s="7">
        <v>54</v>
      </c>
      <c r="B55" s="10">
        <v>239274</v>
      </c>
      <c r="C55" s="8" t="s">
        <v>24</v>
      </c>
      <c r="D55" s="7" t="s">
        <v>57</v>
      </c>
      <c r="E55" s="4">
        <v>3</v>
      </c>
      <c r="F55" s="17">
        <v>9800</v>
      </c>
      <c r="G55" s="17">
        <f t="shared" si="0"/>
        <v>29400</v>
      </c>
    </row>
    <row r="56" spans="1:7" ht="28.5" x14ac:dyDescent="0.45">
      <c r="G56" s="26">
        <f>SUM(G2:G55)</f>
        <v>19053300</v>
      </c>
    </row>
  </sheetData>
  <dataValidations count="1">
    <dataValidation allowBlank="1" showInputMessage="1" showErrorMessage="1" promptTitle="CANTIDAD" prompt="Digite la cantidad de elementos o bienes solicitados." sqref="E2:E13 E38:E42 E46:E53" xr:uid="{B5716E2F-3A49-4BA3-8C23-6800E8DA1AB5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01815-E26B-4D9E-A91E-2E457EB00CCF}">
  <dimension ref="A1:J21"/>
  <sheetViews>
    <sheetView topLeftCell="A9" workbookViewId="0">
      <selection activeCell="J21" sqref="J21"/>
    </sheetView>
  </sheetViews>
  <sheetFormatPr baseColWidth="10" defaultRowHeight="15" x14ac:dyDescent="0.25"/>
  <cols>
    <col min="1" max="1" width="5.28515625" bestFit="1" customWidth="1"/>
    <col min="2" max="2" width="14.42578125" bestFit="1" customWidth="1"/>
    <col min="3" max="3" width="48.5703125" customWidth="1"/>
    <col min="4" max="4" width="8.28515625" bestFit="1" customWidth="1"/>
    <col min="5" max="5" width="10.5703125" bestFit="1" customWidth="1"/>
    <col min="6" max="6" width="10.42578125" style="18" bestFit="1" customWidth="1"/>
    <col min="7" max="7" width="12" style="18" bestFit="1" customWidth="1"/>
    <col min="8" max="8" width="10.42578125" style="18" bestFit="1" customWidth="1"/>
    <col min="9" max="9" width="12" style="18" bestFit="1" customWidth="1"/>
    <col min="10" max="10" width="26.7109375" style="18" bestFit="1" customWidth="1"/>
  </cols>
  <sheetData>
    <row r="1" spans="1:10" ht="15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97</v>
      </c>
      <c r="G1" s="2" t="s">
        <v>98</v>
      </c>
      <c r="H1" s="2" t="s">
        <v>99</v>
      </c>
      <c r="I1" s="2" t="s">
        <v>100</v>
      </c>
      <c r="J1" s="2" t="s">
        <v>101</v>
      </c>
    </row>
    <row r="2" spans="1:10" ht="15.75" x14ac:dyDescent="0.25">
      <c r="A2" s="7">
        <v>1</v>
      </c>
      <c r="B2" s="11">
        <v>266744</v>
      </c>
      <c r="C2" s="8" t="s">
        <v>70</v>
      </c>
      <c r="D2" s="9" t="s">
        <v>71</v>
      </c>
      <c r="E2" s="7">
        <v>100</v>
      </c>
      <c r="F2" s="22">
        <v>4000</v>
      </c>
      <c r="G2" s="23">
        <f>E2*F2</f>
        <v>400000</v>
      </c>
      <c r="H2" s="23">
        <v>4300</v>
      </c>
      <c r="I2" s="23">
        <f>E2*H2</f>
        <v>430000</v>
      </c>
      <c r="J2" s="23">
        <f>(G2+I2)/2</f>
        <v>415000</v>
      </c>
    </row>
    <row r="3" spans="1:10" ht="30" x14ac:dyDescent="0.25">
      <c r="A3" s="7">
        <v>2</v>
      </c>
      <c r="B3" s="11">
        <v>279754</v>
      </c>
      <c r="C3" s="8" t="s">
        <v>72</v>
      </c>
      <c r="D3" s="9" t="s">
        <v>3</v>
      </c>
      <c r="E3" s="7">
        <v>4</v>
      </c>
      <c r="F3" s="24">
        <v>200000</v>
      </c>
      <c r="G3" s="23">
        <f>E3*F3</f>
        <v>800000</v>
      </c>
      <c r="H3" s="23">
        <v>195000</v>
      </c>
      <c r="I3" s="23">
        <f>E3*H3</f>
        <v>780000</v>
      </c>
      <c r="J3" s="23">
        <f>(G3+I3)/2</f>
        <v>790000</v>
      </c>
    </row>
    <row r="4" spans="1:10" ht="15.75" x14ac:dyDescent="0.25">
      <c r="A4" s="7">
        <v>3</v>
      </c>
      <c r="B4" s="11">
        <v>279761</v>
      </c>
      <c r="C4" s="8" t="s">
        <v>73</v>
      </c>
      <c r="D4" s="9" t="s">
        <v>3</v>
      </c>
      <c r="E4" s="7">
        <v>60</v>
      </c>
      <c r="F4" s="24">
        <v>30000</v>
      </c>
      <c r="G4" s="23">
        <f>E4*F4</f>
        <v>1800000</v>
      </c>
      <c r="H4" s="23">
        <v>32000</v>
      </c>
      <c r="I4" s="23">
        <f>E4*H4</f>
        <v>1920000</v>
      </c>
      <c r="J4" s="23">
        <f>(G4+I4)/2</f>
        <v>1860000</v>
      </c>
    </row>
    <row r="5" spans="1:10" ht="90" x14ac:dyDescent="0.25">
      <c r="A5" s="7">
        <v>4</v>
      </c>
      <c r="B5" s="11">
        <v>285796</v>
      </c>
      <c r="C5" s="8" t="s">
        <v>74</v>
      </c>
      <c r="D5" s="9" t="s">
        <v>3</v>
      </c>
      <c r="E5" s="7">
        <v>2</v>
      </c>
      <c r="F5" s="24">
        <v>400000</v>
      </c>
      <c r="G5" s="23">
        <f>E5*F5</f>
        <v>800000</v>
      </c>
      <c r="H5" s="23">
        <v>385000</v>
      </c>
      <c r="I5" s="23">
        <f>E5*H5</f>
        <v>770000</v>
      </c>
      <c r="J5" s="23">
        <f>(G5+I5)/2</f>
        <v>785000</v>
      </c>
    </row>
    <row r="6" spans="1:10" ht="15.75" x14ac:dyDescent="0.25">
      <c r="A6" s="7">
        <v>5</v>
      </c>
      <c r="B6" s="11">
        <v>283061</v>
      </c>
      <c r="C6" s="8" t="s">
        <v>75</v>
      </c>
      <c r="D6" s="9" t="s">
        <v>3</v>
      </c>
      <c r="E6" s="7">
        <v>20</v>
      </c>
      <c r="F6" s="24">
        <v>7000</v>
      </c>
      <c r="G6" s="23">
        <f>E6*F6</f>
        <v>140000</v>
      </c>
      <c r="H6" s="23">
        <v>7500</v>
      </c>
      <c r="I6" s="23">
        <f>E6*H6</f>
        <v>150000</v>
      </c>
      <c r="J6" s="23">
        <f>(G6+I6)/2</f>
        <v>145000</v>
      </c>
    </row>
    <row r="7" spans="1:10" ht="30" x14ac:dyDescent="0.25">
      <c r="A7" s="7">
        <v>6</v>
      </c>
      <c r="B7" s="11">
        <v>250465</v>
      </c>
      <c r="C7" s="8" t="s">
        <v>76</v>
      </c>
      <c r="D7" s="9" t="s">
        <v>3</v>
      </c>
      <c r="E7" s="7">
        <v>60</v>
      </c>
      <c r="F7" s="24">
        <v>7000</v>
      </c>
      <c r="G7" s="23">
        <f>E7*F7</f>
        <v>420000</v>
      </c>
      <c r="H7" s="23">
        <v>7500</v>
      </c>
      <c r="I7" s="23">
        <f>E7*H7</f>
        <v>450000</v>
      </c>
      <c r="J7" s="23">
        <f>(G7+I7)/2</f>
        <v>435000</v>
      </c>
    </row>
    <row r="8" spans="1:10" ht="45" x14ac:dyDescent="0.25">
      <c r="A8" s="7">
        <v>7</v>
      </c>
      <c r="B8" s="11">
        <v>298507</v>
      </c>
      <c r="C8" s="8" t="s">
        <v>77</v>
      </c>
      <c r="D8" s="9" t="s">
        <v>3</v>
      </c>
      <c r="E8" s="7">
        <v>8</v>
      </c>
      <c r="F8" s="24">
        <v>140000</v>
      </c>
      <c r="G8" s="23">
        <f>E8*F8</f>
        <v>1120000</v>
      </c>
      <c r="H8" s="23">
        <v>145000</v>
      </c>
      <c r="I8" s="23">
        <f>E8*H8</f>
        <v>1160000</v>
      </c>
      <c r="J8" s="23">
        <f>(G8+I8)/2</f>
        <v>1140000</v>
      </c>
    </row>
    <row r="9" spans="1:10" ht="45" x14ac:dyDescent="0.25">
      <c r="A9" s="7">
        <v>8</v>
      </c>
      <c r="B9" s="11">
        <v>293661</v>
      </c>
      <c r="C9" s="8" t="s">
        <v>78</v>
      </c>
      <c r="D9" s="9" t="s">
        <v>3</v>
      </c>
      <c r="E9" s="7">
        <v>10</v>
      </c>
      <c r="F9" s="24">
        <v>25000</v>
      </c>
      <c r="G9" s="23">
        <f>E9*F9</f>
        <v>250000</v>
      </c>
      <c r="H9" s="23">
        <v>23000</v>
      </c>
      <c r="I9" s="23">
        <f>E9*H9</f>
        <v>230000</v>
      </c>
      <c r="J9" s="23">
        <f>(G9+I9)/2</f>
        <v>240000</v>
      </c>
    </row>
    <row r="10" spans="1:10" ht="15.75" x14ac:dyDescent="0.25">
      <c r="A10" s="7">
        <v>9</v>
      </c>
      <c r="B10" s="11">
        <v>281360</v>
      </c>
      <c r="C10" s="8" t="s">
        <v>79</v>
      </c>
      <c r="D10" s="9" t="s">
        <v>3</v>
      </c>
      <c r="E10" s="7">
        <v>60</v>
      </c>
      <c r="F10" s="24">
        <v>60000</v>
      </c>
      <c r="G10" s="23">
        <f>E10*F10</f>
        <v>3600000</v>
      </c>
      <c r="H10" s="23">
        <v>62000</v>
      </c>
      <c r="I10" s="23">
        <f>E10*H10</f>
        <v>3720000</v>
      </c>
      <c r="J10" s="23">
        <f>(G10+I10)/2</f>
        <v>3660000</v>
      </c>
    </row>
    <row r="11" spans="1:10" ht="15.75" x14ac:dyDescent="0.25">
      <c r="A11" s="7">
        <v>10</v>
      </c>
      <c r="B11" s="11"/>
      <c r="C11" s="8" t="s">
        <v>80</v>
      </c>
      <c r="D11" s="9" t="s">
        <v>3</v>
      </c>
      <c r="E11" s="7">
        <v>8</v>
      </c>
      <c r="F11" s="24">
        <v>50000</v>
      </c>
      <c r="G11" s="23">
        <f>E11*F11</f>
        <v>400000</v>
      </c>
      <c r="H11" s="23">
        <v>54000</v>
      </c>
      <c r="I11" s="23">
        <f>E11*H11</f>
        <v>432000</v>
      </c>
      <c r="J11" s="23">
        <f>(G11+I11)/2</f>
        <v>416000</v>
      </c>
    </row>
    <row r="12" spans="1:10" ht="15.75" x14ac:dyDescent="0.25">
      <c r="A12" s="7">
        <v>11</v>
      </c>
      <c r="B12" s="11">
        <v>294528</v>
      </c>
      <c r="C12" s="8" t="s">
        <v>81</v>
      </c>
      <c r="D12" s="9" t="s">
        <v>82</v>
      </c>
      <c r="E12" s="7">
        <v>10</v>
      </c>
      <c r="F12" s="24">
        <v>18000</v>
      </c>
      <c r="G12" s="23">
        <f>E12*F12</f>
        <v>180000</v>
      </c>
      <c r="H12" s="23">
        <v>19500</v>
      </c>
      <c r="I12" s="23">
        <f>E12*H12</f>
        <v>195000</v>
      </c>
      <c r="J12" s="23">
        <f>(G12+I12)/2</f>
        <v>187500</v>
      </c>
    </row>
    <row r="13" spans="1:10" ht="30" x14ac:dyDescent="0.25">
      <c r="A13" s="7">
        <v>12</v>
      </c>
      <c r="B13" s="11">
        <v>279754</v>
      </c>
      <c r="C13" s="8" t="s">
        <v>83</v>
      </c>
      <c r="D13" s="9" t="s">
        <v>82</v>
      </c>
      <c r="E13" s="7">
        <v>2</v>
      </c>
      <c r="F13" s="24">
        <v>500000</v>
      </c>
      <c r="G13" s="23">
        <f>E13*F13</f>
        <v>1000000</v>
      </c>
      <c r="H13" s="23">
        <v>480000</v>
      </c>
      <c r="I13" s="23">
        <f>E13*H13</f>
        <v>960000</v>
      </c>
      <c r="J13" s="23">
        <f>(G13+I13)/2</f>
        <v>980000</v>
      </c>
    </row>
    <row r="14" spans="1:10" ht="30" x14ac:dyDescent="0.25">
      <c r="A14" s="7">
        <v>13</v>
      </c>
      <c r="B14" s="11">
        <v>294388</v>
      </c>
      <c r="C14" s="8" t="s">
        <v>84</v>
      </c>
      <c r="D14" s="9" t="s">
        <v>82</v>
      </c>
      <c r="E14" s="7">
        <v>10</v>
      </c>
      <c r="F14" s="24">
        <v>18000</v>
      </c>
      <c r="G14" s="23">
        <f>E14*F14</f>
        <v>180000</v>
      </c>
      <c r="H14" s="23">
        <v>19000</v>
      </c>
      <c r="I14" s="23">
        <f>E14*H14</f>
        <v>190000</v>
      </c>
      <c r="J14" s="23">
        <f>(G14+I14)/2</f>
        <v>185000</v>
      </c>
    </row>
    <row r="15" spans="1:10" ht="30" x14ac:dyDescent="0.25">
      <c r="A15" s="7">
        <v>14</v>
      </c>
      <c r="B15" s="11"/>
      <c r="C15" s="8" t="s">
        <v>85</v>
      </c>
      <c r="D15" s="9" t="s">
        <v>3</v>
      </c>
      <c r="E15" s="7">
        <v>20</v>
      </c>
      <c r="F15" s="24">
        <v>35000</v>
      </c>
      <c r="G15" s="23">
        <f>E15*F15</f>
        <v>700000</v>
      </c>
      <c r="H15" s="23">
        <v>37500</v>
      </c>
      <c r="I15" s="23">
        <f>E15*H15</f>
        <v>750000</v>
      </c>
      <c r="J15" s="23">
        <f>(G15+I15)/2</f>
        <v>725000</v>
      </c>
    </row>
    <row r="16" spans="1:10" ht="15.75" x14ac:dyDescent="0.25">
      <c r="A16" s="7">
        <v>15</v>
      </c>
      <c r="B16" s="11">
        <v>295351</v>
      </c>
      <c r="C16" s="8" t="s">
        <v>86</v>
      </c>
      <c r="D16" s="9" t="s">
        <v>3</v>
      </c>
      <c r="E16" s="7">
        <v>60</v>
      </c>
      <c r="F16" s="24">
        <v>1500</v>
      </c>
      <c r="G16" s="23">
        <f>E16*F16</f>
        <v>90000</v>
      </c>
      <c r="H16" s="23">
        <v>1650</v>
      </c>
      <c r="I16" s="23">
        <f>E16*H16</f>
        <v>99000</v>
      </c>
      <c r="J16" s="23">
        <f>(G16+I16)/2</f>
        <v>94500</v>
      </c>
    </row>
    <row r="17" spans="1:10" ht="30" x14ac:dyDescent="0.25">
      <c r="A17" s="7">
        <v>16</v>
      </c>
      <c r="B17" s="11">
        <v>254448</v>
      </c>
      <c r="C17" s="8" t="s">
        <v>87</v>
      </c>
      <c r="D17" s="9" t="s">
        <v>3</v>
      </c>
      <c r="E17" s="7">
        <v>20</v>
      </c>
      <c r="F17" s="24">
        <v>24000</v>
      </c>
      <c r="G17" s="23">
        <f>E17*F17</f>
        <v>480000</v>
      </c>
      <c r="H17" s="23">
        <v>22000</v>
      </c>
      <c r="I17" s="23">
        <f>E17*H17</f>
        <v>440000</v>
      </c>
      <c r="J17" s="23">
        <f>(G17+I17)/2</f>
        <v>460000</v>
      </c>
    </row>
    <row r="18" spans="1:10" ht="15.75" x14ac:dyDescent="0.25">
      <c r="A18" s="7">
        <v>17</v>
      </c>
      <c r="B18" s="11">
        <v>297785</v>
      </c>
      <c r="C18" s="8" t="s">
        <v>88</v>
      </c>
      <c r="D18" s="9" t="s">
        <v>89</v>
      </c>
      <c r="E18" s="7">
        <v>4</v>
      </c>
      <c r="F18" s="24">
        <v>230000</v>
      </c>
      <c r="G18" s="23">
        <f>E18*F18</f>
        <v>920000</v>
      </c>
      <c r="H18" s="23">
        <v>245000</v>
      </c>
      <c r="I18" s="23">
        <f>E18*H18</f>
        <v>980000</v>
      </c>
      <c r="J18" s="23">
        <f>(G18+I18)/2</f>
        <v>950000</v>
      </c>
    </row>
    <row r="19" spans="1:10" ht="15.75" x14ac:dyDescent="0.25">
      <c r="A19" s="7">
        <v>18</v>
      </c>
      <c r="B19" s="12">
        <v>266745</v>
      </c>
      <c r="C19" s="8" t="s">
        <v>90</v>
      </c>
      <c r="D19" s="9" t="s">
        <v>89</v>
      </c>
      <c r="E19" s="7">
        <v>6</v>
      </c>
      <c r="F19" s="24">
        <v>150000</v>
      </c>
      <c r="G19" s="23">
        <f>E19*F19</f>
        <v>900000</v>
      </c>
      <c r="H19" s="23">
        <v>158000</v>
      </c>
      <c r="I19" s="23">
        <f>E19*H19</f>
        <v>948000</v>
      </c>
      <c r="J19" s="23">
        <f>(G19+I19)/2</f>
        <v>924000</v>
      </c>
    </row>
    <row r="20" spans="1:10" ht="30" x14ac:dyDescent="0.25">
      <c r="A20" s="7">
        <v>19</v>
      </c>
      <c r="B20" s="13">
        <v>243405</v>
      </c>
      <c r="C20" s="8" t="s">
        <v>91</v>
      </c>
      <c r="D20" s="9" t="s">
        <v>3</v>
      </c>
      <c r="E20" s="7">
        <v>4</v>
      </c>
      <c r="F20" s="24">
        <v>170000</v>
      </c>
      <c r="G20" s="23">
        <f>E20*F20</f>
        <v>680000</v>
      </c>
      <c r="H20" s="23">
        <v>175000</v>
      </c>
      <c r="I20" s="23">
        <f>E20*H20</f>
        <v>700000</v>
      </c>
      <c r="J20" s="23">
        <f>(G20+I20)/2</f>
        <v>690000</v>
      </c>
    </row>
    <row r="21" spans="1:10" ht="28.5" x14ac:dyDescent="0.45">
      <c r="F21" s="25"/>
      <c r="G21" s="25"/>
      <c r="H21" s="25"/>
      <c r="I21" s="25"/>
      <c r="J21" s="27">
        <f>SUM(J2:J20)</f>
        <v>15082000</v>
      </c>
    </row>
  </sheetData>
  <dataValidations disablePrompts="1" count="2">
    <dataValidation allowBlank="1" showInputMessage="1" showErrorMessage="1" promptTitle="UNIDAD DE MEDIDA" prompt="Digite la unidad de medida el elemento solicitado ejemplo: unidad, caja, gramos." sqref="D2:D20" xr:uid="{AABE637E-5CC3-4841-8E9F-E2D2909B3808}"/>
    <dataValidation allowBlank="1" showInputMessage="1" showErrorMessage="1" promptTitle="CANTIDAD ENTREGADA" prompt="Espacio diligenciado por el almacensita de cada centro de costo. detalla la cantidad de bienes entregados  al cuentadante.Puede ser inferior a la cantidad solicitada toda vez que las solicitudes se atienen de acuerdo a las existencias en el almacén." sqref="F2:F20" xr:uid="{3A84FE22-8F5C-47C8-9352-D0BE7AB8EF97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9A46F-454F-4C60-A899-1D47E85CD497}">
  <dimension ref="A1:G4"/>
  <sheetViews>
    <sheetView workbookViewId="0">
      <selection activeCell="C21" sqref="C21"/>
    </sheetView>
  </sheetViews>
  <sheetFormatPr baseColWidth="10" defaultRowHeight="15" x14ac:dyDescent="0.25"/>
  <cols>
    <col min="1" max="1" width="5.28515625" bestFit="1" customWidth="1"/>
    <col min="2" max="2" width="14.42578125" bestFit="1" customWidth="1"/>
    <col min="3" max="3" width="45.28515625" customWidth="1"/>
    <col min="4" max="4" width="8.28515625" bestFit="1" customWidth="1"/>
    <col min="5" max="5" width="10.5703125" bestFit="1" customWidth="1"/>
    <col min="6" max="6" width="18.7109375" style="15" bestFit="1" customWidth="1"/>
    <col min="7" max="7" width="26.7109375" style="15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4" t="s">
        <v>93</v>
      </c>
      <c r="G1" s="14" t="s">
        <v>94</v>
      </c>
    </row>
    <row r="2" spans="1:7" x14ac:dyDescent="0.25">
      <c r="A2" s="7">
        <v>1</v>
      </c>
      <c r="B2" s="9">
        <v>230881</v>
      </c>
      <c r="C2" s="7" t="s">
        <v>92</v>
      </c>
      <c r="D2" s="7" t="s">
        <v>3</v>
      </c>
      <c r="E2" s="7">
        <v>7</v>
      </c>
      <c r="F2" s="17">
        <v>20000</v>
      </c>
      <c r="G2" s="17">
        <f>E2*F2</f>
        <v>140000</v>
      </c>
    </row>
    <row r="3" spans="1:7" x14ac:dyDescent="0.25">
      <c r="A3" s="7">
        <v>2</v>
      </c>
      <c r="B3" s="9">
        <v>244682</v>
      </c>
      <c r="C3" s="7" t="s">
        <v>102</v>
      </c>
      <c r="D3" s="7" t="s">
        <v>3</v>
      </c>
      <c r="E3" s="7">
        <v>9</v>
      </c>
      <c r="F3" s="17">
        <v>5000</v>
      </c>
      <c r="G3" s="17">
        <f>E3*F3</f>
        <v>45000</v>
      </c>
    </row>
    <row r="4" spans="1:7" ht="28.5" x14ac:dyDescent="0.45">
      <c r="F4" s="18"/>
      <c r="G4" s="26">
        <f>SUM(G2:G3)</f>
        <v>185000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00BC-AFAD-4A62-A36E-3AF047F9333A}">
  <dimension ref="A1"/>
  <sheetViews>
    <sheetView zoomScale="110" zoomScaleNormal="110" workbookViewId="0">
      <selection activeCell="D11" sqref="D11"/>
    </sheetView>
  </sheetViews>
  <sheetFormatPr baseColWidth="10" defaultRowHeight="15" x14ac:dyDescent="0.25"/>
  <cols>
    <col min="1" max="1" width="15.5703125" bestFit="1" customWidth="1"/>
  </cols>
  <sheetData>
    <row r="1" spans="1:1" x14ac:dyDescent="0.25">
      <c r="A1" s="21">
        <f>Ferreteria!G56+Electricidad!J21+Papelería!G4</f>
        <v>34320300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Ferreteria</vt:lpstr>
      <vt:lpstr>Electricidad</vt:lpstr>
      <vt:lpstr>Papelería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2025-03-12T20:00:22Z</dcterms:created>
  <dcterms:modified xsi:type="dcterms:W3CDTF">2025-03-24T21:51:53Z</dcterms:modified>
</cp:coreProperties>
</file>