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029"/>
  <workbookPr defaultThemeVersion="124226"/>
  <mc:AlternateContent xmlns:mc="http://schemas.openxmlformats.org/markup-compatibility/2006">
    <mc:Choice Requires="x15">
      <x15ac:absPath xmlns:x15ac="http://schemas.microsoft.com/office/spreadsheetml/2010/11/ac" url="C:\CONTRATACION FONPRECON\PROCESOS DE SELECCION\PROCESOS DE SELECCION 2020\SAMC 01 DE 2020 - PROYECTO DE INVERSION ARCHIVO\EVALUACION PROPUESTAS\"/>
    </mc:Choice>
  </mc:AlternateContent>
  <xr:revisionPtr revIDLastSave="0" documentId="8_{33B9B3F6-2BB2-40EF-9AE1-24DD91F9D59E}" xr6:coauthVersionLast="45" xr6:coauthVersionMax="45" xr10:uidLastSave="{00000000-0000-0000-0000-000000000000}"/>
  <bookViews>
    <workbookView xWindow="-120" yWindow="-120" windowWidth="29040" windowHeight="15840" activeTab="3" xr2:uid="{00000000-000D-0000-FFFF-FFFF00000000}"/>
  </bookViews>
  <sheets>
    <sheet name="CALIFICACION OFERTA ECONOMICA" sheetId="1" r:id="rId1"/>
    <sheet name="CALIDAD CUMPLIMIENTO CONTRATOS" sheetId="2" r:id="rId2"/>
    <sheet name="EXPERIENCIA ADICION TH" sheetId="4" r:id="rId3"/>
    <sheet name="TOTAL PUNTAJE" sheetId="3" r:id="rId4"/>
  </sheets>
  <calcPr calcId="191029"/>
</workbook>
</file>

<file path=xl/calcChain.xml><?xml version="1.0" encoding="utf-8"?>
<calcChain xmlns="http://schemas.openxmlformats.org/spreadsheetml/2006/main">
  <c r="C17" i="3" l="1"/>
  <c r="D17" i="3"/>
  <c r="E17" i="3"/>
  <c r="F17" i="3"/>
  <c r="C43" i="2" l="1"/>
  <c r="C15" i="2" l="1"/>
  <c r="C24" i="2"/>
  <c r="C33" i="2"/>
  <c r="D8" i="1"/>
  <c r="D9" i="1"/>
  <c r="D10" i="1"/>
  <c r="D11" i="1"/>
</calcChain>
</file>

<file path=xl/sharedStrings.xml><?xml version="1.0" encoding="utf-8"?>
<sst xmlns="http://schemas.openxmlformats.org/spreadsheetml/2006/main" count="107" uniqueCount="59">
  <si>
    <t>4.9.1 CALIFICACION DE LA OFERTA ECONÓMICA (MÁXIMO 600 PUNTOS)</t>
  </si>
  <si>
    <t xml:space="preserve"> El valor de la oferta, incluido el IVA, se calificará asignando el mayor puntaje (600 puntos) a la propuesta que ofrezca el menor precio total, que se entiende incluye la totalidad de los impuestos nacionales y locales aplicables a este servicio, es decir, ésta se tomará como el 100% de este puntaje. El puntaje para las demás ofertas se asignará en forma inversamente proporcional, sin tener en cuenta los decimales, así:</t>
  </si>
  <si>
    <t xml:space="preserve"> Precio Propuesta Menor Valor X 600</t>
  </si>
  <si>
    <t xml:space="preserve"> Precio Propuesta Estudiada</t>
  </si>
  <si>
    <t>OFERENTE</t>
  </si>
  <si>
    <t>PROPUESTA ECONOMICA</t>
  </si>
  <si>
    <t>PUNTAJE</t>
  </si>
  <si>
    <t>SERVICIOS Y SISTEMAS DE ARCHIVO E IMÁGENES SIA S.A.S</t>
  </si>
  <si>
    <t>SOLUCIONES &amp; GESTION SA</t>
  </si>
  <si>
    <t>SKAPHE TECNOLOGIA SAS</t>
  </si>
  <si>
    <t>DOCUFILE SAS</t>
  </si>
  <si>
    <t>TOTAL PUNTAJE</t>
  </si>
  <si>
    <t>SIN CALIFICACION</t>
  </si>
  <si>
    <t>EMPRESAS PUBLICAS DEL ESPINAL</t>
  </si>
  <si>
    <t>EXCELENTE</t>
  </si>
  <si>
    <t>BUENO</t>
  </si>
  <si>
    <t>DEFENSA CIVIL COLOMBIANA</t>
  </si>
  <si>
    <t>CALIFICACION DE CUMPLIMIENTO</t>
  </si>
  <si>
    <t>EXPERIENCIA CONTRATOS EJECUTADOS</t>
  </si>
  <si>
    <t>ITEMS A VERIFICAR</t>
  </si>
  <si>
    <t>CONCEJO MUNICIPAL DE VILLAVICENCIO</t>
  </si>
  <si>
    <t>GLOBAL TECHNOLOGIC SERVICES GTS S.A.</t>
  </si>
  <si>
    <t>FONDO EMPRESARIAL SSPD FIDUBOGOTA SA</t>
  </si>
  <si>
    <t>QUALITY ENTERPRISE SAS</t>
  </si>
  <si>
    <t>MX3 SOLUTIONS S.A.S</t>
  </si>
  <si>
    <t>SATISFACCION</t>
  </si>
  <si>
    <t>AE CONSULTORIA SAS</t>
  </si>
  <si>
    <t>AUDITORIA GENERAL DE LA REPUBLICA</t>
  </si>
  <si>
    <t>SOBRESALIENTE</t>
  </si>
  <si>
    <t>JUNTA CENTRAL DE CONTADORES</t>
  </si>
  <si>
    <t>BUENA</t>
  </si>
  <si>
    <t>ESE HOSPITAL DE LA CRUZ LIQUIDADA</t>
  </si>
  <si>
    <t>HOGARCOOP LIQUIDADA</t>
  </si>
  <si>
    <t>ALCADIA DE APARTADO</t>
  </si>
  <si>
    <t xml:space="preserve">De conformidad con el numeral 4.6.2” RELACIÓN DE CONTRATOS EJECUTADOS PARA ACREDITAR EXPERIENCIA”, se asignará puntaje adicional por cada certificación, sobre el máximo de cinco (5) certificaciones de contratos, cuya calidad de los servicios prestados haya sido calificada por los contratantes como excelente o buena (satisfactoria).  
</t>
  </si>
  <si>
    <t xml:space="preserve"> 4.9.2.1 Calidad en el cumplimiento de contratos (Máximo 100 Puntos)</t>
  </si>
  <si>
    <t>4.9 CRITERIOS TÉCNICOS DE CALIFICACION</t>
  </si>
  <si>
    <t>TOTAL PUNTAJE OBTENIDO POR OFERENTE</t>
  </si>
  <si>
    <t>Puntaje obtenido</t>
  </si>
  <si>
    <t>DOCUFILE S.A.S</t>
  </si>
  <si>
    <t xml:space="preserve">4.10 APOYO A LA INDUSTRIA NACIONAL: (MÁXIMO 100 PUNTOS)
</t>
  </si>
  <si>
    <t>4.9.2.1  Calidad en el cumplimiento de contratos (Máximo 100 Puntos)</t>
  </si>
  <si>
    <t>TOTAL PUNTOS</t>
  </si>
  <si>
    <t xml:space="preserve">4.9.2.1 Calidades de experiencia adicionales del recurso humano ofrecido (Máximo 200 puntos) </t>
  </si>
  <si>
    <t>Evaluación Económica</t>
  </si>
  <si>
    <t>ALCALDIA DE MIRAFLORES - BOYACA</t>
  </si>
  <si>
    <t>IBEROAMERICANA</t>
  </si>
  <si>
    <t>0</t>
  </si>
  <si>
    <t>SOLUCIONES &amp; GESTION SAS</t>
  </si>
  <si>
    <t>Valor Propuesta Económica</t>
  </si>
  <si>
    <t xml:space="preserve">4.9.1 CALIFICACION DE LA OFERTA ECONÓMICA </t>
  </si>
  <si>
    <t>ANEXO CALIFICACIÓN ECONÓMICA Y TÉCNICA</t>
  </si>
  <si>
    <t xml:space="preserve">Gerente de Proyecto </t>
  </si>
  <si>
    <t>Profesional en Archivística y Bibliotecología</t>
  </si>
  <si>
    <t xml:space="preserve">Profesional en Historia </t>
  </si>
  <si>
    <t>Profesional en Restauración de acervos documentales</t>
  </si>
  <si>
    <t xml:space="preserve">Profesional del Derecho </t>
  </si>
  <si>
    <t xml:space="preserve">TOTAL EXPERIENCIA ADICIONAL </t>
  </si>
  <si>
    <t>PUNTAJE
 DEL PLIEGO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</si>
</sst>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0;[Red]\-&quot;$&quot;#,##0"/>
    <numFmt numFmtId="165" formatCode="#,##0;[Red]#,##0"/>
    <numFmt numFmtId="166" formatCode="&quot;$&quot;\ #,##0"/>
  </numFmts>
  <fonts count="24" x14ac:knownFonts="1">
    <font>
      <sz val="11"/>
      <color theme="1"/>
      <name val="Calibri"/>
      <family val="2"/>
      <scheme val="minor"/>
    </font>
    <font>
      <b/>
      <sz val="11"/>
      <color theme="1"/>
      <name val="Calibri"/>
      <family val="2"/>
      <scheme val="minor"/>
    </font>
    <font>
      <b/>
      <sz val="11"/>
      <name val="Arial"/>
      <family val="2"/>
    </font>
    <font>
      <sz val="10"/>
      <name val="Tahoma"/>
      <family val="2"/>
    </font>
    <font>
      <sz val="11"/>
      <name val="Calibri"/>
      <family val="2"/>
    </font>
    <font>
      <sz val="10"/>
      <name val="Segoe UI"/>
      <family val="2"/>
    </font>
    <font>
      <b/>
      <sz val="10"/>
      <name val="Calibri"/>
      <family val="2"/>
      <scheme val="minor"/>
    </font>
    <font>
      <b/>
      <sz val="10"/>
      <name val="Segoe UI"/>
      <family val="2"/>
    </font>
    <font>
      <sz val="10"/>
      <color theme="1"/>
      <name val="Calibri"/>
      <family val="2"/>
      <scheme val="minor"/>
    </font>
    <font>
      <sz val="10"/>
      <color theme="1"/>
      <name val="Segoe UI"/>
      <family val="2"/>
    </font>
    <font>
      <b/>
      <sz val="10"/>
      <color theme="1"/>
      <name val="Segoe UI"/>
      <family val="2"/>
    </font>
    <font>
      <b/>
      <sz val="12"/>
      <color theme="1"/>
      <name val="Segoe UI"/>
      <family val="2"/>
    </font>
    <font>
      <b/>
      <sz val="14"/>
      <color theme="1"/>
      <name val="Calibri"/>
      <family val="2"/>
      <scheme val="minor"/>
    </font>
    <font>
      <sz val="10"/>
      <name val="Arial"/>
      <family val="2"/>
    </font>
    <font>
      <b/>
      <sz val="11"/>
      <color theme="1"/>
      <name val="Tahoma"/>
      <family val="2"/>
    </font>
    <font>
      <b/>
      <sz val="11"/>
      <color rgb="FF000000"/>
      <name val="Arial"/>
      <family val="2"/>
    </font>
    <font>
      <sz val="11"/>
      <name val="Tahoma"/>
      <family val="2"/>
    </font>
    <font>
      <b/>
      <sz val="10"/>
      <name val="Arial"/>
      <family val="2"/>
    </font>
    <font>
      <b/>
      <sz val="11"/>
      <name val="Tahoma"/>
      <family val="2"/>
    </font>
    <font>
      <sz val="11"/>
      <name val="Arial"/>
      <family val="2"/>
    </font>
    <font>
      <b/>
      <sz val="12"/>
      <color theme="1"/>
      <name val="Arial"/>
      <family val="2"/>
    </font>
    <font>
      <sz val="11"/>
      <color rgb="FF000000"/>
      <name val="Tahoma"/>
      <family val="2"/>
    </font>
    <font>
      <b/>
      <sz val="11"/>
      <color theme="1"/>
      <name val="Arial"/>
      <family val="2"/>
    </font>
    <font>
      <b/>
      <sz val="10"/>
      <name val="Tahoma"/>
      <family val="2"/>
    </font>
  </fonts>
  <fills count="5">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rgb="FF92D050"/>
        <bgColor indexed="64"/>
      </patternFill>
    </fill>
  </fills>
  <borders count="4">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s>
  <cellStyleXfs count="1">
    <xf numFmtId="0" fontId="0" fillId="0" borderId="0"/>
  </cellStyleXfs>
  <cellXfs count="70">
    <xf numFmtId="0" fontId="0" fillId="0" borderId="0" xfId="0"/>
    <xf numFmtId="0" fontId="3" fillId="0" borderId="1" xfId="0" applyFont="1" applyBorder="1" applyAlignment="1">
      <alignment horizontal="center" vertical="center" wrapText="1"/>
    </xf>
    <xf numFmtId="0" fontId="3" fillId="0" borderId="0" xfId="0" applyFont="1" applyAlignment="1">
      <alignment horizontal="justify" vertical="center" wrapText="1"/>
    </xf>
    <xf numFmtId="0" fontId="0" fillId="0" borderId="0" xfId="0" applyAlignment="1">
      <alignment horizontal="center"/>
    </xf>
    <xf numFmtId="0" fontId="1" fillId="0" borderId="2" xfId="0" applyFont="1" applyBorder="1"/>
    <xf numFmtId="0" fontId="1" fillId="0" borderId="2" xfId="0" applyFont="1" applyBorder="1" applyAlignment="1">
      <alignment horizontal="center" vertical="center"/>
    </xf>
    <xf numFmtId="0" fontId="0" fillId="0" borderId="2" xfId="0" applyBorder="1"/>
    <xf numFmtId="164" fontId="4" fillId="2" borderId="2" xfId="0" applyNumberFormat="1" applyFont="1" applyFill="1" applyBorder="1" applyAlignment="1">
      <alignment horizontal="center" vertical="center"/>
    </xf>
    <xf numFmtId="165" fontId="0" fillId="0" borderId="2" xfId="0" applyNumberFormat="1" applyBorder="1"/>
    <xf numFmtId="166" fontId="5" fillId="3" borderId="2" xfId="0" applyNumberFormat="1" applyFont="1" applyFill="1" applyBorder="1" applyAlignment="1">
      <alignment horizontal="center"/>
    </xf>
    <xf numFmtId="3" fontId="0" fillId="0" borderId="0" xfId="0" applyNumberFormat="1"/>
    <xf numFmtId="0" fontId="6" fillId="3" borderId="2" xfId="0" applyFont="1" applyFill="1" applyBorder="1" applyAlignment="1">
      <alignment horizontal="center" vertical="center"/>
    </xf>
    <xf numFmtId="0" fontId="8" fillId="0" borderId="2" xfId="0" applyFont="1" applyBorder="1" applyAlignment="1">
      <alignment horizontal="center" vertical="center"/>
    </xf>
    <xf numFmtId="3" fontId="9" fillId="0" borderId="2" xfId="0" applyNumberFormat="1" applyFont="1" applyBorder="1" applyAlignment="1">
      <alignment horizontal="center" vertical="center"/>
    </xf>
    <xf numFmtId="0" fontId="9" fillId="0" borderId="2" xfId="0" applyFont="1" applyBorder="1" applyAlignment="1">
      <alignment horizontal="left" vertical="center"/>
    </xf>
    <xf numFmtId="49" fontId="9" fillId="3" borderId="2" xfId="0" applyNumberFormat="1" applyFont="1" applyFill="1" applyBorder="1" applyAlignment="1">
      <alignment horizontal="center" vertical="center"/>
    </xf>
    <xf numFmtId="3" fontId="9" fillId="3" borderId="2" xfId="0" applyNumberFormat="1" applyFont="1" applyFill="1" applyBorder="1" applyAlignment="1">
      <alignment horizontal="center" vertical="center"/>
    </xf>
    <xf numFmtId="3" fontId="5" fillId="0" borderId="2" xfId="0" applyNumberFormat="1" applyFont="1" applyBorder="1" applyAlignment="1">
      <alignment horizontal="center" vertical="center"/>
    </xf>
    <xf numFmtId="0" fontId="5" fillId="0" borderId="2" xfId="0" applyFont="1" applyBorder="1" applyAlignment="1">
      <alignment horizontal="left" vertical="center"/>
    </xf>
    <xf numFmtId="3" fontId="10" fillId="0" borderId="2" xfId="0" applyNumberFormat="1" applyFont="1" applyBorder="1" applyAlignment="1">
      <alignment horizontal="center" vertical="center" wrapText="1"/>
    </xf>
    <xf numFmtId="3" fontId="10" fillId="0" borderId="2" xfId="0" applyNumberFormat="1" applyFont="1" applyBorder="1" applyAlignment="1">
      <alignment horizontal="center" wrapText="1"/>
    </xf>
    <xf numFmtId="0" fontId="10" fillId="0" borderId="2" xfId="0" applyFont="1" applyBorder="1" applyAlignment="1">
      <alignment horizontal="center" vertical="center" wrapText="1"/>
    </xf>
    <xf numFmtId="0" fontId="0" fillId="3" borderId="0" xfId="0" applyFill="1" applyBorder="1"/>
    <xf numFmtId="3" fontId="9" fillId="3" borderId="0" xfId="0" applyNumberFormat="1" applyFont="1" applyFill="1" applyBorder="1" applyAlignment="1">
      <alignment horizontal="center" vertical="center"/>
    </xf>
    <xf numFmtId="0" fontId="9" fillId="3" borderId="0" xfId="0" applyFont="1" applyFill="1" applyBorder="1" applyAlignment="1">
      <alignment vertical="center"/>
    </xf>
    <xf numFmtId="3" fontId="9" fillId="0" borderId="2" xfId="0" applyNumberFormat="1" applyFont="1" applyBorder="1" applyAlignment="1">
      <alignment vertical="center"/>
    </xf>
    <xf numFmtId="0" fontId="9" fillId="0" borderId="2" xfId="0" applyFont="1" applyBorder="1" applyAlignment="1">
      <alignment vertical="center"/>
    </xf>
    <xf numFmtId="3" fontId="9" fillId="3" borderId="2" xfId="0" applyNumberFormat="1" applyFont="1" applyFill="1" applyBorder="1" applyAlignment="1">
      <alignment vertical="center"/>
    </xf>
    <xf numFmtId="3" fontId="5" fillId="0" borderId="2" xfId="0" applyNumberFormat="1" applyFont="1" applyBorder="1" applyAlignment="1">
      <alignment vertical="center"/>
    </xf>
    <xf numFmtId="0" fontId="5" fillId="0" borderId="2" xfId="0" applyFont="1" applyBorder="1" applyAlignment="1">
      <alignment vertical="center"/>
    </xf>
    <xf numFmtId="0" fontId="0" fillId="0" borderId="0" xfId="0" applyBorder="1"/>
    <xf numFmtId="3" fontId="9" fillId="0" borderId="0" xfId="0" applyNumberFormat="1" applyFont="1" applyBorder="1" applyAlignment="1">
      <alignment horizontal="center" vertical="center"/>
    </xf>
    <xf numFmtId="0" fontId="9" fillId="0" borderId="0" xfId="0" applyFont="1" applyBorder="1" applyAlignment="1">
      <alignment vertical="center"/>
    </xf>
    <xf numFmtId="0" fontId="8" fillId="0" borderId="0" xfId="0" applyFont="1" applyBorder="1" applyAlignment="1">
      <alignment horizontal="center" vertical="center"/>
    </xf>
    <xf numFmtId="0" fontId="15" fillId="0" borderId="0" xfId="0" applyFont="1" applyAlignment="1">
      <alignment horizontal="center" vertical="center"/>
    </xf>
    <xf numFmtId="0" fontId="16" fillId="0" borderId="2" xfId="0" applyFont="1" applyBorder="1" applyAlignment="1">
      <alignment horizontal="center" vertical="center"/>
    </xf>
    <xf numFmtId="0" fontId="16" fillId="0" borderId="2" xfId="0" applyFont="1" applyBorder="1" applyAlignment="1">
      <alignment vertical="center"/>
    </xf>
    <xf numFmtId="0" fontId="17" fillId="0" borderId="2" xfId="0" applyFont="1" applyBorder="1" applyAlignment="1">
      <alignment horizontal="center" vertical="center" wrapText="1"/>
    </xf>
    <xf numFmtId="0" fontId="18" fillId="0" borderId="2" xfId="0" applyFont="1" applyBorder="1" applyAlignment="1">
      <alignment wrapText="1"/>
    </xf>
    <xf numFmtId="0" fontId="16" fillId="0" borderId="2" xfId="0" applyFont="1" applyBorder="1" applyAlignment="1">
      <alignment horizontal="center"/>
    </xf>
    <xf numFmtId="0" fontId="18" fillId="0" borderId="2" xfId="0" applyFont="1" applyBorder="1" applyAlignment="1">
      <alignment horizontal="justify" vertical="center"/>
    </xf>
    <xf numFmtId="0" fontId="16" fillId="0" borderId="2" xfId="0" applyFont="1" applyBorder="1"/>
    <xf numFmtId="0" fontId="16" fillId="0" borderId="2" xfId="0" applyFont="1" applyFill="1" applyBorder="1" applyAlignment="1">
      <alignment horizontal="justify" vertical="center" wrapText="1"/>
    </xf>
    <xf numFmtId="0" fontId="2" fillId="0" borderId="2" xfId="0" applyFont="1" applyBorder="1" applyAlignment="1">
      <alignment horizontal="center" vertical="center" wrapText="1"/>
    </xf>
    <xf numFmtId="164" fontId="16" fillId="2" borderId="2" xfId="0" applyNumberFormat="1" applyFont="1" applyFill="1" applyBorder="1" applyAlignment="1">
      <alignment horizontal="center" vertical="center"/>
    </xf>
    <xf numFmtId="166" fontId="16" fillId="3" borderId="2" xfId="0" applyNumberFormat="1" applyFont="1" applyFill="1" applyBorder="1" applyAlignment="1">
      <alignment horizontal="center"/>
    </xf>
    <xf numFmtId="0" fontId="18" fillId="0" borderId="2" xfId="0" applyFont="1" applyBorder="1"/>
    <xf numFmtId="0" fontId="18" fillId="0" borderId="2" xfId="0" applyFont="1" applyBorder="1" applyAlignment="1">
      <alignment horizontal="center" vertical="center"/>
    </xf>
    <xf numFmtId="0" fontId="0" fillId="0" borderId="0" xfId="0" applyFont="1"/>
    <xf numFmtId="0" fontId="19" fillId="0" borderId="0" xfId="0" applyFont="1" applyAlignment="1">
      <alignment wrapText="1"/>
    </xf>
    <xf numFmtId="0" fontId="18" fillId="0" borderId="0" xfId="0" applyFont="1" applyAlignment="1">
      <alignment horizontal="center" vertical="center"/>
    </xf>
    <xf numFmtId="0" fontId="9" fillId="3" borderId="2" xfId="0" applyFont="1" applyFill="1" applyBorder="1" applyAlignment="1">
      <alignment horizontal="left" vertical="center" wrapText="1"/>
    </xf>
    <xf numFmtId="0" fontId="21" fillId="0" borderId="2" xfId="0" applyFont="1" applyBorder="1" applyAlignment="1">
      <alignment horizontal="justify" vertical="center"/>
    </xf>
    <xf numFmtId="0" fontId="21" fillId="0" borderId="2" xfId="0" applyFont="1" applyBorder="1"/>
    <xf numFmtId="0" fontId="0" fillId="4" borderId="2" xfId="0" applyFill="1" applyBorder="1" applyAlignment="1">
      <alignment horizontal="center"/>
    </xf>
    <xf numFmtId="0" fontId="22" fillId="0" borderId="0" xfId="0" applyFont="1" applyAlignment="1">
      <alignment horizontal="justify" vertical="center"/>
    </xf>
    <xf numFmtId="0" fontId="0" fillId="3" borderId="2" xfId="0" applyFill="1" applyBorder="1" applyAlignment="1">
      <alignment horizontal="center"/>
    </xf>
    <xf numFmtId="0" fontId="23" fillId="0" borderId="2" xfId="0" applyFont="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justify" vertical="center" wrapText="1"/>
    </xf>
    <xf numFmtId="0" fontId="15" fillId="0" borderId="0" xfId="0" applyFont="1" applyAlignment="1">
      <alignment horizontal="center" vertical="center"/>
    </xf>
    <xf numFmtId="0" fontId="14" fillId="3" borderId="2" xfId="0" applyFont="1" applyFill="1" applyBorder="1" applyAlignment="1">
      <alignment horizontal="center" vertical="center"/>
    </xf>
    <xf numFmtId="0" fontId="12" fillId="0" borderId="2" xfId="0" applyFont="1" applyBorder="1" applyAlignment="1">
      <alignment horizontal="center"/>
    </xf>
    <xf numFmtId="0" fontId="11" fillId="0" borderId="2" xfId="0" applyFont="1" applyBorder="1" applyAlignment="1">
      <alignment horizontal="center"/>
    </xf>
    <xf numFmtId="0" fontId="7" fillId="3" borderId="2" xfId="0" applyFont="1" applyFill="1" applyBorder="1" applyAlignment="1">
      <alignment horizontal="center" vertical="center"/>
    </xf>
    <xf numFmtId="0" fontId="11" fillId="0" borderId="3" xfId="0" applyFont="1" applyBorder="1" applyAlignment="1">
      <alignment horizontal="center"/>
    </xf>
    <xf numFmtId="0" fontId="11" fillId="0" borderId="1" xfId="0" applyFont="1" applyBorder="1" applyAlignment="1">
      <alignment horizontal="center"/>
    </xf>
    <xf numFmtId="0" fontId="13" fillId="0" borderId="2" xfId="0" applyFont="1" applyBorder="1" applyAlignment="1">
      <alignment horizontal="justify" vertical="center" wrapText="1"/>
    </xf>
    <xf numFmtId="0" fontId="12" fillId="0" borderId="0" xfId="0" applyFont="1" applyBorder="1" applyAlignment="1">
      <alignment horizontal="center"/>
    </xf>
    <xf numFmtId="0" fontId="20"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D11"/>
  <sheetViews>
    <sheetView workbookViewId="0">
      <selection activeCell="B17" sqref="B17"/>
    </sheetView>
  </sheetViews>
  <sheetFormatPr baseColWidth="10" defaultRowHeight="15" x14ac:dyDescent="0.25"/>
  <cols>
    <col min="2" max="2" width="53.7109375" customWidth="1"/>
    <col min="3" max="3" width="26.85546875" customWidth="1"/>
    <col min="258" max="258" width="53.7109375" customWidth="1"/>
    <col min="259" max="259" width="15.85546875" customWidth="1"/>
    <col min="514" max="514" width="53.7109375" customWidth="1"/>
    <col min="515" max="515" width="15.85546875" customWidth="1"/>
    <col min="770" max="770" width="53.7109375" customWidth="1"/>
    <col min="771" max="771" width="15.85546875" customWidth="1"/>
    <col min="1026" max="1026" width="53.7109375" customWidth="1"/>
    <col min="1027" max="1027" width="15.85546875" customWidth="1"/>
    <col min="1282" max="1282" width="53.7109375" customWidth="1"/>
    <col min="1283" max="1283" width="15.85546875" customWidth="1"/>
    <col min="1538" max="1538" width="53.7109375" customWidth="1"/>
    <col min="1539" max="1539" width="15.85546875" customWidth="1"/>
    <col min="1794" max="1794" width="53.7109375" customWidth="1"/>
    <col min="1795" max="1795" width="15.85546875" customWidth="1"/>
    <col min="2050" max="2050" width="53.7109375" customWidth="1"/>
    <col min="2051" max="2051" width="15.85546875" customWidth="1"/>
    <col min="2306" max="2306" width="53.7109375" customWidth="1"/>
    <col min="2307" max="2307" width="15.85546875" customWidth="1"/>
    <col min="2562" max="2562" width="53.7109375" customWidth="1"/>
    <col min="2563" max="2563" width="15.85546875" customWidth="1"/>
    <col min="2818" max="2818" width="53.7109375" customWidth="1"/>
    <col min="2819" max="2819" width="15.85546875" customWidth="1"/>
    <col min="3074" max="3074" width="53.7109375" customWidth="1"/>
    <col min="3075" max="3075" width="15.85546875" customWidth="1"/>
    <col min="3330" max="3330" width="53.7109375" customWidth="1"/>
    <col min="3331" max="3331" width="15.85546875" customWidth="1"/>
    <col min="3586" max="3586" width="53.7109375" customWidth="1"/>
    <col min="3587" max="3587" width="15.85546875" customWidth="1"/>
    <col min="3842" max="3842" width="53.7109375" customWidth="1"/>
    <col min="3843" max="3843" width="15.85546875" customWidth="1"/>
    <col min="4098" max="4098" width="53.7109375" customWidth="1"/>
    <col min="4099" max="4099" width="15.85546875" customWidth="1"/>
    <col min="4354" max="4354" width="53.7109375" customWidth="1"/>
    <col min="4355" max="4355" width="15.85546875" customWidth="1"/>
    <col min="4610" max="4610" width="53.7109375" customWidth="1"/>
    <col min="4611" max="4611" width="15.85546875" customWidth="1"/>
    <col min="4866" max="4866" width="53.7109375" customWidth="1"/>
    <col min="4867" max="4867" width="15.85546875" customWidth="1"/>
    <col min="5122" max="5122" width="53.7109375" customWidth="1"/>
    <col min="5123" max="5123" width="15.85546875" customWidth="1"/>
    <col min="5378" max="5378" width="53.7109375" customWidth="1"/>
    <col min="5379" max="5379" width="15.85546875" customWidth="1"/>
    <col min="5634" max="5634" width="53.7109375" customWidth="1"/>
    <col min="5635" max="5635" width="15.85546875" customWidth="1"/>
    <col min="5890" max="5890" width="53.7109375" customWidth="1"/>
    <col min="5891" max="5891" width="15.85546875" customWidth="1"/>
    <col min="6146" max="6146" width="53.7109375" customWidth="1"/>
    <col min="6147" max="6147" width="15.85546875" customWidth="1"/>
    <col min="6402" max="6402" width="53.7109375" customWidth="1"/>
    <col min="6403" max="6403" width="15.85546875" customWidth="1"/>
    <col min="6658" max="6658" width="53.7109375" customWidth="1"/>
    <col min="6659" max="6659" width="15.85546875" customWidth="1"/>
    <col min="6914" max="6914" width="53.7109375" customWidth="1"/>
    <col min="6915" max="6915" width="15.85546875" customWidth="1"/>
    <col min="7170" max="7170" width="53.7109375" customWidth="1"/>
    <col min="7171" max="7171" width="15.85546875" customWidth="1"/>
    <col min="7426" max="7426" width="53.7109375" customWidth="1"/>
    <col min="7427" max="7427" width="15.85546875" customWidth="1"/>
    <col min="7682" max="7682" width="53.7109375" customWidth="1"/>
    <col min="7683" max="7683" width="15.85546875" customWidth="1"/>
    <col min="7938" max="7938" width="53.7109375" customWidth="1"/>
    <col min="7939" max="7939" width="15.85546875" customWidth="1"/>
    <col min="8194" max="8194" width="53.7109375" customWidth="1"/>
    <col min="8195" max="8195" width="15.85546875" customWidth="1"/>
    <col min="8450" max="8450" width="53.7109375" customWidth="1"/>
    <col min="8451" max="8451" width="15.85546875" customWidth="1"/>
    <col min="8706" max="8706" width="53.7109375" customWidth="1"/>
    <col min="8707" max="8707" width="15.85546875" customWidth="1"/>
    <col min="8962" max="8962" width="53.7109375" customWidth="1"/>
    <col min="8963" max="8963" width="15.85546875" customWidth="1"/>
    <col min="9218" max="9218" width="53.7109375" customWidth="1"/>
    <col min="9219" max="9219" width="15.85546875" customWidth="1"/>
    <col min="9474" max="9474" width="53.7109375" customWidth="1"/>
    <col min="9475" max="9475" width="15.85546875" customWidth="1"/>
    <col min="9730" max="9730" width="53.7109375" customWidth="1"/>
    <col min="9731" max="9731" width="15.85546875" customWidth="1"/>
    <col min="9986" max="9986" width="53.7109375" customWidth="1"/>
    <col min="9987" max="9987" width="15.85546875" customWidth="1"/>
    <col min="10242" max="10242" width="53.7109375" customWidth="1"/>
    <col min="10243" max="10243" width="15.85546875" customWidth="1"/>
    <col min="10498" max="10498" width="53.7109375" customWidth="1"/>
    <col min="10499" max="10499" width="15.85546875" customWidth="1"/>
    <col min="10754" max="10754" width="53.7109375" customWidth="1"/>
    <col min="10755" max="10755" width="15.85546875" customWidth="1"/>
    <col min="11010" max="11010" width="53.7109375" customWidth="1"/>
    <col min="11011" max="11011" width="15.85546875" customWidth="1"/>
    <col min="11266" max="11266" width="53.7109375" customWidth="1"/>
    <col min="11267" max="11267" width="15.85546875" customWidth="1"/>
    <col min="11522" max="11522" width="53.7109375" customWidth="1"/>
    <col min="11523" max="11523" width="15.85546875" customWidth="1"/>
    <col min="11778" max="11778" width="53.7109375" customWidth="1"/>
    <col min="11779" max="11779" width="15.85546875" customWidth="1"/>
    <col min="12034" max="12034" width="53.7109375" customWidth="1"/>
    <col min="12035" max="12035" width="15.85546875" customWidth="1"/>
    <col min="12290" max="12290" width="53.7109375" customWidth="1"/>
    <col min="12291" max="12291" width="15.85546875" customWidth="1"/>
    <col min="12546" max="12546" width="53.7109375" customWidth="1"/>
    <col min="12547" max="12547" width="15.85546875" customWidth="1"/>
    <col min="12802" max="12802" width="53.7109375" customWidth="1"/>
    <col min="12803" max="12803" width="15.85546875" customWidth="1"/>
    <col min="13058" max="13058" width="53.7109375" customWidth="1"/>
    <col min="13059" max="13059" width="15.85546875" customWidth="1"/>
    <col min="13314" max="13314" width="53.7109375" customWidth="1"/>
    <col min="13315" max="13315" width="15.85546875" customWidth="1"/>
    <col min="13570" max="13570" width="53.7109375" customWidth="1"/>
    <col min="13571" max="13571" width="15.85546875" customWidth="1"/>
    <col min="13826" max="13826" width="53.7109375" customWidth="1"/>
    <col min="13827" max="13827" width="15.85546875" customWidth="1"/>
    <col min="14082" max="14082" width="53.7109375" customWidth="1"/>
    <col min="14083" max="14083" width="15.85546875" customWidth="1"/>
    <col min="14338" max="14338" width="53.7109375" customWidth="1"/>
    <col min="14339" max="14339" width="15.85546875" customWidth="1"/>
    <col min="14594" max="14594" width="53.7109375" customWidth="1"/>
    <col min="14595" max="14595" width="15.85546875" customWidth="1"/>
    <col min="14850" max="14850" width="53.7109375" customWidth="1"/>
    <col min="14851" max="14851" width="15.85546875" customWidth="1"/>
    <col min="15106" max="15106" width="53.7109375" customWidth="1"/>
    <col min="15107" max="15107" width="15.85546875" customWidth="1"/>
    <col min="15362" max="15362" width="53.7109375" customWidth="1"/>
    <col min="15363" max="15363" width="15.85546875" customWidth="1"/>
    <col min="15618" max="15618" width="53.7109375" customWidth="1"/>
    <col min="15619" max="15619" width="15.85546875" customWidth="1"/>
    <col min="15874" max="15874" width="53.7109375" customWidth="1"/>
    <col min="15875" max="15875" width="15.85546875" customWidth="1"/>
    <col min="16130" max="16130" width="53.7109375" customWidth="1"/>
    <col min="16131" max="16131" width="15.85546875" customWidth="1"/>
  </cols>
  <sheetData>
    <row r="2" spans="2:4" x14ac:dyDescent="0.25">
      <c r="B2" s="58" t="s">
        <v>0</v>
      </c>
      <c r="C2" s="58"/>
      <c r="D2" s="58"/>
    </row>
    <row r="3" spans="2:4" ht="65.25" customHeight="1" x14ac:dyDescent="0.25">
      <c r="B3" s="59" t="s">
        <v>1</v>
      </c>
      <c r="C3" s="59"/>
      <c r="D3" s="59"/>
    </row>
    <row r="4" spans="2:4" x14ac:dyDescent="0.25">
      <c r="B4" s="1" t="s">
        <v>2</v>
      </c>
      <c r="C4" s="2"/>
      <c r="D4" s="2"/>
    </row>
    <row r="5" spans="2:4" ht="15" customHeight="1" x14ac:dyDescent="0.25">
      <c r="B5" s="3" t="s">
        <v>3</v>
      </c>
    </row>
    <row r="6" spans="2:4" ht="15" customHeight="1" x14ac:dyDescent="0.25"/>
    <row r="7" spans="2:4" x14ac:dyDescent="0.25">
      <c r="B7" s="4" t="s">
        <v>4</v>
      </c>
      <c r="C7" s="4" t="s">
        <v>5</v>
      </c>
      <c r="D7" s="5" t="s">
        <v>6</v>
      </c>
    </row>
    <row r="8" spans="2:4" x14ac:dyDescent="0.25">
      <c r="B8" s="6" t="s">
        <v>7</v>
      </c>
      <c r="C8" s="7">
        <v>152000000</v>
      </c>
      <c r="D8" s="8">
        <f>($C$8*600)/C8</f>
        <v>600</v>
      </c>
    </row>
    <row r="9" spans="2:4" x14ac:dyDescent="0.25">
      <c r="B9" s="6" t="s">
        <v>8</v>
      </c>
      <c r="C9" s="7">
        <v>164220000</v>
      </c>
      <c r="D9" s="8">
        <f>($C$8*600)/C9</f>
        <v>555.35257581293388</v>
      </c>
    </row>
    <row r="10" spans="2:4" x14ac:dyDescent="0.25">
      <c r="B10" s="6" t="s">
        <v>9</v>
      </c>
      <c r="C10" s="9">
        <v>161907001</v>
      </c>
      <c r="D10" s="8">
        <f>($C$8*600)/C10</f>
        <v>563.28632756282104</v>
      </c>
    </row>
    <row r="11" spans="2:4" x14ac:dyDescent="0.25">
      <c r="B11" s="6" t="s">
        <v>10</v>
      </c>
      <c r="C11" s="7">
        <v>152000000</v>
      </c>
      <c r="D11" s="8">
        <f>($C$8*600)/C11</f>
        <v>600</v>
      </c>
    </row>
  </sheetData>
  <mergeCells count="2">
    <mergeCell ref="B2:D2"/>
    <mergeCell ref="B3:D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43"/>
  <sheetViews>
    <sheetView topLeftCell="A19" workbookViewId="0">
      <selection activeCell="B51" sqref="B51"/>
    </sheetView>
  </sheetViews>
  <sheetFormatPr baseColWidth="10" defaultRowHeight="15" x14ac:dyDescent="0.25"/>
  <cols>
    <col min="1" max="1" width="51.42578125" customWidth="1"/>
    <col min="2" max="2" width="16.140625" style="10" bestFit="1" customWidth="1"/>
    <col min="3" max="3" width="21.28515625" customWidth="1"/>
  </cols>
  <sheetData>
    <row r="1" spans="1:3" x14ac:dyDescent="0.25">
      <c r="A1" s="60" t="s">
        <v>36</v>
      </c>
      <c r="B1" s="60"/>
      <c r="C1" s="60"/>
    </row>
    <row r="2" spans="1:3" x14ac:dyDescent="0.25">
      <c r="A2" s="34"/>
      <c r="B2" s="34"/>
      <c r="C2" s="34"/>
    </row>
    <row r="3" spans="1:3" x14ac:dyDescent="0.25">
      <c r="A3" s="61" t="s">
        <v>35</v>
      </c>
      <c r="B3" s="61"/>
      <c r="C3" s="61"/>
    </row>
    <row r="5" spans="1:3" ht="57" customHeight="1" x14ac:dyDescent="0.25">
      <c r="A5" s="67" t="s">
        <v>34</v>
      </c>
      <c r="B5" s="67"/>
      <c r="C5" s="67"/>
    </row>
    <row r="7" spans="1:3" ht="18.75" x14ac:dyDescent="0.3">
      <c r="A7" s="62" t="s">
        <v>7</v>
      </c>
      <c r="B7" s="62"/>
      <c r="C7" s="62"/>
    </row>
    <row r="8" spans="1:3" ht="17.25" x14ac:dyDescent="0.3">
      <c r="A8" s="63" t="s">
        <v>19</v>
      </c>
      <c r="B8" s="63"/>
      <c r="C8" s="63"/>
    </row>
    <row r="9" spans="1:3" ht="42.75" x14ac:dyDescent="0.25">
      <c r="A9" s="21" t="s">
        <v>18</v>
      </c>
      <c r="B9" s="20" t="s">
        <v>17</v>
      </c>
      <c r="C9" s="19" t="s">
        <v>6</v>
      </c>
    </row>
    <row r="10" spans="1:3" x14ac:dyDescent="0.25">
      <c r="A10" s="29" t="s">
        <v>33</v>
      </c>
      <c r="B10" s="17" t="s">
        <v>12</v>
      </c>
      <c r="C10" s="12">
        <v>0</v>
      </c>
    </row>
    <row r="11" spans="1:3" x14ac:dyDescent="0.25">
      <c r="A11" s="26" t="s">
        <v>32</v>
      </c>
      <c r="B11" s="13" t="s">
        <v>14</v>
      </c>
      <c r="C11" s="12">
        <v>20</v>
      </c>
    </row>
    <row r="12" spans="1:3" x14ac:dyDescent="0.25">
      <c r="A12" s="26" t="s">
        <v>31</v>
      </c>
      <c r="B12" s="13" t="s">
        <v>30</v>
      </c>
      <c r="C12" s="12">
        <v>10</v>
      </c>
    </row>
    <row r="13" spans="1:3" x14ac:dyDescent="0.25">
      <c r="A13" s="26" t="s">
        <v>29</v>
      </c>
      <c r="B13" s="16" t="s">
        <v>28</v>
      </c>
      <c r="C13" s="12">
        <v>20</v>
      </c>
    </row>
    <row r="14" spans="1:3" x14ac:dyDescent="0.25">
      <c r="A14" s="26" t="s">
        <v>27</v>
      </c>
      <c r="B14" s="13" t="s">
        <v>14</v>
      </c>
      <c r="C14" s="12">
        <v>20</v>
      </c>
    </row>
    <row r="15" spans="1:3" x14ac:dyDescent="0.25">
      <c r="A15" s="64" t="s">
        <v>11</v>
      </c>
      <c r="B15" s="64"/>
      <c r="C15" s="11">
        <f>SUM(C10:C14)</f>
        <v>70</v>
      </c>
    </row>
    <row r="16" spans="1:3" x14ac:dyDescent="0.25">
      <c r="A16" s="32"/>
      <c r="B16" s="31"/>
      <c r="C16" s="33"/>
    </row>
    <row r="18" spans="1:3" ht="18.75" x14ac:dyDescent="0.3">
      <c r="A18" s="68" t="s">
        <v>8</v>
      </c>
      <c r="B18" s="68"/>
      <c r="C18" s="68"/>
    </row>
    <row r="19" spans="1:3" ht="17.25" x14ac:dyDescent="0.3">
      <c r="A19" s="65" t="s">
        <v>19</v>
      </c>
      <c r="B19" s="66"/>
      <c r="C19" s="66"/>
    </row>
    <row r="20" spans="1:3" ht="42.75" x14ac:dyDescent="0.25">
      <c r="A20" s="21" t="s">
        <v>18</v>
      </c>
      <c r="B20" s="20" t="s">
        <v>17</v>
      </c>
      <c r="C20" s="19" t="s">
        <v>6</v>
      </c>
    </row>
    <row r="21" spans="1:3" x14ac:dyDescent="0.25">
      <c r="A21" s="29" t="s">
        <v>26</v>
      </c>
      <c r="B21" s="17" t="s">
        <v>25</v>
      </c>
      <c r="C21" s="12">
        <v>10</v>
      </c>
    </row>
    <row r="22" spans="1:3" x14ac:dyDescent="0.25">
      <c r="A22" s="26" t="s">
        <v>24</v>
      </c>
      <c r="B22" s="13" t="s">
        <v>14</v>
      </c>
      <c r="C22" s="12">
        <v>20</v>
      </c>
    </row>
    <row r="23" spans="1:3" x14ac:dyDescent="0.25">
      <c r="A23" s="26" t="s">
        <v>23</v>
      </c>
      <c r="B23" s="13" t="s">
        <v>14</v>
      </c>
      <c r="C23" s="12">
        <v>20</v>
      </c>
    </row>
    <row r="24" spans="1:3" x14ac:dyDescent="0.25">
      <c r="A24" s="64" t="s">
        <v>11</v>
      </c>
      <c r="B24" s="64"/>
      <c r="C24" s="11">
        <f>SUM(C19:C23)</f>
        <v>50</v>
      </c>
    </row>
    <row r="25" spans="1:3" x14ac:dyDescent="0.25">
      <c r="A25" s="32"/>
      <c r="B25" s="31"/>
      <c r="C25" s="30"/>
    </row>
    <row r="27" spans="1:3" ht="18.75" x14ac:dyDescent="0.3">
      <c r="A27" s="68" t="s">
        <v>9</v>
      </c>
      <c r="B27" s="68"/>
      <c r="C27" s="68"/>
    </row>
    <row r="28" spans="1:3" ht="17.25" x14ac:dyDescent="0.3">
      <c r="A28" s="65" t="s">
        <v>19</v>
      </c>
      <c r="B28" s="66"/>
      <c r="C28" s="66"/>
    </row>
    <row r="29" spans="1:3" ht="42.75" x14ac:dyDescent="0.25">
      <c r="A29" s="21" t="s">
        <v>18</v>
      </c>
      <c r="B29" s="20" t="s">
        <v>17</v>
      </c>
      <c r="C29" s="19" t="s">
        <v>6</v>
      </c>
    </row>
    <row r="30" spans="1:3" x14ac:dyDescent="0.25">
      <c r="A30" s="29" t="s">
        <v>22</v>
      </c>
      <c r="B30" s="28" t="s">
        <v>14</v>
      </c>
      <c r="C30" s="12">
        <v>20</v>
      </c>
    </row>
    <row r="31" spans="1:3" x14ac:dyDescent="0.25">
      <c r="A31" s="26" t="s">
        <v>21</v>
      </c>
      <c r="B31" s="27" t="s">
        <v>14</v>
      </c>
      <c r="C31" s="12">
        <v>20</v>
      </c>
    </row>
    <row r="32" spans="1:3" x14ac:dyDescent="0.25">
      <c r="A32" s="26" t="s">
        <v>20</v>
      </c>
      <c r="B32" s="25" t="s">
        <v>14</v>
      </c>
      <c r="C32" s="12">
        <v>20</v>
      </c>
    </row>
    <row r="33" spans="1:3" x14ac:dyDescent="0.25">
      <c r="A33" s="64" t="s">
        <v>11</v>
      </c>
      <c r="B33" s="64"/>
      <c r="C33" s="11">
        <f>SUM(C30:C32)</f>
        <v>60</v>
      </c>
    </row>
    <row r="34" spans="1:3" x14ac:dyDescent="0.25">
      <c r="A34" s="24"/>
      <c r="B34" s="23"/>
      <c r="C34" s="22"/>
    </row>
    <row r="36" spans="1:3" ht="18.75" x14ac:dyDescent="0.3">
      <c r="A36" s="68" t="s">
        <v>10</v>
      </c>
      <c r="B36" s="68"/>
      <c r="C36" s="68"/>
    </row>
    <row r="37" spans="1:3" ht="17.25" x14ac:dyDescent="0.3">
      <c r="A37" s="65" t="s">
        <v>19</v>
      </c>
      <c r="B37" s="66"/>
      <c r="C37" s="66"/>
    </row>
    <row r="38" spans="1:3" ht="42.75" x14ac:dyDescent="0.25">
      <c r="A38" s="21" t="s">
        <v>18</v>
      </c>
      <c r="B38" s="20" t="s">
        <v>17</v>
      </c>
      <c r="C38" s="19" t="s">
        <v>6</v>
      </c>
    </row>
    <row r="39" spans="1:3" x14ac:dyDescent="0.25">
      <c r="A39" s="18" t="s">
        <v>16</v>
      </c>
      <c r="B39" s="17" t="s">
        <v>15</v>
      </c>
      <c r="C39" s="12">
        <v>10</v>
      </c>
    </row>
    <row r="40" spans="1:3" x14ac:dyDescent="0.25">
      <c r="A40" s="14" t="s">
        <v>13</v>
      </c>
      <c r="B40" s="13" t="s">
        <v>12</v>
      </c>
      <c r="C40" s="12">
        <v>0</v>
      </c>
    </row>
    <row r="41" spans="1:3" x14ac:dyDescent="0.25">
      <c r="A41" s="51" t="s">
        <v>45</v>
      </c>
      <c r="B41" s="15" t="s">
        <v>47</v>
      </c>
      <c r="C41" s="12">
        <v>0</v>
      </c>
    </row>
    <row r="42" spans="1:3" x14ac:dyDescent="0.25">
      <c r="A42" s="14" t="s">
        <v>46</v>
      </c>
      <c r="B42" s="15" t="s">
        <v>47</v>
      </c>
      <c r="C42" s="12">
        <v>0</v>
      </c>
    </row>
    <row r="43" spans="1:3" x14ac:dyDescent="0.25">
      <c r="A43" s="64" t="s">
        <v>11</v>
      </c>
      <c r="B43" s="64"/>
      <c r="C43" s="11">
        <f>SUM(C39:C42)</f>
        <v>10</v>
      </c>
    </row>
  </sheetData>
  <mergeCells count="15">
    <mergeCell ref="A37:C37"/>
    <mergeCell ref="A43:B43"/>
    <mergeCell ref="A5:C5"/>
    <mergeCell ref="A19:C19"/>
    <mergeCell ref="A24:B24"/>
    <mergeCell ref="A27:C27"/>
    <mergeCell ref="A28:C28"/>
    <mergeCell ref="A33:B33"/>
    <mergeCell ref="A36:C36"/>
    <mergeCell ref="A18:C18"/>
    <mergeCell ref="A1:C1"/>
    <mergeCell ref="A3:C3"/>
    <mergeCell ref="A7:C7"/>
    <mergeCell ref="A8:C8"/>
    <mergeCell ref="A15:B15"/>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8"/>
  <sheetViews>
    <sheetView workbookViewId="0">
      <selection activeCell="F25" sqref="F25"/>
    </sheetView>
  </sheetViews>
  <sheetFormatPr baseColWidth="10" defaultRowHeight="15" x14ac:dyDescent="0.25"/>
  <cols>
    <col min="1" max="1" width="52.140625" bestFit="1" customWidth="1"/>
    <col min="2" max="2" width="9.28515625" customWidth="1"/>
    <col min="3" max="3" width="14" customWidth="1"/>
    <col min="4" max="4" width="14.28515625" customWidth="1"/>
    <col min="5" max="5" width="13.85546875" customWidth="1"/>
    <col min="6" max="6" width="12.85546875" customWidth="1"/>
  </cols>
  <sheetData>
    <row r="1" spans="1:6" ht="72" customHeight="1" x14ac:dyDescent="0.25">
      <c r="A1" s="55" t="s">
        <v>43</v>
      </c>
      <c r="B1" s="57" t="s">
        <v>58</v>
      </c>
      <c r="C1" s="37" t="s">
        <v>7</v>
      </c>
      <c r="D1" s="37" t="s">
        <v>48</v>
      </c>
      <c r="E1" s="37" t="s">
        <v>9</v>
      </c>
      <c r="F1" s="37" t="s">
        <v>39</v>
      </c>
    </row>
    <row r="2" spans="1:6" x14ac:dyDescent="0.25">
      <c r="A2" s="52" t="s">
        <v>52</v>
      </c>
      <c r="B2" s="54">
        <v>60</v>
      </c>
      <c r="C2" s="56">
        <v>60</v>
      </c>
      <c r="D2" s="56">
        <v>60</v>
      </c>
      <c r="E2" s="56">
        <v>60</v>
      </c>
      <c r="F2" s="56">
        <v>60</v>
      </c>
    </row>
    <row r="3" spans="1:6" x14ac:dyDescent="0.25">
      <c r="A3" s="53" t="s">
        <v>53</v>
      </c>
      <c r="B3" s="54">
        <v>40</v>
      </c>
      <c r="C3" s="56">
        <v>40</v>
      </c>
      <c r="D3" s="56">
        <v>40</v>
      </c>
      <c r="E3" s="56">
        <v>40</v>
      </c>
      <c r="F3" s="56">
        <v>40</v>
      </c>
    </row>
    <row r="4" spans="1:6" x14ac:dyDescent="0.25">
      <c r="A4" s="53" t="s">
        <v>54</v>
      </c>
      <c r="B4" s="54">
        <v>40</v>
      </c>
      <c r="C4" s="56">
        <v>40</v>
      </c>
      <c r="D4" s="56">
        <v>40</v>
      </c>
      <c r="E4" s="56">
        <v>40</v>
      </c>
      <c r="F4" s="56">
        <v>40</v>
      </c>
    </row>
    <row r="5" spans="1:6" x14ac:dyDescent="0.25">
      <c r="A5" s="53" t="s">
        <v>55</v>
      </c>
      <c r="B5" s="54">
        <v>30</v>
      </c>
      <c r="C5" s="56">
        <v>30</v>
      </c>
      <c r="D5" s="56">
        <v>30</v>
      </c>
      <c r="E5" s="56">
        <v>30</v>
      </c>
      <c r="F5" s="56">
        <v>30</v>
      </c>
    </row>
    <row r="6" spans="1:6" x14ac:dyDescent="0.25">
      <c r="A6" s="53" t="s">
        <v>56</v>
      </c>
      <c r="B6" s="54">
        <v>30</v>
      </c>
      <c r="C6" s="56">
        <v>30</v>
      </c>
      <c r="D6" s="56">
        <v>30</v>
      </c>
      <c r="E6" s="56">
        <v>30</v>
      </c>
      <c r="F6" s="56">
        <v>30</v>
      </c>
    </row>
    <row r="8" spans="1:6" x14ac:dyDescent="0.25">
      <c r="A8" s="6" t="s">
        <v>57</v>
      </c>
      <c r="B8" s="54">
        <v>200</v>
      </c>
      <c r="C8" s="56">
        <v>200</v>
      </c>
      <c r="D8" s="56">
        <v>200</v>
      </c>
      <c r="E8" s="56">
        <v>200</v>
      </c>
      <c r="F8" s="56">
        <v>200</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F18"/>
  <sheetViews>
    <sheetView tabSelected="1" workbookViewId="0">
      <selection activeCell="C9" sqref="C9"/>
    </sheetView>
  </sheetViews>
  <sheetFormatPr baseColWidth="10" defaultRowHeight="15" x14ac:dyDescent="0.25"/>
  <cols>
    <col min="1" max="1" width="5.42578125" customWidth="1"/>
    <col min="2" max="2" width="55.140625" customWidth="1"/>
    <col min="3" max="3" width="26.85546875" bestFit="1" customWidth="1"/>
    <col min="4" max="4" width="31" customWidth="1"/>
    <col min="5" max="5" width="32.7109375" customWidth="1"/>
    <col min="6" max="6" width="22.140625" customWidth="1"/>
    <col min="7" max="7" width="27.140625" customWidth="1"/>
  </cols>
  <sheetData>
    <row r="2" spans="2:6" ht="21.75" customHeight="1" x14ac:dyDescent="0.25">
      <c r="C2" s="69" t="s">
        <v>51</v>
      </c>
      <c r="D2" s="69"/>
    </row>
    <row r="4" spans="2:6" ht="45" x14ac:dyDescent="0.25">
      <c r="B4" s="40" t="s">
        <v>50</v>
      </c>
      <c r="C4" s="43" t="s">
        <v>7</v>
      </c>
      <c r="D4" s="37" t="s">
        <v>48</v>
      </c>
      <c r="E4" s="43" t="s">
        <v>9</v>
      </c>
      <c r="F4" s="43" t="s">
        <v>39</v>
      </c>
    </row>
    <row r="5" spans="2:6" x14ac:dyDescent="0.25">
      <c r="B5" s="41" t="s">
        <v>49</v>
      </c>
      <c r="C5" s="44">
        <v>152000000</v>
      </c>
      <c r="D5" s="44">
        <v>164220000</v>
      </c>
      <c r="E5" s="45">
        <v>161907001</v>
      </c>
      <c r="F5" s="44">
        <v>152000000</v>
      </c>
    </row>
    <row r="6" spans="2:6" x14ac:dyDescent="0.25">
      <c r="B6" s="46" t="s">
        <v>44</v>
      </c>
      <c r="C6" s="47">
        <v>600</v>
      </c>
      <c r="D6" s="47">
        <v>555</v>
      </c>
      <c r="E6" s="47">
        <v>563</v>
      </c>
      <c r="F6" s="47">
        <v>600</v>
      </c>
    </row>
    <row r="7" spans="2:6" x14ac:dyDescent="0.25">
      <c r="B7" s="48"/>
      <c r="C7" s="48"/>
      <c r="D7" s="48"/>
      <c r="E7" s="48"/>
      <c r="F7" s="48"/>
    </row>
    <row r="8" spans="2:6" ht="45" x14ac:dyDescent="0.25">
      <c r="B8" s="40" t="s">
        <v>43</v>
      </c>
      <c r="C8" s="43" t="s">
        <v>7</v>
      </c>
      <c r="D8" s="37" t="s">
        <v>48</v>
      </c>
      <c r="E8" s="43" t="s">
        <v>9</v>
      </c>
      <c r="F8" s="43" t="s">
        <v>39</v>
      </c>
    </row>
    <row r="9" spans="2:6" x14ac:dyDescent="0.25">
      <c r="B9" s="42" t="s">
        <v>42</v>
      </c>
      <c r="C9" s="35">
        <v>200</v>
      </c>
      <c r="D9" s="35">
        <v>200</v>
      </c>
      <c r="E9" s="35">
        <v>200</v>
      </c>
      <c r="F9" s="35">
        <v>200</v>
      </c>
    </row>
    <row r="10" spans="2:6" x14ac:dyDescent="0.25">
      <c r="B10" s="48"/>
      <c r="C10" s="48"/>
      <c r="D10" s="48"/>
      <c r="E10" s="48"/>
      <c r="F10" s="48"/>
    </row>
    <row r="11" spans="2:6" ht="45" x14ac:dyDescent="0.25">
      <c r="B11" s="40" t="s">
        <v>41</v>
      </c>
      <c r="C11" s="43" t="s">
        <v>7</v>
      </c>
      <c r="D11" s="37" t="s">
        <v>48</v>
      </c>
      <c r="E11" s="43" t="s">
        <v>9</v>
      </c>
      <c r="F11" s="43" t="s">
        <v>39</v>
      </c>
    </row>
    <row r="12" spans="2:6" x14ac:dyDescent="0.25">
      <c r="B12" s="36" t="s">
        <v>38</v>
      </c>
      <c r="C12" s="39">
        <v>70</v>
      </c>
      <c r="D12" s="39">
        <v>50</v>
      </c>
      <c r="E12" s="39">
        <v>60</v>
      </c>
      <c r="F12" s="39">
        <v>10</v>
      </c>
    </row>
    <row r="13" spans="2:6" x14ac:dyDescent="0.25">
      <c r="B13" s="48"/>
      <c r="C13" s="48"/>
      <c r="D13" s="48"/>
      <c r="E13" s="48"/>
      <c r="F13" s="48"/>
    </row>
    <row r="14" spans="2:6" ht="57.75" x14ac:dyDescent="0.25">
      <c r="B14" s="38" t="s">
        <v>40</v>
      </c>
      <c r="C14" s="43" t="s">
        <v>7</v>
      </c>
      <c r="D14" s="37" t="s">
        <v>48</v>
      </c>
      <c r="E14" s="43" t="s">
        <v>9</v>
      </c>
      <c r="F14" s="43" t="s">
        <v>39</v>
      </c>
    </row>
    <row r="15" spans="2:6" x14ac:dyDescent="0.25">
      <c r="B15" s="36" t="s">
        <v>38</v>
      </c>
      <c r="C15" s="35">
        <v>100</v>
      </c>
      <c r="D15" s="35">
        <v>100</v>
      </c>
      <c r="E15" s="35">
        <v>100</v>
      </c>
      <c r="F15" s="35">
        <v>100</v>
      </c>
    </row>
    <row r="16" spans="2:6" x14ac:dyDescent="0.25">
      <c r="B16" s="49"/>
      <c r="C16" s="48"/>
      <c r="D16" s="50"/>
      <c r="E16" s="48"/>
      <c r="F16" s="48"/>
    </row>
    <row r="17" spans="2:6" x14ac:dyDescent="0.25">
      <c r="B17" s="46" t="s">
        <v>37</v>
      </c>
      <c r="C17" s="47">
        <f>C6+C9+C12+C15</f>
        <v>970</v>
      </c>
      <c r="D17" s="47">
        <f>D6+D9+D12+D15</f>
        <v>905</v>
      </c>
      <c r="E17" s="47">
        <f>E6+E9+E12+E15</f>
        <v>923</v>
      </c>
      <c r="F17" s="47">
        <f>F6+F9+F12+F15</f>
        <v>910</v>
      </c>
    </row>
    <row r="18" spans="2:6" x14ac:dyDescent="0.25">
      <c r="B18" s="48"/>
      <c r="C18" s="48"/>
      <c r="D18" s="48"/>
      <c r="E18" s="48"/>
      <c r="F18" s="48"/>
    </row>
  </sheetData>
  <mergeCells count="1">
    <mergeCell ref="C2:D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CALIFICACION OFERTA ECONOMICA</vt:lpstr>
      <vt:lpstr>CALIDAD CUMPLIMIENTO CONTRATOS</vt:lpstr>
      <vt:lpstr>EXPERIENCIA ADICION TH</vt:lpstr>
      <vt:lpstr>TOTAL PUNTAJE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Beatriz Alecina</dc:creator>
  <cp:lastModifiedBy>Jose Orlando Segura</cp:lastModifiedBy>
  <dcterms:created xsi:type="dcterms:W3CDTF">2020-08-06T22:33:39Z</dcterms:created>
  <dcterms:modified xsi:type="dcterms:W3CDTF">2020-08-12T18:10:43Z</dcterms:modified>
</cp:coreProperties>
</file>