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D:\Users\USER\Desktop\GOB. BOLIVAR\"/>
    </mc:Choice>
  </mc:AlternateContent>
  <xr:revisionPtr revIDLastSave="0" documentId="8_{67A472F2-A4EA-4538-B5E7-6E0E6AB08455}"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71" r:id="rId2"/>
    <sheet name="1" sheetId="270"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3">#REF!</definedName>
    <definedName name="_APU221">#REF!</definedName>
    <definedName name="_APU465" localSheetId="2">[21]!absc</definedName>
    <definedName name="_APU465" localSheetId="1">[21]!absc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2" hidden="1">'1'!$C$9:$K$212</definedName>
    <definedName name="_xlnm._FilterDatabase" localSheetId="0" hidden="1">'PRESUPUESTO OFICIAL (Entidad)'!$C$9:$K$264</definedName>
    <definedName name="_xlnm._FilterDatabase" localSheetId="1" hidden="1">'PROPUESTA ECONOMICA(Proponente)'!$C$9:$K$264</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2">[26]!absc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 localSheetId="1">[26]!absc</definedName>
    <definedName name="adoc1">[26]!absc</definedName>
    <definedName name="ADOC125" localSheetId="2">[29]!absc</definedName>
    <definedName name="ADOC125" localSheetId="1">[29]!absc</definedName>
    <definedName name="ADOC125">[29]!absc</definedName>
    <definedName name="adoq" localSheetId="2">[30]!absc</definedName>
    <definedName name="adoq" localSheetId="1">[30]!absc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2">[31]!absc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 localSheetId="1">[38]!absc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'1'!$A$1:$M$228</definedName>
    <definedName name="_xlnm.Print_Area" localSheetId="3">'INDICAR CÓDIGO DEL ITEM DE PAGO'!$A$1:$Q$91</definedName>
    <definedName name="_xlnm.Print_Area" localSheetId="0">'PRESUPUESTO OFICIAL (Entidad)'!$A$1:$M$280</definedName>
    <definedName name="_xlnm.Print_Area" localSheetId="1">'PROPUESTA ECONOMICA(Proponente)'!$A$1:$M$280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2">[50]!Customize</definedName>
    <definedName name="Customize" localSheetId="1">[50]!Customize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2">[50]!FareWellStmnt</definedName>
    <definedName name="FareWellStmnt" localSheetId="1">[50]!FareWellStmnt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2">[50]!FinePrint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2">[50]!INV_Payments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 localSheetId="1">[26]!absc</definedName>
    <definedName name="LOCA">[26]!absc</definedName>
    <definedName name="LOCA1" localSheetId="2">[38]!absc</definedName>
    <definedName name="LOCA1" localSheetId="1">[38]!absc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2">[50]!Nada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2">[96]!absc</definedName>
    <definedName name="PRUEBA" localSheetId="1">[96]!absc</definedName>
    <definedName name="PRUEBA">[96]!absc</definedName>
    <definedName name="prueba1" localSheetId="2">[96]!absc</definedName>
    <definedName name="prueba1" localSheetId="1">[96]!absc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2">[9]!resu8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'1'!#REF!</definedName>
    <definedName name="solver_adj" localSheetId="3"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'1'!$K$224</definedName>
    <definedName name="solver_lhs1" localSheetId="3" hidden="1">'INDICAR CÓDIGO DEL ITEM DE PAGO'!#REF!</definedName>
    <definedName name="solver_lhs1" localSheetId="0" hidden="1">'PRESUPUESTO OFICIAL (Entidad)'!$K$275</definedName>
    <definedName name="solver_lhs1" localSheetId="1" hidden="1">'PROPUESTA ECONOMICA(Proponente)'!$K$275</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'1'!$K$224</definedName>
    <definedName name="solver_opt" localSheetId="3" hidden="1">'INDICAR CÓDIGO DEL ITEM DE PAGO'!#REF!</definedName>
    <definedName name="solver_opt" localSheetId="0" hidden="1">'PRESUPUESTO OFICIAL (Entidad)'!$K$275</definedName>
    <definedName name="solver_opt" localSheetId="1" hidden="1">'PROPUESTA ECONOMICA(Proponente)'!$K$275</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'1'!$K$225</definedName>
    <definedName name="solver_rhs1" localSheetId="3" hidden="1">'INDICAR CÓDIGO DEL ITEM DE PAGO'!#REF!</definedName>
    <definedName name="solver_rhs1" localSheetId="0" hidden="1">'PRESUPUESTO OFICIAL (Entidad)'!$K$276</definedName>
    <definedName name="solver_rhs1" localSheetId="1" hidden="1">'PROPUESTA ECONOMICA(Proponente)'!$K$276</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0" hidden="1">3</definedName>
    <definedName name="solver_typ" localSheetId="1" hidden="1">3</definedName>
    <definedName name="solver_val" localSheetId="2" hidden="1">63899000000</definedName>
    <definedName name="solver_val" localSheetId="3" hidden="1">490454</definedName>
    <definedName name="solver_val" localSheetId="0" hidden="1">63899000000</definedName>
    <definedName name="solver_val" localSheetId="1"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1">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[113]!absc</definedName>
    <definedName name="xxxxx" localSheetId="1">[113]!absc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2">[26]!absc</definedName>
    <definedName name="Y" localSheetId="1">[26]!absc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7" i="271" l="1"/>
  <c r="K262" i="265"/>
  <c r="K261" i="265"/>
  <c r="K260" i="265"/>
  <c r="K259" i="265"/>
  <c r="K258" i="265"/>
  <c r="K257" i="265"/>
  <c r="K256" i="265"/>
  <c r="K255" i="265"/>
  <c r="K254" i="265"/>
  <c r="K253" i="265"/>
  <c r="K252" i="265"/>
  <c r="K251" i="265"/>
  <c r="K250" i="265"/>
  <c r="K249" i="265"/>
  <c r="K248" i="265"/>
  <c r="K247" i="265"/>
  <c r="K244" i="265"/>
  <c r="K243" i="265"/>
  <c r="K242" i="265"/>
  <c r="K241" i="265"/>
  <c r="K240" i="265"/>
  <c r="K239" i="265"/>
  <c r="K236" i="265"/>
  <c r="K235" i="265"/>
  <c r="K234" i="265"/>
  <c r="K231" i="265"/>
  <c r="K230" i="265"/>
  <c r="K229" i="265"/>
  <c r="K226" i="265"/>
  <c r="K225" i="265"/>
  <c r="K224" i="265"/>
  <c r="K223" i="265"/>
  <c r="K222" i="265"/>
  <c r="K221" i="265"/>
  <c r="K220" i="265"/>
  <c r="K219" i="265"/>
  <c r="K218" i="265"/>
  <c r="K215" i="265"/>
  <c r="K216" i="265" s="1"/>
  <c r="K211" i="265"/>
  <c r="K210" i="265"/>
  <c r="K209" i="265"/>
  <c r="K208" i="265"/>
  <c r="K205" i="265"/>
  <c r="K204" i="265"/>
  <c r="K203" i="265"/>
  <c r="K202" i="265"/>
  <c r="K201" i="265"/>
  <c r="K200" i="265"/>
  <c r="K199" i="265"/>
  <c r="K198" i="265"/>
  <c r="K197" i="265"/>
  <c r="K196" i="265"/>
  <c r="K195" i="265"/>
  <c r="K194" i="265"/>
  <c r="K193" i="265"/>
  <c r="K190" i="265"/>
  <c r="K189" i="265"/>
  <c r="K188" i="265"/>
  <c r="K187" i="265"/>
  <c r="K186" i="265"/>
  <c r="K191" i="265" s="1"/>
  <c r="K183" i="265"/>
  <c r="K182" i="265"/>
  <c r="K181" i="265"/>
  <c r="K180" i="265"/>
  <c r="K179" i="265"/>
  <c r="K178" i="265"/>
  <c r="K177" i="265"/>
  <c r="K176" i="265"/>
  <c r="K175" i="265"/>
  <c r="K174" i="265"/>
  <c r="K173" i="265"/>
  <c r="K172" i="265"/>
  <c r="K171" i="265"/>
  <c r="K170" i="265"/>
  <c r="K169" i="265"/>
  <c r="K168" i="265"/>
  <c r="K165" i="265"/>
  <c r="K164" i="265"/>
  <c r="K163" i="265"/>
  <c r="K162" i="265"/>
  <c r="K161" i="265"/>
  <c r="K157" i="265"/>
  <c r="K156" i="265"/>
  <c r="K153" i="265"/>
  <c r="K152" i="265"/>
  <c r="K151" i="265"/>
  <c r="K150" i="265"/>
  <c r="K147" i="265"/>
  <c r="K146" i="265"/>
  <c r="K145" i="265"/>
  <c r="K142" i="265"/>
  <c r="K141" i="265"/>
  <c r="K140" i="265"/>
  <c r="K137" i="265"/>
  <c r="K136" i="265"/>
  <c r="K135" i="265"/>
  <c r="K134" i="265"/>
  <c r="K133" i="265"/>
  <c r="K132" i="265"/>
  <c r="K131" i="265"/>
  <c r="K128" i="265"/>
  <c r="K127" i="265"/>
  <c r="K126" i="265"/>
  <c r="K123" i="265"/>
  <c r="K120" i="265"/>
  <c r="K119" i="265"/>
  <c r="K118" i="265"/>
  <c r="K115" i="265"/>
  <c r="K114" i="265"/>
  <c r="K113" i="265"/>
  <c r="K109" i="265"/>
  <c r="K108" i="265"/>
  <c r="K105" i="265"/>
  <c r="K104" i="265"/>
  <c r="K103" i="265"/>
  <c r="K102" i="265"/>
  <c r="K99" i="265"/>
  <c r="K98" i="265"/>
  <c r="K97" i="265"/>
  <c r="K96" i="265"/>
  <c r="K95" i="265"/>
  <c r="K94" i="265"/>
  <c r="K91" i="265"/>
  <c r="K90" i="265"/>
  <c r="K89" i="265"/>
  <c r="K88" i="265"/>
  <c r="K87" i="265"/>
  <c r="K86" i="265"/>
  <c r="K85" i="265"/>
  <c r="K84" i="265"/>
  <c r="K83" i="265"/>
  <c r="K79" i="265"/>
  <c r="K78" i="265"/>
  <c r="K77" i="265"/>
  <c r="K76" i="265"/>
  <c r="K73" i="265"/>
  <c r="K72" i="265"/>
  <c r="K71" i="265"/>
  <c r="K70" i="265"/>
  <c r="K69" i="265"/>
  <c r="K66" i="265"/>
  <c r="K65" i="265"/>
  <c r="K64" i="265"/>
  <c r="K63" i="265"/>
  <c r="K62" i="265"/>
  <c r="K61" i="265"/>
  <c r="K60" i="265"/>
  <c r="K59" i="265"/>
  <c r="K58" i="265"/>
  <c r="K67" i="265" s="1"/>
  <c r="K55" i="265"/>
  <c r="K54" i="265"/>
  <c r="K53" i="265"/>
  <c r="K50" i="265"/>
  <c r="K49" i="265"/>
  <c r="K48" i="265"/>
  <c r="K47" i="265"/>
  <c r="K44" i="265"/>
  <c r="K43" i="265"/>
  <c r="K42" i="265"/>
  <c r="K39" i="265"/>
  <c r="K40" i="265" s="1"/>
  <c r="K36" i="265"/>
  <c r="K35" i="265"/>
  <c r="K34" i="265"/>
  <c r="K31" i="265"/>
  <c r="K30" i="265"/>
  <c r="K29" i="265"/>
  <c r="K28" i="265"/>
  <c r="K27" i="265"/>
  <c r="K26" i="265"/>
  <c r="K25" i="265"/>
  <c r="K24" i="265"/>
  <c r="K21" i="265"/>
  <c r="K20" i="265"/>
  <c r="K19" i="265"/>
  <c r="K18" i="265"/>
  <c r="K11" i="265"/>
  <c r="K12" i="265"/>
  <c r="K13" i="265"/>
  <c r="K14" i="265"/>
  <c r="K10" i="265"/>
  <c r="K277" i="265"/>
  <c r="K266" i="271" l="1"/>
  <c r="K270" i="271" s="1"/>
  <c r="K37" i="265"/>
  <c r="K263" i="265"/>
  <c r="K245" i="265"/>
  <c r="K237" i="265"/>
  <c r="K232" i="265"/>
  <c r="K227" i="265"/>
  <c r="K212" i="265"/>
  <c r="K206" i="265"/>
  <c r="K100" i="265"/>
  <c r="K166" i="265"/>
  <c r="K80" i="265"/>
  <c r="K212" i="270"/>
  <c r="K32" i="265"/>
  <c r="K51" i="265"/>
  <c r="K74" i="265"/>
  <c r="K110" i="265"/>
  <c r="K22" i="265"/>
  <c r="K138" i="265"/>
  <c r="K154" i="265"/>
  <c r="K56" i="265"/>
  <c r="K92" i="265"/>
  <c r="K121" i="265"/>
  <c r="K124" i="265"/>
  <c r="K264" i="265" s="1"/>
  <c r="K129" i="265"/>
  <c r="K143" i="265"/>
  <c r="K148" i="265"/>
  <c r="K15" i="265"/>
  <c r="K45" i="265"/>
  <c r="K106" i="265"/>
  <c r="K116" i="265"/>
  <c r="K158" i="265"/>
  <c r="K184" i="265"/>
  <c r="K266" i="265" l="1"/>
  <c r="K270" i="265" s="1"/>
</calcChain>
</file>

<file path=xl/sharedStrings.xml><?xml version="1.0" encoding="utf-8"?>
<sst xmlns="http://schemas.openxmlformats.org/spreadsheetml/2006/main" count="1833" uniqueCount="710">
  <si>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</si>
  <si>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</si>
  <si>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</si>
  <si>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</si>
  <si>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</si>
  <si>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</si>
  <si>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</si>
  <si>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</si>
  <si>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</si>
  <si>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</si>
  <si>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</si>
  <si>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</si>
  <si>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</si>
  <si>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</si>
  <si>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</si>
  <si>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</si>
  <si>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</si>
  <si>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</si>
  <si>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</si>
  <si>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</si>
  <si>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</si>
  <si>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</si>
  <si>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</si>
  <si>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</si>
  <si>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</si>
  <si>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</si>
  <si>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</si>
  <si>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</si>
  <si>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</si>
  <si>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</si>
  <si>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</si>
  <si>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</si>
  <si>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</si>
  <si>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</si>
  <si>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</si>
  <si>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</si>
  <si>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</si>
  <si>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</si>
  <si>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</si>
  <si>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</si>
  <si>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</si>
  <si>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</si>
  <si>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</si>
  <si>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</si>
  <si>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</si>
  <si>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</si>
  <si>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</si>
  <si>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</si>
  <si>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</si>
  <si>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</si>
  <si>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</si>
  <si>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</si>
  <si>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</si>
  <si>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</si>
  <si>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</si>
  <si>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</si>
  <si>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</si>
  <si>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</si>
  <si>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</si>
  <si>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</si>
  <si>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</si>
  <si>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</si>
  <si>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</si>
  <si>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</si>
  <si>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</si>
  <si>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</si>
  <si>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</si>
  <si>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</si>
  <si>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</si>
  <si>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</si>
  <si>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</si>
  <si>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</si>
  <si>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</si>
  <si>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</si>
  <si>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</si>
  <si>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</si>
  <si>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</si>
  <si>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</si>
  <si>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</si>
  <si>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</si>
  <si>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</si>
  <si>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</si>
  <si>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</si>
  <si>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</si>
  <si>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</si>
  <si>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</si>
  <si>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</si>
  <si>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</si>
  <si>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</si>
  <si>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PRELIMINARES</t>
  </si>
  <si>
    <t>LIMPIEZA, DESCAPOTE Y RETIRO DE SOBRANTES</t>
  </si>
  <si>
    <t>M2</t>
  </si>
  <si>
    <t>LOCALIZACIÓN, TRAZADO Y REPLANTEO</t>
  </si>
  <si>
    <t>EXCAVACIONES Y RELLENOS</t>
  </si>
  <si>
    <t>EXCAVACION MANUAL DE MATERIAL HETEROGENEO PARA CIMENTACION "ZAPATAS,VIGAS,COLUMNAS, BORDILLOS" INCLUYE CARGUE Y RETIRO DEL MATERIAL EXCAVADO A BOTADERO AUTORIZADOS.</t>
  </si>
  <si>
    <t>M3</t>
  </si>
  <si>
    <t>EXCAVACIÓN A MAQUINA MATERIAL COMUN</t>
  </si>
  <si>
    <t>RELLENO EN BASE GRANULAR B-400 COMPACTADO AL 95% DEL PROTOR</t>
  </si>
  <si>
    <t>IMPERMEABILIZACIÓN DEL SUELO DE SOPORTE DE LA ESTRUCTURA</t>
  </si>
  <si>
    <t>RIEGO DE IMPRIMACIÓN CON EMULSIÓN ASFÁLTICA</t>
  </si>
  <si>
    <t>GEOMEMBRANA IMPERMEABILIZANTE</t>
  </si>
  <si>
    <t>CAPA DE BASE PARA LA INFILTRACIÓN Y DRENAJE DE LAS AGUAS LLUVIAS DE LA CANCHA.</t>
  </si>
  <si>
    <t>EXTENSIÓN Y COMPACTACIÓN DE RELLENO GRANULAR DE ALTA PERMEABILIDAD</t>
  </si>
  <si>
    <t>CIMENTACIONES</t>
  </si>
  <si>
    <t>SUMINISTRO Y COLOCACION DE CONCRETO DE 2500PSI PARA SOLADO DE LIMPIEZA.</t>
  </si>
  <si>
    <t>ZAPATAS EN DE CONCRETO DE 3500PSI, INCLUYE FORMALETA DONDE SE REQUIERA</t>
  </si>
  <si>
    <t>VIGAS DE CIMENTACIÓN DE CONCRETO DE 3500PSI, INCLUYE FORMALETA DONDE SE REQUIERA</t>
  </si>
  <si>
    <t>SUMINISTRO Y COLOCACION DE CONCRETO IMPERMEABILIZADO PARA LOSA DE FONDO DEL TANQUE SEMIENTERRADO</t>
  </si>
  <si>
    <t>BORDILLO CONCRETO 3000PSI H=0.35, B=0.15</t>
  </si>
  <si>
    <t>ML</t>
  </si>
  <si>
    <t>ESTRUCTURAS Y PLACAS EN CONCRETO</t>
  </si>
  <si>
    <t>COLUMNAS DE CONCRETO DE 3000PSI DE SECCIONES VARIABLES A LA VISTA, INCLUYE BOCELES EN LAS ARISTA Y SIKADUR 32 PRIMER O EQUIVALENTE PARA UNION EN EL CONCRETO</t>
  </si>
  <si>
    <t>VIGAS AEREAS DE CONCRETO DE 3000PSI A LA VISTA, INCLUYE BOCELES EN LAS ARISTA Y SIKADUR 32 PRIMER O EQUIVALENTE PARA UNION EN EL CONCRETO.</t>
  </si>
  <si>
    <t>GRADERIA DE CONCRETO DE 3000PSI ESMALTADO, E:10CM, REMATES EN LA ARISTA REDONDEADAS.</t>
  </si>
  <si>
    <t>PLACA DE CONTRAPISO E = 0.10 M, f´c = 3000 PSI</t>
  </si>
  <si>
    <t>MESONES PARA LAVAMANOS, f'c=3000 PSI, e=8 cm, A=0.65 M D=1/2" C/0.20 DOS SENTIDOS</t>
  </si>
  <si>
    <t>ELABORACION Y COLOCACION DE CONCRETO DE f'c=3000 PSI PARA PLANTILLA ESTAMPADA DE COLORES e=10 cm, INCLUYE FORMALETERIA, NO INCLUYE ACERO</t>
  </si>
  <si>
    <t>SUMINISTRO Y COLOCACION DE CONCRETO IMPERMEABILZADO DE 3000PSI PARA PAREDES DEL TANQUE SEMIENTERRADO.</t>
  </si>
  <si>
    <t>SUMINISTRO Y COLOCACION DE CONCRETO IMPERMEABILIZADO PARA LOSA SUPERIOR DEL TANQUE SEMIENTERRADO</t>
  </si>
  <si>
    <t>PLACA EN CONCRETO f´c=3000 PSI ALIGERADA CON BLOQUELON e=20 cm</t>
  </si>
  <si>
    <t>ALFAJÍAS EN CONCRETO A LA VISTA</t>
  </si>
  <si>
    <t>ACEROS DE REFUERZOS Y ESTRUCTURAS METÁLICAS</t>
  </si>
  <si>
    <t>ACERO DE REFUERZO, FY = 420 MPA, PARA PLACA.</t>
  </si>
  <si>
    <t>KG</t>
  </si>
  <si>
    <t>CERCHA EN CELOSIA SEGUN DISEÑO ESTRUCTURAL, INCLUYE ANCLAJES, PLATINAS, CONTRAVIENTOS, TENSORES, SOLDADURA, PINTURA ANTICORROSIVA Y TRASIEGO</t>
  </si>
  <si>
    <t>CORREAS TIPO PHR - 203*67*19*2,0 MM, INCLUYE ANCLAJES, PLATINAS, SOLDADURA, PINTURA ANTICORROSIVA Y TRASIEGO</t>
  </si>
  <si>
    <t>LEVANTES Y PAÑETES</t>
  </si>
  <si>
    <t>MUROS DIVISORIOS EN BLOQUE Nº 4</t>
  </si>
  <si>
    <t>LEVANTE DE MURO EN BLOQUE ESTRUCTURAL E=0.15</t>
  </si>
  <si>
    <t>PAÑETES SOBRE MUROS</t>
  </si>
  <si>
    <t>ENCHAPES Y ACABADO DE PISOS Y PAREDES</t>
  </si>
  <si>
    <t>CERAMICA DE 30 X 30 SOBRE MUROS, INCLUYE WING PERIMETRAL</t>
  </si>
  <si>
    <t>GRANITO PULIDO - LAVAMANOS</t>
  </si>
  <si>
    <t>ALISTADO DE PISO CON MORTERO IMPERMEABILIZADO</t>
  </si>
  <si>
    <t>PISO EN BALDOSA DE GRANITO VIBROCOMPRESADO 30*30, ESPESOR 24 mm, COLOR PÉRLATO, TIPO ALFA O SIMILAR</t>
  </si>
  <si>
    <t>MEDIACAÑA GRANITO FUNDIDO IN SITU H=0.10M PARA BAÑOS COLOR PERLATO, CON DILATADOR DE ALUMINIO TPO S-460 O EQUIVALENTE</t>
  </si>
  <si>
    <t>POCETAS DE ASEO EN GRANITO PULIDO</t>
  </si>
  <si>
    <t>UND</t>
  </si>
  <si>
    <t>BORDILLOS DUCHAS EN CERAMICA 20 x 20</t>
  </si>
  <si>
    <t>PINTURA TIPO KORAZA PARA FACHADAS (Tres manos)</t>
  </si>
  <si>
    <t>CARPINTERIA METALICA</t>
  </si>
  <si>
    <t>VENTANA EL LAMINA COLD ROLLED Cal.18, TIPO PERSIANA - COMBINADA CON CUERPO FIJO (Incluye vidrio de 4mm)</t>
  </si>
  <si>
    <t>VENTANA CON MARCO LAMINA COLD ROLLED Cal.18; CON MALLA ESLABONADA.</t>
  </si>
  <si>
    <t>PUERTA CON MARCO Y CUERPO ENTAMBORADO EN LAMINA COLD ROLLED Cal.18 (Incluye manijas y cerraduras)</t>
  </si>
  <si>
    <t>PUERTA DOBLE CON MARCO EN LAMINA COLD RELLED CAL. 18 Y CUERPO CON TUBULAR GALVANIZADO DE 2"</t>
  </si>
  <si>
    <t>ACABADO EN PINTURA ELECTROESTATICA - TIRADERA EN ACERO INOXIDABLE Y PASADOR INTERNO DE SOBREPONER POSICION HORIZONTAL ACABADO CROMADO</t>
  </si>
  <si>
    <t>PUERTA PARA DIVISION DE BAÑO 60 x 1,60 - EN LAMINA COLD ROLLED Cal. 18 - ACABADO EN PINTURA ELECTROESTATICA - TIRADERA EN ACERO INOXIDABLE Y PASADOR INTERNO DE SOBREPONER POSICION HORIZONTAL ACABADO CROMADO</t>
  </si>
  <si>
    <t>BARANDAS EN TUBO ESTRUCTURAL GALVANIZADO DE 2", TRAVESAÑOS EN TUBO CUADRADO DE 1" * 1". APOYOS EN PLATINA DE 2 * 1/4".</t>
  </si>
  <si>
    <t>SUMINISTRO E INSTALACIÓN PORTON DE ACCESO 2 HOJAS EN TUBO GALVANIZADO 2", TABLERO CORRIDO MARCO, PASADOR LAMINA COLL ROLLED CAL 20; 4.67 X 2.50</t>
  </si>
  <si>
    <t>CUBIERTA Y CANALES</t>
  </si>
  <si>
    <t>CUBIERTA EN LAMINA ARQUITECTONICA</t>
  </si>
  <si>
    <t>CANAL EN LAMINA GALVANIZADA Cal.20</t>
  </si>
  <si>
    <t>INSTALACIONES AGUA POTABLE Y ACCESORIOS</t>
  </si>
  <si>
    <t>TUBERIA PVC P D: 1 1/2" (Incluye suministro e instalación de tuberías, accesorios y medios de fijación necesarios)</t>
  </si>
  <si>
    <t>SUMINISTRO E INSTALACION DE MEDIDOR 1", (Incluye Caja, Tapa y accesorios tipo EAAB)</t>
  </si>
  <si>
    <t>TUBERIA PVC P D: 1/2" (Incluye suministro e instalación de tuberías, accesorios y medios de fijación necesarios)</t>
  </si>
  <si>
    <t>TUBERIA PVC P D: 3/4" (Incluye suministro e instalación de tuberías, accesorios y medios de fijación necesarios)</t>
  </si>
  <si>
    <t>TUBERIA PVC P D: 1" (Incluye suministro e instalación de tuberías, accesorios y medios de fijación necesarios)</t>
  </si>
  <si>
    <t>REGISTRO R.W. O SIMILAR DE 1"</t>
  </si>
  <si>
    <t>CAJA PLASTICA PARA VALVULAS</t>
  </si>
  <si>
    <t>PUNTO HIDRAULICO DE 1/2" (incluye todas las tuberías verticales y los accesorios necesarios despues de la valvula de control)</t>
  </si>
  <si>
    <t>SISTEMA DE BOMBEO CONFORMADO POR: DOS (2) CONJUNTOS MOTOR-BOMBA DE 1.5 HP, Q=5,0 VS, CDT=14M CADA UNO PARA TRABAJO ALTERNADO, CON UN TANQUE HIDROACUMULADOR PRECARGADO METALICO V: 100L CON RANGO DE PRESIONES 20- 40 PSI. EL SISTEMA DE BOMBEO SE INCLUYE BASE, INSTALACION, TUBERIA HG Y ACCESORIOS "TEES, CODOS, CHEQUES, VÁLVULAS DE COMPUERTA, VÁLVULAS DE PIE, SOPORTES, REDUCCIONES, ETC" PARA SU CORRECTO FUNCIONAMIENTO</t>
  </si>
  <si>
    <t>SUMINISTRO E INSTALACIÓN DE HIDRANTE TIPO MILÁN 3" (INCLUYE ACCESORIOS)</t>
  </si>
  <si>
    <t>TUBERIAS Y ACCESORIOS PARA TANQUE SEMIENTERRADO</t>
  </si>
  <si>
    <t>SUMINISTRO E INSTALACIÓN VALVULA DE CIERRE DE 1 1/2"</t>
  </si>
  <si>
    <t>UN</t>
  </si>
  <si>
    <t>SUMINISTRO E INSTALACIÓN VALVULA DE PASO DE 2"</t>
  </si>
  <si>
    <t>SUMINISTRO E INSTALACIÓN CODO DE 1 1/2"X90° ACERO AL CARBON</t>
  </si>
  <si>
    <t>TUBERIA GALVANIZADA DE 1 1/2" (INCLUYE ACCESORIOS Y ACOPLES)</t>
  </si>
  <si>
    <t>SUMINISTRO E INSTALACIÓN TUBERIA DE PRESIÓN 1 1/2" PVC RDE13,5</t>
  </si>
  <si>
    <t>SUMINISTRO E INSTALACIÓN TUBERIA DE SUCCIÓN DE 2" VALVANIZADA</t>
  </si>
  <si>
    <t>SUMINISTRO E IINSTALACION TUBERIA DESAGUE DE 2"</t>
  </si>
  <si>
    <t>INSTALACIONES SANITARIAS Y ACCESORIOS</t>
  </si>
  <si>
    <t>PUNTO SANITARIO DE D: 2"</t>
  </si>
  <si>
    <t>PUNTO SANITARIO DE D: 4"</t>
  </si>
  <si>
    <t>CAJA DE INSPECCIÓN Hmax=1.00 M DE 0,60x0,60 EN MAMPOSTERIA (SUMINISTRO E INSTALACIÓN) INCLUYE TAPA, MARCOS</t>
  </si>
  <si>
    <t>CAJA DE INSPECCIÓN Hmax=1.50 M DE 0,80x0,80 EN MAMPOSTERIA (SUMINISTRO E INSTALACIÓN) INCLUYE TAPA, MARCOS</t>
  </si>
  <si>
    <t>TUBERIA PVC V D: 3"</t>
  </si>
  <si>
    <t>TERMINAL DE VENTILACIÓN D: 3"</t>
  </si>
  <si>
    <t>SUMINISTRO E INSTALACIÓN DE LAVAMANOS DE EMPOTRAR</t>
  </si>
  <si>
    <t>SUMINISTRO E INSTALACIÓN DE SANITARIOS DE TANQUE</t>
  </si>
  <si>
    <t>SUMINISTRO E INSTALACIÓN DE ORINALES</t>
  </si>
  <si>
    <t>SUMINISTRO E INSTALACIÓN DE DUCHA ANTIBANDALICA</t>
  </si>
  <si>
    <t>SUMINISTRO E INSTALACIÓN DE SANITARIOS DE TANQUE PARA NIÑOS</t>
  </si>
  <si>
    <t>ESPEJO EN CRISTAL DE 4 mm, SIN BICELAR CON BORDE PULIDO FIJADO A LA PARED CON CINTA ESPUMOSA</t>
  </si>
  <si>
    <t>ESPEJO EN CRISTAL DE 4 mm, SIN BICELAR CON MARCO Y SOPORTES PARA COLGAR Y BRAZO DE INCLINACIÓN METALICA</t>
  </si>
  <si>
    <t>INSTALACIONES PARA AGUAS LLUVIAS</t>
  </si>
  <si>
    <t>CUPULAS TRAGANTES PLASTICAS 4x3"</t>
  </si>
  <si>
    <t>TUBERIA PVC PARA AGUAS LLUVIAS D:3" (Incluye excavacion y relleno)</t>
  </si>
  <si>
    <t>TUBERIA PVC PARA AGUAS LLUVIAS D:3" (Bajante de Aguas Lluvias, incluye soportes e instalacion)</t>
  </si>
  <si>
    <t>TUBERIA PVC CORR 6" (INCLUYE ACCESORIOS, EXCAVACION Y RELLENO SEGÚN ESPECIFICACION TÉCNICA, SUMINISTRO E INSTALACIÓN)</t>
  </si>
  <si>
    <t>TUBERIA PVC CORR 8" (INCLUYE ACCESORIOS, EXCAVACION Y RELLENO SEGÚN ESPECIFICACION TÉCNICA, SUMINISTRO E INSTALACIÓN)</t>
  </si>
  <si>
    <t>CAJA DE INSPECCIÓN DE 0,80 X 0,80 X 0,80 M EN LADRILLO, CONCRETO DE 3000 PSI Y TAPA REFORZADA EN CONCRETO DE 3500 PSI PARA INSTALACIONES DE AGUAS LLUVIAS CAMPO DE FUTBOL</t>
  </si>
  <si>
    <t>CAJA DE INSPECCIÓN DE 0,70 X 0,70 X 0,70 M EN LADRILLO, CONCRETO DE 3000 PSI Y TAPA REFORZADA EN CONCRETO DE 3500 PSI PARA INSTALACIONES DE AGUAS LLUVIAS</t>
  </si>
  <si>
    <t>CAJA DE INSPECCIÓN DE 0,60 X 0,60 X 0,60 M EN LADRILLO, CONCRETO DE 3000 PSI Y TAPA REFORZADA EN CONCRETO DE 3500 PSI PARA INSTALACIONES DE AGUAS LLUVIAS CAMPO DE FUTBOL</t>
  </si>
  <si>
    <t>CAJA DE INSPECCIÓN DE 0,40 X 0,40 X 0,40 M EN LADRILLO, CONCRETO DE 3000 PSI Y TAPA REFORZADA EN CONCRETO DE 3500 PSI PARA INSTALACIONES DE AGUAS LLUVIAS EN CAMPO DE FUTBOL</t>
  </si>
  <si>
    <t>CONSTRUCCION DE CABEZOTE DE ENTREGA DRENAJE PLUVIAL EN CONCRETO DE 3000 PSI</t>
  </si>
  <si>
    <t>DRENAJE</t>
  </si>
  <si>
    <t>SUMINISTRO E INSTALACIÓN DE GEODRÉN VIAL, CON TUBERÍA INCORPORADA, DIÁMETRO 160 MM, ALTURA DE RED DE 1,0 M</t>
  </si>
  <si>
    <t>GRAMA NATURAL SOBRE LA SUPERFICIE DEL TERRENO Y LAS FRANJAS DE DEMARCACIÓN</t>
  </si>
  <si>
    <t>CONSTRUCCION DE FILTRO SECCION 0.45X.75 CON ARENA, TUBO DE 4" Y GEOCOMPUESTO.</t>
  </si>
  <si>
    <t>CONSTRUCCION DE CANAL RECOLECTOR DE AGUAS PROVENIENTO DE LA TUBERIA DE FILTROS</t>
  </si>
  <si>
    <t>GRAMA NATURAL PARA CANCHA DE FUTBOL</t>
  </si>
  <si>
    <t>DESAGUES PARA AGUAS NEGRAS</t>
  </si>
  <si>
    <t>TUBERIA PVC CORR 6" (INCLUYE ACCESORIOS, EXCAVACIÓN Y RELLENO SEGÚN ESPECIFICACIÓN TÉCNICA, SUMINISTRO E INSTALACIÓN)</t>
  </si>
  <si>
    <t>TUBERIA PVC CORR 8" (INCLUYE ACCESORIOS, EXCAVACIÓN Y RELLENO SEGÚN ESPECIFICACIÓN TÉCNICA, SUMINISTRO E INSTALACIÓN)</t>
  </si>
  <si>
    <t>TUBERIA PVC SANITARIA D: 2", incluye suministro e instalación</t>
  </si>
  <si>
    <t>TUBERIA PVC SANITARIA D: 4", incluye suministro e instalación</t>
  </si>
  <si>
    <t>SALIDAS</t>
  </si>
  <si>
    <t>SALIDA PARA LÁMPARA METAL HALIDE EN TUBO CONDUIT EMT DE 3/4" Y CONDUCTORES DE COBRE 2No 10 AWG THHN + 1No 12 AWG THHN. INCLUYE CURVAS, TERMINALES, UNIONES, SOPORTES, CAJAS Y ACCESORIOS PARA COMPLETAR LA SALIDA.</t>
  </si>
  <si>
    <t>DERIVACIÓN DE LUMINARIA DESDE SALIDA ELÉCTRICA EN CABLE ENCAUCHETADO 3X16 AWG CON CLAVIJA AÉREA CON POLO A TIERRA Y CABLE ENCAUCHETADO 3X16 AWG DESDE LUMINARIA CON TOMA AÉREA. INCLUYE TAPA CON ORIFICIO CENTRAL Y ACCESORIOS</t>
  </si>
  <si>
    <t>SALIDA PARA LÁMPARA FLUORESCENTE EN TUBO CONDUIT EMT DE 3/4" Y CONDUCTORES DE COBRE 2No12AWG THHN. INCLUYE CURVAS, TERMINALES, UNIONES, SOPORTES, CAJAS Y ACCESORIOS PARA COMPLETAR LA SALIDA.</t>
  </si>
  <si>
    <t>SALIDA PARA APLIQUE EN TUBO CONDUIT EMT DE 3/4" Y CONDUCTORES DE COBRE 2No12AWG THHN. INCLUYE BOMBILLA DE BAJO CONSUMO, ROSETA DE PORCELANA, CURVAS, TERMINALES, UNIONES, SOPORTES, CAJAS Y ACCESORIOS PARA COMPLETAR LA SALIDA.</t>
  </si>
  <si>
    <t>SALIDA PARA TOMA MONOFÁSICA DOBLE CON POLO A TIERRA PARA RED NORMAL, EN TUBO CONDUIT EMT DE 3/4" Y CONDUCTORES DE COBRE 2N12AWG THHN. INCLUYE TOMA</t>
  </si>
  <si>
    <t>SALIDA PARA TOMA BIFÁSICA EN TUBO CONDUIT EMT DE 3/4", CON CONDUCTORES DE COBRE 2No10 + 1No12 DESNUDO. INCLUYE TOMA, SOPORTES, CAJAS Y ACCESORIOS NECESARIOS PARA COMPLETAR LA SALIDA.</t>
  </si>
  <si>
    <t>SALIDA PARA SONIDO EN TUBO CONDUIT EMT DE 3/4", CON CABLE DUPLEX POLARIZADO 2X18. INCLUYE SOPORTES, CAJAS Y ACCESORIOS NECESARIOS PARA COMPLETAR LA SALIDA.</t>
  </si>
  <si>
    <t>SALIDA PARA PULSADOR REMOTO DE TELERRUPTOR, EN TUBO CONDUIT EMT DE 3/4" Y CABLE 2X18 AWG. INCLUYE PULSADOR, CURVAS, TERMINALES, UNIONES, SOPORTES, CAJAS Y ACCESORIOS PARA COMPLETAR LA SALIDA.</t>
  </si>
  <si>
    <t>ACOMETIDAS Y DUCTOS</t>
  </si>
  <si>
    <t>SUMINISTRO Y TENDIDO DE ACOMETIDA TRIFÁSICA EN CONDUCTORES 2No8+1No8+1No10 POR TUBO. INCLUYE ACCESORIOS PARA COMPLETAR LA ACTIVIDAD.</t>
  </si>
  <si>
    <t>SUMINISTRO Y TENDIDO DE DUCTO PVC DE 1". INCLUYE CURVAS, UNIONES, BOQUILLAS, MATERIAL DE RELLENO, EXCAVACIÓN, COMPACTACIÓN Y ACCESORIOS.</t>
  </si>
  <si>
    <t>SUMINISTRO Y TENDIDO DE DUCTO PVC DE 3". INCLUYE CURVAS, UNIONES, BOQUILLAS, MATERIAL DE RELLENO, EXCAVACIÓN, COMPACTACIÓN Y ACCESORIOS.</t>
  </si>
  <si>
    <t>LUMINARIAS Y SISTEMA DE SONIDO</t>
  </si>
  <si>
    <t>SUMINISTRO, MONTAJE Y CONEXIÓN DE LÁMPARA METAL HALIDE 250W - 220 V COMPLETA . INCLUYE BOMBILLA Y ACCESORIOS.</t>
  </si>
  <si>
    <t>SUMINISTRO, MONTAJE Y CONEXIÓN DE LUMINARIA FLUORESCENTE DE 2X32W T8 DE SOBREPONER, BALASTO ELECTRÓNICO, SELLADA, BAJO CONSUMO. INCLUYE 2 TUBOS Y ACCESORIOS.</t>
  </si>
  <si>
    <t>SUMINISTRO, MONTAJE Y CONEXIÓN DE APLIQUE DE 25W BAJO CONSUMO. INCLUYE BOMBILLA Y ACCESORIOS.</t>
  </si>
  <si>
    <t>SUMINISTRO, MONTAJE Y CONEXIÓN DE PARLANTE DE TECHO DE 4", 20W, 8Ω. INCLUYE FUENTE, CAJA Y REJILLA. VER ESPECIFICACIONES TÉCNICAS.</t>
  </si>
  <si>
    <t>VARIOS</t>
  </si>
  <si>
    <t>BAJANTE PARA ACOMETIDA ELÉCTRICA AÉREA EN TUBO CONDUIT EMT DE 1" DE DIÁMETRO. INCLUYE CAPACETE Y ACCESORIOS.</t>
  </si>
  <si>
    <t>SUMINISTRO Y CONSTRUCCIÓN DE CAJA DE PASO METÁLICA DE 10X10 CM, PARA LA ILUMINACIÓN DE LA CANCHA.</t>
  </si>
  <si>
    <t>CAJA DE INSPECCIÓN DE 0,60 X 0,60 X 0,60 M EN LADRILLO, CONCRETO DE 3000 PSI Y TAPA REFORZADA EN CONCRETO DE 3500 PSI PARA INSTALACIONES ELÉCTRICAS</t>
  </si>
  <si>
    <t>PUESTA A TIERRA CON VARILLA DE COBRE 5/8 X 2,4 M, TUBERÍA IMC 1/2X3 M PARA ATERRIZAR LA INFRAESTRUCTURA DE APANTALLAMIENTO Y LA MALLA DE PUESTA A TIERRA, INCLUYE SOLDADURA EXOTÉRMICA 115 GR</t>
  </si>
  <si>
    <t>SUMINISTRO Y TENDIDO DE CABLE DE COBRE No 8 PARA POLO A TIERRA. INCLUYE TUBO PVC DE 3/4".</t>
  </si>
  <si>
    <t>RED DE BAJA TENSION</t>
  </si>
  <si>
    <t>SUMINISTRO E INSTALACION DE CABLE No 2 AWG THHN/THWN-2 600V</t>
  </si>
  <si>
    <t>SUMINISTRO E INSTALACION DE CABLE No 4 AWG THHN/THWN-2 600V</t>
  </si>
  <si>
    <t>SUMINISTRO E INSTALACION DE TUBO METALICO IMC CONDUIT 4" X 6 M CON CAPACETE Y MEDIO DE ANCLAJE</t>
  </si>
  <si>
    <t>CAJA DE INSPECCIÓN DE 0,60 X 0,60 X 0,60 M EN CONCRETO DE 3000 PSI, TAPA REFORZADA EN CONCRETO DE 3500 PSI</t>
  </si>
  <si>
    <t>SUMINISTRO E INSTALACION SUBTERRÁNEA DE TUBO PVC CONDUIT 4" X 6 M TIPO PESADO CON ACCESORIOS</t>
  </si>
  <si>
    <t>SUMINISTRO E INSTALACIÓN DE GABINETE DE TOTALIZADORES CON PROTECCIÓN DE ACUERDO A CUADRO DE CARGAS TABLERO 1 DEL DISEÑO, DOTADO CON ELEMENTOS DE CONTROL DE ACUERDO AL DIAGRAMA UNIFIFLAR, CON CERTIFICADO DE PRODUCTO RETIE</t>
  </si>
  <si>
    <t>PUESTA A TIERRA</t>
  </si>
  <si>
    <t>SUMINISTRO E INSTALACIÓN DE MALLA DE PUESTA A TIERRA DE 2x4M</t>
  </si>
  <si>
    <t>ILUMINACION DE CANCHA DE ESTADIO</t>
  </si>
  <si>
    <t>SUMINISTRO E INSTALACIÓN DE REFLECTOR DE ILUMINACIÓN 1000W METAL HALIDE TIPO RCG ROY ALPHA O SIMILAR CON KIT ELÉCTRICO EN COFRE APARTE</t>
  </si>
  <si>
    <t>SUMINISTRO E INSTALACIÓN DE POSTE DE HORMIGON 16M 1050KGF, CON 3 CRUCETAS AUTOSOPORTADAS DE 2,4M PARA SOPORTE DE LAMPARAS, INCLUYE ZAPATA DE CIMENTACIÓN, E IZADA DE POSTE</t>
  </si>
  <si>
    <t>SUMINISTRO E INSTALACION DE CABLE DE CU ENCAUCHETADO CALIBRE 3X8 AWG THHN/THWN-2 600V</t>
  </si>
  <si>
    <t>SUMINISTRO E INSTALACIÓN DE PUNTA CAPTADORA TIPO BAYONETA 1M ACERO INOXIDABLE 16MM.</t>
  </si>
  <si>
    <t>SUMINISTRO E INSTALACIÓN DE ELECTRODO PARA BAJANTE DE APANTALLAMIENTO, INCLUYE POZO DE INSPECCIÓN Y CAJA DE PASO CON EMPALME DE BAJANTE</t>
  </si>
  <si>
    <t>SUMINISTRO E INSTALACIÓN DE CABLE DE COBRE DESNUDO 1/0 AWG PARA SPT DE APANTALLAMIENTO</t>
  </si>
  <si>
    <t>RED DE MEDIA TENSION 13,2 KV</t>
  </si>
  <si>
    <t>POSTE DE CONCRETO (HORMIGON) DE 12 MTSX1250KG (LMT)</t>
  </si>
  <si>
    <t>POSTE DE CONCRETO (HORMIGON) DE 12 MTSX750KG (LMT)</t>
  </si>
  <si>
    <t>CIMENTACION CILINDRICA CON HORMIGON POSTE DE 12 MTS/ 3000PSI x 0,3152 m³</t>
  </si>
  <si>
    <t>ARMADO DE ESTRUCTURA EN FIN DE LINEA TRIFASICO EN M.T</t>
  </si>
  <si>
    <t>ARMADO DE ESTRUCTURA EN DERIVACIÓN TRIFASICO</t>
  </si>
  <si>
    <t>ARMADO DE ESTRUCTURA EN ALINEACIÓN TRIFASICO EN MT</t>
  </si>
  <si>
    <t>ESTRUCTURA TIPO HORIZONTAL BIFASICO ANCLAJE MENOR DE 90º 13.2 Kv</t>
  </si>
  <si>
    <t>SUMINISTRO E INSTALACIÓN DE CABLE ACSR No 1/0 AWG</t>
  </si>
  <si>
    <t>CENTROS DE TRANSFORMACION TIPO POSTE</t>
  </si>
  <si>
    <t>SUBESTACION TIPO POSTE TRIFASICA 75KVA 13.2 KV INCLUYE PROTECCIONES Y PT</t>
  </si>
  <si>
    <t>INSTALACIONES DEPORTIVAS,MOBILIARIO Y CERRAMIENTO</t>
  </si>
  <si>
    <t>JUEGOS PORTERIA FUTBOL 7.32 x 2.44TUB 3 1/2" x 3 MM</t>
  </si>
  <si>
    <t>SUMNISTRO E INSTALACION DE CANECAS METALICA EN ACERO INOXIDABLE</t>
  </si>
  <si>
    <t>SUMINISTRO E INSTALACION DE CERRAMIENTO EN MALLA ESLABONADA</t>
  </si>
  <si>
    <t>AMBIENTACIÓN, ARBOLIZACIÓN Y ORNAMENTACIÓN</t>
  </si>
  <si>
    <t>SUMNISTRO E INSTALACION DE LETRAS PARA NOMBRE DEL ESCENARIO EN FIBRA RECUBIERTAS CON CERAMICA ESMALTADA</t>
  </si>
  <si>
    <t>SIEMBRA DE PLANTAS ORNAMENTALES PARA JARDINERAS</t>
  </si>
  <si>
    <t>SUMINISTRO Y SIEMBRA DE ARBOL OCOBO H=1.8M</t>
  </si>
  <si>
    <t>INSTALACIONES ELECTRICAS</t>
  </si>
  <si>
    <t>SISTEMA DE ILUMINACION CANCHA</t>
  </si>
  <si>
    <t>PLAN DE MANEJO AMBIENTAL</t>
  </si>
  <si>
    <t>PLAN DE MANEJO DE TRÁNSITO</t>
  </si>
  <si>
    <t>IMPLEMENTACIÓN PGIO</t>
  </si>
  <si>
    <t>RETIE Y RETILAP</t>
  </si>
  <si>
    <t>PROPUESTA ECONOMICA</t>
  </si>
  <si>
    <t>PRE.01.001</t>
  </si>
  <si>
    <t>PRE.01.002</t>
  </si>
  <si>
    <t>PRE.01.003</t>
  </si>
  <si>
    <t>PRE.01.004</t>
  </si>
  <si>
    <t>PRE.01.005</t>
  </si>
  <si>
    <t>LOCALIZACION Y REPLANTEO</t>
  </si>
  <si>
    <t>CERRAMIENTO EN LONA VERDE, INCLUYE PARALES</t>
  </si>
  <si>
    <t>DESMONTE DE PORTON EN PERFILERIA METALICA (INC RETIRO DE SOBR.)</t>
  </si>
  <si>
    <t>DEMOLICIÓN DE CONSTRUCCIONES EXISTENTES MURO (INC. RETIRO DE SOBR.)</t>
  </si>
  <si>
    <t>CAMPAMENTO PROVISIONAL DE 21 M2, EN LAMINAS DE</t>
  </si>
  <si>
    <t>PRE.01</t>
  </si>
  <si>
    <t>AQ</t>
  </si>
  <si>
    <t>BAÑOS Y CAFETERIA</t>
  </si>
  <si>
    <t>AQ.01</t>
  </si>
  <si>
    <t>EXCAVACIONES  Y RELLENOS</t>
  </si>
  <si>
    <t>AQ.01.001</t>
  </si>
  <si>
    <t>AQ.01.002</t>
  </si>
  <si>
    <t>AQ.01.003</t>
  </si>
  <si>
    <t>AQ.01.004</t>
  </si>
  <si>
    <t>DESCAPOTE HASTA 30 CM Y LIMPIEZA DEL TERRENO</t>
  </si>
  <si>
    <t>EXCAVACION EN MATERIAL COMUN DE ZAPATAS , VIGAS</t>
  </si>
  <si>
    <t>RELLENO CON MATERIAL GRANULAR SELECCIONADO DE CANTERAS AL 95% DEL P.M PARA PLANTILLA DE PISO Y PASILLOS. INCLUYE SUMINISTRO, TRANSPORTE, EXTENSIÓN, COMPACTACIÓN Y DEMÁS ACTIVIDADES PARA
SU CORRECTA EJECUCIÓN</t>
  </si>
  <si>
    <t>RETIRO DE MATERIAL SOBRANTE PROVENIENTE DE LAS
EXCAVACIONES.</t>
  </si>
  <si>
    <t>AQ.02</t>
  </si>
  <si>
    <t>ESTRUCTURA</t>
  </si>
  <si>
    <t>AQ.02.001</t>
  </si>
  <si>
    <t>AQ.02.002</t>
  </si>
  <si>
    <t>AQ.02.003</t>
  </si>
  <si>
    <t>AQ.02.004</t>
  </si>
  <si>
    <t>AQ.02.005</t>
  </si>
  <si>
    <t>AQ.02.006</t>
  </si>
  <si>
    <t>AQ.02.007</t>
  </si>
  <si>
    <t>AQ.02.008</t>
  </si>
  <si>
    <t>CONCRETO DE 3000 PSI PARA ZAPATAS</t>
  </si>
  <si>
    <t>CONCRETO VIGA CIMIENTOS DE 0.25 X 0.3</t>
  </si>
  <si>
    <t>CONCRETO PARA COLUMNAS</t>
  </si>
  <si>
    <t>CONCRETO VIGAS SUPERIOR</t>
  </si>
  <si>
    <t>CONCRETO VIGA CINTA 0.15 CM X 0.2 M</t>
  </si>
  <si>
    <t>ACERO DE REFUERZO</t>
  </si>
  <si>
    <t>CUBIERTA EN LAMINA TERMOACUSTICAS SEGÚN DISEÑO</t>
  </si>
  <si>
    <t>ESTRUCTURA METALICA PARA TECHO , INCLUYE PINTURA</t>
  </si>
  <si>
    <t>AQ.03</t>
  </si>
  <si>
    <t>MAMPOSTERIA</t>
  </si>
  <si>
    <t>AQ.03.001</t>
  </si>
  <si>
    <t>AQ.03.002</t>
  </si>
  <si>
    <t>AQ.03.003</t>
  </si>
  <si>
    <t>MURO EN MAMPOTERIA EN BLOQUE No4</t>
  </si>
  <si>
    <t>PANETES LISO 1:4 SOBRE MUROS INCLUYE FILOS Y
DILATACIONES</t>
  </si>
  <si>
    <t>MESÓN EN GRANITO ANCHO = 60CM</t>
  </si>
  <si>
    <t>M</t>
  </si>
  <si>
    <t>AQ.04</t>
  </si>
  <si>
    <t>IMPERMEABILIZACIONES</t>
  </si>
  <si>
    <t>AQ.04.001</t>
  </si>
  <si>
    <t>IMPERMEABILIZACION ZONAS HUMEDAS</t>
  </si>
  <si>
    <t>AQ.05</t>
  </si>
  <si>
    <t>PINTURA</t>
  </si>
  <si>
    <t>AQ.05.001</t>
  </si>
  <si>
    <t>AQ.05.002</t>
  </si>
  <si>
    <t>AQ.05.003</t>
  </si>
  <si>
    <t>PINTURA TIPO 1 SOBRE MUROS 3 MANOS</t>
  </si>
  <si>
    <t>SUMINISTRO E INSTALACION DE ESTUCO PLASTICO
INTERIOR Y EXTERIOR INCLUYE FILOS Y DILATACIONES</t>
  </si>
  <si>
    <t>CIELO RASO EN DY-WALL</t>
  </si>
  <si>
    <t>AQ.06</t>
  </si>
  <si>
    <t>PISOS</t>
  </si>
  <si>
    <t>AQ.06.001</t>
  </si>
  <si>
    <t>AQ.06.002</t>
  </si>
  <si>
    <t>AQ.06.003</t>
  </si>
  <si>
    <t>AQ.06.004</t>
  </si>
  <si>
    <t>PLACA DE CONTRAPISO E=0.07M CON REFUERZO</t>
  </si>
  <si>
    <t>CONSTRUCCION DE  ADOQUNES SEGÚN DISEÑO
ARQUITECTONICO</t>
  </si>
  <si>
    <t>PLANTILLA DE NIVELACION 0,04 M</t>
  </si>
  <si>
    <t>MALLA ELECTROSOLDADA ESTÁNDAR</t>
  </si>
  <si>
    <t>AQ.07</t>
  </si>
  <si>
    <t>AQ.07.001</t>
  </si>
  <si>
    <t>AQ.07.002</t>
  </si>
  <si>
    <t>AQ.07.003</t>
  </si>
  <si>
    <t>ENCHAPES</t>
  </si>
  <si>
    <t>WING SOBRE ENCHAPES</t>
  </si>
  <si>
    <t>ENCHAPE BLANCO BRILLANTE PARED 30x30</t>
  </si>
  <si>
    <t>SUMINISTRO E INSTALACION DE PISOS EN CERAMICA TIPO
INSTITUCIONAL</t>
  </si>
  <si>
    <t>AQ.08</t>
  </si>
  <si>
    <t>AQ.08.001</t>
  </si>
  <si>
    <t>AQ.08.002</t>
  </si>
  <si>
    <t>AQ.08.003</t>
  </si>
  <si>
    <t>AQ.08.004</t>
  </si>
  <si>
    <t>AQ.08.005</t>
  </si>
  <si>
    <t>AQ.08.006</t>
  </si>
  <si>
    <t>AQ.08.007</t>
  </si>
  <si>
    <t>AQ.08.008</t>
  </si>
  <si>
    <t>AQ.08.009</t>
  </si>
  <si>
    <t>SUMINISTRO E INSTALACION DE PUERTA EN LAMINA SENCILLA CAL 18 INCL MARCO PINTURA Y CERRADURA</t>
  </si>
  <si>
    <t>SUMINISTRO E INSTALACION DE PUERTA METALICA DOS HOJAS  CAL 18 INCL MARCO PINTURA Y CERRADURA</t>
  </si>
  <si>
    <t>DIVICIONES EN ACERO INOXIDABLE</t>
  </si>
  <si>
    <t>BARRA DISCAPACITADOS EN ACERO INOXIDABLE</t>
  </si>
  <si>
    <t>SECADOR DE MANOS EN ACERO INOXIDABLE TIPO SENSOR
DE ALTO TRAFICO</t>
  </si>
  <si>
    <t>DESPENSADOR DE PAPEL HIGENICO EN ACERO
INOXIDABLE CAPACIDAD 400 M</t>
  </si>
  <si>
    <t>DISPENSADOR DE JABON DE COLGAR TIPO SPRAY</t>
  </si>
  <si>
    <t>VENTANA EN ESTERA METALICA PARA CAFETERIA</t>
  </si>
  <si>
    <t>PROTECTORES METALICOS PARA VENTANAS.</t>
  </si>
  <si>
    <t>AQ.9</t>
  </si>
  <si>
    <t>AQ.9.001</t>
  </si>
  <si>
    <t>AQ.9.002</t>
  </si>
  <si>
    <t>AQ.9.003</t>
  </si>
  <si>
    <t>AQ.9.004</t>
  </si>
  <si>
    <t>AQ.9.005</t>
  </si>
  <si>
    <t>ESPEJOS</t>
  </si>
  <si>
    <t>SUMINISTRO DE JUEGOS INFANTILES TIPO 1 (PEQUEÑOS)</t>
  </si>
  <si>
    <t>SUMINISTRO GYM BIOSALUDABLE</t>
  </si>
  <si>
    <t>SUMINISTRO DE BANCAS</t>
  </si>
  <si>
    <t xml:space="preserve">SUMINISTRO E INSTALACION DE SILLAS </t>
  </si>
  <si>
    <t>AMOBLAMIENTO</t>
  </si>
  <si>
    <t>AQ.10</t>
  </si>
  <si>
    <t>AQ.10.001</t>
  </si>
  <si>
    <t>AQ.10.002</t>
  </si>
  <si>
    <t>AQ.10.003</t>
  </si>
  <si>
    <t>AQ.10.004</t>
  </si>
  <si>
    <t>PRADIZACION DE ZONAS VERDES</t>
  </si>
  <si>
    <t>ALCORQUE  1X1</t>
  </si>
  <si>
    <t>JARDINERA EN BLOCH  0.15 cm ALTURA MAX 1 M</t>
  </si>
  <si>
    <t>BASURERA EN ACERO INOXIDABLE</t>
  </si>
  <si>
    <t>ZONAS VERDES</t>
  </si>
  <si>
    <t>ES.</t>
  </si>
  <si>
    <t>GRADERIA</t>
  </si>
  <si>
    <t>ES.01</t>
  </si>
  <si>
    <t>ES.01.001</t>
  </si>
  <si>
    <t>ES.01.002</t>
  </si>
  <si>
    <t>ES.01.003</t>
  </si>
  <si>
    <t>ES.01.004</t>
  </si>
  <si>
    <t>ES.01.005</t>
  </si>
  <si>
    <t>ES.01.006</t>
  </si>
  <si>
    <t>ES.01.007</t>
  </si>
  <si>
    <t>ES.01.008</t>
  </si>
  <si>
    <t>ES.01.009</t>
  </si>
  <si>
    <t>EXCAVACIÓN MANUAL EN MATERIAL COMÚN DE 0,0M &lt; H ≤
3,00M DE PROFUNDIDAD PARA ZAPATAS</t>
  </si>
  <si>
    <t>EXCAVACIÓN MANUAL EN MATERIAL COMÚN DE 0,0M &lt; H ≤ 5,00M DE PROFUNDIDAD PARA CAISSON DIAMETRO EXTERIOR 1.2M</t>
  </si>
  <si>
    <t>SOLADO E=0.05</t>
  </si>
  <si>
    <t>CONCRETO DE CIMENTACIONES (ZAPATAS Y VIGAS)</t>
  </si>
  <si>
    <t>CONCRETO PARA CAISSON DE D:1.2M</t>
  </si>
  <si>
    <t>ACERO DE REFUERZO ZAPATAS</t>
  </si>
  <si>
    <t>RETIRO DE SOBRANTES</t>
  </si>
  <si>
    <t>RELLENO COMPACTADO CON MATERIAL SELECCIONADO
PARA CAISSON</t>
  </si>
  <si>
    <t>RELLENO COMPACTADO CON MATERIAL DEL SITIO</t>
  </si>
  <si>
    <t>ES.02</t>
  </si>
  <si>
    <t>ES.02.001</t>
  </si>
  <si>
    <t>ES.02.002</t>
  </si>
  <si>
    <t>ES.02.003</t>
  </si>
  <si>
    <t>ES.02.004</t>
  </si>
  <si>
    <t>ES.02.005</t>
  </si>
  <si>
    <t>ES.02.006</t>
  </si>
  <si>
    <t>CIMIENTOS GRADERIA</t>
  </si>
  <si>
    <t>ESTRUCTURAS DE CONCRETO REFORZADO</t>
  </si>
  <si>
    <t>CONCRETO DE COLUMNAS</t>
  </si>
  <si>
    <t>ACERO DE COLUMNAS</t>
  </si>
  <si>
    <t>CONCRETO VIGA</t>
  </si>
  <si>
    <t>ACERO DE REFUERZO VIGA</t>
  </si>
  <si>
    <t>CONCRETO DE LA LOSA</t>
  </si>
  <si>
    <t>ACERO DE REFUERZO LOSA</t>
  </si>
  <si>
    <t>ES.03</t>
  </si>
  <si>
    <t>CUBIERTA</t>
  </si>
  <si>
    <t>ES.03.001</t>
  </si>
  <si>
    <t>CONCRETO VIGA CUBIERTA</t>
  </si>
  <si>
    <t>ES.03.002</t>
  </si>
  <si>
    <t>ACERO VIGA CUBIERTA</t>
  </si>
  <si>
    <t>ES.03.003</t>
  </si>
  <si>
    <t>ACERO ESTRUCTURA METALICA</t>
  </si>
  <si>
    <t>ES.03.004</t>
  </si>
  <si>
    <t>CUBIERTA LAMINA TERMOACUSTICAS MARINA</t>
  </si>
  <si>
    <t>ES.04</t>
  </si>
  <si>
    <t>ES.04.001</t>
  </si>
  <si>
    <t>ES.04.002</t>
  </si>
  <si>
    <t>ALBERCA</t>
  </si>
  <si>
    <t>CONCRETO PARA ALBERCA</t>
  </si>
  <si>
    <t>ACERO DE REFUERZO ALBERCA</t>
  </si>
  <si>
    <t>HS.</t>
  </si>
  <si>
    <t>HS.01</t>
  </si>
  <si>
    <t>HS.01.001</t>
  </si>
  <si>
    <t>HS.01.002</t>
  </si>
  <si>
    <t>HS.01.003</t>
  </si>
  <si>
    <t>EXCAVACION PARA TUBERIA HIDROSANITARIA</t>
  </si>
  <si>
    <t>EXCAVACION PARA REGISTRO SANITARIO</t>
  </si>
  <si>
    <t>INSTALACIONES HIDRAULICO SANITARIAS</t>
  </si>
  <si>
    <t>HS.02</t>
  </si>
  <si>
    <t>HS.02.001</t>
  </si>
  <si>
    <t>HS.02.002</t>
  </si>
  <si>
    <t>HS.02.003</t>
  </si>
  <si>
    <t>REDES DE AGUA POTABLE</t>
  </si>
  <si>
    <t>TUBERIA PVC-P RDE-9 1/2"</t>
  </si>
  <si>
    <t>TUBERIA PVC-P RDE-11 3/4"</t>
  </si>
  <si>
    <t>TUBERIA PVC-P RDE-13,5 1"</t>
  </si>
  <si>
    <t>HS.03</t>
  </si>
  <si>
    <t>HS.03.001</t>
  </si>
  <si>
    <t>VALVULAS DE AGUA POTABLE FRIA</t>
  </si>
  <si>
    <t>VALVULA DE COMPUERTA DE BRONCE o 1" AF</t>
  </si>
  <si>
    <t>HS.04</t>
  </si>
  <si>
    <t>HS.04.001</t>
  </si>
  <si>
    <t>HS.04.002</t>
  </si>
  <si>
    <t>HS.04.003</t>
  </si>
  <si>
    <t>PUNTOS DE AGUA POTABLE FRIA</t>
  </si>
  <si>
    <t>PUNTOS LAVAMANOS AGUA FRIA-FRIA</t>
  </si>
  <si>
    <t>PUNTO AGUA SANITARIO FLUXOMETRO</t>
  </si>
  <si>
    <t>PUNTO AGUA ORINAL FLUXOMETRO</t>
  </si>
  <si>
    <t>HS.05</t>
  </si>
  <si>
    <t>HS.05.001</t>
  </si>
  <si>
    <t>HS.05.002</t>
  </si>
  <si>
    <t>HS.05.003</t>
  </si>
  <si>
    <t>HS.05.004</t>
  </si>
  <si>
    <t>HS.05.005</t>
  </si>
  <si>
    <t>HS.05.006</t>
  </si>
  <si>
    <t>HS.05.007</t>
  </si>
  <si>
    <t>REDES DE DESAGUES DE AGUAS RESIDUALES</t>
  </si>
  <si>
    <t>TUBERIA DESAGUE PVC-S 2"</t>
  </si>
  <si>
    <t>TUBERIA DESAGUE PVC-S 3"ENTERRADA</t>
  </si>
  <si>
    <t>TUBERIA DESAGUE SANITARIO PVC-S 4" -ENTERRADA</t>
  </si>
  <si>
    <t>TUBERIA DESAGUE SANITARIO PVC-S 6" -ENTERRADA</t>
  </si>
  <si>
    <t>TUBERIA DESAGUE SANITARIO PVC-RIBLOC 8"-ENTERRADA</t>
  </si>
  <si>
    <t>CAJA DE INSPECCIÓN DE 60X60CM, EN CONCRETO DE F'C=3.000PSI, INCLUYE EXCAVACIÓN Y TAPE, TAPA Y HERRAJES E INCLUYE TODO LO NECESARIO PARA SU
CORRECTO FUNCIONAMIENTO.</t>
  </si>
  <si>
    <t>CAJA DE INSPECCIÓN DE 100X100CM, EN CONCRETO DE F'C=3.000PSI, INCLUYE EXCAVACIÓN Y TAPE, TAPA Y HERRAJES E INCLUYE TODO LO NECESARIO PARA SU
CORRECTO FUNCIONAMIENTO.</t>
  </si>
  <si>
    <t>HS.06</t>
  </si>
  <si>
    <t>HS.06.001</t>
  </si>
  <si>
    <t>HS.06.002</t>
  </si>
  <si>
    <t>HS.06.003</t>
  </si>
  <si>
    <t>PUNTOS DE DESAGUES DE AGUAS RESIDUALES</t>
  </si>
  <si>
    <t>PUNTO SANITARIO PARED 2"</t>
  </si>
  <si>
    <t>PUNTO SANITARIO PISO 2"</t>
  </si>
  <si>
    <t>PUNTO SANITARIO INODORO 4"</t>
  </si>
  <si>
    <t>HS.07</t>
  </si>
  <si>
    <t>HS.07.001</t>
  </si>
  <si>
    <t>HS.07.002</t>
  </si>
  <si>
    <t>HS.07.003</t>
  </si>
  <si>
    <t>REDES DE DESAGUIES DE AGUAS LLUVIAS</t>
  </si>
  <si>
    <t>TRAGANTE DE PISO AGUAS LLUVIAS 6"</t>
  </si>
  <si>
    <t>TUBERIA DESAGUE DE AGUAS LLUVIAS PVC-V4"</t>
  </si>
  <si>
    <t>TUBERIA DESAGUE DE AGUAS LLUVIAS PVC-V4"
ENTERRADA</t>
  </si>
  <si>
    <t>HS.08</t>
  </si>
  <si>
    <t>HS.08.001</t>
  </si>
  <si>
    <t>HS.08.002</t>
  </si>
  <si>
    <t>HS.08.003</t>
  </si>
  <si>
    <t>HS.08.004</t>
  </si>
  <si>
    <t>INSTALACION DE APARATOS ARTEFACTOS</t>
  </si>
  <si>
    <t>SUMINISTRO E INSTALACION DE SANITARIO TIPO
FLUXOMETRO INSTITUCIONAL</t>
  </si>
  <si>
    <t>SUMINISTRO E INSTALACION DE LAVAMANOS TIPO
INSTITUCIONAL</t>
  </si>
  <si>
    <t>SUMINISTRO E INSTALACION ORINAL MEDIANO CON
FLUXOMETRO</t>
  </si>
  <si>
    <t>SUMISTRO E INSTALACION DE POCETAS DOBLE  O LAVA
PLATO EN ACERO L: 1.7</t>
  </si>
  <si>
    <t>HS.09</t>
  </si>
  <si>
    <t>HS.09.001</t>
  </si>
  <si>
    <t>HS.09.002</t>
  </si>
  <si>
    <t>EQUIPOS HIDRAULICOS</t>
  </si>
  <si>
    <t>EQUIPO DE BOMBEO DE PRESION CONSTANTE Y CAUDAL
VARIABLE DE TRES BOMBAS CON ACCESORIOS</t>
  </si>
  <si>
    <t>CONEXIÓN COMPLETA A ALBERCA SUBTERRANEA INCLUYE SISTEMA DE BOMBEO, ACCESORIOS Y TODO LO NECESARIO PARA SU CORRECTA INSTALACION Y
FUNCIONAMIENTO.</t>
  </si>
  <si>
    <t>EL</t>
  </si>
  <si>
    <t>EL.01</t>
  </si>
  <si>
    <t>EL INSTALACIONES ELECTRICAS</t>
  </si>
  <si>
    <t>INSTALACIONES DE MEDIA TENSION</t>
  </si>
  <si>
    <t>EL.01.001</t>
  </si>
  <si>
    <t>EL.01.002</t>
  </si>
  <si>
    <t>EL.01.003</t>
  </si>
  <si>
    <t>EL.01.004</t>
  </si>
  <si>
    <t>EL.01.005</t>
  </si>
  <si>
    <t>SUMINISTRO E INSTALACION DE RETENIDA DIRECTO A TIERRA PARA MEDIA TENSION  RT-003</t>
  </si>
  <si>
    <t>SUMINISTRO E INSTALACION DE POSTE HPV 1050 KG. 12 M( INCLUYE EXCAVACION P/APOYO)</t>
  </si>
  <si>
    <t>SUMINISTRO E INSTALACION DE ESTRUCTURA TIPO HORIZONTAL BIFASICO ANCLAJE HASTA 60º 13.2 - 34.5 KV  (MT326)</t>
  </si>
  <si>
    <t>SUMINISTRO E INSTALACION DE ESTRUCTURA TIPO HORIZONTAL BIFASICO FIN DE LINEA 13.2 - 34.5 KV  (MT336)</t>
  </si>
  <si>
    <t>SUMINISTRO Y TENDIDO CIRCUITO BIFASICO AEREO EN CONDUCTOR AL TIPO ACSR 1/0 AWG, CONFIGURACION S/N</t>
  </si>
  <si>
    <t>EL.02</t>
  </si>
  <si>
    <t>EL.02.001</t>
  </si>
  <si>
    <t>EL.02.002</t>
  </si>
  <si>
    <t>EL.02.003</t>
  </si>
  <si>
    <t>EL.02.004</t>
  </si>
  <si>
    <t>EL.02.005</t>
  </si>
  <si>
    <t>EL.02.006</t>
  </si>
  <si>
    <t>EL.02.007</t>
  </si>
  <si>
    <t>EL.02.008</t>
  </si>
  <si>
    <t>EL.02.009</t>
  </si>
  <si>
    <t>EL.02.010</t>
  </si>
  <si>
    <t>EL.02.011</t>
  </si>
  <si>
    <t>EL.02.012</t>
  </si>
  <si>
    <t>EL.02.013</t>
  </si>
  <si>
    <t>EL.02.014</t>
  </si>
  <si>
    <t>EL.02.015</t>
  </si>
  <si>
    <t>EL.02.016</t>
  </si>
  <si>
    <t>INSTALACIONES INTERNAS DE BAJA TENSION</t>
  </si>
  <si>
    <t>CANALIZACIÓN DE TUBERÍAS DE  60 PROF. 30 CMS ANCHO (EXCAVACIÓN, RELLENO Y COMPACTACIÓN EN MATERIAL NATURAL) E INSTALACION DE CONDUCTOR EQUIPOTENCIAL</t>
  </si>
  <si>
    <t>SUMINISTRO E INSTALACION DE BANCO DE DUCTOS SUBTERRANEO 4" PVC TIPO DB + RESERVA DE 4"</t>
  </si>
  <si>
    <t>SUMINISTRO E INSTALACION DE BANCO DE DUCTOS SUBTERRANEO TUBERIA CONDUIT PVC 1-1/2" + RESERVA</t>
  </si>
  <si>
    <t>SUMINISTRO E INSTALACION DE BANCO DE DUCTOS SUBTERRANEO TUBERIA CONDUIT PVC 2" + RESERVA</t>
  </si>
  <si>
    <t>SUMINISTRO Y TENDIDO DE ACOMETIDA EN BAJA TENSION AL 2F CAL. 2 AWG SERIE 8000 + 1T CAL. 10 AWG CU.</t>
  </si>
  <si>
    <t>SUMINISTRO Y TENDIDO DE ACOMETIDA EN BAJA TENSION CU 2L CAL. 12 AWG + 1T CAL. 12 AWG CU. THNN -THWN-2</t>
  </si>
  <si>
    <t>SUMINISTRO Y TENDIDO DE ACOMETIDA EN BAJA TENSION CU 3L. CAL 8 AWG + 1T CAL. 10 AWG CU. THNN -THWN-2</t>
  </si>
  <si>
    <t>SUMINISTRO Y TENDIDO DE ACOMETIDA EN BAJA TENSION AL 2F CAL. 6 AWG SERIE 8000 + 1T CAL. 10 AWG CU.</t>
  </si>
  <si>
    <t>SUMINISTRO E INSTALACION DE INTERRUPTOR DOBLE 120 VAC EN TUBERIA PVCSCH40/EMT</t>
  </si>
  <si>
    <t>SUMINISTRO E INSTALACION DE SALIDA DE ILUMINACION 120 VAC EN TUBERIA EMT O PVC SCH 40, INCLUYE LUMINARIA TIPO LED HERMETICA HASTA 36W O SIMILAR</t>
  </si>
  <si>
    <t>SUMINISTRO E INSTALACION DE TOMACORRIENTE DOBLE 120 VAC 15 AMP EN TUBERIA PVCSCH40/EMT</t>
  </si>
  <si>
    <t>SUMINISTRO E INSTALACION DE SALIDAD DE ILUMINACION DE EMERGENCIA 2X1W AUTONOMIA 1 HORA</t>
  </si>
  <si>
    <t>SUMINISTRO E INSTALACION DE TOMA AEREA TIPO INDUSTRIAL DE SOBREPONER 250 VAC 50 AMP EN TUBERIA PVC MACHO Y HEMBRA</t>
  </si>
  <si>
    <t>SUMINISTRO E INSTALACION DE TABLERO DE INCRUSTAR O SOBREPONER DE 12 CTOS. TQ CON TAPA Y CERRADURA  BIFASICO SIN TOTALIZADOR</t>
  </si>
  <si>
    <t>SUMINISTRO E INSTALACION DE DUCTO 1" EN EMT O PVC SCH 40, INCLUYE ACCESORIOS DE SOPORTERIA Y DISTRIBUCION</t>
  </si>
  <si>
    <t>SUMINISTRO Y TENDIDO DE ACOMETIDA EN BAJA TENSION AL 3F CAL. 4/0 AWG SERIE 8000 + 1T CAL. 10 AWG CU.</t>
  </si>
  <si>
    <t>EL.03</t>
  </si>
  <si>
    <t>EL.03.001</t>
  </si>
  <si>
    <t>EL.03.002</t>
  </si>
  <si>
    <t>EL.03.003</t>
  </si>
  <si>
    <t>EL.03.004</t>
  </si>
  <si>
    <t>EL.03.005</t>
  </si>
  <si>
    <t>SUBESTACION ELECTRICA</t>
  </si>
  <si>
    <t>SUMINISTRO Y CONSTRUCCION DE MALLA PUESTA A TIERRA TIPO CUADRATICA</t>
  </si>
  <si>
    <t>SUMINISTRO E INSTALACION DE TRANSFORMADOR TIPO POSTE 75 KVA 220/127 VAC</t>
  </si>
  <si>
    <t>CONSTRUCCIÓN DE CÁRCAMO LINEAL DE 40X40 CM. EN CONCRETO DE 21 MPA., CON UN ESPESOR DE 8 CM. (MEDIDAS EXTERNAS) CON MARCO REMOVIBLE Y TAPA METÁLICA ANTIDESLIZANTE EN "T" FIJA DE 0.30 X 3.0, PLATINAS PORTANTES DE 1" X 3/16", ACABADO GALVANIZADO POR INMERSIÓN EN CALIENTE, MARCO EN "L" DE 1 1/4" X 3/16"</t>
  </si>
  <si>
    <t>SUMINISTRO Y TENDIDO DE ACOMETIDA EN BAJA TENSION 2X(2F+1N) CAL. 4/0 AWG CU + 1T CAL. 2 AWG DESNUDO CU.</t>
  </si>
  <si>
    <t>SUMINISTRO E INSTALACION DE TABLERO GENERAL DE CONTROL, 250 AMP IP-54 (1800 X1000 X 500) MM TIPO EXTERIOR O SIMILAR</t>
  </si>
  <si>
    <t>EL.04</t>
  </si>
  <si>
    <t>EL.04,001</t>
  </si>
  <si>
    <t>EL.04,002</t>
  </si>
  <si>
    <t>EL.04,003</t>
  </si>
  <si>
    <t>EL.04,004</t>
  </si>
  <si>
    <t>EL.04,005</t>
  </si>
  <si>
    <t>EL.04,006</t>
  </si>
  <si>
    <t>EL.04,007</t>
  </si>
  <si>
    <t>EL.04,008</t>
  </si>
  <si>
    <t>EL.04,009</t>
  </si>
  <si>
    <t>EL.04,010</t>
  </si>
  <si>
    <t>EL.04,011</t>
  </si>
  <si>
    <t>EL.04,012</t>
  </si>
  <si>
    <t>EL.04,013</t>
  </si>
  <si>
    <t>SISTEMA DE ILUMINACION</t>
  </si>
  <si>
    <t>SUMINISTRO E ISTALACIÓN DE MASTIL 18 MTS EN ACERO GALVANIZADO EN CALIENTE, INCLUYE CANASTILLA RECTANGULAR PARA 1-12 REFLECTORES DISEÑADO PARA UNA VELOCIDAD EL VIENTO  130 KM/H, CON ESCALERILLA DE ASCENSO Y GUAYA PARA INSTALACIÓN E LINEA DE VIDA  A PARTIR DE 8 MTS , PERNOS ANCLAJE Y PLANTILLA DE FUNDICIÓN</t>
  </si>
  <si>
    <t>SUMINISTRO E INSTALACIÓN DE LUMINARIA PROYECTOR DEPORTIVO MIN 180 LM/W, 100-277V, 5000K, 100.000HRS, MIN 90.000 LM, 5 AÑOS DE GARANTIA, FIJACION EN ESTRUCTURA DE 20 MTS</t>
  </si>
  <si>
    <t>SUMINISTRO Y CONSTRUCCION DE BASE ARMADA EN CONCRETO Y HIERRO FORJADO, SEGÚN ESPECIFICACIONES PARA MASTIL DE 18 MTS. INCLUYE ESTUDIO DE SUELOS Y DE DISEÑO ESTRUCTURAL</t>
  </si>
  <si>
    <t>SUMINISTRO E INSTALACIÓN DE LUMINARIA DECORATIVA AP 60W, IP-66, 9000LM, 160 LM/W, 100.000 HRS, 5 AÑOS DE GARATIA DE ACUERDO A DISEÑO O SIMILAR</t>
  </si>
  <si>
    <t>SUMINISTRO E INSTALACIÓN DE POSTE DE ALUMBRADO 6-7M, CIMENTACION Y BASE</t>
  </si>
  <si>
    <t>BAJANTE GALVANIZADO IMC 3" (INCLUYE SOPORTES Y CAPACETE 3")</t>
  </si>
  <si>
    <t>CONECTORES MIMETALICOS AL-CU PARA LUMINACIAS MASTILES Y POSTES DE ALUMBRADO</t>
  </si>
  <si>
    <t>SISTEMA DE APANTALLAMIENTO DE MASTILES</t>
  </si>
  <si>
    <t>SUMINISTRO E INSTALACION DE MEDIDA SEMIDIRECTA TIPO EXTERIOR</t>
  </si>
  <si>
    <t>POSTE EN FIBRA PARA CANCHA MULTIPLE</t>
  </si>
  <si>
    <t>ESTRUCTURA SOPORTES LUMINARIAS CANCHA MULTIPPLE</t>
  </si>
  <si>
    <t>SUMINISTRO E INSTALACION DE LUMINARIA DEPORTIVA, MIN 170 LM/W, 100-277V, 100.000HRS, 53000LM, 5000K, 5 AÑOS DE GARANTIA</t>
  </si>
  <si>
    <t>REGISTROS ELECTRICOS 60X60</t>
  </si>
  <si>
    <t>EL.05</t>
  </si>
  <si>
    <t>EL.05.001</t>
  </si>
  <si>
    <t>EL.05.002</t>
  </si>
  <si>
    <t>EL.05.003</t>
  </si>
  <si>
    <t>EL.05.004</t>
  </si>
  <si>
    <t>TRAMITES, DESCARGOS Y LEGALIZACION DE OBRAS</t>
  </si>
  <si>
    <t>DISEÑOS ELECTRICOS EN MEDIA TENSION Y BAJA TENSION APLICANDO RETIE, RETILAP Y ESPECIFICACIONES DEL OPERADOR DE RED</t>
  </si>
  <si>
    <t>PAGOS POR CONCEPTO DE CONSULTORIA, REVISION DE MATERIALES DESCARGOS DE OBRAS PREVIAS Y PROVISIONAL DE OBRA</t>
  </si>
  <si>
    <t>PAGOS POR CONCEPTO DE CERTIFICACION RETIE</t>
  </si>
  <si>
    <t>PAGOS POR CONCEPTO DE CERTIFICACION RETILAP</t>
  </si>
  <si>
    <t>TJF</t>
  </si>
  <si>
    <t>TJF.01</t>
  </si>
  <si>
    <t>TERRENO DE JUEGO FUTBOL</t>
  </si>
  <si>
    <t>CAPA VEGETAL</t>
  </si>
  <si>
    <t>TJ.01.001</t>
  </si>
  <si>
    <t>NIVELACION Y COMPACTACION DEL AREA TOTAL</t>
  </si>
  <si>
    <t>TJF.02</t>
  </si>
  <si>
    <t>TJF.02.001</t>
  </si>
  <si>
    <t>TJF.02.002</t>
  </si>
  <si>
    <t>TJF.02.003</t>
  </si>
  <si>
    <t>TJF.02.004</t>
  </si>
  <si>
    <t>TJF.02.005</t>
  </si>
  <si>
    <t>TJF.02.006</t>
  </si>
  <si>
    <t>TJF.02.007</t>
  </si>
  <si>
    <t>TJF.02.008</t>
  </si>
  <si>
    <t>TJF.02.009</t>
  </si>
  <si>
    <t>OBRAS PARA DRENAJE DE LA CANCHA</t>
  </si>
  <si>
    <t>EXCAVACION A MAQUINA PARA REMOCION DE MATERIAL</t>
  </si>
  <si>
    <t>SUMINISTRO Y COLOCACION DE TUBERIA DE PVC
PERFORADA, D=6 PULG</t>
  </si>
  <si>
    <t>SUMINISTRO Y COLOCACION DE TUBERIA DE PVC
PERFORADA, D=12 PULG</t>
  </si>
  <si>
    <t>SUMINISTRO Y COLOCACION DE TUBERIA DE PVC
PERFORADA, D=4 PULG</t>
  </si>
  <si>
    <t>SUMINISTRO E INSTALACION DE GEOTEXTIL FT 2100</t>
  </si>
  <si>
    <t>CAJA DE INSPECCIÓN DE 80X80CM, EN CONCRETO DE F'C=3.000PSI, INCLUYE EXCAVACIÓN Y TAPE, TAPA Y HERRAJES E INCLUYE TODO LO NECESARIO PARA SU CORRECTO FUNCIONAMIENTO.</t>
  </si>
  <si>
    <t>RELLENO GRAVILLA DE 3/4 . INCLUYE SUMINISTRO, TRANSPORTE, EXTENSIÓN, COMPACTACIÓN Y DEMÁS ACTIVIDADES PARA SU CORRECTA EJECUCIÓN</t>
  </si>
  <si>
    <t>RELLENO CON ARENA GRANUETRIA DE DISEÑO . INCLUYE
SUMINISTRO, TRANSPORTE, EXTENSIÓN, COMPACTACIÓN</t>
  </si>
  <si>
    <t>TJF.03</t>
  </si>
  <si>
    <t>TJF.04.001</t>
  </si>
  <si>
    <t>TJF.04.002</t>
  </si>
  <si>
    <t>TJF.04.003</t>
  </si>
  <si>
    <t>GRAMA SINTETICA</t>
  </si>
  <si>
    <t>SUMINISTRO TRANSPORTES E INSTALACION DE GRAMA SINTETICA, CUYO PROVEEDOR SERA CERTIFICADO FIFA PREFER PRODUCER, DE 50 MM, 320 MICRONES, 12000 DTEX, STICH 13/10 CM,  CON PROTECCION UV Y TRIPLE BACKING.</t>
  </si>
  <si>
    <t>RELLENO CON ARENA CALIZA  GRANUETRIA DE DISEÑO . INCLUYE SUMINISTRO, TRANSPORTE, EXTENSIÓN, COMPACTACIÓN Y DEMÁS ACTIVIDADES PARA SU CORRECTA EJECUCIÓN</t>
  </si>
  <si>
    <t>TJ.05</t>
  </si>
  <si>
    <t>TJ.05.001</t>
  </si>
  <si>
    <t>TJ.05.002</t>
  </si>
  <si>
    <t>TJ.05.003</t>
  </si>
  <si>
    <t>EQUIPAMIENTO</t>
  </si>
  <si>
    <t>SUMINISTRO E INSTALACION DE ARQUERIAS DE FUTBOL EN
ALUMINIO, INCLUYE MALLA M.</t>
  </si>
  <si>
    <t>SUMINISTRO E INSTALACION DE BANDERINES CON
RESORTE PARA AREA DE CORNER</t>
  </si>
  <si>
    <t>SUMINISTRO E INSTALACION DE BANCAS PARA SUPLENTE
EN ESTRUCTURA METALICA Y CUBIERTA EN</t>
  </si>
  <si>
    <t>PZA</t>
  </si>
  <si>
    <t>TJ.06</t>
  </si>
  <si>
    <t>TJ.06.001</t>
  </si>
  <si>
    <t>TJ.06.002</t>
  </si>
  <si>
    <t>TJ.06.003</t>
  </si>
  <si>
    <t>TJ.06.004</t>
  </si>
  <si>
    <t>TJ.06.005</t>
  </si>
  <si>
    <t>TJ.06.006</t>
  </si>
  <si>
    <t>CERRAMIENTO DE CANCHA</t>
  </si>
  <si>
    <t>MURO EN BLOCK DE 0.15, RELLENO H:0.8</t>
  </si>
  <si>
    <t>VIGA CINTA  Y COLUMNETAS DE 0.15 X 0,2 Y COLUMNETAS
DE 0.15 X 0.20</t>
  </si>
  <si>
    <t>VIGA CIMIENTO DE 0.3 M X 0.25</t>
  </si>
  <si>
    <t>SUMINISTRO E INSTALACIÓN DE MALLA PANEL PREFABRICADA EN ALAMBRE DE ACERO GALVANIZADA, RECUBRIMIENTO EN PINTURA DE POLIÉSTER DE 4.75MM DE DIÁMETRO CON PUNTOS DE CRUCE ELECTROSOLDADOS, EN CUADROS DE 100MM X 50MM</t>
  </si>
  <si>
    <t>PANETES LISO 1:4 SOBRE MUROS INCLUYE FILOS Y DILATACIONES</t>
  </si>
  <si>
    <t>PR</t>
  </si>
  <si>
    <t>PR .01.001</t>
  </si>
  <si>
    <t>PR .01.002</t>
  </si>
  <si>
    <t>PR .01.003</t>
  </si>
  <si>
    <t>PR .01.004</t>
  </si>
  <si>
    <t>PR .01.005</t>
  </si>
  <si>
    <t>PR .01.006</t>
  </si>
  <si>
    <t>PR .01.007</t>
  </si>
  <si>
    <t>PR .01.008</t>
  </si>
  <si>
    <t>PR .01.009</t>
  </si>
  <si>
    <t>PR .01.010</t>
  </si>
  <si>
    <t>PR .01.011</t>
  </si>
  <si>
    <t>PR .01.012</t>
  </si>
  <si>
    <t>PR .01.013</t>
  </si>
  <si>
    <t>PR .01.014</t>
  </si>
  <si>
    <t>PR .01.015</t>
  </si>
  <si>
    <t>PR .01.016</t>
  </si>
  <si>
    <t>ZONA DE CIRCULACION</t>
  </si>
  <si>
    <t>RELLENO COMPACTADO CON MATERIAL SELECCIONADO
ZAHORRA</t>
  </si>
  <si>
    <t>CONCRETO DE 3000 PARA PARQUEADEROS Y ZONA DE
JUEGOS  E:0,20 m</t>
  </si>
  <si>
    <t>BORDILLO PREFABRICADO EN CONCRETO</t>
  </si>
  <si>
    <t>PLANTAS ORNAMENTALES CORALITO, ICACO O SIMILAR</t>
  </si>
  <si>
    <t>BICICLETERO DE 6 PUESTO EN ACERO INOXIDABLE</t>
  </si>
  <si>
    <t>PISO EN ZONA DE BIO SALUDABLE, CAPA SUPERIOR DE GRANULOS DE CAUCHO EN EPDM DECOLORES SOLIDO MEZCLADOS CON UN ADHESIVO PU CAPA DE BASE FORMADA POR GRANULOS DE CAUCHO SBR MEZCALDO CON UN ADEHESIVO DE PU. CAPA DE GASTE 10 MM + CAPA
ELASTICA 60 MM</t>
  </si>
  <si>
    <t>RAMPA DE ACCESO</t>
  </si>
  <si>
    <t>ANDENES</t>
  </si>
  <si>
    <t>LOSA CONTRA PISO ZONA DE CIRCULACION</t>
  </si>
  <si>
    <t>MALLA ELECTROSOLDAS</t>
  </si>
  <si>
    <t>ESCALINATAS FUNDIDAS EN CONCRETO Y OTRO</t>
  </si>
  <si>
    <t>ACERO DE JUNTAS LOSA CONTA PISO</t>
  </si>
  <si>
    <t>MURO DE CONTECCION Y NIVELACION</t>
  </si>
  <si>
    <t>BARRANDA DE PROTECCION EN ACERO GALVANIZADO DE
2" ALTURA 1M</t>
  </si>
  <si>
    <t>PMA</t>
  </si>
  <si>
    <t>PLAN DE SEGURIDAD Y SALUD EN EL TRABAJO</t>
  </si>
  <si>
    <t>MEDIOS Y PUBLICIDAD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</si>
</sst>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0.0%"/>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9">
      <alignment horizontal="right"/>
    </xf>
    <xf numFmtId="183" fontId="6" fillId="0" borderId="49">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9">
      <alignment horizontal="right"/>
    </xf>
    <xf numFmtId="186" fontId="4" fillId="0" borderId="0">
      <protection locked="0"/>
    </xf>
    <xf numFmtId="3" fontId="33" fillId="0" borderId="0" applyFont="0" applyFill="0" applyBorder="0" applyAlignment="0" applyProtection="0"/>
    <xf numFmtId="187" fontId="4" fillId="0" borderId="0">
      <protection locked="0"/>
    </xf>
    <xf numFmtId="188" fontId="33"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1"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8" fontId="38"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8"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54">
      <protection locked="0"/>
    </xf>
    <xf numFmtId="0" fontId="44" fillId="0" borderId="0"/>
    <xf numFmtId="0" fontId="45" fillId="0" borderId="0" applyNumberFormat="0" applyFill="0" applyBorder="0" applyAlignment="0" applyProtection="0">
      <alignment vertical="top"/>
      <protection locked="0"/>
    </xf>
    <xf numFmtId="44" fontId="54" fillId="0" borderId="0" applyFont="0" applyFill="0" applyBorder="0" applyAlignment="0" applyProtection="0"/>
  </cellStyleXfs>
  <cellXfs count="39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79" fontId="32" fillId="0" borderId="37" xfId="90" applyNumberFormat="1" applyFont="1" applyBorder="1"/>
    <xf numFmtId="181"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2"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8" xfId="135" applyFont="1" applyBorder="1" applyAlignment="1">
      <alignment horizontal="center"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126" applyFont="1" applyBorder="1" applyAlignment="1">
      <alignment horizontal="center" vertical="center"/>
    </xf>
    <xf numFmtId="0" fontId="48" fillId="0" borderId="52" xfId="135" applyFont="1" applyBorder="1" applyAlignment="1">
      <alignment horizontal="center" vertical="center"/>
    </xf>
    <xf numFmtId="0" fontId="48" fillId="0" borderId="51" xfId="73" applyFont="1" applyBorder="1" applyAlignment="1">
      <alignment horizontal="left" vertical="center"/>
    </xf>
    <xf numFmtId="0" fontId="48" fillId="0" borderId="0" xfId="73" applyFont="1" applyAlignment="1">
      <alignment horizontal="center" vertical="center"/>
    </xf>
    <xf numFmtId="0" fontId="48" fillId="0" borderId="33" xfId="73" applyFont="1" applyBorder="1" applyAlignment="1">
      <alignment horizontal="center" vertical="center"/>
    </xf>
    <xf numFmtId="2" fontId="48" fillId="0" borderId="14" xfId="73" applyNumberFormat="1" applyFont="1" applyBorder="1" applyAlignment="1">
      <alignment horizontal="center" vertical="center"/>
    </xf>
    <xf numFmtId="0" fontId="48" fillId="0" borderId="14" xfId="73" applyFont="1" applyBorder="1" applyAlignment="1">
      <alignment horizontal="center" vertical="center"/>
    </xf>
    <xf numFmtId="49" fontId="50" fillId="0" borderId="0" xfId="131" applyNumberFormat="1" applyFont="1" applyAlignment="1">
      <alignment horizontal="righ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78" fontId="48" fillId="0" borderId="22" xfId="129" applyNumberFormat="1" applyFont="1" applyBorder="1" applyAlignment="1">
      <alignment vertical="center"/>
    </xf>
    <xf numFmtId="0" fontId="48" fillId="0" borderId="0" xfId="128" applyFont="1" applyAlignment="1">
      <alignment horizontal="center" vertical="center" wrapText="1"/>
    </xf>
    <xf numFmtId="9" fontId="48" fillId="0" borderId="31" xfId="129" applyNumberFormat="1" applyFont="1" applyBorder="1" applyAlignment="1">
      <alignment horizontal="center" vertical="center"/>
    </xf>
    <xf numFmtId="178" fontId="50" fillId="0" borderId="31" xfId="129" applyNumberFormat="1" applyFont="1" applyBorder="1" applyAlignment="1">
      <alignment vertical="center"/>
    </xf>
    <xf numFmtId="2" fontId="48" fillId="0" borderId="0" xfId="128" applyNumberFormat="1" applyFont="1"/>
    <xf numFmtId="0" fontId="50" fillId="0" borderId="34" xfId="79" applyFont="1" applyBorder="1" applyAlignment="1">
      <alignment vertical="center"/>
    </xf>
    <xf numFmtId="9" fontId="48" fillId="27" borderId="30" xfId="95" applyFont="1" applyFill="1" applyBorder="1" applyAlignment="1">
      <alignment horizontal="center" vertical="center"/>
    </xf>
    <xf numFmtId="0" fontId="6" fillId="0" borderId="86" xfId="0" applyFont="1" applyBorder="1" applyAlignment="1">
      <alignment horizontal="left"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14" xfId="0" applyFont="1" applyBorder="1" applyAlignment="1">
      <alignment vertical="center" wrapText="1"/>
    </xf>
    <xf numFmtId="0" fontId="48" fillId="0" borderId="13" xfId="0" applyFont="1" applyBorder="1" applyAlignment="1">
      <alignment vertical="center" wrapText="1"/>
    </xf>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32" fillId="0" borderId="0" xfId="89" applyFont="1" applyAlignment="1">
      <alignment horizontal="justify" vertical="center" wrapText="1"/>
    </xf>
    <xf numFmtId="0" fontId="32" fillId="0" borderId="81" xfId="89" applyFont="1" applyBorder="1" applyAlignment="1">
      <alignment horizontal="justify" vertical="center" wrapText="1"/>
    </xf>
    <xf numFmtId="0" fontId="50" fillId="24" borderId="43" xfId="73" applyFont="1" applyFill="1" applyBorder="1" applyAlignment="1">
      <alignment horizontal="justify" vertical="center" wrapText="1"/>
    </xf>
    <xf numFmtId="0" fontId="48" fillId="0" borderId="18" xfId="74" applyFont="1" applyBorder="1" applyAlignment="1">
      <alignment horizontal="justify" vertical="center" wrapText="1"/>
    </xf>
    <xf numFmtId="0" fontId="48" fillId="0" borderId="14" xfId="74" applyFont="1" applyBorder="1" applyAlignment="1">
      <alignment horizontal="justify" vertical="center" wrapText="1"/>
    </xf>
    <xf numFmtId="0" fontId="48" fillId="0" borderId="18" xfId="135" applyFont="1" applyBorder="1" applyAlignment="1">
      <alignment horizontal="justify" vertical="center" wrapText="1"/>
    </xf>
    <xf numFmtId="0" fontId="48" fillId="0" borderId="14" xfId="89" applyFont="1" applyBorder="1" applyAlignment="1">
      <alignment horizontal="justify" vertical="center" wrapText="1"/>
    </xf>
    <xf numFmtId="0" fontId="48" fillId="0" borderId="18" xfId="73" applyFont="1" applyBorder="1" applyAlignment="1">
      <alignment horizontal="justify" vertical="center" wrapText="1"/>
    </xf>
    <xf numFmtId="0" fontId="48" fillId="0" borderId="0" xfId="73" applyFont="1" applyAlignment="1">
      <alignment horizontal="justify" vertical="center" wrapText="1"/>
    </xf>
    <xf numFmtId="0" fontId="48" fillId="0" borderId="14" xfId="73" applyFont="1" applyBorder="1" applyAlignment="1">
      <alignment horizontal="justify" vertical="center" wrapText="1"/>
    </xf>
    <xf numFmtId="49" fontId="50" fillId="0" borderId="0" xfId="131" applyNumberFormat="1" applyFont="1" applyAlignment="1">
      <alignment horizontal="justify" vertical="center" wrapText="1"/>
    </xf>
    <xf numFmtId="0" fontId="48" fillId="0" borderId="21" xfId="128" applyFont="1" applyBorder="1" applyAlignment="1">
      <alignment horizontal="justify" vertical="center" wrapText="1"/>
    </xf>
    <xf numFmtId="0" fontId="50" fillId="0" borderId="21" xfId="128" applyFont="1" applyBorder="1" applyAlignment="1">
      <alignment horizontal="justify" vertical="center" wrapText="1"/>
    </xf>
    <xf numFmtId="0" fontId="50" fillId="0" borderId="27" xfId="128" applyFont="1" applyBorder="1" applyAlignment="1">
      <alignment horizontal="justify" vertical="center" wrapText="1"/>
    </xf>
    <xf numFmtId="0" fontId="48" fillId="0" borderId="0" xfId="128" applyFont="1" applyAlignment="1">
      <alignment horizontal="justify" vertical="center" wrapText="1"/>
    </xf>
    <xf numFmtId="0" fontId="48" fillId="0" borderId="65" xfId="0" applyFont="1" applyBorder="1" applyAlignment="1">
      <alignment horizontal="justify" vertical="center" wrapText="1"/>
    </xf>
    <xf numFmtId="0" fontId="48" fillId="0" borderId="45" xfId="0" applyFont="1" applyBorder="1" applyAlignment="1">
      <alignment horizontal="justify" vertical="center" wrapText="1"/>
    </xf>
    <xf numFmtId="0" fontId="48" fillId="0" borderId="24" xfId="0" applyFont="1" applyBorder="1" applyAlignment="1">
      <alignment horizontal="justify" vertical="center" wrapText="1"/>
    </xf>
    <xf numFmtId="182" fontId="32" fillId="0" borderId="83" xfId="34" applyNumberFormat="1" applyFont="1" applyBorder="1" applyAlignment="1">
      <alignment horizontal="justify" vertical="center" wrapText="1"/>
    </xf>
    <xf numFmtId="0" fontId="29" fillId="0" borderId="0" xfId="89" applyFont="1" applyAlignment="1">
      <alignment horizontal="justify" vertical="center" wrapText="1"/>
    </xf>
    <xf numFmtId="2" fontId="48" fillId="0" borderId="18" xfId="74" applyNumberFormat="1" applyFont="1" applyBorder="1" applyAlignment="1">
      <alignment horizontal="center" vertical="center"/>
    </xf>
    <xf numFmtId="2" fontId="48" fillId="0" borderId="18" xfId="73" applyNumberFormat="1" applyFont="1" applyBorder="1" applyAlignment="1">
      <alignment horizontal="center" vertical="center"/>
    </xf>
    <xf numFmtId="0" fontId="50" fillId="28" borderId="41" xfId="73" applyFont="1" applyFill="1" applyBorder="1" applyAlignment="1">
      <alignment vertical="center"/>
    </xf>
    <xf numFmtId="0" fontId="50" fillId="28" borderId="43" xfId="73" applyFont="1" applyFill="1" applyBorder="1" applyAlignment="1">
      <alignment vertical="center"/>
    </xf>
    <xf numFmtId="0" fontId="50" fillId="28" borderId="43" xfId="73" applyFont="1" applyFill="1" applyBorder="1" applyAlignment="1">
      <alignment horizontal="justify" vertical="center" wrapText="1"/>
    </xf>
    <xf numFmtId="3" fontId="32" fillId="0" borderId="0" xfId="89" applyNumberFormat="1" applyFont="1"/>
    <xf numFmtId="3" fontId="32" fillId="0" borderId="81" xfId="89" applyNumberFormat="1" applyFont="1" applyBorder="1"/>
    <xf numFmtId="3" fontId="50" fillId="24" borderId="43" xfId="73" applyNumberFormat="1" applyFont="1" applyFill="1" applyBorder="1" applyAlignment="1">
      <alignment vertical="center"/>
    </xf>
    <xf numFmtId="3" fontId="50" fillId="24" borderId="44" xfId="73" applyNumberFormat="1" applyFont="1" applyFill="1" applyBorder="1" applyAlignment="1">
      <alignment vertical="center"/>
    </xf>
    <xf numFmtId="3" fontId="48" fillId="0" borderId="18" xfId="62" applyNumberFormat="1" applyFont="1" applyBorder="1" applyAlignment="1">
      <alignment horizontal="right" vertical="center" wrapText="1"/>
    </xf>
    <xf numFmtId="3" fontId="48" fillId="0" borderId="47" xfId="62" applyNumberFormat="1" applyFont="1" applyBorder="1" applyAlignment="1">
      <alignment horizontal="right" vertical="center" wrapText="1"/>
    </xf>
    <xf numFmtId="3" fontId="48" fillId="0" borderId="24" xfId="62" applyNumberFormat="1" applyFont="1" applyBorder="1" applyAlignment="1">
      <alignment horizontal="right" vertical="center" wrapText="1"/>
    </xf>
    <xf numFmtId="3" fontId="50" fillId="0" borderId="40" xfId="39" applyNumberFormat="1" applyFont="1" applyBorder="1" applyAlignment="1">
      <alignment horizontal="right" vertical="center"/>
    </xf>
    <xf numFmtId="3" fontId="48" fillId="0" borderId="30" xfId="62" applyNumberFormat="1" applyFont="1" applyBorder="1" applyAlignment="1">
      <alignment horizontal="right" vertical="center" wrapText="1"/>
    </xf>
    <xf numFmtId="3" fontId="48" fillId="0" borderId="14" xfId="89" applyNumberFormat="1" applyFont="1" applyBorder="1"/>
    <xf numFmtId="3" fontId="48" fillId="0" borderId="35" xfId="62" applyNumberFormat="1" applyFont="1" applyBorder="1" applyAlignment="1">
      <alignment horizontal="right" vertical="center" wrapText="1"/>
    </xf>
    <xf numFmtId="3" fontId="48" fillId="0" borderId="45" xfId="62" applyNumberFormat="1" applyFont="1" applyBorder="1" applyAlignment="1">
      <alignment horizontal="right" vertical="center" wrapText="1"/>
    </xf>
    <xf numFmtId="3" fontId="50" fillId="0" borderId="50" xfId="39" applyNumberFormat="1" applyFont="1" applyBorder="1" applyAlignment="1">
      <alignment horizontal="right" vertical="center"/>
    </xf>
    <xf numFmtId="3" fontId="48" fillId="0" borderId="18" xfId="62" quotePrefix="1" applyNumberFormat="1" applyFont="1" applyBorder="1" applyAlignment="1">
      <alignment horizontal="right" vertical="center" wrapText="1"/>
    </xf>
    <xf numFmtId="3" fontId="50" fillId="28" borderId="43" xfId="73" applyNumberFormat="1" applyFont="1" applyFill="1" applyBorder="1" applyAlignment="1">
      <alignment vertical="center"/>
    </xf>
    <xf numFmtId="3" fontId="50" fillId="28" borderId="44" xfId="73" applyNumberFormat="1" applyFont="1" applyFill="1" applyBorder="1" applyAlignment="1">
      <alignment vertical="center"/>
    </xf>
    <xf numFmtId="3" fontId="50" fillId="0" borderId="0" xfId="131" applyNumberFormat="1" applyFont="1" applyAlignment="1">
      <alignment horizontal="right" vertical="center"/>
    </xf>
    <xf numFmtId="3" fontId="50" fillId="0" borderId="0" xfId="131" applyNumberFormat="1" applyFont="1" applyAlignment="1">
      <alignment vertical="center"/>
    </xf>
    <xf numFmtId="3" fontId="48" fillId="0" borderId="30" xfId="129" applyNumberFormat="1" applyFont="1" applyBorder="1" applyAlignment="1">
      <alignment vertical="center"/>
    </xf>
    <xf numFmtId="3" fontId="48" fillId="0" borderId="23" xfId="128" applyNumberFormat="1" applyFont="1" applyBorder="1" applyAlignment="1">
      <alignment vertical="center"/>
    </xf>
    <xf numFmtId="3" fontId="50" fillId="0" borderId="30" xfId="129" applyNumberFormat="1" applyFont="1" applyBorder="1" applyAlignment="1">
      <alignment vertical="center"/>
    </xf>
    <xf numFmtId="3" fontId="48" fillId="0" borderId="23" xfId="128" applyNumberFormat="1" applyFont="1" applyBorder="1" applyAlignment="1">
      <alignment horizontal="right" vertical="center"/>
    </xf>
    <xf numFmtId="3" fontId="48" fillId="0" borderId="28" xfId="128" applyNumberFormat="1" applyFont="1" applyBorder="1" applyAlignment="1">
      <alignment vertical="center"/>
    </xf>
    <xf numFmtId="3" fontId="48" fillId="0" borderId="0" xfId="129" applyNumberFormat="1" applyFont="1"/>
    <xf numFmtId="3" fontId="50" fillId="0" borderId="0" xfId="129" applyNumberFormat="1" applyFont="1" applyAlignment="1">
      <alignment vertical="center"/>
    </xf>
    <xf numFmtId="3" fontId="50" fillId="26" borderId="47" xfId="60" applyNumberFormat="1" applyFont="1" applyFill="1" applyBorder="1" applyAlignment="1">
      <alignment horizontal="center" vertical="center"/>
    </xf>
    <xf numFmtId="3" fontId="50" fillId="26" borderId="18" xfId="60" applyNumberFormat="1" applyFont="1" applyFill="1" applyBorder="1" applyAlignment="1">
      <alignment horizontal="center" vertical="center"/>
    </xf>
    <xf numFmtId="3" fontId="32" fillId="0" borderId="83" xfId="89" applyNumberFormat="1" applyFont="1" applyBorder="1"/>
    <xf numFmtId="3" fontId="29" fillId="0" borderId="0" xfId="89" applyNumberFormat="1" applyFont="1"/>
    <xf numFmtId="9" fontId="50" fillId="27" borderId="30" xfId="95" applyFont="1" applyFill="1" applyBorder="1" applyAlignment="1">
      <alignment horizontal="center"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53"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3" fontId="50" fillId="25" borderId="29" xfId="73" applyNumberFormat="1" applyFont="1" applyFill="1" applyBorder="1" applyAlignment="1">
      <alignment horizontal="center" vertical="center" wrapText="1"/>
    </xf>
    <xf numFmtId="3" fontId="50" fillId="25" borderId="20" xfId="73" applyNumberFormat="1" applyFont="1" applyFill="1" applyBorder="1" applyAlignment="1">
      <alignment horizontal="center" vertical="center" wrapText="1"/>
    </xf>
    <xf numFmtId="3" fontId="50" fillId="25" borderId="35" xfId="73" applyNumberFormat="1" applyFont="1" applyFill="1" applyBorder="1" applyAlignment="1">
      <alignment horizontal="center" vertical="center" wrapText="1"/>
    </xf>
    <xf numFmtId="3"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0" borderId="29" xfId="126" applyFont="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0" fillId="24" borderId="43" xfId="73" applyFont="1" applyFill="1" applyBorder="1" applyAlignment="1">
      <alignment horizontal="center" vertical="center"/>
    </xf>
    <xf numFmtId="44" fontId="32" fillId="0" borderId="0" xfId="257" applyFont="1"/>
    <xf numFmtId="44" fontId="32" fillId="0" borderId="81" xfId="257" applyFont="1" applyBorder="1"/>
    <xf numFmtId="44" fontId="50" fillId="25" borderId="35" xfId="257" applyFont="1" applyFill="1" applyBorder="1" applyAlignment="1">
      <alignment horizontal="center" vertical="center" wrapText="1"/>
    </xf>
    <xf numFmtId="44" fontId="50" fillId="25" borderId="42" xfId="257" applyFont="1" applyFill="1" applyBorder="1" applyAlignment="1">
      <alignment horizontal="center" vertical="center" wrapText="1"/>
    </xf>
    <xf numFmtId="44" fontId="50" fillId="24" borderId="44" xfId="257" applyFont="1" applyFill="1" applyBorder="1" applyAlignment="1">
      <alignment vertical="center"/>
    </xf>
    <xf numFmtId="44" fontId="48" fillId="0" borderId="47" xfId="257" applyFont="1" applyBorder="1" applyAlignment="1">
      <alignment horizontal="right" vertical="center" wrapText="1"/>
    </xf>
    <xf numFmtId="44" fontId="50" fillId="0" borderId="40" xfId="257" applyFont="1" applyBorder="1" applyAlignment="1">
      <alignment horizontal="right" vertical="center"/>
    </xf>
    <xf numFmtId="44" fontId="50" fillId="0" borderId="50" xfId="257" applyFont="1" applyBorder="1" applyAlignment="1">
      <alignment horizontal="right" vertical="center"/>
    </xf>
    <xf numFmtId="44" fontId="50" fillId="0" borderId="0" xfId="257" applyFont="1" applyAlignment="1">
      <alignment vertical="center"/>
    </xf>
    <xf numFmtId="44" fontId="50" fillId="0" borderId="30" xfId="257" applyFont="1" applyBorder="1" applyAlignment="1">
      <alignment vertical="center"/>
    </xf>
    <xf numFmtId="44" fontId="48" fillId="0" borderId="30" xfId="257" applyFont="1" applyBorder="1" applyAlignment="1">
      <alignment vertical="center"/>
    </xf>
    <xf numFmtId="44" fontId="50" fillId="26" borderId="47" xfId="257" applyFont="1" applyFill="1" applyBorder="1" applyAlignment="1">
      <alignment horizontal="center" vertical="center"/>
    </xf>
    <xf numFmtId="44" fontId="32" fillId="0" borderId="83" xfId="257" applyFont="1" applyBorder="1"/>
    <xf numFmtId="44" fontId="29" fillId="0" borderId="0" xfId="257" applyFont="1"/>
    <xf numFmtId="44" fontId="50" fillId="25" borderId="29" xfId="257" applyFont="1" applyFill="1" applyBorder="1" applyAlignment="1">
      <alignment horizontal="center" vertical="center" wrapText="1"/>
    </xf>
    <xf numFmtId="44" fontId="50" fillId="25" borderId="20" xfId="257" applyFont="1" applyFill="1" applyBorder="1" applyAlignment="1">
      <alignment horizontal="center" vertical="center" wrapText="1"/>
    </xf>
    <xf numFmtId="44" fontId="50" fillId="24" borderId="43" xfId="257" applyFont="1" applyFill="1" applyBorder="1" applyAlignment="1">
      <alignment vertical="center"/>
    </xf>
    <xf numFmtId="44" fontId="48" fillId="0" borderId="18" xfId="257" applyFont="1" applyBorder="1" applyAlignment="1">
      <alignment horizontal="right" vertical="center" wrapText="1"/>
    </xf>
    <xf numFmtId="44" fontId="48" fillId="0" borderId="24" xfId="257" applyFont="1" applyBorder="1" applyAlignment="1">
      <alignment horizontal="right" vertical="center" wrapText="1"/>
    </xf>
    <xf numFmtId="44" fontId="48" fillId="0" borderId="14" xfId="257" applyFont="1" applyBorder="1"/>
    <xf numFmtId="44" fontId="48" fillId="0" borderId="45" xfId="257" applyFont="1" applyBorder="1" applyAlignment="1">
      <alignment horizontal="right" vertical="center" wrapText="1"/>
    </xf>
    <xf numFmtId="44" fontId="48" fillId="0" borderId="18" xfId="257" quotePrefix="1" applyFont="1" applyBorder="1" applyAlignment="1">
      <alignment horizontal="right" vertical="center" wrapText="1"/>
    </xf>
    <xf numFmtId="44" fontId="50" fillId="0" borderId="0" xfId="257" applyFont="1" applyAlignment="1">
      <alignment horizontal="right" vertical="center"/>
    </xf>
    <xf numFmtId="44" fontId="48" fillId="0" borderId="23" xfId="257" applyFont="1" applyBorder="1" applyAlignment="1">
      <alignment vertical="center"/>
    </xf>
    <xf numFmtId="44" fontId="48" fillId="0" borderId="23" xfId="257" applyFont="1" applyBorder="1" applyAlignment="1">
      <alignment horizontal="right" vertical="center"/>
    </xf>
    <xf numFmtId="44" fontId="48" fillId="0" borderId="28" xfId="257" applyFont="1" applyBorder="1" applyAlignment="1">
      <alignment vertical="center"/>
    </xf>
    <xf numFmtId="44" fontId="48" fillId="0" borderId="0" xfId="257" applyFont="1"/>
    <xf numFmtId="44" fontId="50" fillId="26" borderId="18" xfId="257" applyFont="1" applyFill="1" applyBorder="1" applyAlignment="1">
      <alignment horizontal="center" vertical="center"/>
    </xf>
    <xf numFmtId="199" fontId="48" fillId="27" borderId="30" xfId="95" applyNumberFormat="1" applyFont="1" applyFill="1" applyBorder="1" applyAlignment="1">
      <alignment horizontal="center" vertical="center"/>
    </xf>
    <xf numFmtId="199" fontId="50" fillId="27" borderId="30" xfId="95" applyNumberFormat="1" applyFont="1" applyFill="1" applyBorder="1" applyAlignment="1">
      <alignment horizontal="center"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16" Type="http://schemas.openxmlformats.org/officeDocument/2006/relationships/externalLink" Target="externalLinks/externalLink112.xml"/><Relationship Id="rId124" Type="http://schemas.openxmlformats.org/officeDocument/2006/relationships/customXml" Target="../customXml/item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11" Type="http://schemas.openxmlformats.org/officeDocument/2006/relationships/externalLink" Target="externalLinks/externalLink107.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14" Type="http://schemas.openxmlformats.org/officeDocument/2006/relationships/externalLink" Target="externalLinks/externalLink110.xml"/><Relationship Id="rId119" Type="http://schemas.openxmlformats.org/officeDocument/2006/relationships/theme" Target="theme/theme1.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_Directo"/>
      <sheetName val="prog_"/>
      <sheetName val="CAPEX_POSOS"/>
      <sheetName val="CAPEX_ACACIAS_90K"/>
      <sheetName val="AIU"/>
      <sheetName val="PESOS"/>
      <sheetName val="LIQUIDACION"/>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83">
          <cell r="O83" t="str">
            <v>Pendiente</v>
          </cell>
        </row>
      </sheetData>
      <sheetData sheetId="354"/>
      <sheetData sheetId="355"/>
      <sheetData sheetId="356"/>
      <sheetData sheetId="357"/>
      <sheetData sheetId="358"/>
      <sheetData sheetId="359"/>
      <sheetData sheetId="360"/>
      <sheetData sheetId="361"/>
      <sheetData sheetId="362"/>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_Directo1"/>
      <sheetName val="prog_1"/>
      <sheetName val="Análisis_determinístico"/>
      <sheetName val="1__MODELO_60KB"/>
      <sheetName val="Modelo_Financiero_Determ__"/>
      <sheetName val="CAPEX_POSOS"/>
      <sheetName val="EMPRESA"/>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1__MODELO_60KB"/>
      <sheetName val="ETAPA 50 SMMLV"/>
      <sheetName val="EMPRESA"/>
    </sheetNames>
    <sheetDataSet>
      <sheetData sheetId="0"/>
      <sheetData sheetId="1" refreshError="1"/>
      <sheetData sheetId="2" refreshError="1"/>
      <sheetData sheetId="3"/>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Análisis_determinístico"/>
      <sheetName val="Modelo_financiero"/>
      <sheetName val="EST0798.XLS"/>
      <sheetName val="DATOS"/>
      <sheetName val="INST"/>
      <sheetName val="aactividad"/>
      <sheetName val="ETAPA 50 SMMLV"/>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LIQUIDACIONESPERSONAL"/>
      <sheetName val="Cuadrillas"/>
      <sheetName val="Jornal"/>
      <sheetName val="INST"/>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refreshError="1"/>
      <sheetData sheetId="37" refreshError="1"/>
      <sheetData sheetId="38" refreshError="1"/>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A.P.U"/>
      <sheetName val="ORGANIGRAMA"/>
      <sheetName val="FLUJO DE FONDOS"/>
      <sheetName val="CRONOGRAMA"/>
      <sheetName val="INSUMOS"/>
      <sheetName val="A.E.B"/>
      <sheetName val="PRESUPUESTO"/>
      <sheetName val="A.P.U (3)"/>
      <sheetName val="A.P.U (2)"/>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Hoja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MC"/>
      <sheetName val="Basico"/>
      <sheetName val="Iva"/>
      <sheetName val="Total"/>
      <sheetName val="amc_acta"/>
      <sheetName val="amc_bas"/>
      <sheetName val="amc_iva"/>
      <sheetName val="amc_total"/>
      <sheetName val="amc_anticip"/>
      <sheetName val="a  aaInformación GRUPO"/>
      <sheetName val="VínculoExternoRecuperado1"/>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310.1"/>
      <sheetName val="201P.1"/>
      <sheetName val="210.2.4"/>
      <sheetName val="220.1"/>
      <sheetName val="201.7"/>
      <sheetName val="311P.1"/>
      <sheetName val="600.1"/>
      <sheetName val="610.1"/>
      <sheetName val="630.6"/>
      <sheetName val="630.4"/>
      <sheetName val="640.1"/>
      <sheetName val="900.2"/>
      <sheetName val="BDATOS"/>
      <sheetName val="V.R. 13 AL 26 MAR"/>
      <sheetName val="B.A. 13 AL 26 MAR"/>
      <sheetName val="L.M 10 AL 23 DE ABRIL"/>
      <sheetName val="V.R 10 AL 23 ABRIL"/>
      <sheetName val="J.CRUZ 10AL23 ABRIL"/>
      <sheetName val="J. BUELVAS 1-15 FEB"/>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Datos"/>
      <sheetName val="Aobra 1"/>
      <sheetName val="Amodif 1"/>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Equipo"/>
      <sheetName val="Materiales"/>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Formulario No.1 "/>
      <sheetName val="200P1"/>
      <sheetName val="200P2"/>
      <sheetName val="600.5"/>
      <sheetName val="621.1"/>
      <sheetName val="642.1"/>
      <sheetName val="320.1"/>
      <sheetName val="330.1"/>
      <sheetName val="450.2P  Vía 9003"/>
      <sheetName val="632.1P "/>
      <sheetName val="673.2"/>
      <sheetName val="201.15"/>
      <sheetName val="610.1P"/>
      <sheetName val="465.1"/>
      <sheetName val="630.4 Vía 9003"/>
      <sheetName val="630.6 Vía 7801"/>
      <sheetName val="640.1.2"/>
      <sheetName val="700.1"/>
      <sheetName val="673.1"/>
      <sheetName val="ASTREA"/>
      <sheetName val="INDICE"/>
      <sheetName val="Otros"/>
      <sheetName val="201,2"/>
      <sheetName val="200,2"/>
      <sheetName val="201,12"/>
      <sheetName val="210.1"/>
      <sheetName val="210.2"/>
      <sheetName val="210.3"/>
      <sheetName val="211"/>
      <sheetName val="221.1"/>
      <sheetName val="221.2"/>
      <sheetName val="230.1"/>
      <sheetName val="230.2"/>
      <sheetName val="231.1"/>
      <sheetName val="311.1"/>
      <sheetName val="600.2"/>
      <sheetName val="600.3"/>
      <sheetName val="600.4"/>
      <sheetName val="600.4 P"/>
      <sheetName val="600.5 P"/>
      <sheetName val="610.2"/>
      <sheetName val="630.3"/>
      <sheetName val="630.5"/>
      <sheetName val="630.7"/>
      <sheetName val="640.2"/>
      <sheetName val="661.1 TIPO I"/>
      <sheetName val="671.1"/>
      <sheetName val="681,1"/>
      <sheetName val="801.1"/>
      <sheetName val="801.2"/>
      <sheetName val="801.3"/>
      <sheetName val="801.4"/>
      <sheetName val="801.5"/>
      <sheetName val="801.6"/>
      <sheetName val="801.7"/>
      <sheetName val="900.1"/>
      <sheetName val="900.3"/>
      <sheetName val="630P"/>
      <sheetName val="632.1"/>
      <sheetName val="642.2"/>
      <sheetName val="621,1"/>
      <sheetName val="PORTADA"/>
      <sheetName val="200,1"/>
      <sheetName val="201,1"/>
      <sheetName val="201,3"/>
      <sheetName val="201,4"/>
      <sheetName val="201,5"/>
      <sheetName val="201,6"/>
      <sheetName val="201,7"/>
      <sheetName val="201,8"/>
      <sheetName val="201,9"/>
      <sheetName val="201,10"/>
      <sheetName val="201,11"/>
      <sheetName val="201,13"/>
      <sheetName val="232,1"/>
      <sheetName val="234.1"/>
      <sheetName val="312.1"/>
      <sheetName val="312.2"/>
      <sheetName val="320.2"/>
      <sheetName val="330.2"/>
      <sheetName val="340.1"/>
      <sheetName val="340.2"/>
      <sheetName val="341.1"/>
      <sheetName val="340.3"/>
      <sheetName val="341.2"/>
      <sheetName val="342.1"/>
      <sheetName val="410.1"/>
      <sheetName val="410.2"/>
      <sheetName val="411.1"/>
      <sheetName val="411.2"/>
      <sheetName val="411.3"/>
      <sheetName val="414.1"/>
      <sheetName val="414.2"/>
      <sheetName val="414.3"/>
      <sheetName val="414.4"/>
      <sheetName val="415"/>
      <sheetName val="416,2P"/>
      <sheetName val="420.1"/>
      <sheetName val="421.1"/>
      <sheetName val="421.2"/>
      <sheetName val="421.3"/>
      <sheetName val="421.4"/>
      <sheetName val="430.1"/>
      <sheetName val="430.2"/>
      <sheetName val="431.1"/>
      <sheetName val="431.2"/>
      <sheetName val="432,1"/>
      <sheetName val="432,2"/>
      <sheetName val="440.1"/>
      <sheetName val="441.1"/>
      <sheetName val="450.1"/>
      <sheetName val="450.1P"/>
      <sheetName val="450.2"/>
      <sheetName val="450.2P"/>
      <sheetName val="450.3"/>
      <sheetName val="450.3P"/>
      <sheetName val="450.9"/>
      <sheetName val="451.1"/>
      <sheetName val="451. 1P"/>
      <sheetName val="452.1"/>
      <sheetName val="452.1P"/>
      <sheetName val="453"/>
      <sheetName val="460.1"/>
      <sheetName val="460,2"/>
      <sheetName val="461.1"/>
      <sheetName val="461.2"/>
      <sheetName val="462.1.1"/>
      <sheetName val="462.1.2"/>
      <sheetName val="462.1.3"/>
      <sheetName val="464.1"/>
      <sheetName val="465,1"/>
      <sheetName val="466,1"/>
      <sheetName val="466,2"/>
      <sheetName val="500"/>
      <sheetName val="510"/>
      <sheetName val="621.2"/>
      <sheetName val="621.5"/>
      <sheetName val="622.1"/>
      <sheetName val="INSUMO D"/>
      <sheetName val="632,1"/>
      <sheetName val="640.3"/>
      <sheetName val="641.1"/>
      <sheetName val="650.2"/>
      <sheetName val="650.3"/>
      <sheetName val="650.4"/>
      <sheetName val="660.2"/>
      <sheetName val="662.1"/>
      <sheetName val="670.1"/>
      <sheetName val="670.2"/>
      <sheetName val="672.1"/>
      <sheetName val="673.3"/>
      <sheetName val="682,1"/>
      <sheetName val="700.3"/>
      <sheetName val="701"/>
      <sheetName val="710.1"/>
      <sheetName val="710.2"/>
      <sheetName val="710.3"/>
      <sheetName val="710.4"/>
      <sheetName val="710.5"/>
      <sheetName val="720.1"/>
      <sheetName val="730.1"/>
      <sheetName val="730,1P"/>
      <sheetName val="730.2"/>
      <sheetName val="740"/>
      <sheetName val="800.1"/>
      <sheetName val="800.2"/>
      <sheetName val="810.1"/>
      <sheetName val="810.2"/>
      <sheetName val="812.1"/>
      <sheetName val="Comentarios"/>
      <sheetName val="Densidades"/>
      <sheetName val="200.1"/>
      <sheetName val="200.2"/>
      <sheetName val="201.8"/>
      <sheetName val="201.9"/>
      <sheetName val="201.10"/>
      <sheetName val="201.11"/>
      <sheetName val="201.12"/>
      <sheetName val="201.14"/>
      <sheetName val="201.16"/>
      <sheetName val="201.21"/>
      <sheetName val="210.1.1"/>
      <sheetName val="210.1.2"/>
      <sheetName val="210.2.1"/>
      <sheetName val="210.2.2"/>
      <sheetName val="210.2.3"/>
      <sheetName val="211.1"/>
      <sheetName val="232.1"/>
      <sheetName val="414,5"/>
      <sheetName val="415.1"/>
      <sheetName val="420.2"/>
      <sheetName val="432.1"/>
      <sheetName val="432.2"/>
      <sheetName val="433.1"/>
      <sheetName val="433.2"/>
      <sheetName val="433.3"/>
      <sheetName val="433.4"/>
      <sheetName val="433.5"/>
      <sheetName val="433.6"/>
      <sheetName val="433.7"/>
      <sheetName val="433.8"/>
      <sheetName val="440.1COMPRADA"/>
      <sheetName val="440.2"/>
      <sheetName val="440.2COMPRADA"/>
      <sheetName val="440.3"/>
      <sheetName val="440.3COMPRADA"/>
      <sheetName val="440.4"/>
      <sheetName val="441.1COMPRADA"/>
      <sheetName val="441.2"/>
      <sheetName val="441.2COMPRADA"/>
      <sheetName val="441.3"/>
      <sheetName val="441.3COMPRADA"/>
      <sheetName val="441.4"/>
      <sheetName val="450.1P COMPRADA"/>
      <sheetName val="450.2comprada"/>
      <sheetName val="450.3 COMPRADA"/>
      <sheetName val="450.4"/>
      <sheetName val="450.5"/>
      <sheetName val="450.6"/>
      <sheetName val="450.7"/>
      <sheetName val="450.8"/>
      <sheetName val="451.1 COMPRADA"/>
      <sheetName val="451.2"/>
      <sheetName val="451.2 COMPRADA"/>
      <sheetName val="451.3"/>
      <sheetName val="451.3 COMPRADA "/>
      <sheetName val="451.4"/>
      <sheetName val="452.1COMPRADA"/>
      <sheetName val="452.2"/>
      <sheetName val="452.2COMPRADA "/>
      <sheetName val="452.3"/>
      <sheetName val="452.3COMPRADA"/>
      <sheetName val="452.4"/>
      <sheetName val="452.4COMPRADA"/>
      <sheetName val="453,1"/>
      <sheetName val="460,1"/>
      <sheetName val="462.1"/>
      <sheetName val="462.2"/>
      <sheetName val="464,1"/>
      <sheetName val="464,2"/>
      <sheetName val="464,3"/>
      <sheetName val="464,4"/>
      <sheetName val="500.1"/>
      <sheetName val="501.1"/>
      <sheetName val="510.1"/>
      <sheetName val="620.1"/>
      <sheetName val="620.2"/>
      <sheetName val="620.3"/>
      <sheetName val="621.3"/>
      <sheetName val="621.4"/>
      <sheetName val="621.6"/>
      <sheetName val="622.2"/>
      <sheetName val="622.3"/>
      <sheetName val="622.4"/>
      <sheetName val="622.5"/>
      <sheetName val="623.1"/>
      <sheetName val="623.2"/>
      <sheetName val="630.1"/>
      <sheetName val="630.2"/>
      <sheetName val="631.1"/>
      <sheetName val="641.2"/>
      <sheetName val="642.2 JUNTA JEENE"/>
      <sheetName val="650.1"/>
      <sheetName val="650.3 "/>
      <sheetName val="650.4 "/>
      <sheetName val="660.1"/>
      <sheetName val="660.2 "/>
      <sheetName val="660.3 "/>
      <sheetName val="661 TIPO 1"/>
      <sheetName val="661 TIPO2 "/>
      <sheetName val="661 OTRO "/>
      <sheetName val="662.1 "/>
      <sheetName val="662.2"/>
      <sheetName val="670.2 "/>
      <sheetName val="671.2 "/>
      <sheetName val="672"/>
      <sheetName val="673.1 "/>
      <sheetName val="673.2 "/>
      <sheetName val="674.1"/>
      <sheetName val="674.2"/>
      <sheetName val="680.1 "/>
      <sheetName val="680.2 "/>
      <sheetName val="680.3"/>
      <sheetName val="681"/>
      <sheetName val="682 "/>
      <sheetName val="690"/>
      <sheetName val="700.1 "/>
      <sheetName val="700.2 "/>
      <sheetName val="700.4"/>
      <sheetName val="710.1 "/>
      <sheetName val="710.2 "/>
      <sheetName val="710.3 "/>
      <sheetName val="710.4 "/>
      <sheetName val="730.3"/>
      <sheetName val="731.1 "/>
      <sheetName val="740.1"/>
      <sheetName val="741.1P1 "/>
      <sheetName val="741.1P2"/>
      <sheetName val="741.1P3"/>
      <sheetName val="800.3"/>
      <sheetName val="800.4"/>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PRESUPUESTO IE"/>
      <sheetName val="APUS  IE"/>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P3"/>
      <sheetName val="201.1"/>
      <sheetName val="201.1P"/>
      <sheetName val="211.11P"/>
      <sheetName val="201.2"/>
      <sheetName val="201.3"/>
      <sheetName val="201.3P"/>
      <sheetName val="201.4"/>
      <sheetName val="201.7P1"/>
      <sheetName val="201.7P2"/>
      <sheetName val="201.8P"/>
      <sheetName val="201.11P"/>
      <sheetName val="201.13"/>
      <sheetName val="201.14P1"/>
      <sheetName val="201.17"/>
      <sheetName val="210.2.1P"/>
      <sheetName val="220.1P"/>
      <sheetName val="225P"/>
      <sheetName val="311P1"/>
      <sheetName val="311P2"/>
      <sheetName val="311P3"/>
      <sheetName val="343P"/>
      <sheetName val="411P"/>
      <sheetName val="414.5"/>
      <sheetName val="440.1P"/>
      <sheetName val="440.2P"/>
      <sheetName val="440.3P"/>
      <sheetName val="440.4P"/>
      <sheetName val="441.1P"/>
      <sheetName val="441.2P"/>
      <sheetName val="441.3P"/>
      <sheetName val="441.4P"/>
      <sheetName val="450.9P"/>
      <sheetName val="451.1P"/>
      <sheetName val="451.2P"/>
      <sheetName val="451.3P"/>
      <sheetName val="451.4P"/>
      <sheetName val="452.2P"/>
      <sheetName val="452.3P"/>
      <sheetName val="452.4P"/>
      <sheetName val="453.1"/>
      <sheetName val="460.1(5 CM)"/>
      <sheetName val="460.1 (10 CM)"/>
      <sheetName val="460.1P"/>
      <sheetName val="461.2P"/>
      <sheetName val="462.1.1P"/>
      <sheetName val="462.1.2P"/>
      <sheetName val="462.1.3P"/>
      <sheetName val="462.1.4P"/>
      <sheetName val="462.1.4"/>
      <sheetName val="462.2P"/>
      <sheetName val="464.2"/>
      <sheetName val="464.3"/>
      <sheetName val="466.1"/>
      <sheetName val="510P1"/>
      <sheetName val="510P2"/>
      <sheetName val="510P3"/>
      <sheetName val="600.4P"/>
      <sheetName val="600.5P"/>
      <sheetName val="620P"/>
      <sheetName val="621.1P7"/>
      <sheetName val="621.5P2"/>
      <sheetName val="621P"/>
      <sheetName val="623P"/>
      <sheetName val="623P1"/>
      <sheetName val="630.1.2P"/>
      <sheetName val="630.1P"/>
      <sheetName val="630.2P"/>
      <sheetName val="630.3P"/>
      <sheetName val="630.4 "/>
      <sheetName val="632P"/>
      <sheetName val="632.P2"/>
      <sheetName val="633P"/>
      <sheetName val="640.1.1"/>
      <sheetName val="640.1.3"/>
      <sheetName val="640.2P"/>
      <sheetName val="642P1 JUNTAS"/>
      <sheetName val="642P2 JUNTAS"/>
      <sheetName val="642P3 JUNTAS"/>
      <sheetName val="650.3P"/>
      <sheetName val="660.3"/>
      <sheetName val="661.1.1 TIPO I"/>
      <sheetName val="661.1.2 TIPO II"/>
      <sheetName val="661.2.1 TIPO I"/>
      <sheetName val="661P"/>
      <sheetName val="670.1P"/>
      <sheetName val="671.1P"/>
      <sheetName val="673.1P"/>
      <sheetName val="673.2.1 NT2500"/>
      <sheetName val="673.2.2 NT2100"/>
      <sheetName val="673.2.3"/>
      <sheetName val="673.2.4"/>
      <sheetName val="674P"/>
      <sheetName val="675P1"/>
      <sheetName val="675P2"/>
      <sheetName val="680.1"/>
      <sheetName val="680.2"/>
      <sheetName val="680P1"/>
      <sheetName val="680P2"/>
      <sheetName val="682.1"/>
      <sheetName val="690.1"/>
      <sheetName val="700P BANDAS SONORAS "/>
      <sheetName val="701.1"/>
      <sheetName val="701P"/>
      <sheetName val="700.2"/>
      <sheetName val="710.1.1"/>
      <sheetName val="710.1.2"/>
      <sheetName val="710.1.3"/>
      <sheetName val="710.1.4"/>
      <sheetName val="800.3P"/>
      <sheetName val="800.4P"/>
      <sheetName val="800P"/>
      <sheetName val="810.2P"/>
      <sheetName val="811.1"/>
      <sheetName val="811P"/>
      <sheetName val="815P"/>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20"/>
      <sheetName val="310"/>
      <sheetName val="311"/>
      <sheetName val="341.1P"/>
      <sheetName val="420"/>
      <sheetName val="432"/>
      <sheetName val="440.2PREP VIA "/>
      <sheetName val="440.1PREP VIA"/>
      <sheetName val="440.3PREP VIA  "/>
      <sheetName val="441.1P COMPRADA"/>
      <sheetName val="441.2P COMPRADA"/>
      <sheetName val="441.3P COMPRADA"/>
      <sheetName val="450.1P "/>
      <sheetName val="450.3P "/>
      <sheetName val="452.1P "/>
      <sheetName val="452.2P "/>
      <sheetName val="460"/>
      <sheetName val="460P"/>
      <sheetName val="462.1P"/>
      <sheetName val="462.3P"/>
      <sheetName val="462.4P"/>
      <sheetName val="462.5"/>
      <sheetName val="500P"/>
      <sheetName val="510P5"/>
      <sheetName val="621.5P"/>
      <sheetName val="621,7"/>
      <sheetName val="630.P"/>
      <sheetName val="631P BOLSACRETO"/>
      <sheetName val="632"/>
      <sheetName val="641"/>
      <sheetName val="641P ANCLAJES"/>
      <sheetName val="650.3 OTRO"/>
      <sheetName val="660.1P"/>
      <sheetName val="661 TIPO 2"/>
      <sheetName val="661 OTRO"/>
      <sheetName val="671"/>
      <sheetName val="674"/>
      <sheetName val="675.1"/>
      <sheetName val="675.2"/>
      <sheetName val="675.3"/>
      <sheetName val="676"/>
      <sheetName val="680P"/>
      <sheetName val="680.1P"/>
      <sheetName val="682"/>
      <sheetName val="683P"/>
      <sheetName val="720"/>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PRESUPUESTO LICITACIÓN SRN 001"/>
      <sheetName val="SRN_00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Users\JoseGabriel\Downloads\Ví"/>
      <sheetName val="STRSUMM0"/>
      <sheetName val="$ Directo"/>
      <sheetName val="mat&amp;sub"/>
      <sheetName val="indir"/>
      <sheetName val="gene"/>
      <sheetName val="tot"/>
      <sheetName val="prog "/>
      <sheetName val="pres_comp"/>
      <sheetName val="civ_1"/>
      <sheetName val="kp_civ1"/>
      <sheetName val="KP"/>
      <sheetName val="civpl1"/>
      <sheetName val="7417sti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INDICADORES"/>
      <sheetName val="original_sist"/>
      <sheetName val="LIQUIDACION"/>
      <sheetName val="RESUM96"/>
      <sheetName val="EMPRESA"/>
      <sheetName val="Precios 08-arquit en proceso"/>
      <sheetName val="unit2008-ARQUIT EN PROCESO"/>
      <sheetName val="Precios 08-vias"/>
      <sheetName val="unit2008-VIAS"/>
      <sheetName val="Costo Real 2008"/>
      <sheetName val="ACEROS 60000 PSI"/>
      <sheetName val="RENDI"/>
      <sheetName val="Formulario N°1"/>
      <sheetName val="Formulario 1"/>
      <sheetName val="Anexo N°1-F6"/>
      <sheetName val="Anexo N°2"/>
      <sheetName val="Anexo N°4-F8"/>
      <sheetName val="Anexo N°3-F7"/>
      <sheetName val="Anexo N°5-F9"/>
      <sheetName val="Anexo N°6-F10"/>
      <sheetName val="\Users\aljipego\Downloads\Vínc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6"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7"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8"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4" refreshError="1"/>
      <sheetData sheetId="185"/>
      <sheetData sheetId="186"/>
      <sheetData sheetId="187"/>
      <sheetData sheetId="188"/>
      <sheetData sheetId="189"/>
      <sheetData sheetId="190"/>
      <sheetData sheetId="191"/>
      <sheetData sheetId="192">
        <row r="5">
          <cell r="A5">
            <v>1</v>
          </cell>
        </row>
      </sheetData>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refreshError="1"/>
      <sheetData sheetId="270">
        <row r="168">
          <cell r="D168">
            <v>10046</v>
          </cell>
        </row>
      </sheetData>
      <sheetData sheetId="271" refreshError="1"/>
      <sheetData sheetId="272" refreshError="1"/>
      <sheetData sheetId="273" refreshError="1"/>
      <sheetData sheetId="274" refreshError="1"/>
      <sheetData sheetId="275" refreshError="1"/>
      <sheetData sheetId="276" refreshError="1"/>
      <sheetData sheetId="277">
        <row r="1">
          <cell r="A1" t="str">
            <v>ADMINISTRACION</v>
          </cell>
        </row>
      </sheetData>
      <sheetData sheetId="278"/>
      <sheetData sheetId="279" refreshError="1"/>
      <sheetData sheetId="280" refreshError="1"/>
      <sheetData sheetId="281"/>
      <sheetData sheetId="282" refreshError="1"/>
      <sheetData sheetId="283" refreshError="1"/>
      <sheetData sheetId="284" refreshError="1"/>
      <sheetData sheetId="285">
        <row r="2">
          <cell r="A2">
            <v>2</v>
          </cell>
        </row>
      </sheetData>
      <sheetData sheetId="286">
        <row r="1">
          <cell r="A1" t="str">
            <v>ADMINISTRACION</v>
          </cell>
        </row>
      </sheetData>
      <sheetData sheetId="287" refreshError="1"/>
      <sheetData sheetId="288" refreshError="1"/>
      <sheetData sheetId="289" refreshError="1"/>
      <sheetData sheetId="290">
        <row r="33">
          <cell r="C33">
            <v>0.77967625899280601</v>
          </cell>
        </row>
      </sheetData>
      <sheetData sheetId="291"/>
      <sheetData sheetId="292"/>
      <sheetData sheetId="293"/>
      <sheetData sheetId="294"/>
      <sheetData sheetId="295"/>
      <sheetData sheetId="296"/>
      <sheetData sheetId="297"/>
      <sheetData sheetId="298" refreshError="1"/>
      <sheetData sheetId="299" refreshError="1"/>
      <sheetData sheetId="300" refreshError="1"/>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ow r="33">
          <cell r="C33">
            <v>0.77967625899280601</v>
          </cell>
        </row>
      </sheetData>
      <sheetData sheetId="323"/>
      <sheetData sheetId="324"/>
      <sheetData sheetId="325" refreshError="1"/>
      <sheetData sheetId="326">
        <row r="33">
          <cell r="C33">
            <v>0.77967625899280601</v>
          </cell>
        </row>
      </sheetData>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row r="1">
          <cell r="A1" t="str">
            <v>ITEM</v>
          </cell>
        </row>
      </sheetData>
      <sheetData sheetId="350" refreshError="1"/>
      <sheetData sheetId="351">
        <row r="1">
          <cell r="A1" t="str">
            <v>ADMINISTRACION</v>
          </cell>
        </row>
      </sheetData>
      <sheetData sheetId="352"/>
      <sheetData sheetId="353"/>
      <sheetData sheetId="354"/>
      <sheetData sheetId="355">
        <row r="1">
          <cell r="A1" t="str">
            <v>ITEM</v>
          </cell>
        </row>
      </sheetData>
      <sheetData sheetId="356">
        <row r="1">
          <cell r="A1" t="str">
            <v>EQUIPO</v>
          </cell>
        </row>
      </sheetData>
      <sheetData sheetId="357">
        <row r="1">
          <cell r="A1" t="str">
            <v>ADMINISTRACION</v>
          </cell>
        </row>
      </sheetData>
      <sheetData sheetId="358"/>
      <sheetData sheetId="359"/>
      <sheetData sheetId="360"/>
      <sheetData sheetId="361" refreshError="1"/>
      <sheetData sheetId="362" refreshError="1"/>
      <sheetData sheetId="363">
        <row r="1">
          <cell r="A1" t="str">
            <v>ADMINISTRACION</v>
          </cell>
        </row>
      </sheetData>
      <sheetData sheetId="364"/>
      <sheetData sheetId="365"/>
      <sheetData sheetId="366"/>
      <sheetData sheetId="367"/>
      <sheetData sheetId="368"/>
      <sheetData sheetId="369"/>
      <sheetData sheetId="370"/>
      <sheetData sheetId="371" refreshError="1"/>
      <sheetData sheetId="372" refreshError="1"/>
      <sheetData sheetId="373"/>
      <sheetData sheetId="374"/>
      <sheetData sheetId="375"/>
      <sheetData sheetId="376"/>
      <sheetData sheetId="377"/>
      <sheetData sheetId="378" refreshError="1"/>
      <sheetData sheetId="379"/>
      <sheetData sheetId="380"/>
      <sheetData sheetId="381"/>
      <sheetData sheetId="382"/>
      <sheetData sheetId="383" refreshError="1"/>
      <sheetData sheetId="384"/>
      <sheetData sheetId="385"/>
      <sheetData sheetId="386"/>
      <sheetData sheetId="387" refreshError="1"/>
      <sheetData sheetId="388" refreshError="1"/>
      <sheetData sheetId="389"/>
      <sheetData sheetId="390"/>
      <sheetData sheetId="391"/>
      <sheetData sheetId="392"/>
      <sheetData sheetId="393"/>
      <sheetData sheetId="394"/>
      <sheetData sheetId="395" refreshError="1"/>
      <sheetData sheetId="396" refreshError="1"/>
      <sheetData sheetId="397" refreshError="1"/>
      <sheetData sheetId="398"/>
      <sheetData sheetId="399"/>
      <sheetData sheetId="400" refreshError="1"/>
      <sheetData sheetId="401"/>
      <sheetData sheetId="402"/>
      <sheetData sheetId="403" refreshError="1"/>
      <sheetData sheetId="404" refreshError="1"/>
      <sheetData sheetId="405"/>
      <sheetData sheetId="406"/>
      <sheetData sheetId="407" refreshError="1"/>
      <sheetData sheetId="408" refreshError="1"/>
      <sheetData sheetId="409" refreshError="1"/>
      <sheetData sheetId="410"/>
      <sheetData sheetId="411"/>
      <sheetData sheetId="412"/>
      <sheetData sheetId="413" refreshError="1"/>
      <sheetData sheetId="414" refreshError="1"/>
      <sheetData sheetId="415" refreshError="1"/>
      <sheetData sheetId="416" refreshError="1"/>
      <sheetData sheetId="417" refreshError="1"/>
      <sheetData sheetId="418"/>
      <sheetData sheetId="419" refreshError="1"/>
      <sheetData sheetId="420"/>
      <sheetData sheetId="421"/>
      <sheetData sheetId="422"/>
      <sheetData sheetId="423"/>
      <sheetData sheetId="424" refreshError="1"/>
      <sheetData sheetId="425" refreshError="1"/>
      <sheetData sheetId="426" refreshError="1"/>
      <sheetData sheetId="427"/>
      <sheetData sheetId="428"/>
      <sheetData sheetId="429"/>
      <sheetData sheetId="430" refreshError="1"/>
      <sheetData sheetId="431"/>
      <sheetData sheetId="432" refreshError="1"/>
      <sheetData sheetId="433"/>
      <sheetData sheetId="434" refreshError="1"/>
      <sheetData sheetId="435" refreshError="1"/>
      <sheetData sheetId="436"/>
      <sheetData sheetId="437" refreshError="1"/>
      <sheetData sheetId="438" refreshError="1"/>
      <sheetData sheetId="439" refreshError="1"/>
      <sheetData sheetId="440" refreshError="1"/>
      <sheetData sheetId="441"/>
      <sheetData sheetId="442"/>
      <sheetData sheetId="443"/>
      <sheetData sheetId="444" refreshError="1"/>
      <sheetData sheetId="445"/>
      <sheetData sheetId="446" refreshError="1"/>
      <sheetData sheetId="447"/>
      <sheetData sheetId="448"/>
      <sheetData sheetId="449"/>
      <sheetData sheetId="450"/>
      <sheetData sheetId="451" refreshError="1"/>
      <sheetData sheetId="452"/>
      <sheetData sheetId="453" refreshError="1"/>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refreshError="1"/>
      <sheetData sheetId="467"/>
      <sheetData sheetId="468" refreshError="1"/>
      <sheetData sheetId="469"/>
      <sheetData sheetId="470" refreshError="1"/>
      <sheetData sheetId="471"/>
      <sheetData sheetId="472" refreshError="1"/>
      <sheetData sheetId="473">
        <row r="1">
          <cell r="A1" t="str">
            <v>ITEM</v>
          </cell>
        </row>
      </sheetData>
      <sheetData sheetId="474" refreshError="1"/>
      <sheetData sheetId="475">
        <row r="1">
          <cell r="A1" t="str">
            <v>ADMINISTRACION</v>
          </cell>
        </row>
      </sheetData>
      <sheetData sheetId="476" refreshError="1"/>
      <sheetData sheetId="477"/>
      <sheetData sheetId="478" refreshError="1"/>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sheetData sheetId="488" refreshError="1"/>
      <sheetData sheetId="489"/>
      <sheetData sheetId="490" refreshError="1"/>
      <sheetData sheetId="491" refreshError="1"/>
      <sheetData sheetId="492" refreshError="1"/>
      <sheetData sheetId="493"/>
      <sheetData sheetId="494" refreshError="1"/>
      <sheetData sheetId="495"/>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sheetData sheetId="514"/>
      <sheetData sheetId="515">
        <row r="1">
          <cell r="A1" t="str">
            <v>EQUIPO</v>
          </cell>
        </row>
      </sheetData>
      <sheetData sheetId="516"/>
      <sheetData sheetId="517">
        <row r="1">
          <cell r="A1" t="str">
            <v>ITEM</v>
          </cell>
        </row>
      </sheetData>
      <sheetData sheetId="518">
        <row r="1">
          <cell r="A1" t="str">
            <v>EQUIPO</v>
          </cell>
        </row>
      </sheetData>
      <sheetData sheetId="519">
        <row r="1">
          <cell r="A1" t="str">
            <v>ADMINISTRACION</v>
          </cell>
        </row>
      </sheetData>
      <sheetData sheetId="520" refreshError="1"/>
      <sheetData sheetId="521" refreshError="1"/>
      <sheetData sheetId="522"/>
      <sheetData sheetId="523"/>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sheetData sheetId="534" refreshError="1"/>
      <sheetData sheetId="535" refreshError="1"/>
      <sheetData sheetId="536" refreshError="1"/>
      <sheetData sheetId="537"/>
      <sheetData sheetId="538" refreshError="1"/>
      <sheetData sheetId="539" refreshError="1"/>
      <sheetData sheetId="540">
        <row r="1">
          <cell r="A1" t="str">
            <v>ADMINISTRACION</v>
          </cell>
        </row>
      </sheetData>
      <sheetData sheetId="541" refreshError="1"/>
      <sheetData sheetId="542" refreshError="1"/>
      <sheetData sheetId="543" refreshError="1"/>
      <sheetData sheetId="544" refreshError="1"/>
      <sheetData sheetId="545" refreshError="1"/>
      <sheetData sheetId="546" refreshError="1"/>
      <sheetData sheetId="547"/>
      <sheetData sheetId="548"/>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sheetData sheetId="559" refreshError="1"/>
      <sheetData sheetId="560"/>
      <sheetData sheetId="561" refreshError="1"/>
      <sheetData sheetId="562" refreshError="1"/>
      <sheetData sheetId="563" refreshError="1"/>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refreshError="1"/>
      <sheetData sheetId="630" refreshError="1"/>
      <sheetData sheetId="631">
        <row r="1">
          <cell r="A1" t="str">
            <v>ITEM</v>
          </cell>
        </row>
      </sheetData>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row r="1">
          <cell r="A1" t="str">
            <v>ITEM</v>
          </cell>
        </row>
      </sheetData>
      <sheetData sheetId="718">
        <row r="1">
          <cell r="A1" t="str">
            <v>EQUIPO</v>
          </cell>
        </row>
      </sheetData>
      <sheetData sheetId="719"/>
      <sheetData sheetId="720"/>
      <sheetData sheetId="721"/>
      <sheetData sheetId="722"/>
      <sheetData sheetId="723"/>
      <sheetData sheetId="724"/>
      <sheetData sheetId="725"/>
      <sheetData sheetId="726">
        <row r="1">
          <cell r="A1" t="str">
            <v>ITEM</v>
          </cell>
        </row>
      </sheetData>
      <sheetData sheetId="727">
        <row r="1">
          <cell r="A1" t="str">
            <v>EQUIPO</v>
          </cell>
        </row>
      </sheetData>
      <sheetData sheetId="728">
        <row r="1">
          <cell r="A1" t="str">
            <v>ADMINISTRACION</v>
          </cell>
        </row>
      </sheetData>
      <sheetData sheetId="729"/>
      <sheetData sheetId="730"/>
      <sheetData sheetId="731"/>
      <sheetData sheetId="732"/>
      <sheetData sheetId="733"/>
      <sheetData sheetId="734"/>
      <sheetData sheetId="735"/>
      <sheetData sheetId="736"/>
      <sheetData sheetId="737"/>
      <sheetData sheetId="738"/>
      <sheetData sheetId="739"/>
      <sheetData sheetId="740">
        <row r="1">
          <cell r="A1" t="str">
            <v>EQUIPO</v>
          </cell>
        </row>
      </sheetData>
      <sheetData sheetId="741"/>
      <sheetData sheetId="742"/>
      <sheetData sheetId="743"/>
      <sheetData sheetId="744">
        <row r="1">
          <cell r="A1" t="str">
            <v>ITEM</v>
          </cell>
        </row>
      </sheetData>
      <sheetData sheetId="745">
        <row r="1">
          <cell r="A1" t="str">
            <v>ADMINISTRACION</v>
          </cell>
        </row>
      </sheetData>
      <sheetData sheetId="746"/>
      <sheetData sheetId="747"/>
      <sheetData sheetId="748">
        <row r="1">
          <cell r="A1" t="str">
            <v>EQUIPO</v>
          </cell>
        </row>
      </sheetData>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ow r="1">
          <cell r="A1" t="str">
            <v>INSTITUTO NACIONAL DE VIAS</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ow r="1">
          <cell r="A1" t="str">
            <v>ITEM</v>
          </cell>
        </row>
      </sheetData>
      <sheetData sheetId="828">
        <row r="1">
          <cell r="A1" t="str">
            <v>EQUIPO</v>
          </cell>
        </row>
      </sheetData>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ow r="1">
          <cell r="A1" t="str">
            <v>ITEM</v>
          </cell>
        </row>
      </sheetData>
      <sheetData sheetId="872">
        <row r="1">
          <cell r="A1" t="str">
            <v>ADMINISTRACION</v>
          </cell>
        </row>
      </sheetData>
      <sheetData sheetId="873"/>
      <sheetData sheetId="874"/>
      <sheetData sheetId="875"/>
      <sheetData sheetId="876"/>
      <sheetData sheetId="877"/>
      <sheetData sheetId="878"/>
      <sheetData sheetId="879"/>
      <sheetData sheetId="880"/>
      <sheetData sheetId="881">
        <row r="1">
          <cell r="A1" t="str">
            <v>ITEM</v>
          </cell>
        </row>
      </sheetData>
      <sheetData sheetId="882">
        <row r="1">
          <cell r="A1" t="str">
            <v>EQUIPO</v>
          </cell>
        </row>
      </sheetData>
      <sheetData sheetId="883"/>
      <sheetData sheetId="884"/>
      <sheetData sheetId="885"/>
      <sheetData sheetId="886"/>
      <sheetData sheetId="887">
        <row r="5">
          <cell r="E5" t="str">
            <v>CANTIDAD</v>
          </cell>
        </row>
      </sheetData>
      <sheetData sheetId="888">
        <row r="5">
          <cell r="E5" t="str">
            <v>CANTIDAD</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sheetData sheetId="5346"/>
      <sheetData sheetId="5347"/>
      <sheetData sheetId="5348"/>
      <sheetData sheetId="5349"/>
      <sheetData sheetId="5350" refreshError="1"/>
      <sheetData sheetId="5351" refreshError="1"/>
      <sheetData sheetId="5352" refreshError="1"/>
      <sheetData sheetId="5353" refreshError="1"/>
      <sheetData sheetId="5354" refreshError="1"/>
      <sheetData sheetId="5355"/>
      <sheetData sheetId="5356"/>
      <sheetData sheetId="5357"/>
      <sheetData sheetId="5358" refreshError="1"/>
      <sheetData sheetId="5359">
        <row r="11">
          <cell r="A11">
            <v>1</v>
          </cell>
        </row>
      </sheetData>
      <sheetData sheetId="5360">
        <row r="4">
          <cell r="C4" t="str">
            <v>INTERVENTORIA TECNICO ADMINISTRATIVA PARA LA CONSTRUCCION, INSTALACION DE EQUIPOS, PRUEBAS Y PUESTA EN MARCHA DEL SISTEMA DE SECTORIZACION DEL OLEODUCTO TRANSANDINO.</v>
          </cell>
        </row>
      </sheetData>
      <sheetData sheetId="5361"/>
      <sheetData sheetId="5362"/>
      <sheetData sheetId="5363"/>
      <sheetData sheetId="5364"/>
      <sheetData sheetId="5365"/>
      <sheetData sheetId="5366"/>
      <sheetData sheetId="5367"/>
      <sheetData sheetId="5368"/>
      <sheetData sheetId="5369" refreshError="1"/>
      <sheetData sheetId="5370" refreshError="1"/>
      <sheetData sheetId="5371" refreshError="1"/>
      <sheetData sheetId="5372" refreshError="1"/>
      <sheetData sheetId="5373">
        <row r="9">
          <cell r="D9" t="str">
            <v>FECHA</v>
          </cell>
        </row>
      </sheetData>
      <sheetData sheetId="5374"/>
      <sheetData sheetId="5375"/>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sheetData sheetId="5402"/>
      <sheetData sheetId="5403"/>
      <sheetData sheetId="5404"/>
      <sheetData sheetId="5405">
        <row r="6">
          <cell r="A6" t="str">
            <v>CO-A1</v>
          </cell>
        </row>
      </sheetData>
      <sheetData sheetId="5406"/>
      <sheetData sheetId="5407" refreshError="1"/>
      <sheetData sheetId="5408"/>
      <sheetData sheetId="5409"/>
      <sheetData sheetId="5410"/>
      <sheetData sheetId="5411">
        <row r="4">
          <cell r="E4" t="str">
            <v>GUPCO</v>
          </cell>
        </row>
      </sheetData>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efreshError="1"/>
      <sheetData sheetId="5425"/>
      <sheetData sheetId="5426"/>
      <sheetData sheetId="5427"/>
      <sheetData sheetId="5428"/>
      <sheetData sheetId="5429"/>
      <sheetData sheetId="5430"/>
      <sheetData sheetId="5431" refreshError="1"/>
      <sheetData sheetId="5432" refreshError="1"/>
      <sheetData sheetId="5433" refreshError="1"/>
      <sheetData sheetId="5434" refreshError="1"/>
      <sheetData sheetId="5435" refreshError="1"/>
      <sheetData sheetId="5436" refreshError="1"/>
      <sheetData sheetId="5437" refreshError="1"/>
      <sheetData sheetId="5438"/>
      <sheetData sheetId="5439" refreshError="1"/>
      <sheetData sheetId="5440"/>
      <sheetData sheetId="5441" refreshError="1"/>
      <sheetData sheetId="5442"/>
      <sheetData sheetId="5443"/>
      <sheetData sheetId="5444"/>
      <sheetData sheetId="5445"/>
      <sheetData sheetId="5446"/>
      <sheetData sheetId="5447"/>
      <sheetData sheetId="5448"/>
      <sheetData sheetId="5449"/>
      <sheetData sheetId="5450"/>
      <sheetData sheetId="5451"/>
      <sheetData sheetId="5452" refreshError="1"/>
      <sheetData sheetId="5453"/>
      <sheetData sheetId="5454"/>
      <sheetData sheetId="5455"/>
      <sheetData sheetId="5456"/>
      <sheetData sheetId="5457" refreshError="1"/>
      <sheetData sheetId="5458" refreshError="1"/>
      <sheetData sheetId="5459" refreshError="1"/>
      <sheetData sheetId="5460"/>
      <sheetData sheetId="5461" refreshError="1"/>
      <sheetData sheetId="5462" refreshError="1"/>
      <sheetData sheetId="5463"/>
      <sheetData sheetId="5464"/>
      <sheetData sheetId="5465" refreshError="1"/>
      <sheetData sheetId="5466" refreshError="1"/>
      <sheetData sheetId="5467"/>
      <sheetData sheetId="5468" refreshError="1"/>
      <sheetData sheetId="5469" refreshError="1"/>
      <sheetData sheetId="5470"/>
      <sheetData sheetId="5471"/>
      <sheetData sheetId="5472"/>
      <sheetData sheetId="5473"/>
      <sheetData sheetId="5474"/>
      <sheetData sheetId="5475"/>
      <sheetData sheetId="5476"/>
      <sheetData sheetId="5477"/>
      <sheetData sheetId="5478"/>
      <sheetData sheetId="5479"/>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sheetData sheetId="5506"/>
      <sheetData sheetId="5507"/>
      <sheetData sheetId="5508"/>
      <sheetData sheetId="5509"/>
      <sheetData sheetId="5510"/>
      <sheetData sheetId="5511"/>
      <sheetData sheetId="5512"/>
      <sheetData sheetId="5513"/>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ow r="4">
          <cell r="A4">
            <v>0</v>
          </cell>
        </row>
      </sheetData>
      <sheetData sheetId="5542"/>
      <sheetData sheetId="5543">
        <row r="3">
          <cell r="A3">
            <v>5.0999999999999996</v>
          </cell>
        </row>
      </sheetData>
      <sheetData sheetId="5544" refreshError="1"/>
      <sheetData sheetId="5545"/>
      <sheetData sheetId="5546" refreshError="1"/>
      <sheetData sheetId="5547" refreshError="1"/>
      <sheetData sheetId="5548"/>
      <sheetData sheetId="5549"/>
      <sheetData sheetId="5550"/>
      <sheetData sheetId="5551"/>
      <sheetData sheetId="5552"/>
      <sheetData sheetId="5553"/>
      <sheetData sheetId="5554"/>
      <sheetData sheetId="5555"/>
      <sheetData sheetId="5556"/>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ow r="36">
          <cell r="G36">
            <v>271000.00000162207</v>
          </cell>
        </row>
      </sheetData>
      <sheetData sheetId="5720">
        <row r="33">
          <cell r="G33">
            <v>283000.00002693152</v>
          </cell>
        </row>
      </sheetData>
      <sheetData sheetId="5721">
        <row r="33">
          <cell r="G33">
            <v>290000.00000013626</v>
          </cell>
        </row>
      </sheetData>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ow r="5">
          <cell r="E5" t="str">
            <v>CANTIDAD</v>
          </cell>
        </row>
      </sheetData>
      <sheetData sheetId="6275"/>
      <sheetData sheetId="6276"/>
      <sheetData sheetId="6277"/>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ow r="5">
          <cell r="A5" t="str">
            <v>Desperdicio</v>
          </cell>
        </row>
      </sheetData>
      <sheetData sheetId="6290" refreshError="1"/>
      <sheetData sheetId="6291" refreshError="1"/>
      <sheetData sheetId="6292" refreshError="1"/>
      <sheetData sheetId="6293" refreshError="1"/>
      <sheetData sheetId="6294" refreshError="1"/>
      <sheetData sheetId="6295" refreshError="1"/>
      <sheetData sheetId="6296">
        <row r="7">
          <cell r="B7">
            <v>0.1</v>
          </cell>
        </row>
      </sheetData>
      <sheetData sheetId="6297">
        <row r="7">
          <cell r="B7">
            <v>0.1</v>
          </cell>
        </row>
      </sheetData>
      <sheetData sheetId="6298"/>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sheetData sheetId="6408"/>
      <sheetData sheetId="6409"/>
      <sheetData sheetId="6410">
        <row r="45">
          <cell r="B45" t="str">
            <v>P-002</v>
          </cell>
        </row>
      </sheetData>
      <sheetData sheetId="6411"/>
      <sheetData sheetId="6412"/>
      <sheetData sheetId="6413"/>
      <sheetData sheetId="6414"/>
      <sheetData sheetId="6415"/>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sheetData sheetId="7087"/>
      <sheetData sheetId="7088"/>
      <sheetData sheetId="7089"/>
      <sheetData sheetId="7090"/>
      <sheetData sheetId="7091"/>
      <sheetData sheetId="7092"/>
      <sheetData sheetId="7093"/>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ANT OBRA"/>
      <sheetName val="\Users\ANDRES FELIPE MUÑOZ\Down"/>
      <sheetName val="EQUIPOS"/>
      <sheetName val="MANO DE OBRA"/>
      <sheetName val="TRANSPORTE"/>
      <sheetName val="Hoja2"/>
      <sheetName val="MAT"/>
      <sheetName val="HER"/>
      <sheetName val="PER"/>
      <sheetName val="TRANS"/>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gp05"/>
      <sheetName val="GP06"/>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INDICE"/>
      <sheetName val="aCCIDENTES%2520DE%25201995%2520"/>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_22"/>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BASES"/>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CCIDENTES_DE_1995_-_1996_xls21"/>
      <sheetName val="ACTA_DE_MODIFICACION__(2)10"/>
      <sheetName val="\a__aaInformación_GRUPO_4\A_M10"/>
      <sheetName val="Datos_Básicos10"/>
      <sheetName val="SUB_APU10"/>
      <sheetName val="SEGUIM_Y_REPROG_MES_1_(2)"/>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Hoja1_(2)"/>
      <sheetName val="Hoja1_(3)"/>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E\Documents and Settings\Pe"/>
      <sheetName val="\C\E\Documents and Setting"/>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ólar"/>
      <sheetName val="BASE"/>
      <sheetName val="\\Gabrielaapabone\d copias\a  a"/>
      <sheetName val="\Users\rosalym\Desktop\BALANCE "/>
      <sheetName val="EMPRESA"/>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sheetData sheetId="1491" refreshError="1"/>
      <sheetData sheetId="1492" refreshError="1"/>
      <sheetData sheetId="1493" refreshError="1"/>
      <sheetData sheetId="1494" refreshError="1"/>
      <sheetData sheetId="149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Tabla"/>
      <sheetName val="Modelo"/>
      <sheetName val="TARIFA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 val="inst"/>
      <sheetName val="BASES"/>
      <sheetName val="CDItem"/>
      <sheetName val="ITEMS"/>
      <sheetName val="Cronogram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 val="Res-Accide-10"/>
      <sheetName val="AIU"/>
      <sheetName val="Info Ejec"/>
      <sheetName val="EQUIPO"/>
      <sheetName val="MATERIAL"/>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 val="Info-Portaf"/>
      <sheetName val="Equipo"/>
      <sheetName val="201.15"/>
      <sheetName val="201.21"/>
      <sheetName val="201.7"/>
      <sheetName val="201.8"/>
      <sheetName val="330.1P (7801)"/>
      <sheetName val="632.1P "/>
      <sheetName val="632.4P"/>
      <sheetName val="Materiales"/>
      <sheetName val="Otro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EMPRESA"/>
      <sheetName val="CONTRATO"/>
      <sheetName val="Análisis de precios"/>
      <sheetName val="Itemes Renovación"/>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PDM_RUN"/>
      <sheetName val="TABLA_EQUIPOS"/>
      <sheetName val="TABLA_MATERIALES"/>
      <sheetName val="TABLA_SALARIOS"/>
      <sheetName val="RES_GASOL"/>
      <sheetName val="Soporte_Valores_"/>
      <sheetName val="Ejecutado%"/>
      <sheetName val="Ejecutado$"/>
      <sheetName val="Programado$"/>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EMPRESA"/>
      <sheetName val="Ejecutado%"/>
      <sheetName val="Ejecutado$"/>
      <sheetName val="Programado$"/>
      <sheetName val="días habiles 2015"/>
      <sheetName val="7422CW00"/>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TRAMO 03"/>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DATOS CONTRATO"/>
      <sheetName val="espec"/>
      <sheetName val="otros"/>
      <sheetName val="PRESUPUESTO"/>
      <sheetName val="Insum"/>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cantidades_pH3"/>
      <sheetName val="TARIFAS"/>
      <sheetName val="BITACORA"/>
      <sheetName val="Tablas"/>
      <sheetName val="Hoja 1 "/>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Constantes"/>
      <sheetName val="GRAFICA-SEMANAL"/>
      <sheetName val="Insumos"/>
      <sheetName val="Avances"/>
      <sheetName val="IMPROVEMENTS TO SITE"/>
      <sheetName val="5094-2003"/>
      <sheetName val="ESPEC"/>
      <sheetName val="DATOS"/>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Valor_Oferta"/>
      <sheetName val="Tabla_de_amortización"/>
      <sheetName val="Mark-Up_"/>
      <sheetName val="IMPROVEMENTS_TO_SIT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LISTA DE PRECIOS"/>
      <sheetName val="Hoja2"/>
      <sheetName val="Jul-Ago"/>
      <sheetName val="May-Jun"/>
      <sheetName val="Sep-Oct"/>
      <sheetName val="CONT_ADI"/>
      <sheetName val="ejecutado%"/>
      <sheetName val="steel"/>
      <sheetName val="LISTADO"/>
      <sheetName val="SECTORIZACIÓN"/>
    </sheetNames>
    <sheetDataSet>
      <sheetData sheetId="0">
        <row r="11">
          <cell r="D11" t="str">
            <v>m3</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Cronograma%20descansos%20%20-%2"/>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2">
          <cell r="BZ2" t="str">
            <v xml:space="preserve">          ACERIA   M.C.C.</v>
          </cell>
        </row>
      </sheetData>
      <sheetData sheetId="153">
        <row r="2">
          <cell r="BZ2" t="str">
            <v xml:space="preserve">          ACERIA   M.C.C.</v>
          </cell>
        </row>
      </sheetData>
      <sheetData sheetId="154">
        <row r="2">
          <cell r="BZ2" t="str">
            <v xml:space="preserve">          ACERIA   M.C.C.</v>
          </cell>
        </row>
      </sheetData>
      <sheetData sheetId="155" refreshError="1"/>
      <sheetData sheetId="156" refreshError="1"/>
      <sheetData sheetId="157" refreshError="1"/>
      <sheetData sheetId="158">
        <row r="2">
          <cell r="BZ2" t="str">
            <v xml:space="preserve">          ACERIA   M.C.C.</v>
          </cell>
        </row>
      </sheetData>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sheetData sheetId="168"/>
      <sheetData sheetId="169">
        <row r="2">
          <cell r="BZ2" t="str">
            <v xml:space="preserve">          ACERIA   M.C.C.</v>
          </cell>
        </row>
      </sheetData>
      <sheetData sheetId="170"/>
      <sheetData sheetId="171">
        <row r="2">
          <cell r="BZ2" t="str">
            <v xml:space="preserve">          ACERIA   M.C.C.</v>
          </cell>
        </row>
      </sheetData>
      <sheetData sheetId="172">
        <row r="2">
          <cell r="BZ2" t="str">
            <v xml:space="preserve">          ACERIA   M.C.C.</v>
          </cell>
        </row>
      </sheetData>
      <sheetData sheetId="173">
        <row r="2">
          <cell r="BZ2" t="str">
            <v xml:space="preserve">          ACERIA   M.C.C.</v>
          </cell>
        </row>
      </sheetData>
      <sheetData sheetId="174"/>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Form5 _Pág_ 1"/>
    </sheetNames>
    <sheetDataSet>
      <sheetData sheetId="0"/>
      <sheetData sheetId="1"/>
      <sheetData sheetId="2"/>
      <sheetData sheetId="3"/>
      <sheetData sheetId="4" refreshError="1"/>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TARIFAS"/>
      <sheetName val="Hoja1"/>
      <sheetName val="Datos"/>
      <sheetName val="Hoja3"/>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Presup Av 1o de mayo con 73a "/>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CONTRATO"/>
      <sheetName val="Unitarios"/>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280"/>
  <sheetViews>
    <sheetView showGridLines="0" tabSelected="1" view="pageBreakPreview" zoomScale="60" zoomScaleNormal="100" zoomScalePageLayoutView="55" workbookViewId="0">
      <selection activeCell="N13" sqref="N13"/>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9.5703125" style="1" customWidth="1"/>
    <col min="7" max="7" width="73.42578125" style="200" customWidth="1"/>
    <col min="8" max="8" width="14.28515625" style="1" customWidth="1"/>
    <col min="9" max="9" width="13.7109375" style="1" customWidth="1"/>
    <col min="10" max="10" width="22.7109375" style="380" customWidth="1"/>
    <col min="11" max="11" width="30.85546875" style="380" customWidth="1"/>
    <col min="12" max="12" width="3.42578125" style="1" customWidth="1"/>
    <col min="13" max="13" width="2.5703125" style="1" customWidth="1"/>
    <col min="14" max="16384" width="11.42578125" style="1"/>
  </cols>
  <sheetData>
    <row r="1" spans="1:13" ht="17.25" thickBot="1">
      <c r="A1" s="5"/>
      <c r="B1" s="5"/>
      <c r="C1" s="5"/>
      <c r="D1" s="5"/>
      <c r="E1" s="6"/>
      <c r="F1" s="5"/>
      <c r="G1" s="181"/>
      <c r="H1" s="5"/>
      <c r="I1" s="5"/>
      <c r="J1" s="367"/>
      <c r="K1" s="367"/>
      <c r="L1" s="5"/>
      <c r="M1" s="5"/>
    </row>
    <row r="2" spans="1:13" ht="17.25" thickTop="1">
      <c r="A2" s="5"/>
      <c r="B2" s="7"/>
      <c r="C2" s="173"/>
      <c r="D2" s="173"/>
      <c r="E2" s="174"/>
      <c r="F2" s="173"/>
      <c r="G2" s="182"/>
      <c r="H2" s="173"/>
      <c r="I2" s="173"/>
      <c r="J2" s="368"/>
      <c r="K2" s="368"/>
      <c r="L2" s="8"/>
      <c r="M2" s="5"/>
    </row>
    <row r="3" spans="1:13" ht="27" customHeight="1">
      <c r="A3" s="5"/>
      <c r="B3" s="9"/>
      <c r="C3" s="236" t="s">
        <v>86</v>
      </c>
      <c r="D3" s="237"/>
      <c r="E3" s="237"/>
      <c r="F3" s="237"/>
      <c r="G3" s="181"/>
      <c r="H3" s="5"/>
      <c r="I3" s="5"/>
      <c r="J3" s="367"/>
      <c r="K3" s="367"/>
      <c r="L3" s="10"/>
      <c r="M3" s="5"/>
    </row>
    <row r="4" spans="1:13">
      <c r="A4" s="5"/>
      <c r="B4" s="9"/>
      <c r="C4" s="157" t="s">
        <v>0</v>
      </c>
      <c r="D4" s="156" t="s">
        <v>88</v>
      </c>
      <c r="E4" s="157" t="s">
        <v>1</v>
      </c>
      <c r="F4" s="158">
        <v>1</v>
      </c>
      <c r="G4" s="181"/>
      <c r="H4" s="5"/>
      <c r="I4" s="5"/>
      <c r="J4" s="367"/>
      <c r="K4" s="367"/>
      <c r="L4" s="10"/>
      <c r="M4" s="5"/>
    </row>
    <row r="5" spans="1:13">
      <c r="A5" s="5"/>
      <c r="B5" s="9"/>
      <c r="C5" s="255"/>
      <c r="D5" s="255"/>
      <c r="E5" s="255"/>
      <c r="F5" s="255"/>
      <c r="G5" s="255"/>
      <c r="H5" s="255"/>
      <c r="I5" s="255"/>
      <c r="J5" s="255"/>
      <c r="K5" s="255"/>
      <c r="L5" s="10"/>
      <c r="M5" s="5"/>
    </row>
    <row r="6" spans="1:13" ht="17.25" thickBot="1">
      <c r="A6" s="5"/>
      <c r="B6" s="9"/>
      <c r="C6" s="252" t="s">
        <v>2</v>
      </c>
      <c r="D6" s="252"/>
      <c r="E6" s="252"/>
      <c r="F6" s="252"/>
      <c r="G6" s="252"/>
      <c r="H6" s="252"/>
      <c r="I6" s="252"/>
      <c r="J6" s="252"/>
      <c r="K6" s="252"/>
      <c r="L6" s="10"/>
      <c r="M6" s="5"/>
    </row>
    <row r="7" spans="1:13" ht="30" customHeight="1">
      <c r="A7" s="5"/>
      <c r="B7" s="9"/>
      <c r="C7" s="260" t="s">
        <v>3</v>
      </c>
      <c r="D7" s="253" t="s">
        <v>4</v>
      </c>
      <c r="E7" s="262" t="s">
        <v>5</v>
      </c>
      <c r="F7" s="262"/>
      <c r="G7" s="260" t="s">
        <v>6</v>
      </c>
      <c r="H7" s="253" t="s">
        <v>7</v>
      </c>
      <c r="I7" s="253" t="s">
        <v>8</v>
      </c>
      <c r="J7" s="381" t="s">
        <v>9</v>
      </c>
      <c r="K7" s="369" t="s">
        <v>10</v>
      </c>
      <c r="L7" s="10"/>
      <c r="M7" s="5"/>
    </row>
    <row r="8" spans="1:13" ht="30" customHeight="1" thickBot="1">
      <c r="A8" s="5"/>
      <c r="B8" s="9"/>
      <c r="C8" s="261"/>
      <c r="D8" s="254"/>
      <c r="E8" s="125" t="s">
        <v>11</v>
      </c>
      <c r="F8" s="125" t="s">
        <v>12</v>
      </c>
      <c r="G8" s="261"/>
      <c r="H8" s="254"/>
      <c r="I8" s="254"/>
      <c r="J8" s="382"/>
      <c r="K8" s="370"/>
      <c r="L8" s="10"/>
      <c r="M8" s="5"/>
    </row>
    <row r="9" spans="1:13" ht="30" customHeight="1" thickBot="1">
      <c r="A9" s="5"/>
      <c r="B9" s="9"/>
      <c r="C9" s="126"/>
      <c r="D9" s="366" t="s">
        <v>284</v>
      </c>
      <c r="E9" s="127"/>
      <c r="F9" s="127"/>
      <c r="G9" s="183" t="s">
        <v>89</v>
      </c>
      <c r="H9" s="127"/>
      <c r="I9" s="127"/>
      <c r="J9" s="383"/>
      <c r="K9" s="371"/>
      <c r="L9" s="10"/>
      <c r="M9" s="5"/>
    </row>
    <row r="10" spans="1:13" ht="30" customHeight="1">
      <c r="A10" s="5"/>
      <c r="B10" s="9"/>
      <c r="C10" s="128"/>
      <c r="D10" s="129" t="s">
        <v>274</v>
      </c>
      <c r="E10" s="129"/>
      <c r="F10" s="129"/>
      <c r="G10" s="184" t="s">
        <v>279</v>
      </c>
      <c r="H10" s="129" t="s">
        <v>91</v>
      </c>
      <c r="I10" s="130">
        <v>10618.28</v>
      </c>
      <c r="J10" s="384">
        <v>3947.328</v>
      </c>
      <c r="K10" s="372">
        <f>I10*J10</f>
        <v>41913833.955839999</v>
      </c>
      <c r="L10" s="10"/>
      <c r="M10" s="5"/>
    </row>
    <row r="11" spans="1:13" ht="30" customHeight="1">
      <c r="A11" s="5"/>
      <c r="B11" s="9"/>
      <c r="C11" s="128"/>
      <c r="D11" s="129" t="s">
        <v>275</v>
      </c>
      <c r="E11" s="129"/>
      <c r="F11" s="129"/>
      <c r="G11" s="184" t="s">
        <v>280</v>
      </c>
      <c r="H11" s="129" t="s">
        <v>109</v>
      </c>
      <c r="I11" s="130">
        <v>419.02</v>
      </c>
      <c r="J11" s="384">
        <v>22292.8992</v>
      </c>
      <c r="K11" s="372">
        <f t="shared" ref="K11:K14" si="0">I11*J11</f>
        <v>9341170.6227839999</v>
      </c>
      <c r="L11" s="10"/>
      <c r="M11" s="5"/>
    </row>
    <row r="12" spans="1:13" ht="30" customHeight="1">
      <c r="A12" s="5"/>
      <c r="B12" s="9"/>
      <c r="C12" s="128"/>
      <c r="D12" s="129" t="s">
        <v>276</v>
      </c>
      <c r="E12" s="129"/>
      <c r="F12" s="129"/>
      <c r="G12" s="184" t="s">
        <v>281</v>
      </c>
      <c r="H12" s="129" t="s">
        <v>137</v>
      </c>
      <c r="I12" s="130">
        <v>1</v>
      </c>
      <c r="J12" s="384">
        <v>316800</v>
      </c>
      <c r="K12" s="372">
        <f t="shared" si="0"/>
        <v>316800</v>
      </c>
      <c r="L12" s="10"/>
      <c r="M12" s="5"/>
    </row>
    <row r="13" spans="1:13" ht="30" customHeight="1">
      <c r="A13" s="5"/>
      <c r="B13" s="9"/>
      <c r="C13" s="128"/>
      <c r="D13" s="129" t="s">
        <v>277</v>
      </c>
      <c r="E13" s="129"/>
      <c r="F13" s="129"/>
      <c r="G13" s="184" t="s">
        <v>282</v>
      </c>
      <c r="H13" s="129" t="s">
        <v>91</v>
      </c>
      <c r="I13" s="130">
        <v>656.6</v>
      </c>
      <c r="J13" s="384">
        <v>98020.560000000012</v>
      </c>
      <c r="K13" s="372">
        <f t="shared" si="0"/>
        <v>64360299.69600001</v>
      </c>
      <c r="L13" s="10"/>
      <c r="M13" s="5"/>
    </row>
    <row r="14" spans="1:13" ht="30" customHeight="1">
      <c r="A14" s="5"/>
      <c r="B14" s="9"/>
      <c r="C14" s="128"/>
      <c r="D14" s="129" t="s">
        <v>278</v>
      </c>
      <c r="E14" s="129"/>
      <c r="F14" s="129"/>
      <c r="G14" s="184" t="s">
        <v>283</v>
      </c>
      <c r="H14" s="129" t="s">
        <v>137</v>
      </c>
      <c r="I14" s="130">
        <v>1</v>
      </c>
      <c r="J14" s="384">
        <v>6230745.9720000001</v>
      </c>
      <c r="K14" s="372">
        <f t="shared" si="0"/>
        <v>6230745.9720000001</v>
      </c>
      <c r="L14" s="10"/>
      <c r="M14" s="5"/>
    </row>
    <row r="15" spans="1:13" ht="30" customHeight="1" thickBot="1">
      <c r="A15" s="5"/>
      <c r="B15" s="9"/>
      <c r="C15" s="131" t="s">
        <v>13</v>
      </c>
      <c r="D15" s="132"/>
      <c r="E15" s="132"/>
      <c r="F15" s="132"/>
      <c r="G15" s="185"/>
      <c r="H15" s="132"/>
      <c r="I15" s="130"/>
      <c r="J15" s="385"/>
      <c r="K15" s="373">
        <f>SUM(K10:K14)</f>
        <v>122162850.24662401</v>
      </c>
      <c r="L15" s="10"/>
      <c r="M15" s="5"/>
    </row>
    <row r="16" spans="1:13" ht="30" customHeight="1" thickBot="1">
      <c r="A16" s="5"/>
      <c r="B16" s="9"/>
      <c r="C16" s="126"/>
      <c r="D16" s="366" t="s">
        <v>285</v>
      </c>
      <c r="E16" s="127"/>
      <c r="F16" s="127"/>
      <c r="G16" s="183" t="s">
        <v>286</v>
      </c>
      <c r="H16" s="127"/>
      <c r="I16" s="127"/>
      <c r="J16" s="383"/>
      <c r="K16" s="371"/>
      <c r="L16" s="10"/>
      <c r="M16" s="5"/>
    </row>
    <row r="17" spans="1:15" ht="30" customHeight="1" thickBot="1">
      <c r="A17" s="5"/>
      <c r="B17" s="9"/>
      <c r="C17" s="126"/>
      <c r="D17" s="366" t="s">
        <v>287</v>
      </c>
      <c r="E17" s="127"/>
      <c r="F17" s="127"/>
      <c r="G17" s="183" t="s">
        <v>288</v>
      </c>
      <c r="H17" s="127"/>
      <c r="I17" s="127"/>
      <c r="J17" s="383"/>
      <c r="K17" s="371"/>
      <c r="L17" s="10"/>
      <c r="M17" s="5"/>
    </row>
    <row r="18" spans="1:15" ht="32.25" customHeight="1">
      <c r="A18" s="5"/>
      <c r="B18" s="9"/>
      <c r="C18" s="128"/>
      <c r="D18" s="129" t="s">
        <v>289</v>
      </c>
      <c r="E18" s="129"/>
      <c r="F18" s="129"/>
      <c r="G18" s="184" t="s">
        <v>293</v>
      </c>
      <c r="H18" s="129" t="s">
        <v>91</v>
      </c>
      <c r="I18" s="130">
        <v>2215.63</v>
      </c>
      <c r="J18" s="384">
        <v>12364.2156</v>
      </c>
      <c r="K18" s="372">
        <f t="shared" ref="K18:K21" si="1">I18*J18</f>
        <v>27394527.009828001</v>
      </c>
      <c r="L18" s="10"/>
      <c r="M18" s="5"/>
    </row>
    <row r="19" spans="1:15" ht="30" customHeight="1">
      <c r="A19" s="5"/>
      <c r="B19" s="9"/>
      <c r="C19" s="128"/>
      <c r="D19" s="129" t="s">
        <v>290</v>
      </c>
      <c r="E19" s="129"/>
      <c r="F19" s="129"/>
      <c r="G19" s="184" t="s">
        <v>294</v>
      </c>
      <c r="H19" s="129" t="s">
        <v>95</v>
      </c>
      <c r="I19" s="130">
        <v>74.283060000000006</v>
      </c>
      <c r="J19" s="384">
        <v>57950.085599999999</v>
      </c>
      <c r="K19" s="372">
        <f t="shared" si="1"/>
        <v>4304709.6856299359</v>
      </c>
      <c r="L19" s="10"/>
      <c r="M19" s="5"/>
    </row>
    <row r="20" spans="1:15" ht="80.25" customHeight="1">
      <c r="A20" s="5"/>
      <c r="B20" s="9"/>
      <c r="C20" s="128"/>
      <c r="D20" s="129" t="s">
        <v>291</v>
      </c>
      <c r="E20" s="129"/>
      <c r="F20" s="129"/>
      <c r="G20" s="184" t="s">
        <v>295</v>
      </c>
      <c r="H20" s="129" t="s">
        <v>95</v>
      </c>
      <c r="I20" s="130">
        <v>53.01906000000001</v>
      </c>
      <c r="J20" s="384">
        <v>138101.04</v>
      </c>
      <c r="K20" s="372">
        <f t="shared" si="1"/>
        <v>7321987.3258224018</v>
      </c>
      <c r="L20" s="10"/>
      <c r="M20" s="5"/>
    </row>
    <row r="21" spans="1:15" s="5" customFormat="1" ht="33.75" customHeight="1">
      <c r="B21" s="9"/>
      <c r="C21" s="128"/>
      <c r="D21" s="133" t="s">
        <v>292</v>
      </c>
      <c r="E21" s="133"/>
      <c r="F21" s="133"/>
      <c r="G21" s="186" t="s">
        <v>296</v>
      </c>
      <c r="H21" s="133" t="s">
        <v>95</v>
      </c>
      <c r="I21" s="130">
        <v>96.567978000000011</v>
      </c>
      <c r="J21" s="384">
        <v>42791.76</v>
      </c>
      <c r="K21" s="372">
        <f t="shared" si="1"/>
        <v>4132313.7382612806</v>
      </c>
      <c r="L21" s="10"/>
      <c r="O21" s="1"/>
    </row>
    <row r="22" spans="1:15" ht="30" customHeight="1" thickBot="1">
      <c r="A22" s="5"/>
      <c r="B22" s="9"/>
      <c r="C22" s="131" t="s">
        <v>13</v>
      </c>
      <c r="D22" s="134"/>
      <c r="E22" s="135"/>
      <c r="F22" s="134"/>
      <c r="G22" s="187"/>
      <c r="H22" s="134"/>
      <c r="I22" s="130"/>
      <c r="J22" s="386"/>
      <c r="K22" s="373">
        <f>SUM(K18:K21)</f>
        <v>43153537.759541616</v>
      </c>
      <c r="L22" s="10"/>
      <c r="M22" s="5"/>
    </row>
    <row r="23" spans="1:15" ht="30" customHeight="1" thickBot="1">
      <c r="A23" s="5"/>
      <c r="B23" s="9"/>
      <c r="C23" s="126"/>
      <c r="D23" s="366" t="s">
        <v>297</v>
      </c>
      <c r="E23" s="127"/>
      <c r="F23" s="127"/>
      <c r="G23" s="127" t="s">
        <v>298</v>
      </c>
      <c r="H23" s="127"/>
      <c r="I23" s="127"/>
      <c r="J23" s="383"/>
      <c r="K23" s="371"/>
      <c r="L23" s="10"/>
      <c r="M23" s="5"/>
    </row>
    <row r="24" spans="1:15" ht="30" customHeight="1">
      <c r="A24" s="5"/>
      <c r="B24" s="9"/>
      <c r="C24" s="128"/>
      <c r="D24" s="136" t="s">
        <v>299</v>
      </c>
      <c r="E24" s="136"/>
      <c r="F24" s="136"/>
      <c r="G24" s="188" t="s">
        <v>307</v>
      </c>
      <c r="H24" s="136" t="s">
        <v>95</v>
      </c>
      <c r="I24" s="130">
        <v>7.5</v>
      </c>
      <c r="J24" s="384">
        <v>1172283.5519999999</v>
      </c>
      <c r="K24" s="372">
        <f t="shared" ref="K24:K31" si="2">I24*J24</f>
        <v>8792126.6399999987</v>
      </c>
      <c r="L24" s="10"/>
      <c r="M24" s="5"/>
    </row>
    <row r="25" spans="1:15" ht="30" customHeight="1">
      <c r="A25" s="5"/>
      <c r="B25" s="9"/>
      <c r="C25" s="128"/>
      <c r="D25" s="136" t="s">
        <v>300</v>
      </c>
      <c r="E25" s="136"/>
      <c r="F25" s="136"/>
      <c r="G25" s="188" t="s">
        <v>308</v>
      </c>
      <c r="H25" s="136" t="s">
        <v>95</v>
      </c>
      <c r="I25" s="130">
        <v>7.5105000000000004</v>
      </c>
      <c r="J25" s="384">
        <v>1172283.5519999999</v>
      </c>
      <c r="K25" s="372">
        <f t="shared" si="2"/>
        <v>8804435.6172959991</v>
      </c>
      <c r="L25" s="10"/>
      <c r="M25" s="5"/>
    </row>
    <row r="26" spans="1:15" ht="30" customHeight="1">
      <c r="A26" s="5"/>
      <c r="B26" s="9"/>
      <c r="C26" s="128"/>
      <c r="D26" s="136" t="s">
        <v>301</v>
      </c>
      <c r="E26" s="136"/>
      <c r="F26" s="136"/>
      <c r="G26" s="188" t="s">
        <v>309</v>
      </c>
      <c r="H26" s="136" t="s">
        <v>109</v>
      </c>
      <c r="I26" s="130">
        <v>66.599999999999994</v>
      </c>
      <c r="J26" s="384">
        <v>2008736.4264000002</v>
      </c>
      <c r="K26" s="372">
        <f t="shared" si="2"/>
        <v>133781845.99824001</v>
      </c>
      <c r="L26" s="10"/>
      <c r="M26" s="5"/>
    </row>
    <row r="27" spans="1:15" ht="30" customHeight="1">
      <c r="A27" s="5"/>
      <c r="B27" s="9"/>
      <c r="C27" s="128"/>
      <c r="D27" s="136" t="s">
        <v>302</v>
      </c>
      <c r="E27" s="136"/>
      <c r="F27" s="136"/>
      <c r="G27" s="188" t="s">
        <v>310</v>
      </c>
      <c r="H27" s="136" t="s">
        <v>95</v>
      </c>
      <c r="I27" s="130">
        <v>7.5105000000000004</v>
      </c>
      <c r="J27" s="384">
        <v>1944258.7296000002</v>
      </c>
      <c r="K27" s="372">
        <f t="shared" si="2"/>
        <v>14602355.188660802</v>
      </c>
      <c r="L27" s="10"/>
      <c r="M27" s="5"/>
    </row>
    <row r="28" spans="1:15" ht="30" customHeight="1">
      <c r="A28" s="5"/>
      <c r="B28" s="9"/>
      <c r="C28" s="128"/>
      <c r="D28" s="136" t="s">
        <v>303</v>
      </c>
      <c r="E28" s="136"/>
      <c r="F28" s="136"/>
      <c r="G28" s="188" t="s">
        <v>311</v>
      </c>
      <c r="H28" s="136" t="s">
        <v>109</v>
      </c>
      <c r="I28" s="130">
        <v>88.38</v>
      </c>
      <c r="J28" s="384">
        <v>63360</v>
      </c>
      <c r="K28" s="372">
        <f t="shared" si="2"/>
        <v>5599756.7999999998</v>
      </c>
      <c r="L28" s="10"/>
      <c r="M28" s="5"/>
    </row>
    <row r="29" spans="1:15" ht="30" customHeight="1">
      <c r="A29" s="5"/>
      <c r="B29" s="9"/>
      <c r="C29" s="128"/>
      <c r="D29" s="136" t="s">
        <v>304</v>
      </c>
      <c r="E29" s="136"/>
      <c r="F29" s="136"/>
      <c r="G29" s="188" t="s">
        <v>312</v>
      </c>
      <c r="H29" s="136" t="s">
        <v>123</v>
      </c>
      <c r="I29" s="130">
        <v>3597.0969600000003</v>
      </c>
      <c r="J29" s="384">
        <v>14547.258000000002</v>
      </c>
      <c r="K29" s="372">
        <f t="shared" si="2"/>
        <v>52327897.528135687</v>
      </c>
      <c r="L29" s="10"/>
      <c r="M29" s="5"/>
    </row>
    <row r="30" spans="1:15" ht="30" customHeight="1">
      <c r="A30" s="5"/>
      <c r="B30" s="9"/>
      <c r="C30" s="128"/>
      <c r="D30" s="136" t="s">
        <v>305</v>
      </c>
      <c r="E30" s="136"/>
      <c r="F30" s="136"/>
      <c r="G30" s="188" t="s">
        <v>313</v>
      </c>
      <c r="H30" s="136" t="s">
        <v>91</v>
      </c>
      <c r="I30" s="130">
        <v>152.05420000000001</v>
      </c>
      <c r="J30" s="384">
        <v>303600</v>
      </c>
      <c r="K30" s="372">
        <f t="shared" si="2"/>
        <v>46163655.120000005</v>
      </c>
      <c r="L30" s="10"/>
      <c r="M30" s="5"/>
    </row>
    <row r="31" spans="1:15" ht="30" customHeight="1">
      <c r="A31" s="5"/>
      <c r="B31" s="9"/>
      <c r="C31" s="128"/>
      <c r="D31" s="137" t="s">
        <v>306</v>
      </c>
      <c r="E31" s="137"/>
      <c r="F31" s="137"/>
      <c r="G31" s="188" t="s">
        <v>314</v>
      </c>
      <c r="H31" s="136" t="s">
        <v>123</v>
      </c>
      <c r="I31" s="130">
        <v>859.00840000000005</v>
      </c>
      <c r="J31" s="384">
        <v>35376</v>
      </c>
      <c r="K31" s="372">
        <f t="shared" si="2"/>
        <v>30388281.158400003</v>
      </c>
      <c r="L31" s="10"/>
      <c r="M31" s="5"/>
    </row>
    <row r="32" spans="1:15" ht="30" customHeight="1" thickBot="1">
      <c r="A32" s="5"/>
      <c r="B32" s="9"/>
      <c r="C32" s="139" t="s">
        <v>13</v>
      </c>
      <c r="D32" s="140"/>
      <c r="E32" s="140"/>
      <c r="F32" s="140"/>
      <c r="G32" s="189"/>
      <c r="H32" s="140"/>
      <c r="I32" s="130"/>
      <c r="J32" s="387"/>
      <c r="K32" s="374">
        <f>SUM(K24:K31)</f>
        <v>300460354.05073255</v>
      </c>
      <c r="L32" s="10"/>
      <c r="M32" s="5"/>
    </row>
    <row r="33" spans="1:13" ht="30" customHeight="1" thickBot="1">
      <c r="A33" s="5"/>
      <c r="B33" s="9"/>
      <c r="C33" s="126"/>
      <c r="D33" s="366" t="s">
        <v>315</v>
      </c>
      <c r="E33" s="127"/>
      <c r="F33" s="127"/>
      <c r="G33" s="127" t="s">
        <v>316</v>
      </c>
      <c r="H33" s="127"/>
      <c r="I33" s="127"/>
      <c r="J33" s="383"/>
      <c r="K33" s="371"/>
      <c r="L33" s="10"/>
      <c r="M33" s="5"/>
    </row>
    <row r="34" spans="1:13" ht="30" customHeight="1">
      <c r="A34" s="5"/>
      <c r="B34" s="9"/>
      <c r="C34" s="128"/>
      <c r="D34" s="136" t="s">
        <v>317</v>
      </c>
      <c r="E34" s="136"/>
      <c r="F34" s="136"/>
      <c r="G34" s="188" t="s">
        <v>320</v>
      </c>
      <c r="H34" s="136" t="s">
        <v>91</v>
      </c>
      <c r="I34" s="130">
        <v>190.48769999999999</v>
      </c>
      <c r="J34" s="384">
        <v>74646.092400000009</v>
      </c>
      <c r="K34" s="372">
        <f t="shared" ref="K34:K36" si="3">I34*J34</f>
        <v>14219162.455263481</v>
      </c>
      <c r="L34" s="10"/>
      <c r="M34" s="5"/>
    </row>
    <row r="35" spans="1:13" ht="37.5" customHeight="1">
      <c r="A35" s="5"/>
      <c r="B35" s="9"/>
      <c r="C35" s="128"/>
      <c r="D35" s="136" t="s">
        <v>318</v>
      </c>
      <c r="E35" s="136"/>
      <c r="F35" s="136"/>
      <c r="G35" s="188" t="s">
        <v>321</v>
      </c>
      <c r="H35" s="136" t="s">
        <v>91</v>
      </c>
      <c r="I35" s="130">
        <v>380.97539999999998</v>
      </c>
      <c r="J35" s="384">
        <v>65812.190400000007</v>
      </c>
      <c r="K35" s="372">
        <f t="shared" si="3"/>
        <v>25072825.56251616</v>
      </c>
      <c r="L35" s="10"/>
      <c r="M35" s="5"/>
    </row>
    <row r="36" spans="1:13" ht="30" customHeight="1">
      <c r="A36" s="5"/>
      <c r="B36" s="9"/>
      <c r="C36" s="128"/>
      <c r="D36" s="136" t="s">
        <v>319</v>
      </c>
      <c r="E36" s="136"/>
      <c r="F36" s="136"/>
      <c r="G36" s="188" t="s">
        <v>322</v>
      </c>
      <c r="H36" s="136" t="s">
        <v>323</v>
      </c>
      <c r="I36" s="130">
        <v>15.809999999999999</v>
      </c>
      <c r="J36" s="384">
        <v>734611.99679999996</v>
      </c>
      <c r="K36" s="372">
        <f t="shared" si="3"/>
        <v>11614215.669407999</v>
      </c>
      <c r="L36" s="10"/>
      <c r="M36" s="5"/>
    </row>
    <row r="37" spans="1:13" ht="30" customHeight="1" thickBot="1">
      <c r="A37" s="5"/>
      <c r="B37" s="9"/>
      <c r="C37" s="131" t="s">
        <v>13</v>
      </c>
      <c r="D37" s="142"/>
      <c r="E37" s="142"/>
      <c r="F37" s="142"/>
      <c r="G37" s="190"/>
      <c r="H37" s="143"/>
      <c r="I37" s="130"/>
      <c r="J37" s="385"/>
      <c r="K37" s="373">
        <f>SUM(K34:K36)</f>
        <v>50906203.687187642</v>
      </c>
      <c r="L37" s="10"/>
      <c r="M37" s="5"/>
    </row>
    <row r="38" spans="1:13" ht="30" customHeight="1" thickBot="1">
      <c r="A38" s="5"/>
      <c r="B38" s="9"/>
      <c r="C38" s="126"/>
      <c r="D38" s="366" t="s">
        <v>324</v>
      </c>
      <c r="E38" s="127"/>
      <c r="F38" s="127"/>
      <c r="G38" s="127" t="s">
        <v>325</v>
      </c>
      <c r="H38" s="127"/>
      <c r="I38" s="127"/>
      <c r="J38" s="383"/>
      <c r="K38" s="371"/>
      <c r="L38" s="10"/>
      <c r="M38" s="5"/>
    </row>
    <row r="39" spans="1:13" ht="30" customHeight="1">
      <c r="A39" s="5"/>
      <c r="B39" s="9"/>
      <c r="C39" s="128"/>
      <c r="D39" s="136" t="s">
        <v>326</v>
      </c>
      <c r="E39" s="136"/>
      <c r="F39" s="136"/>
      <c r="G39" s="188" t="s">
        <v>327</v>
      </c>
      <c r="H39" s="136" t="s">
        <v>91</v>
      </c>
      <c r="I39" s="130">
        <v>121</v>
      </c>
      <c r="J39" s="384">
        <v>38701.396800000002</v>
      </c>
      <c r="K39" s="372">
        <f>I39*J39</f>
        <v>4682869.0128000006</v>
      </c>
      <c r="L39" s="10"/>
      <c r="M39" s="5"/>
    </row>
    <row r="40" spans="1:13" ht="30" customHeight="1" thickBot="1">
      <c r="A40" s="5"/>
      <c r="B40" s="9"/>
      <c r="C40" s="131" t="s">
        <v>13</v>
      </c>
      <c r="D40" s="142"/>
      <c r="E40" s="142"/>
      <c r="F40" s="142"/>
      <c r="G40" s="190"/>
      <c r="H40" s="143"/>
      <c r="I40" s="130"/>
      <c r="J40" s="385"/>
      <c r="K40" s="373">
        <f>SUM(K39:K39)</f>
        <v>4682869.0128000006</v>
      </c>
      <c r="L40" s="10"/>
      <c r="M40" s="5"/>
    </row>
    <row r="41" spans="1:13" ht="30" customHeight="1" thickBot="1">
      <c r="A41" s="5"/>
      <c r="B41" s="9"/>
      <c r="C41" s="126"/>
      <c r="D41" s="366" t="s">
        <v>328</v>
      </c>
      <c r="E41" s="127"/>
      <c r="F41" s="127"/>
      <c r="G41" s="183" t="s">
        <v>329</v>
      </c>
      <c r="H41" s="127"/>
      <c r="I41" s="127"/>
      <c r="J41" s="383"/>
      <c r="K41" s="371"/>
      <c r="L41" s="10"/>
      <c r="M41" s="5"/>
    </row>
    <row r="42" spans="1:13" ht="30" customHeight="1">
      <c r="A42" s="5"/>
      <c r="B42" s="9"/>
      <c r="C42" s="128"/>
      <c r="D42" s="136" t="s">
        <v>330</v>
      </c>
      <c r="E42" s="136"/>
      <c r="F42" s="136"/>
      <c r="G42" s="188" t="s">
        <v>333</v>
      </c>
      <c r="H42" s="136" t="s">
        <v>91</v>
      </c>
      <c r="I42" s="130">
        <v>380.97539999999998</v>
      </c>
      <c r="J42" s="384">
        <v>14716.759199999999</v>
      </c>
      <c r="K42" s="372">
        <f t="shared" ref="K42:K44" si="4">I42*J42</f>
        <v>5606723.2229236793</v>
      </c>
      <c r="L42" s="10"/>
      <c r="M42" s="5"/>
    </row>
    <row r="43" spans="1:13" ht="39.75" customHeight="1">
      <c r="A43" s="5"/>
      <c r="B43" s="9"/>
      <c r="C43" s="128"/>
      <c r="D43" s="136" t="s">
        <v>331</v>
      </c>
      <c r="E43" s="136"/>
      <c r="F43" s="136"/>
      <c r="G43" s="188" t="s">
        <v>334</v>
      </c>
      <c r="H43" s="136" t="s">
        <v>91</v>
      </c>
      <c r="I43" s="130">
        <v>380.97539999999998</v>
      </c>
      <c r="J43" s="384">
        <v>30979.211999999996</v>
      </c>
      <c r="K43" s="372">
        <f t="shared" si="4"/>
        <v>11802317.683384798</v>
      </c>
      <c r="L43" s="10"/>
      <c r="M43" s="5"/>
    </row>
    <row r="44" spans="1:13" ht="30" customHeight="1">
      <c r="A44" s="5"/>
      <c r="B44" s="9"/>
      <c r="C44" s="128"/>
      <c r="D44" s="136" t="s">
        <v>332</v>
      </c>
      <c r="E44" s="136"/>
      <c r="F44" s="136"/>
      <c r="G44" s="188" t="s">
        <v>335</v>
      </c>
      <c r="H44" s="136" t="s">
        <v>91</v>
      </c>
      <c r="I44" s="130">
        <v>83.2</v>
      </c>
      <c r="J44" s="384">
        <v>80846.409599999999</v>
      </c>
      <c r="K44" s="372">
        <f t="shared" si="4"/>
        <v>6726421.2787199998</v>
      </c>
      <c r="L44" s="10"/>
      <c r="M44" s="5"/>
    </row>
    <row r="45" spans="1:13" ht="30" customHeight="1" thickBot="1">
      <c r="A45" s="5"/>
      <c r="B45" s="9"/>
      <c r="C45" s="131" t="s">
        <v>13</v>
      </c>
      <c r="D45" s="142"/>
      <c r="E45" s="142"/>
      <c r="F45" s="142"/>
      <c r="G45" s="190"/>
      <c r="H45" s="143"/>
      <c r="I45" s="130"/>
      <c r="J45" s="385"/>
      <c r="K45" s="373">
        <f>SUM(K42:K44)</f>
        <v>24135462.185028479</v>
      </c>
      <c r="L45" s="10"/>
      <c r="M45" s="5"/>
    </row>
    <row r="46" spans="1:13" ht="30" customHeight="1" thickBot="1">
      <c r="A46" s="5"/>
      <c r="B46" s="9"/>
      <c r="C46" s="126"/>
      <c r="D46" s="366" t="s">
        <v>336</v>
      </c>
      <c r="E46" s="127"/>
      <c r="F46" s="127"/>
      <c r="G46" s="183" t="s">
        <v>337</v>
      </c>
      <c r="H46" s="127"/>
      <c r="I46" s="127"/>
      <c r="J46" s="383"/>
      <c r="K46" s="371"/>
      <c r="L46" s="10"/>
      <c r="M46" s="5"/>
    </row>
    <row r="47" spans="1:13" ht="30" customHeight="1">
      <c r="A47" s="5"/>
      <c r="B47" s="9"/>
      <c r="C47" s="128"/>
      <c r="D47" s="129" t="s">
        <v>338</v>
      </c>
      <c r="E47" s="129"/>
      <c r="F47" s="129"/>
      <c r="G47" s="184" t="s">
        <v>342</v>
      </c>
      <c r="H47" s="129" t="s">
        <v>91</v>
      </c>
      <c r="I47" s="130">
        <v>139.23020000000002</v>
      </c>
      <c r="J47" s="384">
        <v>125254.90560000001</v>
      </c>
      <c r="K47" s="372">
        <f t="shared" ref="K47:K50" si="5">I47*J47</f>
        <v>17439265.557669125</v>
      </c>
      <c r="L47" s="10"/>
      <c r="M47" s="5"/>
    </row>
    <row r="48" spans="1:13" ht="34.5" customHeight="1">
      <c r="A48" s="5"/>
      <c r="B48" s="9"/>
      <c r="C48" s="128"/>
      <c r="D48" s="129" t="s">
        <v>339</v>
      </c>
      <c r="E48" s="129"/>
      <c r="F48" s="129"/>
      <c r="G48" s="184" t="s">
        <v>343</v>
      </c>
      <c r="H48" s="129" t="s">
        <v>91</v>
      </c>
      <c r="I48" s="130">
        <v>57.66340000000001</v>
      </c>
      <c r="J48" s="384">
        <v>119150.7504</v>
      </c>
      <c r="K48" s="372">
        <f t="shared" si="5"/>
        <v>6870637.380615361</v>
      </c>
      <c r="L48" s="10"/>
      <c r="M48" s="5"/>
    </row>
    <row r="49" spans="1:15" ht="30" customHeight="1">
      <c r="A49" s="5"/>
      <c r="B49" s="9"/>
      <c r="C49" s="128"/>
      <c r="D49" s="129" t="s">
        <v>340</v>
      </c>
      <c r="E49" s="129"/>
      <c r="F49" s="129"/>
      <c r="G49" s="184" t="s">
        <v>344</v>
      </c>
      <c r="H49" s="129" t="s">
        <v>91</v>
      </c>
      <c r="I49" s="130">
        <v>139.23020000000002</v>
      </c>
      <c r="J49" s="384">
        <v>79798.883999999991</v>
      </c>
      <c r="K49" s="372">
        <f t="shared" si="5"/>
        <v>11110414.579096802</v>
      </c>
      <c r="L49" s="10"/>
      <c r="M49" s="5"/>
    </row>
    <row r="50" spans="1:15" ht="28.5" customHeight="1">
      <c r="A50" s="5"/>
      <c r="B50" s="9"/>
      <c r="C50" s="128"/>
      <c r="D50" s="201" t="s">
        <v>341</v>
      </c>
      <c r="E50" s="129"/>
      <c r="F50" s="129"/>
      <c r="G50" s="184" t="s">
        <v>345</v>
      </c>
      <c r="H50" s="129" t="s">
        <v>91</v>
      </c>
      <c r="I50" s="130">
        <v>139.23020000000002</v>
      </c>
      <c r="J50" s="384">
        <v>10536.6888</v>
      </c>
      <c r="K50" s="372">
        <f t="shared" si="5"/>
        <v>1467025.2889617602</v>
      </c>
      <c r="L50" s="10"/>
      <c r="M50" s="5"/>
    </row>
    <row r="51" spans="1:15" ht="30" customHeight="1" thickBot="1">
      <c r="A51" s="5"/>
      <c r="B51" s="9"/>
      <c r="C51" s="131" t="s">
        <v>13</v>
      </c>
      <c r="D51" s="132"/>
      <c r="E51" s="132"/>
      <c r="F51" s="132"/>
      <c r="G51" s="185"/>
      <c r="H51" s="132"/>
      <c r="I51" s="130"/>
      <c r="J51" s="385"/>
      <c r="K51" s="373">
        <f>SUM(K47:K50)</f>
        <v>36887342.806343049</v>
      </c>
      <c r="L51" s="10"/>
      <c r="M51" s="5"/>
    </row>
    <row r="52" spans="1:15" ht="30" customHeight="1" thickBot="1">
      <c r="A52" s="5"/>
      <c r="B52" s="9"/>
      <c r="C52" s="126"/>
      <c r="D52" s="366" t="s">
        <v>346</v>
      </c>
      <c r="E52" s="127"/>
      <c r="F52" s="127"/>
      <c r="G52" s="183" t="s">
        <v>350</v>
      </c>
      <c r="H52" s="127"/>
      <c r="I52" s="127"/>
      <c r="J52" s="383"/>
      <c r="K52" s="371"/>
      <c r="L52" s="10"/>
      <c r="M52" s="5"/>
    </row>
    <row r="53" spans="1:15" ht="30" customHeight="1">
      <c r="A53" s="5"/>
      <c r="B53" s="9"/>
      <c r="C53" s="128"/>
      <c r="D53" s="129" t="s">
        <v>347</v>
      </c>
      <c r="E53" s="129"/>
      <c r="F53" s="129"/>
      <c r="G53" s="184" t="s">
        <v>351</v>
      </c>
      <c r="H53" s="129" t="s">
        <v>109</v>
      </c>
      <c r="I53" s="130">
        <v>30</v>
      </c>
      <c r="J53" s="384">
        <v>88417.626000000004</v>
      </c>
      <c r="K53" s="372">
        <f t="shared" ref="K53:K55" si="6">I53*J53</f>
        <v>2652528.7800000003</v>
      </c>
      <c r="L53" s="10"/>
      <c r="M53" s="5"/>
    </row>
    <row r="54" spans="1:15" ht="27.75" customHeight="1">
      <c r="A54" s="5"/>
      <c r="B54" s="9"/>
      <c r="C54" s="128"/>
      <c r="D54" s="129" t="s">
        <v>348</v>
      </c>
      <c r="E54" s="129"/>
      <c r="F54" s="129"/>
      <c r="G54" s="184" t="s">
        <v>352</v>
      </c>
      <c r="H54" s="129" t="s">
        <v>91</v>
      </c>
      <c r="I54" s="130">
        <v>121.95540000000001</v>
      </c>
      <c r="J54" s="384">
        <v>126526.68600000002</v>
      </c>
      <c r="K54" s="372">
        <f t="shared" si="6"/>
        <v>15430612.601804404</v>
      </c>
      <c r="L54" s="10"/>
      <c r="M54" s="5"/>
    </row>
    <row r="55" spans="1:15" s="5" customFormat="1" ht="39.75" customHeight="1">
      <c r="B55" s="9"/>
      <c r="C55" s="128"/>
      <c r="D55" s="133" t="s">
        <v>349</v>
      </c>
      <c r="E55" s="133"/>
      <c r="F55" s="133"/>
      <c r="G55" s="186" t="s">
        <v>353</v>
      </c>
      <c r="H55" s="133" t="s">
        <v>91</v>
      </c>
      <c r="I55" s="130">
        <v>82.566800000000001</v>
      </c>
      <c r="J55" s="384">
        <v>120421.31640000001</v>
      </c>
      <c r="K55" s="372">
        <f t="shared" si="6"/>
        <v>9942802.7469355203</v>
      </c>
      <c r="L55" s="10"/>
      <c r="O55" s="1"/>
    </row>
    <row r="56" spans="1:15" ht="30" customHeight="1" thickBot="1">
      <c r="A56" s="5"/>
      <c r="B56" s="9"/>
      <c r="C56" s="131" t="s">
        <v>13</v>
      </c>
      <c r="D56" s="134"/>
      <c r="E56" s="135"/>
      <c r="F56" s="134"/>
      <c r="G56" s="187"/>
      <c r="H56" s="134"/>
      <c r="I56" s="130"/>
      <c r="J56" s="386"/>
      <c r="K56" s="373">
        <f>SUM(K53:K55)</f>
        <v>28025944.128739923</v>
      </c>
      <c r="L56" s="10"/>
      <c r="M56" s="5"/>
    </row>
    <row r="57" spans="1:15" ht="30" customHeight="1" thickBot="1">
      <c r="A57" s="5"/>
      <c r="B57" s="9"/>
      <c r="C57" s="126"/>
      <c r="D57" s="366" t="s">
        <v>354</v>
      </c>
      <c r="E57" s="127"/>
      <c r="F57" s="127"/>
      <c r="G57" s="183"/>
      <c r="H57" s="127"/>
      <c r="I57" s="127"/>
      <c r="J57" s="383"/>
      <c r="K57" s="371"/>
      <c r="L57" s="10"/>
      <c r="M57" s="5"/>
    </row>
    <row r="58" spans="1:15" ht="42.75" customHeight="1">
      <c r="A58" s="5"/>
      <c r="B58" s="9"/>
      <c r="C58" s="128"/>
      <c r="D58" s="136" t="s">
        <v>355</v>
      </c>
      <c r="E58" s="136"/>
      <c r="F58" s="136"/>
      <c r="G58" s="188" t="s">
        <v>364</v>
      </c>
      <c r="H58" s="136" t="s">
        <v>137</v>
      </c>
      <c r="I58" s="130">
        <v>6</v>
      </c>
      <c r="J58" s="384">
        <v>992399.98439999996</v>
      </c>
      <c r="K58" s="372">
        <f t="shared" ref="K58:K66" si="7">I58*J58</f>
        <v>5954399.9063999997</v>
      </c>
      <c r="L58" s="10"/>
      <c r="M58" s="5"/>
    </row>
    <row r="59" spans="1:15" ht="41.25" customHeight="1">
      <c r="A59" s="5"/>
      <c r="B59" s="9"/>
      <c r="C59" s="128"/>
      <c r="D59" s="137" t="s">
        <v>356</v>
      </c>
      <c r="E59" s="137"/>
      <c r="F59" s="137"/>
      <c r="G59" s="188" t="s">
        <v>365</v>
      </c>
      <c r="H59" s="136" t="s">
        <v>137</v>
      </c>
      <c r="I59" s="130">
        <v>1</v>
      </c>
      <c r="J59" s="384">
        <v>2380799.9556</v>
      </c>
      <c r="K59" s="372">
        <f t="shared" si="7"/>
        <v>2380799.9556</v>
      </c>
      <c r="L59" s="10"/>
      <c r="M59" s="5"/>
    </row>
    <row r="60" spans="1:15" ht="30" customHeight="1">
      <c r="A60" s="5"/>
      <c r="B60" s="9"/>
      <c r="C60" s="128"/>
      <c r="D60" s="136" t="s">
        <v>357</v>
      </c>
      <c r="E60" s="136"/>
      <c r="F60" s="136"/>
      <c r="G60" s="188" t="s">
        <v>366</v>
      </c>
      <c r="H60" s="136" t="s">
        <v>91</v>
      </c>
      <c r="I60" s="130">
        <v>32.663999999999994</v>
      </c>
      <c r="J60" s="384">
        <v>1393392</v>
      </c>
      <c r="K60" s="372">
        <f t="shared" si="7"/>
        <v>45513756.287999995</v>
      </c>
      <c r="L60" s="10"/>
      <c r="M60" s="5"/>
    </row>
    <row r="61" spans="1:15" ht="30" customHeight="1">
      <c r="A61" s="5"/>
      <c r="B61" s="9"/>
      <c r="C61" s="128"/>
      <c r="D61" s="137" t="s">
        <v>358</v>
      </c>
      <c r="E61" s="137"/>
      <c r="F61" s="137"/>
      <c r="G61" s="188" t="s">
        <v>367</v>
      </c>
      <c r="H61" s="136" t="s">
        <v>137</v>
      </c>
      <c r="I61" s="130">
        <v>4</v>
      </c>
      <c r="J61" s="384">
        <v>365199.12</v>
      </c>
      <c r="K61" s="372">
        <f t="shared" si="7"/>
        <v>1460796.48</v>
      </c>
      <c r="L61" s="10"/>
      <c r="M61" s="5"/>
    </row>
    <row r="62" spans="1:15" ht="46.5" customHeight="1">
      <c r="A62" s="5"/>
      <c r="B62" s="9"/>
      <c r="C62" s="128"/>
      <c r="D62" s="136" t="s">
        <v>359</v>
      </c>
      <c r="E62" s="136"/>
      <c r="F62" s="136"/>
      <c r="G62" s="188" t="s">
        <v>368</v>
      </c>
      <c r="H62" s="136" t="s">
        <v>137</v>
      </c>
      <c r="I62" s="130">
        <v>2</v>
      </c>
      <c r="J62" s="384">
        <v>1192410.8856000002</v>
      </c>
      <c r="K62" s="372">
        <f t="shared" si="7"/>
        <v>2384821.7712000003</v>
      </c>
      <c r="L62" s="10"/>
      <c r="M62" s="5"/>
    </row>
    <row r="63" spans="1:15" ht="46.5" customHeight="1">
      <c r="A63" s="5"/>
      <c r="B63" s="9"/>
      <c r="C63" s="128"/>
      <c r="D63" s="137" t="s">
        <v>360</v>
      </c>
      <c r="E63" s="137"/>
      <c r="F63" s="137"/>
      <c r="G63" s="188" t="s">
        <v>369</v>
      </c>
      <c r="H63" s="136" t="s">
        <v>137</v>
      </c>
      <c r="I63" s="130">
        <v>9</v>
      </c>
      <c r="J63" s="384">
        <v>270997.29360000003</v>
      </c>
      <c r="K63" s="372">
        <f t="shared" si="7"/>
        <v>2438975.6424000002</v>
      </c>
      <c r="L63" s="10"/>
      <c r="M63" s="5"/>
    </row>
    <row r="64" spans="1:15" ht="30" customHeight="1">
      <c r="A64" s="5"/>
      <c r="B64" s="9"/>
      <c r="C64" s="128"/>
      <c r="D64" s="136" t="s">
        <v>361</v>
      </c>
      <c r="E64" s="136"/>
      <c r="F64" s="136"/>
      <c r="G64" s="188" t="s">
        <v>370</v>
      </c>
      <c r="H64" s="136" t="s">
        <v>137</v>
      </c>
      <c r="I64" s="130">
        <v>7</v>
      </c>
      <c r="J64" s="384">
        <v>267900.29639999999</v>
      </c>
      <c r="K64" s="372">
        <f t="shared" si="7"/>
        <v>1875302.0748000001</v>
      </c>
      <c r="L64" s="10"/>
      <c r="M64" s="5"/>
    </row>
    <row r="65" spans="1:13" ht="30" customHeight="1">
      <c r="A65" s="5"/>
      <c r="B65" s="9"/>
      <c r="C65" s="128"/>
      <c r="D65" s="137" t="s">
        <v>362</v>
      </c>
      <c r="E65" s="137"/>
      <c r="F65" s="137"/>
      <c r="G65" s="188" t="s">
        <v>371</v>
      </c>
      <c r="H65" s="136" t="s">
        <v>91</v>
      </c>
      <c r="I65" s="130">
        <v>3.8</v>
      </c>
      <c r="J65" s="384">
        <v>158400</v>
      </c>
      <c r="K65" s="372">
        <f t="shared" si="7"/>
        <v>601920</v>
      </c>
      <c r="L65" s="10"/>
      <c r="M65" s="5"/>
    </row>
    <row r="66" spans="1:13" ht="30" customHeight="1">
      <c r="A66" s="5"/>
      <c r="B66" s="9"/>
      <c r="C66" s="128"/>
      <c r="D66" s="136" t="s">
        <v>363</v>
      </c>
      <c r="E66" s="136"/>
      <c r="F66" s="136"/>
      <c r="G66" s="188" t="s">
        <v>372</v>
      </c>
      <c r="H66" s="136" t="s">
        <v>91</v>
      </c>
      <c r="I66" s="130">
        <v>36.222099999999998</v>
      </c>
      <c r="J66" s="384">
        <v>158400</v>
      </c>
      <c r="K66" s="372">
        <f t="shared" si="7"/>
        <v>5737580.6399999997</v>
      </c>
      <c r="L66" s="10"/>
      <c r="M66" s="5"/>
    </row>
    <row r="67" spans="1:13" ht="30" customHeight="1" thickBot="1">
      <c r="A67" s="5"/>
      <c r="B67" s="9"/>
      <c r="C67" s="139" t="s">
        <v>13</v>
      </c>
      <c r="D67" s="140"/>
      <c r="E67" s="140"/>
      <c r="F67" s="140"/>
      <c r="G67" s="189"/>
      <c r="H67" s="140"/>
      <c r="I67" s="130"/>
      <c r="J67" s="387"/>
      <c r="K67" s="374">
        <f>SUM(K58:K66)</f>
        <v>68348352.758399993</v>
      </c>
      <c r="L67" s="10"/>
      <c r="M67" s="5"/>
    </row>
    <row r="68" spans="1:13" ht="30" customHeight="1" thickBot="1">
      <c r="A68" s="5"/>
      <c r="B68" s="9"/>
      <c r="C68" s="126"/>
      <c r="D68" s="366" t="s">
        <v>373</v>
      </c>
      <c r="E68" s="127"/>
      <c r="F68" s="127"/>
      <c r="G68" s="183" t="s">
        <v>384</v>
      </c>
      <c r="H68" s="127"/>
      <c r="I68" s="127"/>
      <c r="J68" s="383"/>
      <c r="K68" s="371"/>
      <c r="L68" s="10"/>
      <c r="M68" s="5"/>
    </row>
    <row r="69" spans="1:13" ht="30" customHeight="1">
      <c r="A69" s="5"/>
      <c r="B69" s="9"/>
      <c r="C69" s="128"/>
      <c r="D69" s="136" t="s">
        <v>374</v>
      </c>
      <c r="E69" s="136"/>
      <c r="F69" s="136"/>
      <c r="G69" s="188" t="s">
        <v>379</v>
      </c>
      <c r="H69" s="136" t="s">
        <v>91</v>
      </c>
      <c r="I69" s="130">
        <v>5.3369999999999997</v>
      </c>
      <c r="J69" s="384">
        <v>1010091.9180000001</v>
      </c>
      <c r="K69" s="372">
        <f t="shared" ref="K69:K73" si="8">I69*J69</f>
        <v>5390860.5663660001</v>
      </c>
      <c r="L69" s="10"/>
      <c r="M69" s="5"/>
    </row>
    <row r="70" spans="1:13" ht="30" customHeight="1">
      <c r="A70" s="5"/>
      <c r="B70" s="9"/>
      <c r="C70" s="128"/>
      <c r="D70" s="136" t="s">
        <v>375</v>
      </c>
      <c r="E70" s="136"/>
      <c r="F70" s="136"/>
      <c r="G70" s="188" t="s">
        <v>380</v>
      </c>
      <c r="H70" s="136" t="s">
        <v>165</v>
      </c>
      <c r="I70" s="130">
        <v>11</v>
      </c>
      <c r="J70" s="384">
        <v>7629600</v>
      </c>
      <c r="K70" s="372">
        <f t="shared" si="8"/>
        <v>83925600</v>
      </c>
      <c r="L70" s="10"/>
      <c r="M70" s="5"/>
    </row>
    <row r="71" spans="1:13" ht="30" customHeight="1">
      <c r="A71" s="5"/>
      <c r="B71" s="9"/>
      <c r="C71" s="128"/>
      <c r="D71" s="136" t="s">
        <v>376</v>
      </c>
      <c r="E71" s="136"/>
      <c r="F71" s="136"/>
      <c r="G71" s="188" t="s">
        <v>381</v>
      </c>
      <c r="H71" s="136" t="s">
        <v>165</v>
      </c>
      <c r="I71" s="130">
        <v>13</v>
      </c>
      <c r="J71" s="384">
        <v>17133600</v>
      </c>
      <c r="K71" s="372">
        <f t="shared" si="8"/>
        <v>222736800</v>
      </c>
      <c r="L71" s="10"/>
      <c r="M71" s="5"/>
    </row>
    <row r="72" spans="1:13" ht="30" customHeight="1">
      <c r="A72" s="5"/>
      <c r="B72" s="9"/>
      <c r="C72" s="128"/>
      <c r="D72" s="136" t="s">
        <v>377</v>
      </c>
      <c r="E72" s="136"/>
      <c r="F72" s="136"/>
      <c r="G72" s="188" t="s">
        <v>382</v>
      </c>
      <c r="H72" s="136" t="s">
        <v>165</v>
      </c>
      <c r="I72" s="130">
        <v>19</v>
      </c>
      <c r="J72" s="384">
        <v>2358840</v>
      </c>
      <c r="K72" s="372">
        <f t="shared" si="8"/>
        <v>44817960</v>
      </c>
      <c r="L72" s="10"/>
      <c r="M72" s="5"/>
    </row>
    <row r="73" spans="1:13" ht="30" customHeight="1">
      <c r="A73" s="5"/>
      <c r="B73" s="9"/>
      <c r="C73" s="128"/>
      <c r="D73" s="136" t="s">
        <v>378</v>
      </c>
      <c r="E73" s="136"/>
      <c r="F73" s="136"/>
      <c r="G73" s="188" t="s">
        <v>383</v>
      </c>
      <c r="H73" s="136" t="s">
        <v>137</v>
      </c>
      <c r="I73" s="130">
        <v>802</v>
      </c>
      <c r="J73" s="384">
        <v>279942.16800000001</v>
      </c>
      <c r="K73" s="372">
        <f t="shared" si="8"/>
        <v>224513618.736</v>
      </c>
      <c r="L73" s="10"/>
      <c r="M73" s="5"/>
    </row>
    <row r="74" spans="1:13" ht="30" customHeight="1" thickBot="1">
      <c r="A74" s="5"/>
      <c r="B74" s="9"/>
      <c r="C74" s="131" t="s">
        <v>13</v>
      </c>
      <c r="D74" s="142"/>
      <c r="E74" s="142"/>
      <c r="F74" s="142"/>
      <c r="G74" s="190"/>
      <c r="H74" s="143"/>
      <c r="I74" s="130"/>
      <c r="J74" s="385"/>
      <c r="K74" s="373">
        <f>SUM(K69:K73)</f>
        <v>581384839.30236602</v>
      </c>
      <c r="L74" s="10"/>
      <c r="M74" s="5"/>
    </row>
    <row r="75" spans="1:13" ht="30" customHeight="1" thickBot="1">
      <c r="A75" s="5"/>
      <c r="B75" s="9"/>
      <c r="C75" s="126"/>
      <c r="D75" s="127" t="s">
        <v>385</v>
      </c>
      <c r="E75" s="127"/>
      <c r="F75" s="127"/>
      <c r="G75" s="183" t="s">
        <v>394</v>
      </c>
      <c r="H75" s="127"/>
      <c r="I75" s="127"/>
      <c r="J75" s="383"/>
      <c r="K75" s="371"/>
      <c r="L75" s="10"/>
      <c r="M75" s="5"/>
    </row>
    <row r="76" spans="1:13" ht="30" customHeight="1">
      <c r="A76" s="5"/>
      <c r="B76" s="9"/>
      <c r="C76" s="128"/>
      <c r="D76" s="136" t="s">
        <v>386</v>
      </c>
      <c r="E76" s="136"/>
      <c r="F76" s="136"/>
      <c r="G76" s="188" t="s">
        <v>390</v>
      </c>
      <c r="H76" s="136" t="s">
        <v>91</v>
      </c>
      <c r="I76" s="130">
        <v>235.89999999999998</v>
      </c>
      <c r="J76" s="384">
        <v>40908.648000000001</v>
      </c>
      <c r="K76" s="372">
        <f t="shared" ref="K76:K79" si="9">I76*J76</f>
        <v>9650350.0631999988</v>
      </c>
      <c r="L76" s="10"/>
      <c r="M76" s="5"/>
    </row>
    <row r="77" spans="1:13" ht="30" customHeight="1">
      <c r="A77" s="5"/>
      <c r="B77" s="9"/>
      <c r="C77" s="128"/>
      <c r="D77" s="136" t="s">
        <v>387</v>
      </c>
      <c r="E77" s="136"/>
      <c r="F77" s="136"/>
      <c r="G77" s="188" t="s">
        <v>391</v>
      </c>
      <c r="H77" s="136" t="s">
        <v>137</v>
      </c>
      <c r="I77" s="130">
        <v>6</v>
      </c>
      <c r="J77" s="384">
        <v>1338400.8</v>
      </c>
      <c r="K77" s="372">
        <f t="shared" si="9"/>
        <v>8030404.8000000007</v>
      </c>
      <c r="L77" s="10"/>
      <c r="M77" s="5"/>
    </row>
    <row r="78" spans="1:13" ht="30" customHeight="1">
      <c r="A78" s="5"/>
      <c r="B78" s="9"/>
      <c r="C78" s="128"/>
      <c r="D78" s="136" t="s">
        <v>388</v>
      </c>
      <c r="E78" s="136"/>
      <c r="F78" s="136"/>
      <c r="G78" s="188" t="s">
        <v>392</v>
      </c>
      <c r="H78" s="136" t="s">
        <v>109</v>
      </c>
      <c r="I78" s="130">
        <v>107</v>
      </c>
      <c r="J78" s="384">
        <v>265425.5736</v>
      </c>
      <c r="K78" s="372">
        <f t="shared" si="9"/>
        <v>28400536.3752</v>
      </c>
      <c r="L78" s="10"/>
      <c r="M78" s="5"/>
    </row>
    <row r="79" spans="1:13" ht="30" customHeight="1">
      <c r="A79" s="5"/>
      <c r="B79" s="9"/>
      <c r="C79" s="128"/>
      <c r="D79" s="136" t="s">
        <v>389</v>
      </c>
      <c r="E79" s="136"/>
      <c r="F79" s="136"/>
      <c r="G79" s="188" t="s">
        <v>393</v>
      </c>
      <c r="H79" s="136" t="s">
        <v>165</v>
      </c>
      <c r="I79" s="130">
        <v>8</v>
      </c>
      <c r="J79" s="384">
        <v>1830698.76</v>
      </c>
      <c r="K79" s="372">
        <f t="shared" si="9"/>
        <v>14645590.08</v>
      </c>
      <c r="L79" s="10"/>
      <c r="M79" s="5"/>
    </row>
    <row r="80" spans="1:13" ht="30" customHeight="1" thickBot="1">
      <c r="A80" s="5"/>
      <c r="B80" s="9"/>
      <c r="C80" s="131" t="s">
        <v>13</v>
      </c>
      <c r="D80" s="142"/>
      <c r="E80" s="142"/>
      <c r="F80" s="142"/>
      <c r="G80" s="190"/>
      <c r="H80" s="143"/>
      <c r="I80" s="130"/>
      <c r="J80" s="385"/>
      <c r="K80" s="373">
        <f>SUM(K76:K79)</f>
        <v>60726881.318399996</v>
      </c>
      <c r="L80" s="10"/>
      <c r="M80" s="5"/>
    </row>
    <row r="81" spans="1:13" ht="30" customHeight="1" thickBot="1">
      <c r="A81" s="5"/>
      <c r="B81" s="9"/>
      <c r="C81" s="126"/>
      <c r="D81" s="366" t="s">
        <v>395</v>
      </c>
      <c r="E81" s="127"/>
      <c r="F81" s="127"/>
      <c r="G81" s="183" t="s">
        <v>396</v>
      </c>
      <c r="H81" s="127"/>
      <c r="I81" s="127"/>
      <c r="J81" s="383"/>
      <c r="K81" s="371"/>
      <c r="L81" s="10"/>
      <c r="M81" s="5"/>
    </row>
    <row r="82" spans="1:13" ht="30" customHeight="1" thickBot="1">
      <c r="A82" s="5"/>
      <c r="B82" s="9"/>
      <c r="C82" s="126"/>
      <c r="D82" s="366" t="s">
        <v>397</v>
      </c>
      <c r="E82" s="127"/>
      <c r="F82" s="127"/>
      <c r="G82" s="183" t="s">
        <v>423</v>
      </c>
      <c r="H82" s="127"/>
      <c r="I82" s="127"/>
      <c r="J82" s="383"/>
      <c r="K82" s="371"/>
      <c r="L82" s="10"/>
      <c r="M82" s="5"/>
    </row>
    <row r="83" spans="1:13" ht="41.25" customHeight="1">
      <c r="A83" s="5"/>
      <c r="B83" s="9"/>
      <c r="C83" s="128"/>
      <c r="D83" s="129" t="s">
        <v>398</v>
      </c>
      <c r="E83" s="129"/>
      <c r="F83" s="129"/>
      <c r="G83" s="184" t="s">
        <v>407</v>
      </c>
      <c r="H83" s="129" t="s">
        <v>95</v>
      </c>
      <c r="I83" s="130">
        <v>158.886</v>
      </c>
      <c r="J83" s="384">
        <v>57950.085599999999</v>
      </c>
      <c r="K83" s="372">
        <f t="shared" ref="K83:K91" si="10">I83*J83</f>
        <v>9207457.3006416</v>
      </c>
      <c r="L83" s="10"/>
      <c r="M83" s="5"/>
    </row>
    <row r="84" spans="1:13" ht="41.25" customHeight="1">
      <c r="A84" s="5"/>
      <c r="B84" s="9"/>
      <c r="C84" s="128"/>
      <c r="D84" s="129" t="s">
        <v>399</v>
      </c>
      <c r="E84" s="129"/>
      <c r="F84" s="129"/>
      <c r="G84" s="184" t="s">
        <v>408</v>
      </c>
      <c r="H84" s="129" t="s">
        <v>109</v>
      </c>
      <c r="I84" s="130">
        <v>103.60000000000001</v>
      </c>
      <c r="J84" s="384">
        <v>290400</v>
      </c>
      <c r="K84" s="372">
        <f t="shared" si="10"/>
        <v>30085440.000000004</v>
      </c>
      <c r="L84" s="10"/>
      <c r="M84" s="5"/>
    </row>
    <row r="85" spans="1:13" ht="30" customHeight="1">
      <c r="A85" s="5"/>
      <c r="B85" s="9"/>
      <c r="C85" s="128"/>
      <c r="D85" s="129" t="s">
        <v>400</v>
      </c>
      <c r="E85" s="129"/>
      <c r="F85" s="129"/>
      <c r="G85" s="184" t="s">
        <v>409</v>
      </c>
      <c r="H85" s="129" t="s">
        <v>95</v>
      </c>
      <c r="I85" s="130">
        <v>4.3680000000000003</v>
      </c>
      <c r="J85" s="384">
        <v>896005.61159999995</v>
      </c>
      <c r="K85" s="372">
        <f t="shared" si="10"/>
        <v>3913752.5114688003</v>
      </c>
      <c r="L85" s="10"/>
      <c r="M85" s="5"/>
    </row>
    <row r="86" spans="1:13" ht="30" customHeight="1">
      <c r="A86" s="5"/>
      <c r="B86" s="9"/>
      <c r="C86" s="128"/>
      <c r="D86" s="129" t="s">
        <v>401</v>
      </c>
      <c r="E86" s="129"/>
      <c r="F86" s="129"/>
      <c r="G86" s="184" t="s">
        <v>410</v>
      </c>
      <c r="H86" s="129" t="s">
        <v>95</v>
      </c>
      <c r="I86" s="130">
        <v>54.561499999999995</v>
      </c>
      <c r="J86" s="384">
        <v>1172283.5519999999</v>
      </c>
      <c r="K86" s="372">
        <f t="shared" si="10"/>
        <v>63961549.022447988</v>
      </c>
      <c r="L86" s="10"/>
      <c r="M86" s="5"/>
    </row>
    <row r="87" spans="1:13" ht="30" customHeight="1">
      <c r="A87" s="5"/>
      <c r="B87" s="9"/>
      <c r="C87" s="128"/>
      <c r="D87" s="129" t="s">
        <v>402</v>
      </c>
      <c r="E87" s="129"/>
      <c r="F87" s="129"/>
      <c r="G87" s="184" t="s">
        <v>411</v>
      </c>
      <c r="H87" s="129" t="s">
        <v>109</v>
      </c>
      <c r="I87" s="130">
        <v>103.60000000000001</v>
      </c>
      <c r="J87" s="384">
        <v>937200</v>
      </c>
      <c r="K87" s="372">
        <f t="shared" si="10"/>
        <v>97093920.000000015</v>
      </c>
      <c r="L87" s="10"/>
      <c r="M87" s="5"/>
    </row>
    <row r="88" spans="1:13" ht="30" customHeight="1">
      <c r="A88" s="5"/>
      <c r="B88" s="9"/>
      <c r="C88" s="128"/>
      <c r="D88" s="129" t="s">
        <v>403</v>
      </c>
      <c r="E88" s="129"/>
      <c r="F88" s="129"/>
      <c r="G88" s="184" t="s">
        <v>412</v>
      </c>
      <c r="H88" s="129" t="s">
        <v>123</v>
      </c>
      <c r="I88" s="130">
        <v>19435.279360000004</v>
      </c>
      <c r="J88" s="384">
        <v>14547.258000000002</v>
      </c>
      <c r="K88" s="372">
        <f t="shared" si="10"/>
        <v>282730023.15199494</v>
      </c>
      <c r="L88" s="10"/>
      <c r="M88" s="5"/>
    </row>
    <row r="89" spans="1:13" ht="30" customHeight="1">
      <c r="A89" s="5"/>
      <c r="B89" s="9"/>
      <c r="C89" s="128"/>
      <c r="D89" s="129" t="s">
        <v>404</v>
      </c>
      <c r="E89" s="129"/>
      <c r="F89" s="129"/>
      <c r="G89" s="184" t="s">
        <v>413</v>
      </c>
      <c r="H89" s="129" t="s">
        <v>95</v>
      </c>
      <c r="I89" s="130">
        <v>358.87488000000002</v>
      </c>
      <c r="J89" s="384">
        <v>42791.231999999996</v>
      </c>
      <c r="K89" s="372">
        <f t="shared" si="10"/>
        <v>15356698.249052159</v>
      </c>
      <c r="L89" s="10"/>
      <c r="M89" s="5"/>
    </row>
    <row r="90" spans="1:13" ht="30" customHeight="1">
      <c r="A90" s="5"/>
      <c r="B90" s="9"/>
      <c r="C90" s="128"/>
      <c r="D90" s="129" t="s">
        <v>405</v>
      </c>
      <c r="E90" s="129"/>
      <c r="F90" s="129"/>
      <c r="G90" s="184" t="s">
        <v>414</v>
      </c>
      <c r="H90" s="129" t="s">
        <v>95</v>
      </c>
      <c r="I90" s="130">
        <v>66.304000000000016</v>
      </c>
      <c r="J90" s="384">
        <v>145200</v>
      </c>
      <c r="K90" s="372">
        <f t="shared" si="10"/>
        <v>9627340.8000000026</v>
      </c>
      <c r="L90" s="10"/>
      <c r="M90" s="5"/>
    </row>
    <row r="91" spans="1:13" ht="30" customHeight="1">
      <c r="A91" s="5"/>
      <c r="B91" s="9"/>
      <c r="C91" s="128"/>
      <c r="D91" s="129" t="s">
        <v>406</v>
      </c>
      <c r="E91" s="129"/>
      <c r="F91" s="129"/>
      <c r="G91" s="184" t="s">
        <v>415</v>
      </c>
      <c r="H91" s="129" t="s">
        <v>95</v>
      </c>
      <c r="I91" s="130">
        <v>99.197000000000003</v>
      </c>
      <c r="J91" s="384">
        <v>44011.360800000002</v>
      </c>
      <c r="K91" s="372">
        <f t="shared" si="10"/>
        <v>4365794.9572776007</v>
      </c>
      <c r="L91" s="10"/>
      <c r="M91" s="5"/>
    </row>
    <row r="92" spans="1:13" ht="30" customHeight="1" thickBot="1">
      <c r="A92" s="5"/>
      <c r="B92" s="9"/>
      <c r="C92" s="131" t="s">
        <v>13</v>
      </c>
      <c r="D92" s="134"/>
      <c r="E92" s="135"/>
      <c r="F92" s="134"/>
      <c r="G92" s="187"/>
      <c r="H92" s="134"/>
      <c r="I92" s="130"/>
      <c r="J92" s="386"/>
      <c r="K92" s="373">
        <f>SUM(K83:K91)</f>
        <v>516341975.99288315</v>
      </c>
      <c r="L92" s="10"/>
      <c r="M92" s="5"/>
    </row>
    <row r="93" spans="1:13" ht="30" customHeight="1" thickBot="1">
      <c r="A93" s="5"/>
      <c r="B93" s="9"/>
      <c r="C93" s="126"/>
      <c r="D93" s="366" t="s">
        <v>416</v>
      </c>
      <c r="E93" s="127"/>
      <c r="F93" s="127"/>
      <c r="G93" s="183" t="s">
        <v>424</v>
      </c>
      <c r="H93" s="127"/>
      <c r="I93" s="127"/>
      <c r="J93" s="383"/>
      <c r="K93" s="371"/>
      <c r="L93" s="10"/>
      <c r="M93" s="5"/>
    </row>
    <row r="94" spans="1:13" ht="30" customHeight="1">
      <c r="A94" s="5"/>
      <c r="B94" s="9"/>
      <c r="C94" s="128"/>
      <c r="D94" s="136" t="s">
        <v>417</v>
      </c>
      <c r="E94" s="136"/>
      <c r="F94" s="136"/>
      <c r="G94" s="188" t="s">
        <v>425</v>
      </c>
      <c r="H94" s="136" t="s">
        <v>95</v>
      </c>
      <c r="I94" s="130">
        <v>22.324000000000002</v>
      </c>
      <c r="J94" s="384">
        <v>2008736.4264000002</v>
      </c>
      <c r="K94" s="372">
        <f t="shared" ref="K94:K99" si="11">I94*J94</f>
        <v>44843031.982953608</v>
      </c>
      <c r="L94" s="10"/>
      <c r="M94" s="5"/>
    </row>
    <row r="95" spans="1:13" ht="30" customHeight="1">
      <c r="A95" s="5"/>
      <c r="B95" s="9"/>
      <c r="C95" s="128"/>
      <c r="D95" s="137" t="s">
        <v>418</v>
      </c>
      <c r="E95" s="137"/>
      <c r="F95" s="137"/>
      <c r="G95" s="188" t="s">
        <v>426</v>
      </c>
      <c r="H95" s="136" t="s">
        <v>123</v>
      </c>
      <c r="I95" s="130">
        <v>5373.6259199999986</v>
      </c>
      <c r="J95" s="384">
        <v>14547.258000000002</v>
      </c>
      <c r="K95" s="372">
        <f t="shared" si="11"/>
        <v>78171522.653727353</v>
      </c>
      <c r="L95" s="10"/>
      <c r="M95" s="5"/>
    </row>
    <row r="96" spans="1:13" ht="30" customHeight="1">
      <c r="A96" s="5"/>
      <c r="B96" s="9"/>
      <c r="C96" s="128"/>
      <c r="D96" s="136" t="s">
        <v>419</v>
      </c>
      <c r="E96" s="136"/>
      <c r="F96" s="136"/>
      <c r="G96" s="188" t="s">
        <v>427</v>
      </c>
      <c r="H96" s="136" t="s">
        <v>95</v>
      </c>
      <c r="I96" s="130">
        <v>80.87</v>
      </c>
      <c r="J96" s="384">
        <v>1944258.7296000002</v>
      </c>
      <c r="K96" s="372">
        <f t="shared" si="11"/>
        <v>157232203.46275201</v>
      </c>
      <c r="L96" s="10"/>
      <c r="M96" s="5"/>
    </row>
    <row r="97" spans="1:15" s="5" customFormat="1" ht="30" customHeight="1">
      <c r="B97" s="9"/>
      <c r="C97" s="128"/>
      <c r="D97" s="133" t="s">
        <v>420</v>
      </c>
      <c r="E97" s="133"/>
      <c r="F97" s="133"/>
      <c r="G97" s="186" t="s">
        <v>428</v>
      </c>
      <c r="H97" s="133" t="s">
        <v>123</v>
      </c>
      <c r="I97" s="130">
        <v>3744.8928000000005</v>
      </c>
      <c r="J97" s="384">
        <v>14547.258000000002</v>
      </c>
      <c r="K97" s="372">
        <f t="shared" si="11"/>
        <v>54477921.743942417</v>
      </c>
      <c r="L97" s="10"/>
      <c r="O97" s="1"/>
    </row>
    <row r="98" spans="1:15" ht="30" customHeight="1">
      <c r="A98" s="5"/>
      <c r="B98" s="9"/>
      <c r="C98" s="128"/>
      <c r="D98" s="136" t="s">
        <v>421</v>
      </c>
      <c r="E98" s="136"/>
      <c r="F98" s="136"/>
      <c r="G98" s="188" t="s">
        <v>429</v>
      </c>
      <c r="H98" s="136" t="s">
        <v>95</v>
      </c>
      <c r="I98" s="130">
        <v>28.689000000000004</v>
      </c>
      <c r="J98" s="388">
        <v>1785119.7804</v>
      </c>
      <c r="K98" s="372">
        <f t="shared" si="11"/>
        <v>51213301.379895605</v>
      </c>
      <c r="L98" s="10"/>
      <c r="M98" s="5"/>
    </row>
    <row r="99" spans="1:15" s="5" customFormat="1" ht="30" customHeight="1">
      <c r="B99" s="9"/>
      <c r="C99" s="138"/>
      <c r="D99" s="133" t="s">
        <v>422</v>
      </c>
      <c r="E99" s="133"/>
      <c r="F99" s="133"/>
      <c r="G99" s="186" t="s">
        <v>430</v>
      </c>
      <c r="H99" s="133" t="s">
        <v>123</v>
      </c>
      <c r="I99" s="130">
        <v>1811.056</v>
      </c>
      <c r="J99" s="388">
        <v>14562.556799999998</v>
      </c>
      <c r="K99" s="372">
        <f t="shared" si="11"/>
        <v>26373605.867980797</v>
      </c>
      <c r="L99" s="10"/>
      <c r="O99" s="1"/>
    </row>
    <row r="100" spans="1:15" ht="30" customHeight="1" thickBot="1">
      <c r="A100" s="5"/>
      <c r="B100" s="9"/>
      <c r="C100" s="139" t="s">
        <v>13</v>
      </c>
      <c r="D100" s="140"/>
      <c r="E100" s="140"/>
      <c r="F100" s="140"/>
      <c r="G100" s="189"/>
      <c r="H100" s="140"/>
      <c r="I100" s="130"/>
      <c r="J100" s="387"/>
      <c r="K100" s="374">
        <f>SUM(K94:K99)</f>
        <v>412311587.09125179</v>
      </c>
      <c r="L100" s="10"/>
      <c r="M100" s="5"/>
    </row>
    <row r="101" spans="1:15" ht="30" customHeight="1" thickBot="1">
      <c r="A101" s="5"/>
      <c r="B101" s="9"/>
      <c r="C101" s="126"/>
      <c r="D101" s="366" t="s">
        <v>431</v>
      </c>
      <c r="E101" s="127"/>
      <c r="F101" s="127"/>
      <c r="G101" s="183" t="s">
        <v>432</v>
      </c>
      <c r="H101" s="127"/>
      <c r="I101" s="127"/>
      <c r="J101" s="383"/>
      <c r="K101" s="371"/>
      <c r="L101" s="10"/>
      <c r="M101" s="5"/>
    </row>
    <row r="102" spans="1:15" ht="30" customHeight="1">
      <c r="A102" s="5"/>
      <c r="B102" s="9"/>
      <c r="C102" s="128"/>
      <c r="D102" s="136" t="s">
        <v>433</v>
      </c>
      <c r="E102" s="136"/>
      <c r="F102" s="136"/>
      <c r="G102" s="136" t="s">
        <v>434</v>
      </c>
      <c r="H102" s="136" t="s">
        <v>95</v>
      </c>
      <c r="I102" s="188">
        <v>5.952</v>
      </c>
      <c r="J102" s="384">
        <v>1944258.7296000002</v>
      </c>
      <c r="K102" s="372">
        <f t="shared" ref="K102:K105" si="12">I102*J102</f>
        <v>11572227.958579201</v>
      </c>
      <c r="L102" s="10"/>
      <c r="M102" s="5"/>
    </row>
    <row r="103" spans="1:15" ht="30" customHeight="1">
      <c r="A103" s="5"/>
      <c r="B103" s="9"/>
      <c r="C103" s="128"/>
      <c r="D103" s="136" t="s">
        <v>435</v>
      </c>
      <c r="E103" s="136"/>
      <c r="F103" s="136"/>
      <c r="G103" s="136" t="s">
        <v>436</v>
      </c>
      <c r="H103" s="136" t="s">
        <v>123</v>
      </c>
      <c r="I103" s="188">
        <v>687.00800000000015</v>
      </c>
      <c r="J103" s="384">
        <v>14547.258000000002</v>
      </c>
      <c r="K103" s="372">
        <f t="shared" si="12"/>
        <v>9994082.624064004</v>
      </c>
      <c r="L103" s="10"/>
      <c r="M103" s="5"/>
    </row>
    <row r="104" spans="1:15" ht="30" customHeight="1">
      <c r="A104" s="5"/>
      <c r="B104" s="9"/>
      <c r="C104" s="128"/>
      <c r="D104" s="136" t="s">
        <v>437</v>
      </c>
      <c r="E104" s="136"/>
      <c r="F104" s="136"/>
      <c r="G104" s="136" t="s">
        <v>438</v>
      </c>
      <c r="H104" s="136" t="s">
        <v>123</v>
      </c>
      <c r="I104" s="188">
        <v>5703.1394000000009</v>
      </c>
      <c r="J104" s="384">
        <v>35376</v>
      </c>
      <c r="K104" s="372">
        <f t="shared" si="12"/>
        <v>201754259.41440004</v>
      </c>
      <c r="L104" s="10"/>
      <c r="M104" s="5"/>
    </row>
    <row r="105" spans="1:15" ht="30" customHeight="1">
      <c r="A105" s="5"/>
      <c r="B105" s="9"/>
      <c r="C105" s="128"/>
      <c r="D105" s="136" t="s">
        <v>439</v>
      </c>
      <c r="E105" s="136"/>
      <c r="F105" s="136"/>
      <c r="G105" s="136" t="s">
        <v>440</v>
      </c>
      <c r="H105" s="136" t="s">
        <v>91</v>
      </c>
      <c r="I105" s="188">
        <v>379.6404</v>
      </c>
      <c r="J105" s="384">
        <v>303600</v>
      </c>
      <c r="K105" s="372">
        <f t="shared" si="12"/>
        <v>115258825.44</v>
      </c>
      <c r="L105" s="10"/>
      <c r="M105" s="5"/>
    </row>
    <row r="106" spans="1:15" ht="30" customHeight="1" thickBot="1">
      <c r="A106" s="5"/>
      <c r="B106" s="9"/>
      <c r="C106" s="131" t="s">
        <v>13</v>
      </c>
      <c r="D106" s="142"/>
      <c r="E106" s="142"/>
      <c r="F106" s="142"/>
      <c r="G106" s="190"/>
      <c r="H106" s="143"/>
      <c r="I106" s="130"/>
      <c r="J106" s="385"/>
      <c r="K106" s="373">
        <f>SUM(K102:K105)</f>
        <v>338579395.43704325</v>
      </c>
      <c r="L106" s="10"/>
      <c r="M106" s="5"/>
    </row>
    <row r="107" spans="1:15" ht="30" customHeight="1" thickBot="1">
      <c r="A107" s="5"/>
      <c r="B107" s="9"/>
      <c r="C107" s="126"/>
      <c r="D107" s="366" t="s">
        <v>441</v>
      </c>
      <c r="E107" s="127"/>
      <c r="F107" s="127"/>
      <c r="G107" s="183" t="s">
        <v>444</v>
      </c>
      <c r="H107" s="127"/>
      <c r="I107" s="127"/>
      <c r="J107" s="383"/>
      <c r="K107" s="371"/>
      <c r="L107" s="10"/>
      <c r="M107" s="5"/>
    </row>
    <row r="108" spans="1:15" ht="30" customHeight="1">
      <c r="A108" s="5"/>
      <c r="B108" s="9"/>
      <c r="C108" s="128"/>
      <c r="D108" s="136" t="s">
        <v>442</v>
      </c>
      <c r="E108" s="136"/>
      <c r="F108" s="136"/>
      <c r="G108" s="188" t="s">
        <v>445</v>
      </c>
      <c r="H108" s="136" t="s">
        <v>95</v>
      </c>
      <c r="I108" s="130">
        <v>13.975</v>
      </c>
      <c r="J108" s="384">
        <v>1306389.5723999999</v>
      </c>
      <c r="K108" s="372">
        <f t="shared" ref="K108:K109" si="13">I108*J108</f>
        <v>18256794.274289999</v>
      </c>
      <c r="L108" s="10"/>
      <c r="M108" s="5"/>
    </row>
    <row r="109" spans="1:15" ht="30" customHeight="1">
      <c r="A109" s="5"/>
      <c r="B109" s="9"/>
      <c r="C109" s="128"/>
      <c r="D109" s="136" t="s">
        <v>443</v>
      </c>
      <c r="E109" s="136"/>
      <c r="F109" s="136"/>
      <c r="G109" s="188" t="s">
        <v>446</v>
      </c>
      <c r="H109" s="136" t="s">
        <v>123</v>
      </c>
      <c r="I109" s="130">
        <v>1358.8480000000002</v>
      </c>
      <c r="J109" s="384">
        <v>14562.556799999998</v>
      </c>
      <c r="K109" s="372">
        <f t="shared" si="13"/>
        <v>19788301.182566401</v>
      </c>
      <c r="L109" s="10"/>
      <c r="M109" s="5"/>
    </row>
    <row r="110" spans="1:15" ht="30" customHeight="1" thickBot="1">
      <c r="A110" s="5"/>
      <c r="B110" s="9"/>
      <c r="C110" s="131" t="s">
        <v>13</v>
      </c>
      <c r="D110" s="142"/>
      <c r="E110" s="142"/>
      <c r="F110" s="142"/>
      <c r="G110" s="190"/>
      <c r="H110" s="143"/>
      <c r="I110" s="130"/>
      <c r="J110" s="385"/>
      <c r="K110" s="373">
        <f>SUM(K108:K109)</f>
        <v>38045095.4568564</v>
      </c>
      <c r="L110" s="10"/>
      <c r="M110" s="5"/>
    </row>
    <row r="111" spans="1:15" ht="30" customHeight="1" thickBot="1">
      <c r="A111" s="5"/>
      <c r="B111" s="9"/>
      <c r="C111" s="126"/>
      <c r="D111" s="366" t="s">
        <v>447</v>
      </c>
      <c r="E111" s="127"/>
      <c r="F111" s="127"/>
      <c r="G111" s="183" t="s">
        <v>454</v>
      </c>
      <c r="H111" s="127"/>
      <c r="I111" s="127"/>
      <c r="J111" s="383"/>
      <c r="K111" s="371"/>
      <c r="L111" s="10"/>
      <c r="M111" s="5"/>
    </row>
    <row r="112" spans="1:15" ht="30" customHeight="1" thickBot="1">
      <c r="A112" s="5"/>
      <c r="B112" s="9"/>
      <c r="C112" s="126"/>
      <c r="D112" s="366" t="s">
        <v>448</v>
      </c>
      <c r="E112" s="127"/>
      <c r="F112" s="127"/>
      <c r="G112" s="127" t="s">
        <v>93</v>
      </c>
      <c r="H112" s="127"/>
      <c r="I112" s="127"/>
      <c r="J112" s="383"/>
      <c r="K112" s="371"/>
      <c r="L112" s="10"/>
      <c r="M112" s="5"/>
    </row>
    <row r="113" spans="1:15" ht="30" customHeight="1">
      <c r="A113" s="5"/>
      <c r="B113" s="9"/>
      <c r="C113" s="128"/>
      <c r="D113" s="129" t="s">
        <v>449</v>
      </c>
      <c r="E113" s="129"/>
      <c r="F113" s="129"/>
      <c r="G113" s="184" t="s">
        <v>452</v>
      </c>
      <c r="H113" s="129" t="s">
        <v>109</v>
      </c>
      <c r="I113" s="130">
        <v>37.86</v>
      </c>
      <c r="J113" s="384">
        <v>20084.5128</v>
      </c>
      <c r="K113" s="372">
        <f t="shared" ref="K113:K115" si="14">I113*J113</f>
        <v>760399.65460799995</v>
      </c>
      <c r="L113" s="10"/>
      <c r="M113" s="5"/>
    </row>
    <row r="114" spans="1:15" ht="30" customHeight="1">
      <c r="A114" s="5"/>
      <c r="B114" s="9"/>
      <c r="C114" s="128"/>
      <c r="D114" s="129" t="s">
        <v>450</v>
      </c>
      <c r="E114" s="129"/>
      <c r="F114" s="129"/>
      <c r="G114" s="184" t="s">
        <v>453</v>
      </c>
      <c r="H114" s="129" t="s">
        <v>137</v>
      </c>
      <c r="I114" s="130">
        <v>5</v>
      </c>
      <c r="J114" s="384">
        <v>45235.040400000005</v>
      </c>
      <c r="K114" s="372">
        <f t="shared" si="14"/>
        <v>226175.20200000002</v>
      </c>
      <c r="L114" s="10"/>
      <c r="M114" s="5"/>
    </row>
    <row r="115" spans="1:15" s="5" customFormat="1" ht="30" customHeight="1">
      <c r="B115" s="9"/>
      <c r="C115" s="128"/>
      <c r="D115" s="133" t="s">
        <v>451</v>
      </c>
      <c r="E115" s="133"/>
      <c r="F115" s="133"/>
      <c r="G115" s="186" t="s">
        <v>415</v>
      </c>
      <c r="H115" s="133" t="s">
        <v>109</v>
      </c>
      <c r="I115" s="130">
        <v>37.86</v>
      </c>
      <c r="J115" s="384">
        <v>57236.612399999998</v>
      </c>
      <c r="K115" s="372">
        <f t="shared" si="14"/>
        <v>2166978.1454639998</v>
      </c>
      <c r="L115" s="10"/>
      <c r="O115" s="1"/>
    </row>
    <row r="116" spans="1:15" ht="30" customHeight="1" thickBot="1">
      <c r="A116" s="5"/>
      <c r="B116" s="9"/>
      <c r="C116" s="131" t="s">
        <v>13</v>
      </c>
      <c r="D116" s="134"/>
      <c r="E116" s="135"/>
      <c r="F116" s="134"/>
      <c r="G116" s="187"/>
      <c r="H116" s="134"/>
      <c r="I116" s="130"/>
      <c r="J116" s="386"/>
      <c r="K116" s="373">
        <f>SUM(K113:K115)</f>
        <v>3153553.0020719999</v>
      </c>
      <c r="L116" s="10"/>
      <c r="M116" s="5"/>
    </row>
    <row r="117" spans="1:15" ht="30" customHeight="1" thickBot="1">
      <c r="A117" s="5"/>
      <c r="B117" s="9"/>
      <c r="C117" s="126"/>
      <c r="D117" s="366" t="s">
        <v>455</v>
      </c>
      <c r="E117" s="127"/>
      <c r="F117" s="127"/>
      <c r="G117" s="183" t="s">
        <v>459</v>
      </c>
      <c r="H117" s="127"/>
      <c r="I117" s="127"/>
      <c r="J117" s="383"/>
      <c r="K117" s="371"/>
      <c r="L117" s="10"/>
      <c r="M117" s="5"/>
    </row>
    <row r="118" spans="1:15" ht="30" customHeight="1">
      <c r="A118" s="5"/>
      <c r="B118" s="9"/>
      <c r="C118" s="128"/>
      <c r="D118" s="136" t="s">
        <v>456</v>
      </c>
      <c r="E118" s="136"/>
      <c r="F118" s="136"/>
      <c r="G118" s="188" t="s">
        <v>460</v>
      </c>
      <c r="H118" s="136" t="s">
        <v>109</v>
      </c>
      <c r="I118" s="130">
        <v>37.86</v>
      </c>
      <c r="J118" s="384">
        <v>18044.333999999999</v>
      </c>
      <c r="K118" s="372">
        <f t="shared" ref="K118:K120" si="15">I118*J118</f>
        <v>683158.48523999995</v>
      </c>
      <c r="L118" s="10"/>
      <c r="M118" s="5"/>
    </row>
    <row r="119" spans="1:15" ht="30" customHeight="1">
      <c r="A119" s="5"/>
      <c r="B119" s="9"/>
      <c r="C119" s="128"/>
      <c r="D119" s="137" t="s">
        <v>457</v>
      </c>
      <c r="E119" s="137"/>
      <c r="F119" s="137"/>
      <c r="G119" s="188" t="s">
        <v>461</v>
      </c>
      <c r="H119" s="136" t="s">
        <v>109</v>
      </c>
      <c r="I119" s="130">
        <v>19</v>
      </c>
      <c r="J119" s="384">
        <v>20454.455999999995</v>
      </c>
      <c r="K119" s="372">
        <f t="shared" si="15"/>
        <v>388634.66399999987</v>
      </c>
      <c r="L119" s="10"/>
      <c r="M119" s="5"/>
    </row>
    <row r="120" spans="1:15" ht="30" customHeight="1">
      <c r="A120" s="5"/>
      <c r="B120" s="9"/>
      <c r="C120" s="128"/>
      <c r="D120" s="136" t="s">
        <v>458</v>
      </c>
      <c r="E120" s="136"/>
      <c r="F120" s="136"/>
      <c r="G120" s="188" t="s">
        <v>462</v>
      </c>
      <c r="H120" s="136" t="s">
        <v>109</v>
      </c>
      <c r="I120" s="130">
        <v>19</v>
      </c>
      <c r="J120" s="384">
        <v>22312.263599999998</v>
      </c>
      <c r="K120" s="372">
        <f t="shared" si="15"/>
        <v>423933.00839999999</v>
      </c>
      <c r="L120" s="10"/>
      <c r="M120" s="5"/>
    </row>
    <row r="121" spans="1:15" ht="30" customHeight="1" thickBot="1">
      <c r="A121" s="5"/>
      <c r="B121" s="9"/>
      <c r="C121" s="139" t="s">
        <v>13</v>
      </c>
      <c r="D121" s="140"/>
      <c r="E121" s="140"/>
      <c r="F121" s="140"/>
      <c r="G121" s="189"/>
      <c r="H121" s="140"/>
      <c r="I121" s="130"/>
      <c r="J121" s="387"/>
      <c r="K121" s="374">
        <f>SUM(K118:K120)</f>
        <v>1495726.1576399996</v>
      </c>
      <c r="L121" s="10"/>
      <c r="M121" s="5"/>
    </row>
    <row r="122" spans="1:15" ht="30" customHeight="1" thickBot="1">
      <c r="A122" s="5"/>
      <c r="B122" s="9"/>
      <c r="C122" s="126"/>
      <c r="D122" s="366" t="s">
        <v>463</v>
      </c>
      <c r="E122" s="127"/>
      <c r="F122" s="127"/>
      <c r="G122" s="183" t="s">
        <v>465</v>
      </c>
      <c r="H122" s="127"/>
      <c r="I122" s="127"/>
      <c r="J122" s="383"/>
      <c r="K122" s="371"/>
      <c r="L122" s="10"/>
      <c r="M122" s="5"/>
    </row>
    <row r="123" spans="1:15" ht="33" customHeight="1">
      <c r="A123" s="5"/>
      <c r="B123" s="9"/>
      <c r="C123" s="128"/>
      <c r="D123" s="136" t="s">
        <v>464</v>
      </c>
      <c r="E123" s="136"/>
      <c r="F123" s="136"/>
      <c r="G123" s="188" t="s">
        <v>466</v>
      </c>
      <c r="H123" s="136" t="s">
        <v>137</v>
      </c>
      <c r="I123" s="130">
        <v>8</v>
      </c>
      <c r="J123" s="384">
        <v>121988.5788</v>
      </c>
      <c r="K123" s="372">
        <f>I123*J123</f>
        <v>975908.63040000002</v>
      </c>
      <c r="L123" s="10"/>
      <c r="M123" s="5"/>
    </row>
    <row r="124" spans="1:15" ht="30" customHeight="1" thickBot="1">
      <c r="A124" s="5"/>
      <c r="B124" s="9"/>
      <c r="C124" s="131" t="s">
        <v>13</v>
      </c>
      <c r="D124" s="142"/>
      <c r="E124" s="142"/>
      <c r="F124" s="142"/>
      <c r="G124" s="190"/>
      <c r="H124" s="143"/>
      <c r="I124" s="130"/>
      <c r="J124" s="385"/>
      <c r="K124" s="373">
        <f>SUM(K123:K123)</f>
        <v>975908.63040000002</v>
      </c>
      <c r="L124" s="10"/>
      <c r="M124" s="5"/>
    </row>
    <row r="125" spans="1:15" ht="30" customHeight="1" thickBot="1">
      <c r="A125" s="5"/>
      <c r="B125" s="9"/>
      <c r="C125" s="126"/>
      <c r="D125" s="366" t="s">
        <v>467</v>
      </c>
      <c r="E125" s="127"/>
      <c r="F125" s="127"/>
      <c r="G125" s="183" t="s">
        <v>471</v>
      </c>
      <c r="H125" s="127"/>
      <c r="I125" s="127"/>
      <c r="J125" s="383"/>
      <c r="K125" s="371"/>
      <c r="L125" s="10"/>
      <c r="M125" s="5"/>
    </row>
    <row r="126" spans="1:15" ht="30" customHeight="1">
      <c r="A126" s="5"/>
      <c r="B126" s="9"/>
      <c r="C126" s="128"/>
      <c r="D126" s="136" t="s">
        <v>468</v>
      </c>
      <c r="E126" s="136"/>
      <c r="F126" s="136"/>
      <c r="G126" s="188" t="s">
        <v>472</v>
      </c>
      <c r="H126" s="136" t="s">
        <v>137</v>
      </c>
      <c r="I126" s="130">
        <v>12</v>
      </c>
      <c r="J126" s="384">
        <v>56631.167999999998</v>
      </c>
      <c r="K126" s="372">
        <f t="shared" ref="K126:K128" si="16">I126*J126</f>
        <v>679574.01599999995</v>
      </c>
      <c r="L126" s="10"/>
      <c r="M126" s="5"/>
    </row>
    <row r="127" spans="1:15" ht="30" customHeight="1">
      <c r="A127" s="5"/>
      <c r="B127" s="9"/>
      <c r="C127" s="128"/>
      <c r="D127" s="136" t="s">
        <v>469</v>
      </c>
      <c r="E127" s="136"/>
      <c r="F127" s="136"/>
      <c r="G127" s="188" t="s">
        <v>473</v>
      </c>
      <c r="H127" s="136" t="s">
        <v>137</v>
      </c>
      <c r="I127" s="130">
        <v>9</v>
      </c>
      <c r="J127" s="384">
        <v>62184.183600000004</v>
      </c>
      <c r="K127" s="372">
        <f t="shared" si="16"/>
        <v>559657.65240000002</v>
      </c>
      <c r="L127" s="10"/>
      <c r="M127" s="5"/>
    </row>
    <row r="128" spans="1:15" ht="30" customHeight="1">
      <c r="A128" s="5"/>
      <c r="B128" s="9"/>
      <c r="C128" s="128"/>
      <c r="D128" s="136" t="s">
        <v>470</v>
      </c>
      <c r="E128" s="136"/>
      <c r="F128" s="136"/>
      <c r="G128" s="188" t="s">
        <v>474</v>
      </c>
      <c r="H128" s="136" t="s">
        <v>137</v>
      </c>
      <c r="I128" s="130">
        <v>3</v>
      </c>
      <c r="J128" s="384">
        <v>62184.183600000004</v>
      </c>
      <c r="K128" s="372">
        <f t="shared" si="16"/>
        <v>186552.55080000003</v>
      </c>
      <c r="L128" s="10"/>
      <c r="M128" s="5"/>
    </row>
    <row r="129" spans="1:13" ht="30" customHeight="1" thickBot="1">
      <c r="A129" s="5"/>
      <c r="B129" s="9"/>
      <c r="C129" s="131" t="s">
        <v>13</v>
      </c>
      <c r="D129" s="142"/>
      <c r="E129" s="142"/>
      <c r="F129" s="142"/>
      <c r="G129" s="190"/>
      <c r="H129" s="143"/>
      <c r="I129" s="130"/>
      <c r="J129" s="385"/>
      <c r="K129" s="373">
        <f>SUM(K126:K128)</f>
        <v>1425784.2191999999</v>
      </c>
      <c r="L129" s="10"/>
      <c r="M129" s="5"/>
    </row>
    <row r="130" spans="1:13" ht="30" customHeight="1" thickBot="1">
      <c r="A130" s="5"/>
      <c r="B130" s="9"/>
      <c r="C130" s="126"/>
      <c r="D130" s="366" t="s">
        <v>475</v>
      </c>
      <c r="E130" s="127"/>
      <c r="F130" s="127"/>
      <c r="G130" s="183" t="s">
        <v>483</v>
      </c>
      <c r="H130" s="127"/>
      <c r="I130" s="127"/>
      <c r="J130" s="383"/>
      <c r="K130" s="371"/>
      <c r="L130" s="10"/>
      <c r="M130" s="5"/>
    </row>
    <row r="131" spans="1:13" ht="30" customHeight="1">
      <c r="A131" s="5"/>
      <c r="B131" s="9"/>
      <c r="C131" s="128"/>
      <c r="D131" s="129" t="s">
        <v>476</v>
      </c>
      <c r="E131" s="129"/>
      <c r="F131" s="129"/>
      <c r="G131" s="184" t="s">
        <v>484</v>
      </c>
      <c r="H131" s="129" t="s">
        <v>109</v>
      </c>
      <c r="I131" s="130">
        <v>39.14</v>
      </c>
      <c r="J131" s="384">
        <v>48571.789199999992</v>
      </c>
      <c r="K131" s="372">
        <f t="shared" ref="K131:K137" si="17">I131*J131</f>
        <v>1901099.8292879998</v>
      </c>
      <c r="L131" s="10"/>
      <c r="M131" s="5"/>
    </row>
    <row r="132" spans="1:13" ht="30" customHeight="1">
      <c r="A132" s="5"/>
      <c r="B132" s="9"/>
      <c r="C132" s="128"/>
      <c r="D132" s="129" t="s">
        <v>477</v>
      </c>
      <c r="E132" s="129"/>
      <c r="F132" s="129"/>
      <c r="G132" s="184" t="s">
        <v>485</v>
      </c>
      <c r="H132" s="129" t="s">
        <v>109</v>
      </c>
      <c r="I132" s="130">
        <v>18</v>
      </c>
      <c r="J132" s="384">
        <v>58049.257199999993</v>
      </c>
      <c r="K132" s="372">
        <f t="shared" si="17"/>
        <v>1044886.6295999999</v>
      </c>
      <c r="L132" s="10"/>
      <c r="M132" s="5"/>
    </row>
    <row r="133" spans="1:13" ht="30" customHeight="1">
      <c r="A133" s="5"/>
      <c r="B133" s="9"/>
      <c r="C133" s="128"/>
      <c r="D133" s="129" t="s">
        <v>478</v>
      </c>
      <c r="E133" s="129"/>
      <c r="F133" s="129"/>
      <c r="G133" s="184" t="s">
        <v>486</v>
      </c>
      <c r="H133" s="129" t="s">
        <v>109</v>
      </c>
      <c r="I133" s="130">
        <v>43.8</v>
      </c>
      <c r="J133" s="384">
        <v>67415.845200000011</v>
      </c>
      <c r="K133" s="372">
        <f t="shared" si="17"/>
        <v>2952814.0197600001</v>
      </c>
      <c r="L133" s="10"/>
      <c r="M133" s="5"/>
    </row>
    <row r="134" spans="1:13" ht="30" customHeight="1">
      <c r="A134" s="5"/>
      <c r="B134" s="9"/>
      <c r="C134" s="128"/>
      <c r="D134" s="129" t="s">
        <v>479</v>
      </c>
      <c r="E134" s="129"/>
      <c r="F134" s="129"/>
      <c r="G134" s="184" t="s">
        <v>487</v>
      </c>
      <c r="H134" s="129" t="s">
        <v>109</v>
      </c>
      <c r="I134" s="130">
        <v>16</v>
      </c>
      <c r="J134" s="384">
        <v>115212.0552</v>
      </c>
      <c r="K134" s="372">
        <f t="shared" si="17"/>
        <v>1843392.8832</v>
      </c>
      <c r="L134" s="10"/>
      <c r="M134" s="5"/>
    </row>
    <row r="135" spans="1:13" ht="30" customHeight="1">
      <c r="A135" s="5"/>
      <c r="B135" s="9"/>
      <c r="C135" s="128"/>
      <c r="D135" s="129" t="s">
        <v>480</v>
      </c>
      <c r="E135" s="129"/>
      <c r="F135" s="129"/>
      <c r="G135" s="184" t="s">
        <v>488</v>
      </c>
      <c r="H135" s="129" t="s">
        <v>109</v>
      </c>
      <c r="I135" s="130">
        <v>49</v>
      </c>
      <c r="J135" s="384">
        <v>131138.58120000002</v>
      </c>
      <c r="K135" s="372">
        <f t="shared" si="17"/>
        <v>6425790.4788000006</v>
      </c>
      <c r="L135" s="10"/>
      <c r="M135" s="5"/>
    </row>
    <row r="136" spans="1:13" ht="66" customHeight="1">
      <c r="A136" s="5"/>
      <c r="B136" s="9"/>
      <c r="C136" s="128"/>
      <c r="D136" s="129" t="s">
        <v>481</v>
      </c>
      <c r="E136" s="129"/>
      <c r="F136" s="129"/>
      <c r="G136" s="184" t="s">
        <v>489</v>
      </c>
      <c r="H136" s="129" t="s">
        <v>137</v>
      </c>
      <c r="I136" s="130">
        <v>1</v>
      </c>
      <c r="J136" s="384">
        <v>922406.76</v>
      </c>
      <c r="K136" s="372">
        <f t="shared" si="17"/>
        <v>922406.76</v>
      </c>
      <c r="L136" s="10"/>
      <c r="M136" s="5"/>
    </row>
    <row r="137" spans="1:13" ht="66" customHeight="1">
      <c r="A137" s="5"/>
      <c r="B137" s="9"/>
      <c r="C137" s="128"/>
      <c r="D137" s="129" t="s">
        <v>482</v>
      </c>
      <c r="E137" s="129"/>
      <c r="F137" s="129"/>
      <c r="G137" s="184" t="s">
        <v>490</v>
      </c>
      <c r="H137" s="129" t="s">
        <v>137</v>
      </c>
      <c r="I137" s="130">
        <v>2</v>
      </c>
      <c r="J137" s="384">
        <v>1908192</v>
      </c>
      <c r="K137" s="372">
        <f t="shared" si="17"/>
        <v>3816384</v>
      </c>
      <c r="L137" s="10"/>
      <c r="M137" s="5"/>
    </row>
    <row r="138" spans="1:13" ht="30" customHeight="1" thickBot="1">
      <c r="A138" s="5"/>
      <c r="B138" s="9"/>
      <c r="C138" s="131" t="s">
        <v>13</v>
      </c>
      <c r="D138" s="132"/>
      <c r="E138" s="132"/>
      <c r="F138" s="132"/>
      <c r="G138" s="185"/>
      <c r="H138" s="132"/>
      <c r="I138" s="130"/>
      <c r="J138" s="385"/>
      <c r="K138" s="373">
        <f>SUM(K131:K137)</f>
        <v>18906774.600648001</v>
      </c>
      <c r="L138" s="10"/>
      <c r="M138" s="5"/>
    </row>
    <row r="139" spans="1:13" ht="30" customHeight="1" thickBot="1">
      <c r="A139" s="5"/>
      <c r="B139" s="9"/>
      <c r="C139" s="126"/>
      <c r="D139" s="366" t="s">
        <v>491</v>
      </c>
      <c r="E139" s="127"/>
      <c r="F139" s="127"/>
      <c r="G139" s="183" t="s">
        <v>495</v>
      </c>
      <c r="H139" s="127"/>
      <c r="I139" s="127"/>
      <c r="J139" s="383"/>
      <c r="K139" s="371"/>
      <c r="L139" s="10"/>
      <c r="M139" s="5"/>
    </row>
    <row r="140" spans="1:13" ht="30" customHeight="1">
      <c r="A140" s="5"/>
      <c r="B140" s="9"/>
      <c r="C140" s="128"/>
      <c r="D140" s="129" t="s">
        <v>492</v>
      </c>
      <c r="E140" s="129"/>
      <c r="F140" s="129"/>
      <c r="G140" s="184" t="s">
        <v>496</v>
      </c>
      <c r="H140" s="129" t="s">
        <v>137</v>
      </c>
      <c r="I140" s="130">
        <v>18</v>
      </c>
      <c r="J140" s="384">
        <v>80498.088000000003</v>
      </c>
      <c r="K140" s="372">
        <f t="shared" ref="K140:K142" si="18">I140*J140</f>
        <v>1448965.584</v>
      </c>
      <c r="L140" s="10"/>
      <c r="M140" s="5"/>
    </row>
    <row r="141" spans="1:13" ht="30" customHeight="1">
      <c r="A141" s="5"/>
      <c r="B141" s="9"/>
      <c r="C141" s="128"/>
      <c r="D141" s="129" t="s">
        <v>493</v>
      </c>
      <c r="E141" s="129"/>
      <c r="F141" s="129"/>
      <c r="G141" s="184" t="s">
        <v>497</v>
      </c>
      <c r="H141" s="129" t="s">
        <v>137</v>
      </c>
      <c r="I141" s="130">
        <v>3</v>
      </c>
      <c r="J141" s="384">
        <v>80498.088000000003</v>
      </c>
      <c r="K141" s="372">
        <f t="shared" si="18"/>
        <v>241494.26400000002</v>
      </c>
      <c r="L141" s="10"/>
      <c r="M141" s="5"/>
    </row>
    <row r="142" spans="1:13" ht="30" customHeight="1">
      <c r="A142" s="5"/>
      <c r="B142" s="9"/>
      <c r="C142" s="128"/>
      <c r="D142" s="129" t="s">
        <v>494</v>
      </c>
      <c r="E142" s="129"/>
      <c r="F142" s="129"/>
      <c r="G142" s="184" t="s">
        <v>498</v>
      </c>
      <c r="H142" s="129" t="s">
        <v>137</v>
      </c>
      <c r="I142" s="130">
        <v>9</v>
      </c>
      <c r="J142" s="384">
        <v>136043.29200000002</v>
      </c>
      <c r="K142" s="372">
        <f t="shared" si="18"/>
        <v>1224389.628</v>
      </c>
      <c r="L142" s="10"/>
      <c r="M142" s="5"/>
    </row>
    <row r="143" spans="1:13" ht="30" customHeight="1" thickBot="1">
      <c r="A143" s="5"/>
      <c r="B143" s="9"/>
      <c r="C143" s="131" t="s">
        <v>13</v>
      </c>
      <c r="D143" s="134"/>
      <c r="E143" s="135"/>
      <c r="F143" s="134"/>
      <c r="G143" s="187"/>
      <c r="H143" s="134"/>
      <c r="I143" s="130"/>
      <c r="J143" s="386"/>
      <c r="K143" s="373">
        <f>SUM(K140:K142)</f>
        <v>2914849.4759999998</v>
      </c>
      <c r="L143" s="10"/>
      <c r="M143" s="5"/>
    </row>
    <row r="144" spans="1:13" ht="30" customHeight="1" thickBot="1">
      <c r="A144" s="5"/>
      <c r="B144" s="9"/>
      <c r="C144" s="126"/>
      <c r="D144" s="366" t="s">
        <v>499</v>
      </c>
      <c r="E144" s="127"/>
      <c r="F144" s="127"/>
      <c r="G144" s="183" t="s">
        <v>503</v>
      </c>
      <c r="H144" s="127"/>
      <c r="I144" s="127"/>
      <c r="J144" s="383"/>
      <c r="K144" s="371"/>
      <c r="L144" s="10"/>
      <c r="M144" s="5"/>
    </row>
    <row r="145" spans="1:13" ht="30" customHeight="1">
      <c r="A145" s="5"/>
      <c r="B145" s="9"/>
      <c r="C145" s="128"/>
      <c r="D145" s="136" t="s">
        <v>500</v>
      </c>
      <c r="E145" s="136"/>
      <c r="F145" s="136"/>
      <c r="G145" s="188" t="s">
        <v>504</v>
      </c>
      <c r="H145" s="136" t="s">
        <v>137</v>
      </c>
      <c r="I145" s="130">
        <v>2</v>
      </c>
      <c r="J145" s="384">
        <v>217852.93200000003</v>
      </c>
      <c r="K145" s="372">
        <f t="shared" ref="K145:K147" si="19">I145*J145</f>
        <v>435705.86400000006</v>
      </c>
      <c r="L145" s="10"/>
      <c r="M145" s="5"/>
    </row>
    <row r="146" spans="1:13" ht="30" customHeight="1">
      <c r="A146" s="5"/>
      <c r="B146" s="9"/>
      <c r="C146" s="128"/>
      <c r="D146" s="137" t="s">
        <v>501</v>
      </c>
      <c r="E146" s="137"/>
      <c r="F146" s="137"/>
      <c r="G146" s="188" t="s">
        <v>505</v>
      </c>
      <c r="H146" s="136" t="s">
        <v>109</v>
      </c>
      <c r="I146" s="130">
        <v>48</v>
      </c>
      <c r="J146" s="384">
        <v>67415.845200000011</v>
      </c>
      <c r="K146" s="372">
        <f t="shared" si="19"/>
        <v>3235960.5696000005</v>
      </c>
      <c r="L146" s="10"/>
      <c r="M146" s="5"/>
    </row>
    <row r="147" spans="1:13" ht="37.5" customHeight="1">
      <c r="A147" s="5"/>
      <c r="B147" s="9"/>
      <c r="C147" s="128"/>
      <c r="D147" s="136" t="s">
        <v>502</v>
      </c>
      <c r="E147" s="136"/>
      <c r="F147" s="136"/>
      <c r="G147" s="188" t="s">
        <v>506</v>
      </c>
      <c r="H147" s="136" t="s">
        <v>109</v>
      </c>
      <c r="I147" s="130">
        <v>33.01</v>
      </c>
      <c r="J147" s="384">
        <v>67415.845200000011</v>
      </c>
      <c r="K147" s="372">
        <f t="shared" si="19"/>
        <v>2225397.0500520002</v>
      </c>
      <c r="L147" s="10"/>
      <c r="M147" s="5"/>
    </row>
    <row r="148" spans="1:13" ht="30" customHeight="1" thickBot="1">
      <c r="A148" s="5"/>
      <c r="B148" s="9"/>
      <c r="C148" s="139" t="s">
        <v>13</v>
      </c>
      <c r="D148" s="140"/>
      <c r="E148" s="140"/>
      <c r="F148" s="140"/>
      <c r="G148" s="189"/>
      <c r="H148" s="140"/>
      <c r="I148" s="130"/>
      <c r="J148" s="387"/>
      <c r="K148" s="374">
        <f>SUM(K145:K147)</f>
        <v>5897063.4836520012</v>
      </c>
      <c r="L148" s="10"/>
      <c r="M148" s="5"/>
    </row>
    <row r="149" spans="1:13" ht="30" customHeight="1" thickBot="1">
      <c r="A149" s="5"/>
      <c r="B149" s="9"/>
      <c r="C149" s="126"/>
      <c r="D149" s="366" t="s">
        <v>507</v>
      </c>
      <c r="E149" s="127"/>
      <c r="F149" s="127"/>
      <c r="G149" s="183" t="s">
        <v>512</v>
      </c>
      <c r="H149" s="127"/>
      <c r="I149" s="127"/>
      <c r="J149" s="383"/>
      <c r="K149" s="371"/>
      <c r="L149" s="10"/>
      <c r="M149" s="5"/>
    </row>
    <row r="150" spans="1:13" ht="41.25" customHeight="1">
      <c r="A150" s="5"/>
      <c r="B150" s="9"/>
      <c r="C150" s="128"/>
      <c r="D150" s="136" t="s">
        <v>508</v>
      </c>
      <c r="E150" s="136"/>
      <c r="F150" s="136"/>
      <c r="G150" s="188" t="s">
        <v>513</v>
      </c>
      <c r="H150" s="136" t="s">
        <v>137</v>
      </c>
      <c r="I150" s="130">
        <v>9</v>
      </c>
      <c r="J150" s="384">
        <v>871635.402</v>
      </c>
      <c r="K150" s="372">
        <f t="shared" ref="K150:K153" si="20">I150*J150</f>
        <v>7844718.6179999998</v>
      </c>
      <c r="L150" s="10"/>
      <c r="M150" s="5"/>
    </row>
    <row r="151" spans="1:13" ht="35.25" customHeight="1">
      <c r="A151" s="5"/>
      <c r="B151" s="9"/>
      <c r="C151" s="128"/>
      <c r="D151" s="136" t="s">
        <v>509</v>
      </c>
      <c r="E151" s="136"/>
      <c r="F151" s="136"/>
      <c r="G151" s="188" t="s">
        <v>514</v>
      </c>
      <c r="H151" s="136" t="s">
        <v>137</v>
      </c>
      <c r="I151" s="130">
        <v>8</v>
      </c>
      <c r="J151" s="384">
        <v>540762.09</v>
      </c>
      <c r="K151" s="372">
        <f t="shared" si="20"/>
        <v>4326096.72</v>
      </c>
      <c r="L151" s="10"/>
      <c r="M151" s="5"/>
    </row>
    <row r="152" spans="1:13" ht="39.75" customHeight="1">
      <c r="A152" s="5"/>
      <c r="B152" s="9"/>
      <c r="C152" s="128"/>
      <c r="D152" s="136" t="s">
        <v>510</v>
      </c>
      <c r="E152" s="136"/>
      <c r="F152" s="136"/>
      <c r="G152" s="188" t="s">
        <v>515</v>
      </c>
      <c r="H152" s="136" t="s">
        <v>137</v>
      </c>
      <c r="I152" s="130">
        <v>6</v>
      </c>
      <c r="J152" s="384">
        <v>651224.1912</v>
      </c>
      <c r="K152" s="372">
        <f t="shared" si="20"/>
        <v>3907345.1472</v>
      </c>
      <c r="L152" s="10"/>
      <c r="M152" s="5"/>
    </row>
    <row r="153" spans="1:13" ht="41.25" customHeight="1">
      <c r="A153" s="5"/>
      <c r="B153" s="9"/>
      <c r="C153" s="128"/>
      <c r="D153" s="136" t="s">
        <v>511</v>
      </c>
      <c r="E153" s="136"/>
      <c r="F153" s="136"/>
      <c r="G153" s="188" t="s">
        <v>516</v>
      </c>
      <c r="H153" s="136" t="s">
        <v>137</v>
      </c>
      <c r="I153" s="130">
        <v>1</v>
      </c>
      <c r="J153" s="384">
        <v>1978284</v>
      </c>
      <c r="K153" s="372">
        <f t="shared" si="20"/>
        <v>1978284</v>
      </c>
      <c r="L153" s="10"/>
      <c r="M153" s="5"/>
    </row>
    <row r="154" spans="1:13" ht="30" customHeight="1" thickBot="1">
      <c r="A154" s="5"/>
      <c r="B154" s="9"/>
      <c r="C154" s="131" t="s">
        <v>13</v>
      </c>
      <c r="D154" s="142"/>
      <c r="E154" s="142"/>
      <c r="F154" s="142"/>
      <c r="G154" s="190"/>
      <c r="H154" s="143"/>
      <c r="I154" s="130"/>
      <c r="J154" s="385"/>
      <c r="K154" s="373">
        <f>SUM(K150:K153)</f>
        <v>18056444.485199999</v>
      </c>
      <c r="L154" s="10"/>
      <c r="M154" s="5"/>
    </row>
    <row r="155" spans="1:13" ht="30" customHeight="1" thickBot="1">
      <c r="A155" s="5"/>
      <c r="B155" s="9"/>
      <c r="C155" s="126"/>
      <c r="D155" s="366" t="s">
        <v>517</v>
      </c>
      <c r="E155" s="127"/>
      <c r="F155" s="127"/>
      <c r="G155" s="183" t="s">
        <v>520</v>
      </c>
      <c r="H155" s="127"/>
      <c r="I155" s="127"/>
      <c r="J155" s="383"/>
      <c r="K155" s="371"/>
      <c r="L155" s="10"/>
      <c r="M155" s="5"/>
    </row>
    <row r="156" spans="1:13" ht="45" customHeight="1">
      <c r="A156" s="5"/>
      <c r="B156" s="9"/>
      <c r="C156" s="128"/>
      <c r="D156" s="129" t="s">
        <v>518</v>
      </c>
      <c r="E156" s="129"/>
      <c r="F156" s="129"/>
      <c r="G156" s="184" t="s">
        <v>521</v>
      </c>
      <c r="H156" s="129" t="s">
        <v>137</v>
      </c>
      <c r="I156" s="130">
        <v>2</v>
      </c>
      <c r="J156" s="384">
        <v>6455592</v>
      </c>
      <c r="K156" s="372">
        <f t="shared" ref="K156:K157" si="21">I156*J156</f>
        <v>12911184</v>
      </c>
      <c r="L156" s="10"/>
      <c r="M156" s="5"/>
    </row>
    <row r="157" spans="1:13" ht="69.75" customHeight="1">
      <c r="A157" s="5"/>
      <c r="B157" s="9"/>
      <c r="C157" s="128"/>
      <c r="D157" s="129" t="s">
        <v>519</v>
      </c>
      <c r="E157" s="129"/>
      <c r="F157" s="129"/>
      <c r="G157" s="184" t="s">
        <v>522</v>
      </c>
      <c r="H157" s="129" t="s">
        <v>137</v>
      </c>
      <c r="I157" s="130">
        <v>1</v>
      </c>
      <c r="J157" s="384">
        <v>1181980.8</v>
      </c>
      <c r="K157" s="372">
        <f t="shared" si="21"/>
        <v>1181980.8</v>
      </c>
      <c r="L157" s="10"/>
      <c r="M157" s="5"/>
    </row>
    <row r="158" spans="1:13" ht="30" customHeight="1" thickBot="1">
      <c r="A158" s="5"/>
      <c r="B158" s="9"/>
      <c r="C158" s="131" t="s">
        <v>13</v>
      </c>
      <c r="D158" s="132"/>
      <c r="E158" s="132"/>
      <c r="F158" s="132"/>
      <c r="G158" s="185"/>
      <c r="H158" s="132"/>
      <c r="I158" s="130"/>
      <c r="J158" s="385"/>
      <c r="K158" s="373">
        <f>SUM(K156:K157)</f>
        <v>14093164.800000001</v>
      </c>
      <c r="L158" s="10"/>
      <c r="M158" s="5"/>
    </row>
    <row r="159" spans="1:13" ht="30" customHeight="1" thickBot="1">
      <c r="A159" s="5"/>
      <c r="B159" s="9"/>
      <c r="C159" s="126"/>
      <c r="D159" s="366" t="s">
        <v>523</v>
      </c>
      <c r="E159" s="127"/>
      <c r="F159" s="127"/>
      <c r="G159" s="183" t="s">
        <v>525</v>
      </c>
      <c r="H159" s="127"/>
      <c r="I159" s="127"/>
      <c r="J159" s="383"/>
      <c r="K159" s="371"/>
      <c r="L159" s="10"/>
      <c r="M159" s="5"/>
    </row>
    <row r="160" spans="1:13" ht="30" customHeight="1" thickBot="1">
      <c r="A160" s="5"/>
      <c r="B160" s="9"/>
      <c r="C160" s="126"/>
      <c r="D160" s="366" t="s">
        <v>524</v>
      </c>
      <c r="E160" s="127"/>
      <c r="F160" s="127"/>
      <c r="G160" s="183" t="s">
        <v>526</v>
      </c>
      <c r="H160" s="127"/>
      <c r="I160" s="127"/>
      <c r="J160" s="383"/>
      <c r="K160" s="371"/>
      <c r="L160" s="10"/>
      <c r="M160" s="5"/>
    </row>
    <row r="161" spans="1:13" ht="50.25" customHeight="1">
      <c r="A161" s="5"/>
      <c r="B161" s="9"/>
      <c r="C161" s="128"/>
      <c r="D161" s="137" t="s">
        <v>527</v>
      </c>
      <c r="E161" s="137"/>
      <c r="F161" s="137"/>
      <c r="G161" s="188" t="s">
        <v>532</v>
      </c>
      <c r="H161" s="136" t="s">
        <v>137</v>
      </c>
      <c r="I161" s="130">
        <v>3</v>
      </c>
      <c r="J161" s="384">
        <v>1148400</v>
      </c>
      <c r="K161" s="372">
        <f t="shared" ref="K161:K165" si="22">I161*J161</f>
        <v>3445200</v>
      </c>
      <c r="L161" s="10"/>
      <c r="M161" s="5"/>
    </row>
    <row r="162" spans="1:13" ht="46.5" customHeight="1">
      <c r="A162" s="5"/>
      <c r="B162" s="9"/>
      <c r="C162" s="128"/>
      <c r="D162" s="136" t="s">
        <v>528</v>
      </c>
      <c r="E162" s="136"/>
      <c r="F162" s="136"/>
      <c r="G162" s="188" t="s">
        <v>533</v>
      </c>
      <c r="H162" s="136" t="s">
        <v>137</v>
      </c>
      <c r="I162" s="130">
        <v>3</v>
      </c>
      <c r="J162" s="384">
        <v>5913600</v>
      </c>
      <c r="K162" s="372">
        <f t="shared" si="22"/>
        <v>17740800</v>
      </c>
      <c r="L162" s="10"/>
      <c r="M162" s="5"/>
    </row>
    <row r="163" spans="1:13" ht="50.25" customHeight="1">
      <c r="A163" s="5"/>
      <c r="B163" s="9"/>
      <c r="C163" s="128"/>
      <c r="D163" s="136" t="s">
        <v>529</v>
      </c>
      <c r="E163" s="136"/>
      <c r="F163" s="136"/>
      <c r="G163" s="188" t="s">
        <v>534</v>
      </c>
      <c r="H163" s="136" t="s">
        <v>137</v>
      </c>
      <c r="I163" s="130">
        <v>1</v>
      </c>
      <c r="J163" s="384">
        <v>3478992</v>
      </c>
      <c r="K163" s="372">
        <f t="shared" si="22"/>
        <v>3478992</v>
      </c>
      <c r="L163" s="10"/>
      <c r="M163" s="5"/>
    </row>
    <row r="164" spans="1:13" ht="46.5" customHeight="1">
      <c r="A164" s="5"/>
      <c r="B164" s="9"/>
      <c r="C164" s="128"/>
      <c r="D164" s="137" t="s">
        <v>530</v>
      </c>
      <c r="E164" s="137"/>
      <c r="F164" s="137"/>
      <c r="G164" s="188" t="s">
        <v>535</v>
      </c>
      <c r="H164" s="136" t="s">
        <v>137</v>
      </c>
      <c r="I164" s="130">
        <v>2</v>
      </c>
      <c r="J164" s="384">
        <v>2823348</v>
      </c>
      <c r="K164" s="372">
        <f t="shared" si="22"/>
        <v>5646696</v>
      </c>
      <c r="L164" s="10"/>
      <c r="M164" s="5"/>
    </row>
    <row r="165" spans="1:13" ht="48" customHeight="1">
      <c r="A165" s="5"/>
      <c r="B165" s="9"/>
      <c r="C165" s="128"/>
      <c r="D165" s="136" t="s">
        <v>531</v>
      </c>
      <c r="E165" s="136"/>
      <c r="F165" s="136"/>
      <c r="G165" s="188" t="s">
        <v>536</v>
      </c>
      <c r="H165" s="136" t="s">
        <v>137</v>
      </c>
      <c r="I165" s="130">
        <v>100</v>
      </c>
      <c r="J165" s="384">
        <v>98340</v>
      </c>
      <c r="K165" s="372">
        <f t="shared" si="22"/>
        <v>9834000</v>
      </c>
      <c r="L165" s="10"/>
      <c r="M165" s="5"/>
    </row>
    <row r="166" spans="1:13" ht="30" customHeight="1" thickBot="1">
      <c r="A166" s="5"/>
      <c r="B166" s="9"/>
      <c r="C166" s="139" t="s">
        <v>13</v>
      </c>
      <c r="D166" s="140"/>
      <c r="E166" s="140"/>
      <c r="F166" s="140"/>
      <c r="G166" s="189"/>
      <c r="H166" s="140"/>
      <c r="I166" s="130"/>
      <c r="J166" s="387"/>
      <c r="K166" s="374">
        <f>SUM(K161:K165)</f>
        <v>40145688</v>
      </c>
      <c r="L166" s="10"/>
      <c r="M166" s="5"/>
    </row>
    <row r="167" spans="1:13" ht="30" customHeight="1" thickBot="1">
      <c r="A167" s="5"/>
      <c r="B167" s="9"/>
      <c r="C167" s="126"/>
      <c r="D167" s="366" t="s">
        <v>537</v>
      </c>
      <c r="E167" s="127"/>
      <c r="F167" s="127"/>
      <c r="G167" s="183" t="s">
        <v>554</v>
      </c>
      <c r="H167" s="127"/>
      <c r="I167" s="127"/>
      <c r="J167" s="383"/>
      <c r="K167" s="371"/>
      <c r="L167" s="10"/>
      <c r="M167" s="5"/>
    </row>
    <row r="168" spans="1:13" ht="54" customHeight="1">
      <c r="A168" s="5"/>
      <c r="B168" s="9"/>
      <c r="C168" s="128"/>
      <c r="D168" s="136" t="s">
        <v>538</v>
      </c>
      <c r="E168" s="136"/>
      <c r="F168" s="136"/>
      <c r="G168" s="188" t="s">
        <v>555</v>
      </c>
      <c r="H168" s="136" t="s">
        <v>109</v>
      </c>
      <c r="I168" s="130">
        <v>390</v>
      </c>
      <c r="J168" s="384">
        <v>200376</v>
      </c>
      <c r="K168" s="372">
        <f t="shared" ref="K168:K183" si="23">I168*J168</f>
        <v>78146640</v>
      </c>
      <c r="L168" s="10"/>
      <c r="M168" s="5"/>
    </row>
    <row r="169" spans="1:13" ht="54" customHeight="1">
      <c r="A169" s="5"/>
      <c r="B169" s="9"/>
      <c r="C169" s="128"/>
      <c r="D169" s="136" t="s">
        <v>539</v>
      </c>
      <c r="E169" s="136"/>
      <c r="F169" s="136"/>
      <c r="G169" s="188" t="s">
        <v>556</v>
      </c>
      <c r="H169" s="136" t="s">
        <v>109</v>
      </c>
      <c r="I169" s="130">
        <v>490</v>
      </c>
      <c r="J169" s="384">
        <v>156816</v>
      </c>
      <c r="K169" s="372">
        <f t="shared" si="23"/>
        <v>76839840</v>
      </c>
      <c r="L169" s="10"/>
      <c r="M169" s="5"/>
    </row>
    <row r="170" spans="1:13" ht="54" customHeight="1">
      <c r="A170" s="5"/>
      <c r="B170" s="9"/>
      <c r="C170" s="141"/>
      <c r="D170" s="136" t="s">
        <v>540</v>
      </c>
      <c r="E170" s="136"/>
      <c r="F170" s="136"/>
      <c r="G170" s="188" t="s">
        <v>557</v>
      </c>
      <c r="H170" s="136" t="s">
        <v>109</v>
      </c>
      <c r="I170" s="130">
        <v>100</v>
      </c>
      <c r="J170" s="384">
        <v>54885.599999999999</v>
      </c>
      <c r="K170" s="372">
        <f t="shared" si="23"/>
        <v>5488560</v>
      </c>
      <c r="L170" s="10"/>
      <c r="M170" s="5"/>
    </row>
    <row r="171" spans="1:13" ht="54" customHeight="1">
      <c r="A171" s="5"/>
      <c r="B171" s="9"/>
      <c r="C171" s="128"/>
      <c r="D171" s="136" t="s">
        <v>541</v>
      </c>
      <c r="E171" s="136"/>
      <c r="F171" s="136"/>
      <c r="G171" s="188" t="s">
        <v>558</v>
      </c>
      <c r="H171" s="136" t="s">
        <v>109</v>
      </c>
      <c r="I171" s="130">
        <v>270</v>
      </c>
      <c r="J171" s="384">
        <v>77695.199999999997</v>
      </c>
      <c r="K171" s="372">
        <f t="shared" si="23"/>
        <v>20977704</v>
      </c>
      <c r="L171" s="10"/>
      <c r="M171" s="5"/>
    </row>
    <row r="172" spans="1:13" ht="54" customHeight="1">
      <c r="A172" s="5"/>
      <c r="B172" s="9"/>
      <c r="C172" s="141"/>
      <c r="D172" s="136" t="s">
        <v>542</v>
      </c>
      <c r="E172" s="136"/>
      <c r="F172" s="136"/>
      <c r="G172" s="188" t="s">
        <v>559</v>
      </c>
      <c r="H172" s="136" t="s">
        <v>109</v>
      </c>
      <c r="I172" s="130">
        <v>150</v>
      </c>
      <c r="J172" s="384">
        <v>74368.800000000003</v>
      </c>
      <c r="K172" s="372">
        <f t="shared" si="23"/>
        <v>11155320</v>
      </c>
      <c r="L172" s="10"/>
      <c r="M172" s="5"/>
    </row>
    <row r="173" spans="1:13" ht="54" customHeight="1">
      <c r="A173" s="5"/>
      <c r="B173" s="9"/>
      <c r="C173" s="128"/>
      <c r="D173" s="136" t="s">
        <v>543</v>
      </c>
      <c r="E173" s="136"/>
      <c r="F173" s="136"/>
      <c r="G173" s="188" t="s">
        <v>560</v>
      </c>
      <c r="H173" s="136" t="s">
        <v>109</v>
      </c>
      <c r="I173" s="130">
        <v>160</v>
      </c>
      <c r="J173" s="384">
        <v>56311.199999999997</v>
      </c>
      <c r="K173" s="372">
        <f t="shared" si="23"/>
        <v>9009792</v>
      </c>
      <c r="L173" s="10"/>
      <c r="M173" s="5"/>
    </row>
    <row r="174" spans="1:13" ht="54" customHeight="1">
      <c r="A174" s="5"/>
      <c r="B174" s="9"/>
      <c r="C174" s="141"/>
      <c r="D174" s="136" t="s">
        <v>544</v>
      </c>
      <c r="E174" s="136"/>
      <c r="F174" s="136"/>
      <c r="G174" s="188" t="s">
        <v>561</v>
      </c>
      <c r="H174" s="136" t="s">
        <v>109</v>
      </c>
      <c r="I174" s="130">
        <v>100</v>
      </c>
      <c r="J174" s="384">
        <v>68904</v>
      </c>
      <c r="K174" s="372">
        <f t="shared" si="23"/>
        <v>6890400</v>
      </c>
      <c r="L174" s="10"/>
      <c r="M174" s="5"/>
    </row>
    <row r="175" spans="1:13" ht="54" customHeight="1">
      <c r="A175" s="5"/>
      <c r="B175" s="9"/>
      <c r="C175" s="128"/>
      <c r="D175" s="136" t="s">
        <v>545</v>
      </c>
      <c r="E175" s="136"/>
      <c r="F175" s="136"/>
      <c r="G175" s="188" t="s">
        <v>562</v>
      </c>
      <c r="H175" s="136" t="s">
        <v>109</v>
      </c>
      <c r="I175" s="130">
        <v>270</v>
      </c>
      <c r="J175" s="384">
        <v>73180.800000000003</v>
      </c>
      <c r="K175" s="372">
        <f t="shared" si="23"/>
        <v>19758816</v>
      </c>
      <c r="L175" s="10"/>
      <c r="M175" s="5"/>
    </row>
    <row r="176" spans="1:13" ht="54" customHeight="1">
      <c r="A176" s="5"/>
      <c r="B176" s="9"/>
      <c r="C176" s="128"/>
      <c r="D176" s="136" t="s">
        <v>546</v>
      </c>
      <c r="E176" s="136"/>
      <c r="F176" s="136"/>
      <c r="G176" s="188" t="s">
        <v>563</v>
      </c>
      <c r="H176" s="136" t="s">
        <v>109</v>
      </c>
      <c r="I176" s="130">
        <v>12</v>
      </c>
      <c r="J176" s="384">
        <v>466963.20000000001</v>
      </c>
      <c r="K176" s="372">
        <f t="shared" si="23"/>
        <v>5603558.4000000004</v>
      </c>
      <c r="L176" s="10"/>
      <c r="M176" s="5"/>
    </row>
    <row r="177" spans="1:13" ht="54" customHeight="1">
      <c r="A177" s="5"/>
      <c r="B177" s="9"/>
      <c r="C177" s="141"/>
      <c r="D177" s="136" t="s">
        <v>547</v>
      </c>
      <c r="E177" s="136"/>
      <c r="F177" s="136"/>
      <c r="G177" s="188" t="s">
        <v>564</v>
      </c>
      <c r="H177" s="136" t="s">
        <v>137</v>
      </c>
      <c r="I177" s="130">
        <v>12</v>
      </c>
      <c r="J177" s="384">
        <v>820828.8</v>
      </c>
      <c r="K177" s="372">
        <f t="shared" si="23"/>
        <v>9849945.6000000015</v>
      </c>
      <c r="L177" s="10"/>
      <c r="M177" s="5"/>
    </row>
    <row r="178" spans="1:13" ht="54" customHeight="1">
      <c r="A178" s="5"/>
      <c r="B178" s="9"/>
      <c r="C178" s="128"/>
      <c r="D178" s="136" t="s">
        <v>548</v>
      </c>
      <c r="E178" s="136"/>
      <c r="F178" s="136"/>
      <c r="G178" s="188" t="s">
        <v>565</v>
      </c>
      <c r="H178" s="136" t="s">
        <v>137</v>
      </c>
      <c r="I178" s="130">
        <v>8</v>
      </c>
      <c r="J178" s="384">
        <v>437976</v>
      </c>
      <c r="K178" s="372">
        <f t="shared" si="23"/>
        <v>3503808</v>
      </c>
      <c r="L178" s="10"/>
      <c r="M178" s="5"/>
    </row>
    <row r="179" spans="1:13" ht="54" customHeight="1">
      <c r="A179" s="5"/>
      <c r="B179" s="9"/>
      <c r="C179" s="141"/>
      <c r="D179" s="136" t="s">
        <v>549</v>
      </c>
      <c r="E179" s="136"/>
      <c r="F179" s="136"/>
      <c r="G179" s="188" t="s">
        <v>566</v>
      </c>
      <c r="H179" s="136" t="s">
        <v>137</v>
      </c>
      <c r="I179" s="130">
        <v>12</v>
      </c>
      <c r="J179" s="384">
        <v>671088</v>
      </c>
      <c r="K179" s="372">
        <f t="shared" si="23"/>
        <v>8053056</v>
      </c>
      <c r="L179" s="10"/>
      <c r="M179" s="5"/>
    </row>
    <row r="180" spans="1:13" ht="54" customHeight="1">
      <c r="A180" s="5"/>
      <c r="B180" s="9"/>
      <c r="C180" s="128"/>
      <c r="D180" s="136" t="s">
        <v>550</v>
      </c>
      <c r="E180" s="136"/>
      <c r="F180" s="136"/>
      <c r="G180" s="188" t="s">
        <v>567</v>
      </c>
      <c r="H180" s="136" t="s">
        <v>137</v>
      </c>
      <c r="I180" s="130">
        <v>1</v>
      </c>
      <c r="J180" s="384">
        <v>738777.59999999998</v>
      </c>
      <c r="K180" s="372">
        <f t="shared" si="23"/>
        <v>738777.59999999998</v>
      </c>
      <c r="L180" s="10"/>
      <c r="M180" s="5"/>
    </row>
    <row r="181" spans="1:13" ht="54" customHeight="1">
      <c r="A181" s="5"/>
      <c r="B181" s="9"/>
      <c r="C181" s="141"/>
      <c r="D181" s="136" t="s">
        <v>551</v>
      </c>
      <c r="E181" s="136"/>
      <c r="F181" s="136"/>
      <c r="G181" s="188" t="s">
        <v>568</v>
      </c>
      <c r="H181" s="136" t="s">
        <v>137</v>
      </c>
      <c r="I181" s="130">
        <v>2</v>
      </c>
      <c r="J181" s="384">
        <v>1240272</v>
      </c>
      <c r="K181" s="372">
        <f t="shared" si="23"/>
        <v>2480544</v>
      </c>
      <c r="L181" s="10"/>
      <c r="M181" s="5"/>
    </row>
    <row r="182" spans="1:13" ht="54" customHeight="1">
      <c r="A182" s="5"/>
      <c r="B182" s="9"/>
      <c r="C182" s="128"/>
      <c r="D182" s="136" t="s">
        <v>552</v>
      </c>
      <c r="E182" s="136"/>
      <c r="F182" s="136"/>
      <c r="G182" s="188" t="s">
        <v>569</v>
      </c>
      <c r="H182" s="136" t="s">
        <v>109</v>
      </c>
      <c r="I182" s="130">
        <v>22</v>
      </c>
      <c r="J182" s="384">
        <v>136224</v>
      </c>
      <c r="K182" s="372">
        <f t="shared" si="23"/>
        <v>2996928</v>
      </c>
      <c r="L182" s="10"/>
      <c r="M182" s="5"/>
    </row>
    <row r="183" spans="1:13" ht="54" customHeight="1">
      <c r="A183" s="5"/>
      <c r="B183" s="9"/>
      <c r="C183" s="141"/>
      <c r="D183" s="136" t="s">
        <v>553</v>
      </c>
      <c r="E183" s="136"/>
      <c r="F183" s="136"/>
      <c r="G183" s="188" t="s">
        <v>570</v>
      </c>
      <c r="H183" s="136" t="s">
        <v>109</v>
      </c>
      <c r="I183" s="130">
        <v>350</v>
      </c>
      <c r="J183" s="384">
        <v>365244</v>
      </c>
      <c r="K183" s="372">
        <f t="shared" si="23"/>
        <v>127835400</v>
      </c>
      <c r="L183" s="10"/>
      <c r="M183" s="5"/>
    </row>
    <row r="184" spans="1:13" ht="30" customHeight="1" thickBot="1">
      <c r="A184" s="5"/>
      <c r="B184" s="9"/>
      <c r="C184" s="131" t="s">
        <v>13</v>
      </c>
      <c r="D184" s="142"/>
      <c r="E184" s="142"/>
      <c r="F184" s="142"/>
      <c r="G184" s="190"/>
      <c r="H184" s="143"/>
      <c r="I184" s="130"/>
      <c r="J184" s="385"/>
      <c r="K184" s="373">
        <f>SUM(K168:K183)</f>
        <v>389329089.60000002</v>
      </c>
      <c r="L184" s="10"/>
      <c r="M184" s="5"/>
    </row>
    <row r="185" spans="1:13" ht="30" customHeight="1" thickBot="1">
      <c r="A185" s="5"/>
      <c r="B185" s="9"/>
      <c r="C185" s="126"/>
      <c r="D185" s="366" t="s">
        <v>571</v>
      </c>
      <c r="E185" s="127"/>
      <c r="F185" s="127"/>
      <c r="G185" s="183" t="s">
        <v>577</v>
      </c>
      <c r="H185" s="127"/>
      <c r="I185" s="127"/>
      <c r="J185" s="383"/>
      <c r="K185" s="371"/>
      <c r="L185" s="10"/>
      <c r="M185" s="5"/>
    </row>
    <row r="186" spans="1:13" ht="50.25" customHeight="1">
      <c r="A186" s="5"/>
      <c r="B186" s="9"/>
      <c r="C186" s="128"/>
      <c r="D186" s="137" t="s">
        <v>572</v>
      </c>
      <c r="E186" s="137"/>
      <c r="F186" s="137"/>
      <c r="G186" s="188" t="s">
        <v>578</v>
      </c>
      <c r="H186" s="136" t="s">
        <v>137</v>
      </c>
      <c r="I186" s="130">
        <v>1</v>
      </c>
      <c r="J186" s="384">
        <v>15404400</v>
      </c>
      <c r="K186" s="372">
        <f t="shared" ref="K186:K190" si="24">I186*J186</f>
        <v>15404400</v>
      </c>
      <c r="L186" s="10"/>
      <c r="M186" s="5"/>
    </row>
    <row r="187" spans="1:13" ht="46.5" customHeight="1">
      <c r="A187" s="5"/>
      <c r="B187" s="9"/>
      <c r="C187" s="128"/>
      <c r="D187" s="136" t="s">
        <v>573</v>
      </c>
      <c r="E187" s="136"/>
      <c r="F187" s="136"/>
      <c r="G187" s="188" t="s">
        <v>579</v>
      </c>
      <c r="H187" s="136" t="s">
        <v>137</v>
      </c>
      <c r="I187" s="130">
        <v>1</v>
      </c>
      <c r="J187" s="384">
        <v>37752000</v>
      </c>
      <c r="K187" s="372">
        <f t="shared" si="24"/>
        <v>37752000</v>
      </c>
      <c r="L187" s="10"/>
      <c r="M187" s="5"/>
    </row>
    <row r="188" spans="1:13" ht="99" customHeight="1">
      <c r="A188" s="5"/>
      <c r="B188" s="9"/>
      <c r="C188" s="128"/>
      <c r="D188" s="136" t="s">
        <v>574</v>
      </c>
      <c r="E188" s="136"/>
      <c r="F188" s="136"/>
      <c r="G188" s="188" t="s">
        <v>580</v>
      </c>
      <c r="H188" s="136" t="s">
        <v>109</v>
      </c>
      <c r="I188" s="130">
        <v>10</v>
      </c>
      <c r="J188" s="384">
        <v>1021812</v>
      </c>
      <c r="K188" s="372">
        <f t="shared" si="24"/>
        <v>10218120</v>
      </c>
      <c r="L188" s="10"/>
      <c r="M188" s="5"/>
    </row>
    <row r="189" spans="1:13" ht="46.5" customHeight="1">
      <c r="A189" s="5"/>
      <c r="B189" s="9"/>
      <c r="C189" s="128"/>
      <c r="D189" s="137" t="s">
        <v>575</v>
      </c>
      <c r="E189" s="137"/>
      <c r="F189" s="137"/>
      <c r="G189" s="188" t="s">
        <v>581</v>
      </c>
      <c r="H189" s="136" t="s">
        <v>109</v>
      </c>
      <c r="I189" s="130">
        <v>120</v>
      </c>
      <c r="J189" s="384">
        <v>1464705</v>
      </c>
      <c r="K189" s="372">
        <f t="shared" si="24"/>
        <v>175764600</v>
      </c>
      <c r="L189" s="10"/>
      <c r="M189" s="5"/>
    </row>
    <row r="190" spans="1:13" ht="48" customHeight="1">
      <c r="A190" s="5"/>
      <c r="B190" s="9"/>
      <c r="C190" s="128"/>
      <c r="D190" s="136" t="s">
        <v>576</v>
      </c>
      <c r="E190" s="136"/>
      <c r="F190" s="136"/>
      <c r="G190" s="188" t="s">
        <v>582</v>
      </c>
      <c r="H190" s="136" t="s">
        <v>109</v>
      </c>
      <c r="I190" s="130">
        <v>1</v>
      </c>
      <c r="J190" s="384">
        <v>47946624</v>
      </c>
      <c r="K190" s="372">
        <f t="shared" si="24"/>
        <v>47946624</v>
      </c>
      <c r="L190" s="10"/>
      <c r="M190" s="5"/>
    </row>
    <row r="191" spans="1:13" ht="30" customHeight="1" thickBot="1">
      <c r="A191" s="5"/>
      <c r="B191" s="9"/>
      <c r="C191" s="139" t="s">
        <v>13</v>
      </c>
      <c r="D191" s="140"/>
      <c r="E191" s="140"/>
      <c r="F191" s="140"/>
      <c r="G191" s="189"/>
      <c r="H191" s="140"/>
      <c r="I191" s="130"/>
      <c r="J191" s="387"/>
      <c r="K191" s="374">
        <f>SUM(K186:K190)</f>
        <v>287085744</v>
      </c>
      <c r="L191" s="10"/>
      <c r="M191" s="5"/>
    </row>
    <row r="192" spans="1:13" ht="30" customHeight="1" thickBot="1">
      <c r="A192" s="5"/>
      <c r="B192" s="9"/>
      <c r="C192" s="126"/>
      <c r="D192" s="366" t="s">
        <v>583</v>
      </c>
      <c r="E192" s="127"/>
      <c r="F192" s="127"/>
      <c r="G192" s="183" t="s">
        <v>597</v>
      </c>
      <c r="H192" s="127"/>
      <c r="I192" s="127"/>
      <c r="J192" s="383"/>
      <c r="K192" s="371"/>
      <c r="L192" s="10"/>
      <c r="M192" s="5"/>
    </row>
    <row r="193" spans="1:13" ht="99" customHeight="1">
      <c r="A193" s="5"/>
      <c r="B193" s="9"/>
      <c r="C193" s="128"/>
      <c r="D193" s="136" t="s">
        <v>584</v>
      </c>
      <c r="E193" s="136"/>
      <c r="F193" s="136"/>
      <c r="G193" s="188" t="s">
        <v>598</v>
      </c>
      <c r="H193" s="136" t="s">
        <v>137</v>
      </c>
      <c r="I193" s="130">
        <v>4</v>
      </c>
      <c r="J193" s="384">
        <v>55680391.799999997</v>
      </c>
      <c r="K193" s="372">
        <f t="shared" ref="K193:K205" si="25">I193*J193</f>
        <v>222721567.19999999</v>
      </c>
      <c r="L193" s="10"/>
      <c r="M193" s="5"/>
    </row>
    <row r="194" spans="1:13" ht="54" customHeight="1">
      <c r="A194" s="5"/>
      <c r="B194" s="9"/>
      <c r="C194" s="128"/>
      <c r="D194" s="136" t="s">
        <v>585</v>
      </c>
      <c r="E194" s="136"/>
      <c r="F194" s="136"/>
      <c r="G194" s="188" t="s">
        <v>599</v>
      </c>
      <c r="H194" s="136" t="s">
        <v>137</v>
      </c>
      <c r="I194" s="130">
        <v>48</v>
      </c>
      <c r="J194" s="384">
        <v>10335600.000000002</v>
      </c>
      <c r="K194" s="372">
        <f t="shared" si="25"/>
        <v>496108800.00000012</v>
      </c>
      <c r="L194" s="10"/>
      <c r="M194" s="5"/>
    </row>
    <row r="195" spans="1:13" ht="61.5" customHeight="1">
      <c r="A195" s="5"/>
      <c r="B195" s="9"/>
      <c r="C195" s="141"/>
      <c r="D195" s="136" t="s">
        <v>586</v>
      </c>
      <c r="E195" s="136"/>
      <c r="F195" s="136"/>
      <c r="G195" s="188" t="s">
        <v>600</v>
      </c>
      <c r="H195" s="136" t="s">
        <v>137</v>
      </c>
      <c r="I195" s="130">
        <v>4</v>
      </c>
      <c r="J195" s="384">
        <v>46741464</v>
      </c>
      <c r="K195" s="372">
        <f t="shared" si="25"/>
        <v>186965856</v>
      </c>
      <c r="L195" s="10"/>
      <c r="M195" s="5"/>
    </row>
    <row r="196" spans="1:13" ht="54" customHeight="1">
      <c r="A196" s="5"/>
      <c r="B196" s="9"/>
      <c r="C196" s="128"/>
      <c r="D196" s="136" t="s">
        <v>587</v>
      </c>
      <c r="E196" s="136"/>
      <c r="F196" s="136"/>
      <c r="G196" s="188" t="s">
        <v>601</v>
      </c>
      <c r="H196" s="136" t="s">
        <v>137</v>
      </c>
      <c r="I196" s="130">
        <v>33</v>
      </c>
      <c r="J196" s="384">
        <v>3643200</v>
      </c>
      <c r="K196" s="372">
        <f t="shared" si="25"/>
        <v>120225600</v>
      </c>
      <c r="L196" s="10"/>
      <c r="M196" s="5"/>
    </row>
    <row r="197" spans="1:13" ht="54" customHeight="1">
      <c r="A197" s="5"/>
      <c r="B197" s="9"/>
      <c r="C197" s="141"/>
      <c r="D197" s="136" t="s">
        <v>588</v>
      </c>
      <c r="E197" s="136"/>
      <c r="F197" s="136"/>
      <c r="G197" s="188" t="s">
        <v>602</v>
      </c>
      <c r="H197" s="136" t="s">
        <v>137</v>
      </c>
      <c r="I197" s="130">
        <v>33</v>
      </c>
      <c r="J197" s="384">
        <v>3775200</v>
      </c>
      <c r="K197" s="372">
        <f t="shared" si="25"/>
        <v>124581600</v>
      </c>
      <c r="L197" s="10"/>
      <c r="M197" s="5"/>
    </row>
    <row r="198" spans="1:13" ht="54" customHeight="1">
      <c r="A198" s="5"/>
      <c r="B198" s="9"/>
      <c r="C198" s="128"/>
      <c r="D198" s="136" t="s">
        <v>589</v>
      </c>
      <c r="E198" s="136"/>
      <c r="F198" s="136"/>
      <c r="G198" s="188" t="s">
        <v>603</v>
      </c>
      <c r="H198" s="136" t="s">
        <v>109</v>
      </c>
      <c r="I198" s="130">
        <v>6</v>
      </c>
      <c r="J198" s="384">
        <v>480919.99999999994</v>
      </c>
      <c r="K198" s="372">
        <f t="shared" si="25"/>
        <v>2885519.9999999995</v>
      </c>
      <c r="L198" s="10"/>
      <c r="M198" s="5"/>
    </row>
    <row r="199" spans="1:13" ht="54" customHeight="1">
      <c r="A199" s="5"/>
      <c r="B199" s="9"/>
      <c r="C199" s="141"/>
      <c r="D199" s="136" t="s">
        <v>590</v>
      </c>
      <c r="E199" s="136"/>
      <c r="F199" s="136"/>
      <c r="G199" s="188" t="s">
        <v>604</v>
      </c>
      <c r="H199" s="136" t="s">
        <v>137</v>
      </c>
      <c r="I199" s="130">
        <v>48</v>
      </c>
      <c r="J199" s="384">
        <v>15180</v>
      </c>
      <c r="K199" s="372">
        <f t="shared" si="25"/>
        <v>728640</v>
      </c>
      <c r="L199" s="10"/>
      <c r="M199" s="5"/>
    </row>
    <row r="200" spans="1:13" ht="54" customHeight="1">
      <c r="A200" s="5"/>
      <c r="B200" s="9"/>
      <c r="C200" s="128"/>
      <c r="D200" s="136" t="s">
        <v>591</v>
      </c>
      <c r="E200" s="136"/>
      <c r="F200" s="136"/>
      <c r="G200" s="188" t="s">
        <v>605</v>
      </c>
      <c r="H200" s="136" t="s">
        <v>137</v>
      </c>
      <c r="I200" s="130">
        <v>4</v>
      </c>
      <c r="J200" s="384">
        <v>6072000</v>
      </c>
      <c r="K200" s="372">
        <f t="shared" si="25"/>
        <v>24288000</v>
      </c>
      <c r="L200" s="10"/>
      <c r="M200" s="5"/>
    </row>
    <row r="201" spans="1:13" ht="54" customHeight="1">
      <c r="A201" s="5"/>
      <c r="B201" s="9"/>
      <c r="C201" s="128"/>
      <c r="D201" s="136" t="s">
        <v>592</v>
      </c>
      <c r="E201" s="136"/>
      <c r="F201" s="136"/>
      <c r="G201" s="188" t="s">
        <v>606</v>
      </c>
      <c r="H201" s="136" t="s">
        <v>137</v>
      </c>
      <c r="I201" s="130">
        <v>1</v>
      </c>
      <c r="J201" s="384">
        <v>16632000</v>
      </c>
      <c r="K201" s="372">
        <f t="shared" si="25"/>
        <v>16632000</v>
      </c>
      <c r="L201" s="10"/>
      <c r="M201" s="5"/>
    </row>
    <row r="202" spans="1:13" ht="54" customHeight="1">
      <c r="A202" s="5"/>
      <c r="B202" s="9"/>
      <c r="C202" s="141"/>
      <c r="D202" s="136" t="s">
        <v>593</v>
      </c>
      <c r="E202" s="136"/>
      <c r="F202" s="136"/>
      <c r="G202" s="188" t="s">
        <v>607</v>
      </c>
      <c r="H202" s="136" t="s">
        <v>137</v>
      </c>
      <c r="I202" s="130">
        <v>4</v>
      </c>
      <c r="J202" s="384">
        <v>6072000</v>
      </c>
      <c r="K202" s="372">
        <f t="shared" si="25"/>
        <v>24288000</v>
      </c>
      <c r="L202" s="10"/>
      <c r="M202" s="5"/>
    </row>
    <row r="203" spans="1:13" ht="54" customHeight="1">
      <c r="A203" s="5"/>
      <c r="B203" s="9"/>
      <c r="C203" s="128"/>
      <c r="D203" s="136" t="s">
        <v>594</v>
      </c>
      <c r="E203" s="136"/>
      <c r="F203" s="136"/>
      <c r="G203" s="188" t="s">
        <v>608</v>
      </c>
      <c r="H203" s="136" t="s">
        <v>137</v>
      </c>
      <c r="I203" s="130">
        <v>4</v>
      </c>
      <c r="J203" s="384">
        <v>607200</v>
      </c>
      <c r="K203" s="372">
        <f t="shared" si="25"/>
        <v>2428800</v>
      </c>
      <c r="L203" s="10"/>
      <c r="M203" s="5"/>
    </row>
    <row r="204" spans="1:13" ht="54" customHeight="1">
      <c r="A204" s="5"/>
      <c r="B204" s="9"/>
      <c r="C204" s="141"/>
      <c r="D204" s="136" t="s">
        <v>595</v>
      </c>
      <c r="E204" s="136"/>
      <c r="F204" s="136"/>
      <c r="G204" s="188" t="s">
        <v>609</v>
      </c>
      <c r="H204" s="136" t="s">
        <v>137</v>
      </c>
      <c r="I204" s="130">
        <v>8</v>
      </c>
      <c r="J204" s="384">
        <v>3247200</v>
      </c>
      <c r="K204" s="372">
        <f t="shared" si="25"/>
        <v>25977600</v>
      </c>
      <c r="L204" s="10"/>
      <c r="M204" s="5"/>
    </row>
    <row r="205" spans="1:13" ht="54" customHeight="1">
      <c r="A205" s="5"/>
      <c r="B205" s="9"/>
      <c r="C205" s="128"/>
      <c r="D205" s="136" t="s">
        <v>596</v>
      </c>
      <c r="E205" s="136"/>
      <c r="F205" s="136"/>
      <c r="G205" s="188" t="s">
        <v>610</v>
      </c>
      <c r="H205" s="136" t="s">
        <v>137</v>
      </c>
      <c r="I205" s="130">
        <v>12</v>
      </c>
      <c r="J205" s="384">
        <v>2112000</v>
      </c>
      <c r="K205" s="372">
        <f t="shared" si="25"/>
        <v>25344000</v>
      </c>
      <c r="L205" s="10"/>
      <c r="M205" s="5"/>
    </row>
    <row r="206" spans="1:13" ht="30" customHeight="1" thickBot="1">
      <c r="A206" s="5"/>
      <c r="B206" s="9"/>
      <c r="C206" s="131" t="s">
        <v>13</v>
      </c>
      <c r="D206" s="142"/>
      <c r="E206" s="142"/>
      <c r="F206" s="142"/>
      <c r="G206" s="190"/>
      <c r="H206" s="143"/>
      <c r="I206" s="130"/>
      <c r="J206" s="385"/>
      <c r="K206" s="373">
        <f>SUM(K193:K205)</f>
        <v>1273175983.2</v>
      </c>
      <c r="L206" s="10"/>
      <c r="M206" s="5"/>
    </row>
    <row r="207" spans="1:13" ht="30" customHeight="1" thickBot="1">
      <c r="A207" s="5"/>
      <c r="B207" s="9"/>
      <c r="C207" s="126"/>
      <c r="D207" s="366" t="s">
        <v>611</v>
      </c>
      <c r="E207" s="127"/>
      <c r="F207" s="127"/>
      <c r="G207" s="183" t="s">
        <v>616</v>
      </c>
      <c r="H207" s="127"/>
      <c r="I207" s="127"/>
      <c r="J207" s="383"/>
      <c r="K207" s="371"/>
      <c r="L207" s="10"/>
      <c r="M207" s="5"/>
    </row>
    <row r="208" spans="1:13" ht="50.25" customHeight="1">
      <c r="A208" s="5"/>
      <c r="B208" s="9"/>
      <c r="C208" s="128"/>
      <c r="D208" s="137" t="s">
        <v>612</v>
      </c>
      <c r="E208" s="137"/>
      <c r="F208" s="137"/>
      <c r="G208" s="188" t="s">
        <v>617</v>
      </c>
      <c r="H208" s="136" t="s">
        <v>137</v>
      </c>
      <c r="I208" s="130">
        <v>1</v>
      </c>
      <c r="J208" s="384">
        <v>7920000</v>
      </c>
      <c r="K208" s="372">
        <f t="shared" ref="K208:K211" si="26">I208*J208</f>
        <v>7920000</v>
      </c>
      <c r="L208" s="10"/>
      <c r="M208" s="5"/>
    </row>
    <row r="209" spans="1:13" ht="55.5" customHeight="1">
      <c r="A209" s="5"/>
      <c r="B209" s="9"/>
      <c r="C209" s="128"/>
      <c r="D209" s="136" t="s">
        <v>613</v>
      </c>
      <c r="E209" s="136"/>
      <c r="F209" s="136"/>
      <c r="G209" s="188" t="s">
        <v>618</v>
      </c>
      <c r="H209" s="136" t="s">
        <v>137</v>
      </c>
      <c r="I209" s="130">
        <v>1</v>
      </c>
      <c r="J209" s="384">
        <v>8179283.6399999997</v>
      </c>
      <c r="K209" s="372">
        <f t="shared" si="26"/>
        <v>8179283.6399999997</v>
      </c>
      <c r="L209" s="10"/>
      <c r="M209" s="5"/>
    </row>
    <row r="210" spans="1:13" ht="30" customHeight="1">
      <c r="A210" s="5"/>
      <c r="B210" s="9"/>
      <c r="C210" s="128"/>
      <c r="D210" s="136" t="s">
        <v>614</v>
      </c>
      <c r="E210" s="136"/>
      <c r="F210" s="136"/>
      <c r="G210" s="188" t="s">
        <v>619</v>
      </c>
      <c r="H210" s="136" t="s">
        <v>137</v>
      </c>
      <c r="I210" s="130">
        <v>1</v>
      </c>
      <c r="J210" s="384">
        <v>10560000</v>
      </c>
      <c r="K210" s="372">
        <f t="shared" si="26"/>
        <v>10560000</v>
      </c>
      <c r="L210" s="10"/>
      <c r="M210" s="5"/>
    </row>
    <row r="211" spans="1:13" ht="30.75" customHeight="1">
      <c r="A211" s="5"/>
      <c r="B211" s="9"/>
      <c r="C211" s="128"/>
      <c r="D211" s="136" t="s">
        <v>615</v>
      </c>
      <c r="E211" s="136"/>
      <c r="F211" s="136"/>
      <c r="G211" s="188" t="s">
        <v>620</v>
      </c>
      <c r="H211" s="136" t="s">
        <v>137</v>
      </c>
      <c r="I211" s="130">
        <v>1</v>
      </c>
      <c r="J211" s="384">
        <v>13860000</v>
      </c>
      <c r="K211" s="372">
        <f t="shared" si="26"/>
        <v>13860000</v>
      </c>
      <c r="L211" s="10"/>
      <c r="M211" s="5"/>
    </row>
    <row r="212" spans="1:13" ht="30" customHeight="1" thickBot="1">
      <c r="A212" s="5"/>
      <c r="B212" s="9"/>
      <c r="C212" s="139" t="s">
        <v>13</v>
      </c>
      <c r="D212" s="140"/>
      <c r="E212" s="140"/>
      <c r="F212" s="140"/>
      <c r="G212" s="189"/>
      <c r="H212" s="140"/>
      <c r="I212" s="130"/>
      <c r="J212" s="387"/>
      <c r="K212" s="374">
        <f>SUM(K208:K211)</f>
        <v>40519283.640000001</v>
      </c>
      <c r="L212" s="10"/>
      <c r="M212" s="5"/>
    </row>
    <row r="213" spans="1:13" ht="30" customHeight="1" thickBot="1">
      <c r="A213" s="5"/>
      <c r="B213" s="9"/>
      <c r="C213" s="126"/>
      <c r="D213" s="366" t="s">
        <v>621</v>
      </c>
      <c r="E213" s="127"/>
      <c r="F213" s="127"/>
      <c r="G213" s="183" t="s">
        <v>623</v>
      </c>
      <c r="H213" s="127"/>
      <c r="I213" s="127"/>
      <c r="J213" s="383"/>
      <c r="K213" s="371"/>
      <c r="L213" s="10"/>
      <c r="M213" s="5"/>
    </row>
    <row r="214" spans="1:13" ht="30" customHeight="1" thickBot="1">
      <c r="A214" s="5"/>
      <c r="B214" s="9"/>
      <c r="C214" s="126"/>
      <c r="D214" s="366" t="s">
        <v>622</v>
      </c>
      <c r="E214" s="127"/>
      <c r="F214" s="127"/>
      <c r="G214" s="183" t="s">
        <v>624</v>
      </c>
      <c r="H214" s="127"/>
      <c r="I214" s="127"/>
      <c r="J214" s="383"/>
      <c r="K214" s="371"/>
      <c r="L214" s="10"/>
      <c r="M214" s="5"/>
    </row>
    <row r="215" spans="1:13" ht="46.5" customHeight="1">
      <c r="A215" s="5"/>
      <c r="B215" s="9"/>
      <c r="C215" s="128"/>
      <c r="D215" s="137" t="s">
        <v>625</v>
      </c>
      <c r="E215" s="137"/>
      <c r="F215" s="137"/>
      <c r="G215" s="188" t="s">
        <v>626</v>
      </c>
      <c r="H215" s="136" t="s">
        <v>91</v>
      </c>
      <c r="I215" s="130">
        <v>10618.28</v>
      </c>
      <c r="J215" s="384">
        <v>19994.792399999998</v>
      </c>
      <c r="K215" s="372">
        <f t="shared" ref="K215" si="27">I215*J215</f>
        <v>212310304.24507201</v>
      </c>
      <c r="L215" s="10"/>
      <c r="M215" s="5"/>
    </row>
    <row r="216" spans="1:13" ht="30" customHeight="1" thickBot="1">
      <c r="A216" s="5"/>
      <c r="B216" s="9"/>
      <c r="C216" s="139" t="s">
        <v>13</v>
      </c>
      <c r="D216" s="140"/>
      <c r="E216" s="140"/>
      <c r="F216" s="140"/>
      <c r="G216" s="189"/>
      <c r="H216" s="140"/>
      <c r="I216" s="130"/>
      <c r="J216" s="387"/>
      <c r="K216" s="374">
        <f>SUM(K215:K215)</f>
        <v>212310304.24507201</v>
      </c>
      <c r="L216" s="10"/>
      <c r="M216" s="5"/>
    </row>
    <row r="217" spans="1:13" ht="30" customHeight="1" thickBot="1">
      <c r="A217" s="5"/>
      <c r="B217" s="9"/>
      <c r="C217" s="126"/>
      <c r="D217" s="366" t="s">
        <v>627</v>
      </c>
      <c r="E217" s="127"/>
      <c r="F217" s="127"/>
      <c r="G217" s="183" t="s">
        <v>637</v>
      </c>
      <c r="H217" s="127"/>
      <c r="I217" s="127"/>
      <c r="J217" s="383"/>
      <c r="K217" s="371"/>
      <c r="L217" s="10"/>
      <c r="M217" s="5"/>
    </row>
    <row r="218" spans="1:13" ht="30" customHeight="1">
      <c r="A218" s="5"/>
      <c r="B218" s="9"/>
      <c r="C218" s="128"/>
      <c r="D218" s="136" t="s">
        <v>628</v>
      </c>
      <c r="E218" s="136"/>
      <c r="F218" s="136"/>
      <c r="G218" s="188" t="s">
        <v>638</v>
      </c>
      <c r="H218" s="136" t="s">
        <v>95</v>
      </c>
      <c r="I218" s="130">
        <v>1586.7821600000002</v>
      </c>
      <c r="J218" s="384">
        <v>24364.031999999999</v>
      </c>
      <c r="K218" s="372">
        <f t="shared" ref="K218:K226" si="28">I218*J218</f>
        <v>38660411.323269121</v>
      </c>
      <c r="L218" s="10"/>
      <c r="M218" s="5"/>
    </row>
    <row r="219" spans="1:13" ht="54" customHeight="1">
      <c r="A219" s="5"/>
      <c r="B219" s="9"/>
      <c r="C219" s="128"/>
      <c r="D219" s="136" t="s">
        <v>629</v>
      </c>
      <c r="E219" s="136"/>
      <c r="F219" s="136"/>
      <c r="G219" s="188" t="s">
        <v>639</v>
      </c>
      <c r="H219" s="136" t="s">
        <v>109</v>
      </c>
      <c r="I219" s="130">
        <v>632</v>
      </c>
      <c r="J219" s="384">
        <v>114903.49200000001</v>
      </c>
      <c r="K219" s="372">
        <f t="shared" si="28"/>
        <v>72619006.944000006</v>
      </c>
      <c r="L219" s="10"/>
      <c r="M219" s="5"/>
    </row>
    <row r="220" spans="1:13" ht="61.5" customHeight="1">
      <c r="A220" s="5"/>
      <c r="B220" s="9"/>
      <c r="C220" s="141"/>
      <c r="D220" s="136" t="s">
        <v>630</v>
      </c>
      <c r="E220" s="136"/>
      <c r="F220" s="136"/>
      <c r="G220" s="188" t="s">
        <v>640</v>
      </c>
      <c r="H220" s="136" t="s">
        <v>109</v>
      </c>
      <c r="I220" s="130">
        <v>317.60000000000002</v>
      </c>
      <c r="J220" s="384">
        <v>219027.6</v>
      </c>
      <c r="K220" s="372">
        <f t="shared" si="28"/>
        <v>69563165.760000005</v>
      </c>
      <c r="L220" s="10"/>
      <c r="M220" s="5"/>
    </row>
    <row r="221" spans="1:13" ht="54" customHeight="1">
      <c r="A221" s="5"/>
      <c r="B221" s="9"/>
      <c r="C221" s="128"/>
      <c r="D221" s="136" t="s">
        <v>631</v>
      </c>
      <c r="E221" s="136"/>
      <c r="F221" s="136"/>
      <c r="G221" s="188" t="s">
        <v>641</v>
      </c>
      <c r="H221" s="136" t="s">
        <v>109</v>
      </c>
      <c r="I221" s="130">
        <v>58</v>
      </c>
      <c r="J221" s="384">
        <v>74954.87999999999</v>
      </c>
      <c r="K221" s="372">
        <f t="shared" si="28"/>
        <v>4347383.0399999991</v>
      </c>
      <c r="L221" s="10"/>
      <c r="M221" s="5"/>
    </row>
    <row r="222" spans="1:13" ht="37.5" customHeight="1">
      <c r="A222" s="5"/>
      <c r="B222" s="9"/>
      <c r="C222" s="141"/>
      <c r="D222" s="136" t="s">
        <v>632</v>
      </c>
      <c r="E222" s="136"/>
      <c r="F222" s="136"/>
      <c r="G222" s="188" t="s">
        <v>642</v>
      </c>
      <c r="H222" s="136" t="s">
        <v>91</v>
      </c>
      <c r="I222" s="130">
        <v>683.96</v>
      </c>
      <c r="J222" s="384">
        <v>65241.066000000006</v>
      </c>
      <c r="K222" s="372">
        <f t="shared" si="28"/>
        <v>44622279.501360007</v>
      </c>
      <c r="L222" s="10"/>
      <c r="M222" s="5"/>
    </row>
    <row r="223" spans="1:13" ht="71.25" customHeight="1">
      <c r="A223" s="5"/>
      <c r="B223" s="9"/>
      <c r="C223" s="128"/>
      <c r="D223" s="136" t="s">
        <v>633</v>
      </c>
      <c r="E223" s="136"/>
      <c r="F223" s="136"/>
      <c r="G223" s="188" t="s">
        <v>643</v>
      </c>
      <c r="H223" s="136" t="s">
        <v>137</v>
      </c>
      <c r="I223" s="130">
        <v>4</v>
      </c>
      <c r="J223" s="384">
        <v>1908192</v>
      </c>
      <c r="K223" s="372">
        <f t="shared" si="28"/>
        <v>7632768</v>
      </c>
      <c r="L223" s="10"/>
      <c r="M223" s="5"/>
    </row>
    <row r="224" spans="1:13" ht="54" customHeight="1">
      <c r="A224" s="5"/>
      <c r="B224" s="9"/>
      <c r="C224" s="141"/>
      <c r="D224" s="136" t="s">
        <v>634</v>
      </c>
      <c r="E224" s="136"/>
      <c r="F224" s="136"/>
      <c r="G224" s="188" t="s">
        <v>296</v>
      </c>
      <c r="H224" s="136" t="s">
        <v>95</v>
      </c>
      <c r="I224" s="130">
        <v>2062.8168080000005</v>
      </c>
      <c r="J224" s="384">
        <v>42791.76</v>
      </c>
      <c r="K224" s="372">
        <f t="shared" si="28"/>
        <v>88271561.771902099</v>
      </c>
      <c r="L224" s="10"/>
      <c r="M224" s="5"/>
    </row>
    <row r="225" spans="1:13" ht="54" customHeight="1">
      <c r="A225" s="5"/>
      <c r="B225" s="9"/>
      <c r="C225" s="128"/>
      <c r="D225" s="136" t="s">
        <v>635</v>
      </c>
      <c r="E225" s="136"/>
      <c r="F225" s="136"/>
      <c r="G225" s="188" t="s">
        <v>644</v>
      </c>
      <c r="H225" s="136" t="s">
        <v>95</v>
      </c>
      <c r="I225" s="130">
        <v>188.97200000000001</v>
      </c>
      <c r="J225" s="384">
        <v>260568</v>
      </c>
      <c r="K225" s="372">
        <f t="shared" si="28"/>
        <v>49240056.096000001</v>
      </c>
      <c r="L225" s="10"/>
      <c r="M225" s="5"/>
    </row>
    <row r="226" spans="1:13" ht="54" customHeight="1">
      <c r="A226" s="5"/>
      <c r="B226" s="9"/>
      <c r="C226" s="128"/>
      <c r="D226" s="136" t="s">
        <v>636</v>
      </c>
      <c r="E226" s="136"/>
      <c r="F226" s="136"/>
      <c r="G226" s="188" t="s">
        <v>645</v>
      </c>
      <c r="H226" s="136" t="s">
        <v>95</v>
      </c>
      <c r="I226" s="130">
        <v>68.400000000000006</v>
      </c>
      <c r="J226" s="384">
        <v>229152</v>
      </c>
      <c r="K226" s="372">
        <f t="shared" si="28"/>
        <v>15673996.800000001</v>
      </c>
      <c r="L226" s="10"/>
      <c r="M226" s="5"/>
    </row>
    <row r="227" spans="1:13" ht="30" customHeight="1" thickBot="1">
      <c r="A227" s="5"/>
      <c r="B227" s="9"/>
      <c r="C227" s="131" t="s">
        <v>13</v>
      </c>
      <c r="D227" s="142"/>
      <c r="E227" s="142"/>
      <c r="F227" s="142"/>
      <c r="G227" s="190"/>
      <c r="H227" s="143"/>
      <c r="I227" s="130"/>
      <c r="J227" s="385"/>
      <c r="K227" s="373">
        <f>SUM(K218:K226)</f>
        <v>390630629.23653126</v>
      </c>
      <c r="L227" s="10"/>
      <c r="M227" s="5"/>
    </row>
    <row r="228" spans="1:13" ht="30" customHeight="1" thickBot="1">
      <c r="A228" s="5"/>
      <c r="B228" s="9"/>
      <c r="C228" s="126"/>
      <c r="D228" s="366" t="s">
        <v>646</v>
      </c>
      <c r="E228" s="127"/>
      <c r="F228" s="127"/>
      <c r="G228" s="183" t="s">
        <v>650</v>
      </c>
      <c r="H228" s="127"/>
      <c r="I228" s="127"/>
      <c r="J228" s="383"/>
      <c r="K228" s="371"/>
      <c r="L228" s="10"/>
      <c r="M228" s="5"/>
    </row>
    <row r="229" spans="1:13" ht="70.5" customHeight="1">
      <c r="A229" s="5"/>
      <c r="B229" s="9"/>
      <c r="C229" s="128"/>
      <c r="D229" s="137" t="s">
        <v>647</v>
      </c>
      <c r="E229" s="137"/>
      <c r="F229" s="137"/>
      <c r="G229" s="188" t="s">
        <v>651</v>
      </c>
      <c r="H229" s="136" t="s">
        <v>91</v>
      </c>
      <c r="I229" s="130">
        <v>3060</v>
      </c>
      <c r="J229" s="384">
        <v>345866.62368152407</v>
      </c>
      <c r="K229" s="372">
        <f t="shared" ref="K229:K231" si="29">I229*J229</f>
        <v>1058351868.4654636</v>
      </c>
      <c r="L229" s="10"/>
      <c r="M229" s="5"/>
    </row>
    <row r="230" spans="1:13" ht="51" customHeight="1">
      <c r="A230" s="5"/>
      <c r="B230" s="9"/>
      <c r="C230" s="128"/>
      <c r="D230" s="136" t="s">
        <v>648</v>
      </c>
      <c r="E230" s="136"/>
      <c r="F230" s="136"/>
      <c r="G230" s="188" t="s">
        <v>644</v>
      </c>
      <c r="H230" s="136" t="s">
        <v>95</v>
      </c>
      <c r="I230" s="130">
        <v>902.82</v>
      </c>
      <c r="J230" s="384">
        <v>260568</v>
      </c>
      <c r="K230" s="372">
        <f t="shared" si="29"/>
        <v>235246001.76000002</v>
      </c>
      <c r="L230" s="10"/>
      <c r="M230" s="5"/>
    </row>
    <row r="231" spans="1:13" ht="53.25" customHeight="1">
      <c r="A231" s="5"/>
      <c r="B231" s="9"/>
      <c r="C231" s="128"/>
      <c r="D231" s="136" t="s">
        <v>649</v>
      </c>
      <c r="E231" s="136"/>
      <c r="F231" s="136"/>
      <c r="G231" s="188" t="s">
        <v>652</v>
      </c>
      <c r="H231" s="136" t="s">
        <v>95</v>
      </c>
      <c r="I231" s="130">
        <v>225.71</v>
      </c>
      <c r="J231" s="384">
        <v>229152</v>
      </c>
      <c r="K231" s="372">
        <f t="shared" si="29"/>
        <v>51721897.920000002</v>
      </c>
      <c r="L231" s="10"/>
      <c r="M231" s="5"/>
    </row>
    <row r="232" spans="1:13" ht="30" customHeight="1" thickBot="1">
      <c r="A232" s="5"/>
      <c r="B232" s="9"/>
      <c r="C232" s="139" t="s">
        <v>13</v>
      </c>
      <c r="D232" s="140"/>
      <c r="E232" s="140"/>
      <c r="F232" s="140"/>
      <c r="G232" s="189"/>
      <c r="H232" s="140"/>
      <c r="I232" s="130"/>
      <c r="J232" s="387"/>
      <c r="K232" s="374">
        <f>SUM(K229:K231)</f>
        <v>1345319768.1454637</v>
      </c>
      <c r="L232" s="10"/>
      <c r="M232" s="5"/>
    </row>
    <row r="233" spans="1:13" ht="30" customHeight="1" thickBot="1">
      <c r="A233" s="5"/>
      <c r="B233" s="9"/>
      <c r="C233" s="126"/>
      <c r="D233" s="366" t="s">
        <v>653</v>
      </c>
      <c r="E233" s="127"/>
      <c r="F233" s="127"/>
      <c r="G233" s="183" t="s">
        <v>657</v>
      </c>
      <c r="H233" s="127"/>
      <c r="I233" s="127"/>
      <c r="J233" s="383"/>
      <c r="K233" s="371"/>
      <c r="L233" s="10"/>
      <c r="M233" s="5"/>
    </row>
    <row r="234" spans="1:13" ht="70.5" customHeight="1">
      <c r="A234" s="5"/>
      <c r="B234" s="9"/>
      <c r="C234" s="128"/>
      <c r="D234" s="137" t="s">
        <v>654</v>
      </c>
      <c r="E234" s="137"/>
      <c r="F234" s="137"/>
      <c r="G234" s="188" t="s">
        <v>658</v>
      </c>
      <c r="H234" s="136" t="s">
        <v>661</v>
      </c>
      <c r="I234" s="130">
        <v>2</v>
      </c>
      <c r="J234" s="384">
        <v>2998598.0640000002</v>
      </c>
      <c r="K234" s="372">
        <f t="shared" ref="K234:K236" si="30">I234*J234</f>
        <v>5997196.1280000005</v>
      </c>
      <c r="L234" s="10"/>
      <c r="M234" s="5"/>
    </row>
    <row r="235" spans="1:13" ht="51" customHeight="1">
      <c r="A235" s="5"/>
      <c r="B235" s="9"/>
      <c r="C235" s="128"/>
      <c r="D235" s="136" t="s">
        <v>655</v>
      </c>
      <c r="E235" s="136"/>
      <c r="F235" s="136"/>
      <c r="G235" s="188" t="s">
        <v>659</v>
      </c>
      <c r="H235" s="136" t="s">
        <v>661</v>
      </c>
      <c r="I235" s="130">
        <v>4</v>
      </c>
      <c r="J235" s="384">
        <v>622174.99080000003</v>
      </c>
      <c r="K235" s="372">
        <f t="shared" si="30"/>
        <v>2488699.9632000001</v>
      </c>
      <c r="L235" s="10"/>
      <c r="M235" s="5"/>
    </row>
    <row r="236" spans="1:13" ht="53.25" customHeight="1">
      <c r="A236" s="5"/>
      <c r="B236" s="9"/>
      <c r="C236" s="128"/>
      <c r="D236" s="136" t="s">
        <v>656</v>
      </c>
      <c r="E236" s="136"/>
      <c r="F236" s="136"/>
      <c r="G236" s="188" t="s">
        <v>660</v>
      </c>
      <c r="H236" s="136" t="s">
        <v>137</v>
      </c>
      <c r="I236" s="130">
        <v>2</v>
      </c>
      <c r="J236" s="384">
        <v>7221984</v>
      </c>
      <c r="K236" s="372">
        <f t="shared" si="30"/>
        <v>14443968</v>
      </c>
      <c r="L236" s="10"/>
      <c r="M236" s="5"/>
    </row>
    <row r="237" spans="1:13" ht="30" customHeight="1" thickBot="1">
      <c r="A237" s="5"/>
      <c r="B237" s="9"/>
      <c r="C237" s="139" t="s">
        <v>13</v>
      </c>
      <c r="D237" s="140"/>
      <c r="E237" s="140"/>
      <c r="F237" s="140"/>
      <c r="G237" s="189"/>
      <c r="H237" s="140"/>
      <c r="I237" s="130"/>
      <c r="J237" s="387"/>
      <c r="K237" s="374">
        <f>SUM(K234:K236)</f>
        <v>22929864.091200002</v>
      </c>
      <c r="L237" s="10"/>
      <c r="M237" s="5"/>
    </row>
    <row r="238" spans="1:13" ht="30" customHeight="1" thickBot="1">
      <c r="A238" s="5"/>
      <c r="B238" s="9"/>
      <c r="C238" s="126"/>
      <c r="D238" s="366" t="s">
        <v>662</v>
      </c>
      <c r="E238" s="127"/>
      <c r="F238" s="127"/>
      <c r="G238" s="183" t="s">
        <v>669</v>
      </c>
      <c r="H238" s="127"/>
      <c r="I238" s="127"/>
      <c r="J238" s="383"/>
      <c r="K238" s="371"/>
      <c r="L238" s="10"/>
      <c r="M238" s="5"/>
    </row>
    <row r="239" spans="1:13" ht="30" customHeight="1">
      <c r="A239" s="5"/>
      <c r="B239" s="9"/>
      <c r="C239" s="128"/>
      <c r="D239" s="136" t="s">
        <v>663</v>
      </c>
      <c r="E239" s="136"/>
      <c r="F239" s="136"/>
      <c r="G239" s="188" t="s">
        <v>670</v>
      </c>
      <c r="H239" s="136" t="s">
        <v>109</v>
      </c>
      <c r="I239" s="130">
        <v>410</v>
      </c>
      <c r="J239" s="384">
        <v>96096</v>
      </c>
      <c r="K239" s="372">
        <f t="shared" ref="K239:K244" si="31">I239*J239</f>
        <v>39399360</v>
      </c>
      <c r="L239" s="10"/>
      <c r="M239" s="5"/>
    </row>
    <row r="240" spans="1:13" ht="45" customHeight="1">
      <c r="A240" s="5"/>
      <c r="B240" s="9"/>
      <c r="C240" s="128"/>
      <c r="D240" s="136" t="s">
        <v>664</v>
      </c>
      <c r="E240" s="136"/>
      <c r="F240" s="136"/>
      <c r="G240" s="188" t="s">
        <v>671</v>
      </c>
      <c r="H240" s="136" t="s">
        <v>109</v>
      </c>
      <c r="I240" s="130">
        <v>434.07</v>
      </c>
      <c r="J240" s="384">
        <v>63360</v>
      </c>
      <c r="K240" s="372">
        <f t="shared" si="31"/>
        <v>27502675.199999999</v>
      </c>
      <c r="L240" s="10"/>
      <c r="M240" s="5"/>
    </row>
    <row r="241" spans="1:13" ht="30" customHeight="1">
      <c r="A241" s="5"/>
      <c r="B241" s="9"/>
      <c r="C241" s="141"/>
      <c r="D241" s="136" t="s">
        <v>665</v>
      </c>
      <c r="E241" s="136"/>
      <c r="F241" s="136"/>
      <c r="G241" s="188" t="s">
        <v>672</v>
      </c>
      <c r="H241" s="136" t="s">
        <v>109</v>
      </c>
      <c r="I241" s="130">
        <v>29.65</v>
      </c>
      <c r="J241" s="384">
        <v>1172283.5519999999</v>
      </c>
      <c r="K241" s="372">
        <f t="shared" si="31"/>
        <v>34758207.316799998</v>
      </c>
      <c r="L241" s="10"/>
      <c r="M241" s="5"/>
    </row>
    <row r="242" spans="1:13" ht="71.25" customHeight="1">
      <c r="A242" s="5"/>
      <c r="B242" s="9"/>
      <c r="C242" s="141"/>
      <c r="D242" s="136" t="s">
        <v>666</v>
      </c>
      <c r="E242" s="136"/>
      <c r="F242" s="136"/>
      <c r="G242" s="188" t="s">
        <v>673</v>
      </c>
      <c r="H242" s="136" t="s">
        <v>91</v>
      </c>
      <c r="I242" s="130">
        <v>1204.54</v>
      </c>
      <c r="J242" s="384">
        <v>391505.53200000001</v>
      </c>
      <c r="K242" s="372">
        <f t="shared" si="31"/>
        <v>471584073.51528001</v>
      </c>
      <c r="L242" s="10"/>
      <c r="M242" s="5"/>
    </row>
    <row r="243" spans="1:13" ht="30" customHeight="1">
      <c r="A243" s="5"/>
      <c r="B243" s="9"/>
      <c r="C243" s="128"/>
      <c r="D243" s="136" t="s">
        <v>667</v>
      </c>
      <c r="E243" s="136"/>
      <c r="F243" s="136"/>
      <c r="G243" s="188" t="s">
        <v>674</v>
      </c>
      <c r="H243" s="136" t="s">
        <v>91</v>
      </c>
      <c r="I243" s="130">
        <v>841.26</v>
      </c>
      <c r="J243" s="384">
        <v>65812.190400000007</v>
      </c>
      <c r="K243" s="372">
        <f t="shared" si="31"/>
        <v>55365163.295904003</v>
      </c>
      <c r="L243" s="10"/>
      <c r="M243" s="5"/>
    </row>
    <row r="244" spans="1:13" ht="30" customHeight="1">
      <c r="A244" s="5"/>
      <c r="B244" s="9"/>
      <c r="C244" s="128"/>
      <c r="D244" s="136" t="s">
        <v>668</v>
      </c>
      <c r="E244" s="136"/>
      <c r="F244" s="136"/>
      <c r="G244" s="188" t="s">
        <v>333</v>
      </c>
      <c r="H244" s="136" t="s">
        <v>91</v>
      </c>
      <c r="I244" s="130">
        <v>841.26</v>
      </c>
      <c r="J244" s="384">
        <v>14716.759199999999</v>
      </c>
      <c r="K244" s="372">
        <f t="shared" si="31"/>
        <v>12380620.844591999</v>
      </c>
      <c r="L244" s="10"/>
      <c r="M244" s="5"/>
    </row>
    <row r="245" spans="1:13" ht="30" customHeight="1" thickBot="1">
      <c r="A245" s="5"/>
      <c r="B245" s="9"/>
      <c r="C245" s="131" t="s">
        <v>13</v>
      </c>
      <c r="D245" s="142"/>
      <c r="E245" s="142"/>
      <c r="F245" s="142"/>
      <c r="G245" s="190"/>
      <c r="H245" s="143"/>
      <c r="I245" s="130"/>
      <c r="J245" s="385"/>
      <c r="K245" s="373">
        <f>SUM(K239:K244)</f>
        <v>640990100.17257607</v>
      </c>
      <c r="L245" s="10"/>
      <c r="M245" s="5"/>
    </row>
    <row r="246" spans="1:13" ht="30" customHeight="1" thickBot="1">
      <c r="A246" s="5"/>
      <c r="B246" s="9"/>
      <c r="C246" s="126"/>
      <c r="D246" s="366" t="s">
        <v>675</v>
      </c>
      <c r="E246" s="127"/>
      <c r="F246" s="127"/>
      <c r="G246" s="183" t="s">
        <v>692</v>
      </c>
      <c r="H246" s="127"/>
      <c r="I246" s="127"/>
      <c r="J246" s="383"/>
      <c r="K246" s="371"/>
      <c r="L246" s="10"/>
      <c r="M246" s="5"/>
    </row>
    <row r="247" spans="1:13" ht="54" customHeight="1">
      <c r="A247" s="5"/>
      <c r="B247" s="9"/>
      <c r="C247" s="128"/>
      <c r="D247" s="136" t="s">
        <v>676</v>
      </c>
      <c r="E247" s="136"/>
      <c r="F247" s="136"/>
      <c r="G247" s="188" t="s">
        <v>293</v>
      </c>
      <c r="H247" s="136" t="s">
        <v>91</v>
      </c>
      <c r="I247" s="130">
        <v>10618.28</v>
      </c>
      <c r="J247" s="384">
        <v>12364.2156</v>
      </c>
      <c r="K247" s="372">
        <f t="shared" ref="K247:K262" si="32">I247*J247</f>
        <v>131286703.221168</v>
      </c>
      <c r="L247" s="10"/>
      <c r="M247" s="5"/>
    </row>
    <row r="248" spans="1:13" ht="54" customHeight="1">
      <c r="A248" s="5"/>
      <c r="B248" s="9"/>
      <c r="C248" s="128"/>
      <c r="D248" s="136" t="s">
        <v>677</v>
      </c>
      <c r="E248" s="136"/>
      <c r="F248" s="136"/>
      <c r="G248" s="188" t="s">
        <v>638</v>
      </c>
      <c r="H248" s="136" t="s">
        <v>95</v>
      </c>
      <c r="I248" s="130">
        <v>1050.92</v>
      </c>
      <c r="J248" s="384">
        <v>24364.031999999999</v>
      </c>
      <c r="K248" s="372">
        <f t="shared" si="32"/>
        <v>25604648.509440001</v>
      </c>
      <c r="L248" s="10"/>
      <c r="M248" s="5"/>
    </row>
    <row r="249" spans="1:13" ht="54" customHeight="1">
      <c r="A249" s="5"/>
      <c r="B249" s="9"/>
      <c r="C249" s="141"/>
      <c r="D249" s="136" t="s">
        <v>678</v>
      </c>
      <c r="E249" s="136"/>
      <c r="F249" s="136"/>
      <c r="G249" s="188" t="s">
        <v>693</v>
      </c>
      <c r="H249" s="136" t="s">
        <v>95</v>
      </c>
      <c r="I249" s="130">
        <v>900.79</v>
      </c>
      <c r="J249" s="384">
        <v>172793.92680000002</v>
      </c>
      <c r="K249" s="372">
        <f t="shared" si="32"/>
        <v>155651041.32217202</v>
      </c>
      <c r="L249" s="10"/>
      <c r="M249" s="5"/>
    </row>
    <row r="250" spans="1:13" ht="54" customHeight="1">
      <c r="A250" s="5"/>
      <c r="B250" s="9"/>
      <c r="C250" s="128"/>
      <c r="D250" s="136" t="s">
        <v>679</v>
      </c>
      <c r="E250" s="136"/>
      <c r="F250" s="136"/>
      <c r="G250" s="188" t="s">
        <v>694</v>
      </c>
      <c r="H250" s="136" t="s">
        <v>95</v>
      </c>
      <c r="I250" s="130">
        <v>558.86</v>
      </c>
      <c r="J250" s="384">
        <v>1094527.0248</v>
      </c>
      <c r="K250" s="372">
        <f t="shared" si="32"/>
        <v>611687373.07972801</v>
      </c>
      <c r="L250" s="10"/>
      <c r="M250" s="5"/>
    </row>
    <row r="251" spans="1:13" ht="54" customHeight="1">
      <c r="A251" s="5"/>
      <c r="B251" s="9"/>
      <c r="C251" s="141"/>
      <c r="D251" s="136" t="s">
        <v>680</v>
      </c>
      <c r="E251" s="136"/>
      <c r="F251" s="136"/>
      <c r="G251" s="188" t="s">
        <v>695</v>
      </c>
      <c r="H251" s="136" t="s">
        <v>109</v>
      </c>
      <c r="I251" s="130">
        <v>231</v>
      </c>
      <c r="J251" s="384">
        <v>113388</v>
      </c>
      <c r="K251" s="372">
        <f t="shared" si="32"/>
        <v>26192628</v>
      </c>
      <c r="L251" s="10"/>
      <c r="M251" s="5"/>
    </row>
    <row r="252" spans="1:13" ht="54" customHeight="1">
      <c r="A252" s="5"/>
      <c r="B252" s="9"/>
      <c r="C252" s="128"/>
      <c r="D252" s="136" t="s">
        <v>681</v>
      </c>
      <c r="E252" s="136"/>
      <c r="F252" s="136"/>
      <c r="G252" s="188" t="s">
        <v>696</v>
      </c>
      <c r="H252" s="136" t="s">
        <v>91</v>
      </c>
      <c r="I252" s="130">
        <v>60</v>
      </c>
      <c r="J252" s="384">
        <v>199108.8</v>
      </c>
      <c r="K252" s="372">
        <f t="shared" si="32"/>
        <v>11946528</v>
      </c>
      <c r="L252" s="10"/>
      <c r="M252" s="5"/>
    </row>
    <row r="253" spans="1:13" ht="54" customHeight="1">
      <c r="A253" s="5"/>
      <c r="B253" s="9"/>
      <c r="C253" s="141"/>
      <c r="D253" s="136" t="s">
        <v>682</v>
      </c>
      <c r="E253" s="136"/>
      <c r="F253" s="136"/>
      <c r="G253" s="188" t="s">
        <v>697</v>
      </c>
      <c r="H253" s="136" t="s">
        <v>137</v>
      </c>
      <c r="I253" s="130">
        <v>6</v>
      </c>
      <c r="J253" s="384">
        <v>3843529.8</v>
      </c>
      <c r="K253" s="372">
        <f t="shared" si="32"/>
        <v>23061178.799999997</v>
      </c>
      <c r="L253" s="10"/>
      <c r="M253" s="5"/>
    </row>
    <row r="254" spans="1:13" ht="94.5" customHeight="1">
      <c r="A254" s="5"/>
      <c r="B254" s="9"/>
      <c r="C254" s="128"/>
      <c r="D254" s="136" t="s">
        <v>683</v>
      </c>
      <c r="E254" s="136"/>
      <c r="F254" s="136"/>
      <c r="G254" s="188" t="s">
        <v>698</v>
      </c>
      <c r="H254" s="136" t="s">
        <v>91</v>
      </c>
      <c r="I254" s="130">
        <v>207.57653824175642</v>
      </c>
      <c r="J254" s="384">
        <v>268969.8</v>
      </c>
      <c r="K254" s="372">
        <f t="shared" si="32"/>
        <v>55831819.975577578</v>
      </c>
      <c r="L254" s="10"/>
      <c r="M254" s="5"/>
    </row>
    <row r="255" spans="1:13" ht="54" customHeight="1">
      <c r="A255" s="5"/>
      <c r="B255" s="9"/>
      <c r="C255" s="128"/>
      <c r="D255" s="136" t="s">
        <v>684</v>
      </c>
      <c r="E255" s="136"/>
      <c r="F255" s="136"/>
      <c r="G255" s="188" t="s">
        <v>699</v>
      </c>
      <c r="H255" s="136" t="s">
        <v>109</v>
      </c>
      <c r="I255" s="130">
        <v>26.75</v>
      </c>
      <c r="J255" s="384">
        <v>323400</v>
      </c>
      <c r="K255" s="372">
        <f t="shared" si="32"/>
        <v>8650950</v>
      </c>
      <c r="L255" s="10"/>
      <c r="M255" s="5"/>
    </row>
    <row r="256" spans="1:13" ht="54" customHeight="1">
      <c r="A256" s="5"/>
      <c r="B256" s="9"/>
      <c r="C256" s="141"/>
      <c r="D256" s="136" t="s">
        <v>685</v>
      </c>
      <c r="E256" s="136"/>
      <c r="F256" s="136"/>
      <c r="G256" s="188" t="s">
        <v>700</v>
      </c>
      <c r="H256" s="136" t="s">
        <v>91</v>
      </c>
      <c r="I256" s="130">
        <v>240.99000000000004</v>
      </c>
      <c r="J256" s="384">
        <v>234960</v>
      </c>
      <c r="K256" s="372">
        <f t="shared" si="32"/>
        <v>56623010.400000006</v>
      </c>
      <c r="L256" s="10"/>
      <c r="M256" s="5"/>
    </row>
    <row r="257" spans="1:15" ht="54" customHeight="1">
      <c r="A257" s="5"/>
      <c r="B257" s="9"/>
      <c r="C257" s="128"/>
      <c r="D257" s="136" t="s">
        <v>686</v>
      </c>
      <c r="E257" s="136"/>
      <c r="F257" s="136"/>
      <c r="G257" s="188" t="s">
        <v>701</v>
      </c>
      <c r="H257" s="136" t="s">
        <v>91</v>
      </c>
      <c r="I257" s="130">
        <v>2398.3498889009288</v>
      </c>
      <c r="J257" s="384">
        <v>234960</v>
      </c>
      <c r="K257" s="372">
        <f t="shared" si="32"/>
        <v>563516289.89616227</v>
      </c>
      <c r="L257" s="10"/>
      <c r="M257" s="5"/>
    </row>
    <row r="258" spans="1:15" ht="54" customHeight="1">
      <c r="A258" s="5"/>
      <c r="B258" s="9"/>
      <c r="C258" s="141"/>
      <c r="D258" s="136" t="s">
        <v>687</v>
      </c>
      <c r="E258" s="136"/>
      <c r="F258" s="136"/>
      <c r="G258" s="188" t="s">
        <v>702</v>
      </c>
      <c r="H258" s="136" t="s">
        <v>91</v>
      </c>
      <c r="I258" s="130">
        <v>4003.5097999999998</v>
      </c>
      <c r="J258" s="384">
        <v>10536.6888</v>
      </c>
      <c r="K258" s="372">
        <f t="shared" si="32"/>
        <v>42183736.870350234</v>
      </c>
      <c r="L258" s="10"/>
      <c r="M258" s="5"/>
    </row>
    <row r="259" spans="1:15" ht="54" customHeight="1">
      <c r="A259" s="5"/>
      <c r="B259" s="9"/>
      <c r="C259" s="128"/>
      <c r="D259" s="136" t="s">
        <v>688</v>
      </c>
      <c r="E259" s="136"/>
      <c r="F259" s="136"/>
      <c r="G259" s="188" t="s">
        <v>703</v>
      </c>
      <c r="H259" s="136" t="s">
        <v>109</v>
      </c>
      <c r="I259" s="130">
        <v>79.86</v>
      </c>
      <c r="J259" s="384">
        <v>686400</v>
      </c>
      <c r="K259" s="372">
        <f t="shared" si="32"/>
        <v>54815904</v>
      </c>
      <c r="L259" s="10"/>
      <c r="M259" s="5"/>
    </row>
    <row r="260" spans="1:15" ht="54" customHeight="1">
      <c r="A260" s="5"/>
      <c r="B260" s="9"/>
      <c r="C260" s="141"/>
      <c r="D260" s="136" t="s">
        <v>689</v>
      </c>
      <c r="E260" s="136"/>
      <c r="F260" s="136"/>
      <c r="G260" s="188" t="s">
        <v>704</v>
      </c>
      <c r="H260" s="136" t="s">
        <v>123</v>
      </c>
      <c r="I260" s="130">
        <v>1201.9049</v>
      </c>
      <c r="J260" s="384">
        <v>14547.258000000002</v>
      </c>
      <c r="K260" s="372">
        <f t="shared" si="32"/>
        <v>17484420.671764202</v>
      </c>
      <c r="L260" s="10"/>
      <c r="M260" s="5"/>
    </row>
    <row r="261" spans="1:15" ht="54" customHeight="1">
      <c r="A261" s="5"/>
      <c r="B261" s="9"/>
      <c r="C261" s="128"/>
      <c r="D261" s="136" t="s">
        <v>690</v>
      </c>
      <c r="E261" s="136"/>
      <c r="F261" s="136"/>
      <c r="G261" s="188" t="s">
        <v>705</v>
      </c>
      <c r="H261" s="136" t="s">
        <v>109</v>
      </c>
      <c r="I261" s="130">
        <v>172.25</v>
      </c>
      <c r="J261" s="384">
        <v>686400</v>
      </c>
      <c r="K261" s="372">
        <f t="shared" si="32"/>
        <v>118232400</v>
      </c>
      <c r="L261" s="10"/>
      <c r="M261" s="5"/>
    </row>
    <row r="262" spans="1:15" ht="54" customHeight="1">
      <c r="A262" s="5"/>
      <c r="B262" s="9"/>
      <c r="C262" s="141"/>
      <c r="D262" s="136" t="s">
        <v>691</v>
      </c>
      <c r="E262" s="136"/>
      <c r="F262" s="136"/>
      <c r="G262" s="188" t="s">
        <v>706</v>
      </c>
      <c r="H262" s="136" t="s">
        <v>109</v>
      </c>
      <c r="I262" s="130">
        <v>241.14</v>
      </c>
      <c r="J262" s="384">
        <v>384921.24000000005</v>
      </c>
      <c r="K262" s="372">
        <f t="shared" si="32"/>
        <v>92819907.813600004</v>
      </c>
      <c r="L262" s="10"/>
      <c r="M262" s="5"/>
    </row>
    <row r="263" spans="1:15" ht="30" customHeight="1" thickBot="1">
      <c r="A263" s="5"/>
      <c r="B263" s="9"/>
      <c r="C263" s="131" t="s">
        <v>13</v>
      </c>
      <c r="D263" s="142"/>
      <c r="E263" s="142"/>
      <c r="F263" s="142"/>
      <c r="G263" s="190"/>
      <c r="H263" s="143"/>
      <c r="I263" s="130"/>
      <c r="J263" s="385"/>
      <c r="K263" s="373">
        <f>SUM(K247:K262)</f>
        <v>1995588540.5599623</v>
      </c>
      <c r="L263" s="10"/>
      <c r="M263" s="5"/>
    </row>
    <row r="264" spans="1:15" s="3" customFormat="1" ht="30" customHeight="1" thickBot="1">
      <c r="A264" s="11"/>
      <c r="B264" s="12"/>
      <c r="C264" s="240" t="s">
        <v>14</v>
      </c>
      <c r="D264" s="241"/>
      <c r="E264" s="241"/>
      <c r="F264" s="241"/>
      <c r="G264" s="241"/>
      <c r="H264" s="241"/>
      <c r="I264" s="241"/>
      <c r="J264" s="242"/>
      <c r="K264" s="371">
        <f>+K263+K245+K237+K232+K227+K216+K212+K206+K191+K184+K166+K158+K154+K148+K143+K138+K129+K124+K121+K116+K110+K106+K100+K92+K80+K74+K67+K56+K51+K45+K40+K37+K32+K22+K15</f>
        <v>9331096954.9798164</v>
      </c>
      <c r="L264" s="13"/>
      <c r="M264" s="11"/>
      <c r="O264" s="1"/>
    </row>
    <row r="265" spans="1:15" s="3" customFormat="1">
      <c r="A265" s="11"/>
      <c r="B265" s="12"/>
      <c r="C265" s="144"/>
      <c r="D265" s="144"/>
      <c r="E265" s="144"/>
      <c r="F265" s="144"/>
      <c r="G265" s="191"/>
      <c r="H265" s="144"/>
      <c r="I265" s="144"/>
      <c r="J265" s="389"/>
      <c r="K265" s="375"/>
      <c r="L265" s="13"/>
      <c r="M265" s="11"/>
      <c r="O265" s="1"/>
    </row>
    <row r="266" spans="1:15" s="3" customFormat="1" ht="30" customHeight="1">
      <c r="A266" s="11"/>
      <c r="B266" s="12"/>
      <c r="C266" s="145"/>
      <c r="D266" s="147"/>
      <c r="E266" s="147"/>
      <c r="F266" s="147"/>
      <c r="G266" s="193" t="s">
        <v>15</v>
      </c>
      <c r="H266" s="148"/>
      <c r="I266" s="149"/>
      <c r="J266" s="390"/>
      <c r="K266" s="376">
        <f>+K264</f>
        <v>9331096954.9798164</v>
      </c>
      <c r="L266" s="13"/>
      <c r="M266" s="11"/>
      <c r="O266" s="1"/>
    </row>
    <row r="267" spans="1:15" s="3" customFormat="1" ht="30" customHeight="1">
      <c r="A267" s="11"/>
      <c r="B267" s="12"/>
      <c r="C267" s="145"/>
      <c r="D267" s="146"/>
      <c r="E267" s="145"/>
      <c r="F267" s="145"/>
      <c r="G267" s="192" t="s">
        <v>707</v>
      </c>
      <c r="H267" s="148"/>
      <c r="I267" s="149"/>
      <c r="J267" s="391"/>
      <c r="K267" s="377">
        <v>70690128.446816787</v>
      </c>
      <c r="L267" s="13"/>
      <c r="M267" s="11"/>
      <c r="O267" s="1"/>
    </row>
    <row r="268" spans="1:15" s="3" customFormat="1" ht="30" customHeight="1">
      <c r="A268" s="11"/>
      <c r="B268" s="12"/>
      <c r="C268" s="145"/>
      <c r="D268" s="146"/>
      <c r="E268" s="145"/>
      <c r="F268" s="145"/>
      <c r="G268" s="192" t="s">
        <v>708</v>
      </c>
      <c r="H268" s="148"/>
      <c r="I268" s="149"/>
      <c r="J268" s="391"/>
      <c r="K268" s="377">
        <v>35345064.223408394</v>
      </c>
      <c r="L268" s="13"/>
      <c r="M268" s="11"/>
      <c r="O268" s="1"/>
    </row>
    <row r="269" spans="1:15" s="3" customFormat="1" ht="30" customHeight="1" thickBot="1">
      <c r="A269" s="11"/>
      <c r="B269" s="12"/>
      <c r="C269" s="145"/>
      <c r="D269" s="146"/>
      <c r="E269" s="145"/>
      <c r="F269" s="145"/>
      <c r="G269" s="192" t="s">
        <v>709</v>
      </c>
      <c r="H269" s="148"/>
      <c r="I269" s="149"/>
      <c r="J269" s="391"/>
      <c r="K269" s="377">
        <v>89508512</v>
      </c>
      <c r="L269" s="13"/>
      <c r="M269" s="11"/>
      <c r="O269" s="1"/>
    </row>
    <row r="270" spans="1:15" s="3" customFormat="1" ht="30" customHeight="1" thickBot="1">
      <c r="A270" s="11"/>
      <c r="B270" s="12"/>
      <c r="C270" s="145"/>
      <c r="D270" s="146"/>
      <c r="E270" s="145"/>
      <c r="F270" s="145"/>
      <c r="G270" s="194" t="s">
        <v>16</v>
      </c>
      <c r="H270" s="151"/>
      <c r="I270" s="152"/>
      <c r="J270" s="392"/>
      <c r="K270" s="371">
        <f>SUM(K266:K269)</f>
        <v>9526640659.6500416</v>
      </c>
      <c r="L270" s="13"/>
      <c r="M270" s="11"/>
      <c r="O270" s="1"/>
    </row>
    <row r="271" spans="1:15" s="3" customFormat="1" ht="17.25" thickBot="1">
      <c r="A271" s="11"/>
      <c r="B271" s="12"/>
      <c r="C271" s="145"/>
      <c r="D271" s="146"/>
      <c r="E271" s="146"/>
      <c r="F271" s="146"/>
      <c r="G271" s="195"/>
      <c r="H271" s="145"/>
      <c r="I271" s="153"/>
      <c r="J271" s="393"/>
      <c r="K271" s="375"/>
      <c r="L271" s="13"/>
      <c r="M271" s="11"/>
      <c r="O271" s="1"/>
    </row>
    <row r="272" spans="1:15" s="3" customFormat="1">
      <c r="A272" s="11"/>
      <c r="B272" s="12"/>
      <c r="C272" s="154"/>
      <c r="D272" s="250"/>
      <c r="E272" s="250"/>
      <c r="F272" s="250"/>
      <c r="G272" s="250"/>
      <c r="H272" s="250"/>
      <c r="I272" s="250"/>
      <c r="J272" s="250"/>
      <c r="K272" s="251"/>
      <c r="L272" s="14"/>
      <c r="M272" s="11"/>
      <c r="O272" s="1"/>
    </row>
    <row r="273" spans="1:15" s="3" customFormat="1" ht="33.950000000000003" customHeight="1">
      <c r="A273" s="11"/>
      <c r="B273" s="12"/>
      <c r="C273" s="238" t="s">
        <v>17</v>
      </c>
      <c r="D273" s="239"/>
      <c r="E273" s="239"/>
      <c r="F273" s="239"/>
      <c r="G273" s="239"/>
      <c r="H273" s="249" t="s">
        <v>18</v>
      </c>
      <c r="I273" s="249"/>
      <c r="J273" s="249"/>
      <c r="K273" s="378" t="s">
        <v>19</v>
      </c>
      <c r="L273" s="15"/>
      <c r="M273" s="11"/>
      <c r="O273" s="1"/>
    </row>
    <row r="274" spans="1:15" s="3" customFormat="1" ht="33.950000000000003" customHeight="1">
      <c r="A274" s="11"/>
      <c r="B274" s="12"/>
      <c r="C274" s="238" t="s">
        <v>20</v>
      </c>
      <c r="D274" s="239"/>
      <c r="E274" s="239"/>
      <c r="F274" s="239"/>
      <c r="G274" s="239"/>
      <c r="H274" s="248" t="s">
        <v>21</v>
      </c>
      <c r="I274" s="248"/>
      <c r="J274" s="394" t="s">
        <v>22</v>
      </c>
      <c r="K274" s="395">
        <v>0.27</v>
      </c>
      <c r="L274" s="15"/>
      <c r="M274" s="11"/>
      <c r="O274" s="1"/>
    </row>
    <row r="275" spans="1:15" s="3" customFormat="1" ht="33.950000000000003" customHeight="1">
      <c r="A275" s="11"/>
      <c r="B275" s="12"/>
      <c r="C275" s="238" t="s">
        <v>23</v>
      </c>
      <c r="D275" s="239"/>
      <c r="E275" s="239"/>
      <c r="F275" s="239"/>
      <c r="G275" s="239"/>
      <c r="H275" s="245" t="s">
        <v>24</v>
      </c>
      <c r="I275" s="246"/>
      <c r="J275" s="394" t="s">
        <v>25</v>
      </c>
      <c r="K275" s="395">
        <v>0.01</v>
      </c>
      <c r="L275" s="15"/>
      <c r="M275" s="11"/>
      <c r="O275" s="1"/>
    </row>
    <row r="276" spans="1:15" s="4" customFormat="1" ht="33.950000000000003" customHeight="1">
      <c r="A276" s="11"/>
      <c r="B276" s="12"/>
      <c r="C276" s="161"/>
      <c r="E276" s="162"/>
      <c r="F276" s="162"/>
      <c r="G276" s="196"/>
      <c r="H276" s="247" t="s">
        <v>26</v>
      </c>
      <c r="I276" s="248"/>
      <c r="J276" s="394" t="s">
        <v>27</v>
      </c>
      <c r="K276" s="395">
        <v>0.04</v>
      </c>
      <c r="L276" s="13"/>
      <c r="M276" s="11"/>
      <c r="O276" s="1"/>
    </row>
    <row r="277" spans="1:15" ht="33.950000000000003" customHeight="1">
      <c r="A277" s="5"/>
      <c r="B277" s="9"/>
      <c r="C277" s="163"/>
      <c r="D277" s="164"/>
      <c r="E277" s="164"/>
      <c r="F277" s="164"/>
      <c r="G277" s="197"/>
      <c r="H277" s="248" t="s">
        <v>28</v>
      </c>
      <c r="I277" s="248"/>
      <c r="J277" s="394" t="s">
        <v>29</v>
      </c>
      <c r="K277" s="396">
        <f>SUM(K274:K276)</f>
        <v>0.32</v>
      </c>
      <c r="L277" s="10"/>
      <c r="M277" s="5"/>
    </row>
    <row r="278" spans="1:15" ht="17.25" thickBot="1">
      <c r="A278" s="5"/>
      <c r="B278" s="9"/>
      <c r="C278" s="166"/>
      <c r="D278" s="165"/>
      <c r="E278" s="165"/>
      <c r="F278" s="165"/>
      <c r="G278" s="198"/>
      <c r="H278" s="243"/>
      <c r="I278" s="243"/>
      <c r="J278" s="243"/>
      <c r="K278" s="244"/>
      <c r="L278" s="10"/>
      <c r="M278" s="5"/>
    </row>
    <row r="279" spans="1:15" ht="17.25" thickBot="1">
      <c r="A279" s="5"/>
      <c r="B279" s="175"/>
      <c r="C279" s="176"/>
      <c r="D279" s="176"/>
      <c r="E279" s="177"/>
      <c r="F279" s="176"/>
      <c r="G279" s="199"/>
      <c r="H279" s="176"/>
      <c r="I279" s="176"/>
      <c r="J279" s="379"/>
      <c r="K279" s="379"/>
      <c r="L279" s="178"/>
      <c r="M279" s="5"/>
    </row>
    <row r="280" spans="1:15" ht="17.25" thickTop="1">
      <c r="A280" s="5"/>
      <c r="B280" s="5"/>
      <c r="C280" s="5"/>
      <c r="D280" s="5"/>
      <c r="E280" s="6"/>
      <c r="F280" s="5"/>
      <c r="G280" s="181"/>
      <c r="H280" s="5"/>
      <c r="I280" s="5"/>
      <c r="J280" s="367"/>
      <c r="K280" s="367"/>
      <c r="L280" s="5"/>
      <c r="M280" s="5"/>
    </row>
  </sheetData>
  <mergeCells count="22">
    <mergeCell ref="K7:K8"/>
    <mergeCell ref="C7:C8"/>
    <mergeCell ref="D7:D8"/>
    <mergeCell ref="G7:G8"/>
    <mergeCell ref="H7:H8"/>
    <mergeCell ref="E7:F7"/>
    <mergeCell ref="C3:F3"/>
    <mergeCell ref="C274:G274"/>
    <mergeCell ref="C264:J264"/>
    <mergeCell ref="H278:K278"/>
    <mergeCell ref="C275:G275"/>
    <mergeCell ref="H275:I275"/>
    <mergeCell ref="H276:I276"/>
    <mergeCell ref="H277:I277"/>
    <mergeCell ref="C273:G273"/>
    <mergeCell ref="H273:J273"/>
    <mergeCell ref="H274:I274"/>
    <mergeCell ref="D272:K272"/>
    <mergeCell ref="C6:K6"/>
    <mergeCell ref="I7:I8"/>
    <mergeCell ref="C5:K5"/>
    <mergeCell ref="J7:J8"/>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EDCF7-FDC3-450C-BDFC-69C6F07C4ED7}">
  <dimension ref="A1:O280"/>
  <sheetViews>
    <sheetView showGridLines="0" view="pageBreakPreview" zoomScale="60" zoomScaleNormal="100" zoomScalePageLayoutView="55" workbookViewId="0">
      <selection activeCell="P270" sqref="P270"/>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9.5703125" style="1" customWidth="1"/>
    <col min="7" max="7" width="73.42578125" style="200" customWidth="1"/>
    <col min="8" max="8" width="14.28515625" style="1" customWidth="1"/>
    <col min="9" max="9" width="13.7109375" style="1" customWidth="1"/>
    <col min="10" max="10" width="22.7109375" style="380" customWidth="1"/>
    <col min="11" max="11" width="30.85546875" style="380" customWidth="1"/>
    <col min="12" max="12" width="3.42578125" style="1" customWidth="1"/>
    <col min="13" max="13" width="2.5703125" style="1" customWidth="1"/>
    <col min="14" max="16384" width="11.42578125" style="1"/>
  </cols>
  <sheetData>
    <row r="1" spans="1:13" ht="17.25" thickBot="1">
      <c r="A1" s="5"/>
      <c r="B1" s="5"/>
      <c r="C1" s="5"/>
      <c r="D1" s="5"/>
      <c r="E1" s="6"/>
      <c r="F1" s="5"/>
      <c r="G1" s="181"/>
      <c r="H1" s="5"/>
      <c r="I1" s="5"/>
      <c r="J1" s="367"/>
      <c r="K1" s="367"/>
      <c r="L1" s="5"/>
      <c r="M1" s="5"/>
    </row>
    <row r="2" spans="1:13" ht="17.25" thickTop="1">
      <c r="A2" s="5"/>
      <c r="B2" s="7"/>
      <c r="C2" s="173"/>
      <c r="D2" s="173"/>
      <c r="E2" s="174"/>
      <c r="F2" s="173"/>
      <c r="G2" s="182"/>
      <c r="H2" s="173"/>
      <c r="I2" s="173"/>
      <c r="J2" s="368"/>
      <c r="K2" s="368"/>
      <c r="L2" s="8"/>
      <c r="M2" s="5"/>
    </row>
    <row r="3" spans="1:13" ht="27" customHeight="1">
      <c r="A3" s="5"/>
      <c r="B3" s="9"/>
      <c r="C3" s="236" t="s">
        <v>86</v>
      </c>
      <c r="D3" s="237"/>
      <c r="E3" s="237"/>
      <c r="F3" s="237"/>
      <c r="G3" s="181"/>
      <c r="H3" s="5"/>
      <c r="I3" s="5"/>
      <c r="J3" s="367"/>
      <c r="K3" s="367"/>
      <c r="L3" s="10"/>
      <c r="M3" s="5"/>
    </row>
    <row r="4" spans="1:13">
      <c r="A4" s="5"/>
      <c r="B4" s="9"/>
      <c r="C4" s="157" t="s">
        <v>0</v>
      </c>
      <c r="D4" s="156" t="s">
        <v>88</v>
      </c>
      <c r="E4" s="157" t="s">
        <v>1</v>
      </c>
      <c r="F4" s="158">
        <v>1</v>
      </c>
      <c r="G4" s="181"/>
      <c r="H4" s="5"/>
      <c r="I4" s="5"/>
      <c r="J4" s="367"/>
      <c r="K4" s="367"/>
      <c r="L4" s="10"/>
      <c r="M4" s="5"/>
    </row>
    <row r="5" spans="1:13">
      <c r="A5" s="5"/>
      <c r="B5" s="9"/>
      <c r="C5" s="255"/>
      <c r="D5" s="255"/>
      <c r="E5" s="255"/>
      <c r="F5" s="255"/>
      <c r="G5" s="255"/>
      <c r="H5" s="255"/>
      <c r="I5" s="255"/>
      <c r="J5" s="255"/>
      <c r="K5" s="255"/>
      <c r="L5" s="10"/>
      <c r="M5" s="5"/>
    </row>
    <row r="6" spans="1:13" ht="17.25" thickBot="1">
      <c r="A6" s="5"/>
      <c r="B6" s="9"/>
      <c r="C6" s="252" t="s">
        <v>273</v>
      </c>
      <c r="D6" s="252"/>
      <c r="E6" s="252"/>
      <c r="F6" s="252"/>
      <c r="G6" s="252"/>
      <c r="H6" s="252"/>
      <c r="I6" s="252"/>
      <c r="J6" s="252"/>
      <c r="K6" s="252"/>
      <c r="L6" s="10"/>
      <c r="M6" s="5"/>
    </row>
    <row r="7" spans="1:13" ht="30" customHeight="1">
      <c r="A7" s="5"/>
      <c r="B7" s="9"/>
      <c r="C7" s="260" t="s">
        <v>3</v>
      </c>
      <c r="D7" s="253" t="s">
        <v>4</v>
      </c>
      <c r="E7" s="262" t="s">
        <v>5</v>
      </c>
      <c r="F7" s="262"/>
      <c r="G7" s="260" t="s">
        <v>6</v>
      </c>
      <c r="H7" s="253" t="s">
        <v>7</v>
      </c>
      <c r="I7" s="253" t="s">
        <v>8</v>
      </c>
      <c r="J7" s="381" t="s">
        <v>9</v>
      </c>
      <c r="K7" s="369" t="s">
        <v>10</v>
      </c>
      <c r="L7" s="10"/>
      <c r="M7" s="5"/>
    </row>
    <row r="8" spans="1:13" ht="30" customHeight="1" thickBot="1">
      <c r="A8" s="5"/>
      <c r="B8" s="9"/>
      <c r="C8" s="261"/>
      <c r="D8" s="254"/>
      <c r="E8" s="125" t="s">
        <v>11</v>
      </c>
      <c r="F8" s="125" t="s">
        <v>12</v>
      </c>
      <c r="G8" s="261"/>
      <c r="H8" s="254"/>
      <c r="I8" s="254"/>
      <c r="J8" s="382"/>
      <c r="K8" s="370"/>
      <c r="L8" s="10"/>
      <c r="M8" s="5"/>
    </row>
    <row r="9" spans="1:13" ht="30" customHeight="1" thickBot="1">
      <c r="A9" s="5"/>
      <c r="B9" s="9"/>
      <c r="C9" s="126"/>
      <c r="D9" s="366" t="s">
        <v>284</v>
      </c>
      <c r="E9" s="127"/>
      <c r="F9" s="127"/>
      <c r="G9" s="183" t="s">
        <v>89</v>
      </c>
      <c r="H9" s="127"/>
      <c r="I9" s="127"/>
      <c r="J9" s="383"/>
      <c r="K9" s="371"/>
      <c r="L9" s="10"/>
      <c r="M9" s="5"/>
    </row>
    <row r="10" spans="1:13" ht="30" customHeight="1">
      <c r="A10" s="5"/>
      <c r="B10" s="9"/>
      <c r="C10" s="128"/>
      <c r="D10" s="129" t="s">
        <v>274</v>
      </c>
      <c r="E10" s="129"/>
      <c r="F10" s="129"/>
      <c r="G10" s="184" t="s">
        <v>279</v>
      </c>
      <c r="H10" s="129" t="s">
        <v>91</v>
      </c>
      <c r="I10" s="130">
        <v>10618.28</v>
      </c>
      <c r="J10" s="384"/>
      <c r="K10" s="372"/>
      <c r="L10" s="10"/>
      <c r="M10" s="5"/>
    </row>
    <row r="11" spans="1:13" ht="30" customHeight="1">
      <c r="A11" s="5"/>
      <c r="B11" s="9"/>
      <c r="C11" s="128"/>
      <c r="D11" s="129" t="s">
        <v>275</v>
      </c>
      <c r="E11" s="129"/>
      <c r="F11" s="129"/>
      <c r="G11" s="184" t="s">
        <v>280</v>
      </c>
      <c r="H11" s="129" t="s">
        <v>109</v>
      </c>
      <c r="I11" s="130">
        <v>419.02</v>
      </c>
      <c r="J11" s="384"/>
      <c r="K11" s="372"/>
      <c r="L11" s="10"/>
      <c r="M11" s="5"/>
    </row>
    <row r="12" spans="1:13" ht="30" customHeight="1">
      <c r="A12" s="5"/>
      <c r="B12" s="9"/>
      <c r="C12" s="128"/>
      <c r="D12" s="129" t="s">
        <v>276</v>
      </c>
      <c r="E12" s="129"/>
      <c r="F12" s="129"/>
      <c r="G12" s="184" t="s">
        <v>281</v>
      </c>
      <c r="H12" s="129" t="s">
        <v>137</v>
      </c>
      <c r="I12" s="130">
        <v>1</v>
      </c>
      <c r="J12" s="384"/>
      <c r="K12" s="372"/>
      <c r="L12" s="10"/>
      <c r="M12" s="5"/>
    </row>
    <row r="13" spans="1:13" ht="30" customHeight="1">
      <c r="A13" s="5"/>
      <c r="B13" s="9"/>
      <c r="C13" s="128"/>
      <c r="D13" s="129" t="s">
        <v>277</v>
      </c>
      <c r="E13" s="129"/>
      <c r="F13" s="129"/>
      <c r="G13" s="184" t="s">
        <v>282</v>
      </c>
      <c r="H13" s="129" t="s">
        <v>91</v>
      </c>
      <c r="I13" s="130">
        <v>656.6</v>
      </c>
      <c r="J13" s="384"/>
      <c r="K13" s="372"/>
      <c r="L13" s="10"/>
      <c r="M13" s="5"/>
    </row>
    <row r="14" spans="1:13" ht="30" customHeight="1">
      <c r="A14" s="5"/>
      <c r="B14" s="9"/>
      <c r="C14" s="128"/>
      <c r="D14" s="129" t="s">
        <v>278</v>
      </c>
      <c r="E14" s="129"/>
      <c r="F14" s="129"/>
      <c r="G14" s="184" t="s">
        <v>283</v>
      </c>
      <c r="H14" s="129" t="s">
        <v>137</v>
      </c>
      <c r="I14" s="130">
        <v>1</v>
      </c>
      <c r="J14" s="384"/>
      <c r="K14" s="372"/>
      <c r="L14" s="10"/>
      <c r="M14" s="5"/>
    </row>
    <row r="15" spans="1:13" ht="30" customHeight="1" thickBot="1">
      <c r="A15" s="5"/>
      <c r="B15" s="9"/>
      <c r="C15" s="131" t="s">
        <v>13</v>
      </c>
      <c r="D15" s="132"/>
      <c r="E15" s="132"/>
      <c r="F15" s="132"/>
      <c r="G15" s="185"/>
      <c r="H15" s="132"/>
      <c r="I15" s="130"/>
      <c r="J15" s="385"/>
      <c r="K15" s="373"/>
      <c r="L15" s="10"/>
      <c r="M15" s="5"/>
    </row>
    <row r="16" spans="1:13" ht="30" customHeight="1" thickBot="1">
      <c r="A16" s="5"/>
      <c r="B16" s="9"/>
      <c r="C16" s="126"/>
      <c r="D16" s="366" t="s">
        <v>285</v>
      </c>
      <c r="E16" s="127"/>
      <c r="F16" s="127"/>
      <c r="G16" s="183" t="s">
        <v>286</v>
      </c>
      <c r="H16" s="127"/>
      <c r="I16" s="127"/>
      <c r="J16" s="383"/>
      <c r="K16" s="371"/>
      <c r="L16" s="10"/>
      <c r="M16" s="5"/>
    </row>
    <row r="17" spans="1:15" ht="30" customHeight="1" thickBot="1">
      <c r="A17" s="5"/>
      <c r="B17" s="9"/>
      <c r="C17" s="126"/>
      <c r="D17" s="366" t="s">
        <v>287</v>
      </c>
      <c r="E17" s="127"/>
      <c r="F17" s="127"/>
      <c r="G17" s="183" t="s">
        <v>288</v>
      </c>
      <c r="H17" s="127"/>
      <c r="I17" s="127"/>
      <c r="J17" s="383"/>
      <c r="K17" s="371"/>
      <c r="L17" s="10"/>
      <c r="M17" s="5"/>
    </row>
    <row r="18" spans="1:15" ht="32.25" customHeight="1">
      <c r="A18" s="5"/>
      <c r="B18" s="9"/>
      <c r="C18" s="128"/>
      <c r="D18" s="129" t="s">
        <v>289</v>
      </c>
      <c r="E18" s="129"/>
      <c r="F18" s="129"/>
      <c r="G18" s="184" t="s">
        <v>293</v>
      </c>
      <c r="H18" s="129" t="s">
        <v>91</v>
      </c>
      <c r="I18" s="130">
        <v>2215.63</v>
      </c>
      <c r="J18" s="384"/>
      <c r="K18" s="372"/>
      <c r="L18" s="10"/>
      <c r="M18" s="5"/>
    </row>
    <row r="19" spans="1:15" ht="30" customHeight="1">
      <c r="A19" s="5"/>
      <c r="B19" s="9"/>
      <c r="C19" s="128"/>
      <c r="D19" s="129" t="s">
        <v>290</v>
      </c>
      <c r="E19" s="129"/>
      <c r="F19" s="129"/>
      <c r="G19" s="184" t="s">
        <v>294</v>
      </c>
      <c r="H19" s="129" t="s">
        <v>95</v>
      </c>
      <c r="I19" s="130">
        <v>74.283060000000006</v>
      </c>
      <c r="J19" s="384"/>
      <c r="K19" s="372"/>
      <c r="L19" s="10"/>
      <c r="M19" s="5"/>
    </row>
    <row r="20" spans="1:15" ht="80.25" customHeight="1">
      <c r="A20" s="5"/>
      <c r="B20" s="9"/>
      <c r="C20" s="128"/>
      <c r="D20" s="129" t="s">
        <v>291</v>
      </c>
      <c r="E20" s="129"/>
      <c r="F20" s="129"/>
      <c r="G20" s="184" t="s">
        <v>295</v>
      </c>
      <c r="H20" s="129" t="s">
        <v>95</v>
      </c>
      <c r="I20" s="130">
        <v>53.01906000000001</v>
      </c>
      <c r="J20" s="384"/>
      <c r="K20" s="372"/>
      <c r="L20" s="10"/>
      <c r="M20" s="5"/>
    </row>
    <row r="21" spans="1:15" s="5" customFormat="1" ht="33.75" customHeight="1">
      <c r="B21" s="9"/>
      <c r="C21" s="128"/>
      <c r="D21" s="133" t="s">
        <v>292</v>
      </c>
      <c r="E21" s="133"/>
      <c r="F21" s="133"/>
      <c r="G21" s="186" t="s">
        <v>296</v>
      </c>
      <c r="H21" s="133" t="s">
        <v>95</v>
      </c>
      <c r="I21" s="130">
        <v>96.567978000000011</v>
      </c>
      <c r="J21" s="384"/>
      <c r="K21" s="372"/>
      <c r="L21" s="10"/>
      <c r="O21" s="1"/>
    </row>
    <row r="22" spans="1:15" ht="30" customHeight="1" thickBot="1">
      <c r="A22" s="5"/>
      <c r="B22" s="9"/>
      <c r="C22" s="131" t="s">
        <v>13</v>
      </c>
      <c r="D22" s="134"/>
      <c r="E22" s="135"/>
      <c r="F22" s="134"/>
      <c r="G22" s="187"/>
      <c r="H22" s="134"/>
      <c r="I22" s="130"/>
      <c r="J22" s="386"/>
      <c r="K22" s="373"/>
      <c r="L22" s="10"/>
      <c r="M22" s="5"/>
    </row>
    <row r="23" spans="1:15" ht="30" customHeight="1" thickBot="1">
      <c r="A23" s="5"/>
      <c r="B23" s="9"/>
      <c r="C23" s="126"/>
      <c r="D23" s="366" t="s">
        <v>297</v>
      </c>
      <c r="E23" s="127"/>
      <c r="F23" s="127"/>
      <c r="G23" s="127" t="s">
        <v>298</v>
      </c>
      <c r="H23" s="127"/>
      <c r="I23" s="127"/>
      <c r="J23" s="383"/>
      <c r="K23" s="371"/>
      <c r="L23" s="10"/>
      <c r="M23" s="5"/>
    </row>
    <row r="24" spans="1:15" ht="30" customHeight="1">
      <c r="A24" s="5"/>
      <c r="B24" s="9"/>
      <c r="C24" s="128"/>
      <c r="D24" s="136" t="s">
        <v>299</v>
      </c>
      <c r="E24" s="136"/>
      <c r="F24" s="136"/>
      <c r="G24" s="188" t="s">
        <v>307</v>
      </c>
      <c r="H24" s="136" t="s">
        <v>95</v>
      </c>
      <c r="I24" s="130">
        <v>7.5</v>
      </c>
      <c r="J24" s="384"/>
      <c r="K24" s="372"/>
      <c r="L24" s="10"/>
      <c r="M24" s="5"/>
    </row>
    <row r="25" spans="1:15" ht="30" customHeight="1">
      <c r="A25" s="5"/>
      <c r="B25" s="9"/>
      <c r="C25" s="128"/>
      <c r="D25" s="136" t="s">
        <v>300</v>
      </c>
      <c r="E25" s="136"/>
      <c r="F25" s="136"/>
      <c r="G25" s="188" t="s">
        <v>308</v>
      </c>
      <c r="H25" s="136" t="s">
        <v>95</v>
      </c>
      <c r="I25" s="130">
        <v>7.5105000000000004</v>
      </c>
      <c r="J25" s="384"/>
      <c r="K25" s="372"/>
      <c r="L25" s="10"/>
      <c r="M25" s="5"/>
    </row>
    <row r="26" spans="1:15" ht="30" customHeight="1">
      <c r="A26" s="5"/>
      <c r="B26" s="9"/>
      <c r="C26" s="128"/>
      <c r="D26" s="136" t="s">
        <v>301</v>
      </c>
      <c r="E26" s="136"/>
      <c r="F26" s="136"/>
      <c r="G26" s="188" t="s">
        <v>309</v>
      </c>
      <c r="H26" s="136" t="s">
        <v>109</v>
      </c>
      <c r="I26" s="130">
        <v>66.599999999999994</v>
      </c>
      <c r="J26" s="384"/>
      <c r="K26" s="372"/>
      <c r="L26" s="10"/>
      <c r="M26" s="5"/>
    </row>
    <row r="27" spans="1:15" ht="30" customHeight="1">
      <c r="A27" s="5"/>
      <c r="B27" s="9"/>
      <c r="C27" s="128"/>
      <c r="D27" s="136" t="s">
        <v>302</v>
      </c>
      <c r="E27" s="136"/>
      <c r="F27" s="136"/>
      <c r="G27" s="188" t="s">
        <v>310</v>
      </c>
      <c r="H27" s="136" t="s">
        <v>95</v>
      </c>
      <c r="I27" s="130">
        <v>7.5105000000000004</v>
      </c>
      <c r="J27" s="384"/>
      <c r="K27" s="372"/>
      <c r="L27" s="10"/>
      <c r="M27" s="5"/>
    </row>
    <row r="28" spans="1:15" ht="30" customHeight="1">
      <c r="A28" s="5"/>
      <c r="B28" s="9"/>
      <c r="C28" s="128"/>
      <c r="D28" s="136" t="s">
        <v>303</v>
      </c>
      <c r="E28" s="136"/>
      <c r="F28" s="136"/>
      <c r="G28" s="188" t="s">
        <v>311</v>
      </c>
      <c r="H28" s="136" t="s">
        <v>109</v>
      </c>
      <c r="I28" s="130">
        <v>88.38</v>
      </c>
      <c r="J28" s="384"/>
      <c r="K28" s="372"/>
      <c r="L28" s="10"/>
      <c r="M28" s="5"/>
    </row>
    <row r="29" spans="1:15" ht="30" customHeight="1">
      <c r="A29" s="5"/>
      <c r="B29" s="9"/>
      <c r="C29" s="128"/>
      <c r="D29" s="136" t="s">
        <v>304</v>
      </c>
      <c r="E29" s="136"/>
      <c r="F29" s="136"/>
      <c r="G29" s="188" t="s">
        <v>312</v>
      </c>
      <c r="H29" s="136" t="s">
        <v>123</v>
      </c>
      <c r="I29" s="130">
        <v>3597.0969600000003</v>
      </c>
      <c r="J29" s="384"/>
      <c r="K29" s="372"/>
      <c r="L29" s="10"/>
      <c r="M29" s="5"/>
    </row>
    <row r="30" spans="1:15" ht="30" customHeight="1">
      <c r="A30" s="5"/>
      <c r="B30" s="9"/>
      <c r="C30" s="128"/>
      <c r="D30" s="136" t="s">
        <v>305</v>
      </c>
      <c r="E30" s="136"/>
      <c r="F30" s="136"/>
      <c r="G30" s="188" t="s">
        <v>313</v>
      </c>
      <c r="H30" s="136" t="s">
        <v>91</v>
      </c>
      <c r="I30" s="130">
        <v>152.05420000000001</v>
      </c>
      <c r="J30" s="384"/>
      <c r="K30" s="372"/>
      <c r="L30" s="10"/>
      <c r="M30" s="5"/>
    </row>
    <row r="31" spans="1:15" ht="30" customHeight="1">
      <c r="A31" s="5"/>
      <c r="B31" s="9"/>
      <c r="C31" s="128"/>
      <c r="D31" s="137" t="s">
        <v>306</v>
      </c>
      <c r="E31" s="137"/>
      <c r="F31" s="137"/>
      <c r="G31" s="188" t="s">
        <v>314</v>
      </c>
      <c r="H31" s="136" t="s">
        <v>123</v>
      </c>
      <c r="I31" s="130">
        <v>859.00840000000005</v>
      </c>
      <c r="J31" s="384"/>
      <c r="K31" s="372"/>
      <c r="L31" s="10"/>
      <c r="M31" s="5"/>
    </row>
    <row r="32" spans="1:15" ht="30" customHeight="1" thickBot="1">
      <c r="A32" s="5"/>
      <c r="B32" s="9"/>
      <c r="C32" s="139" t="s">
        <v>13</v>
      </c>
      <c r="D32" s="140"/>
      <c r="E32" s="140"/>
      <c r="F32" s="140"/>
      <c r="G32" s="189"/>
      <c r="H32" s="140"/>
      <c r="I32" s="130"/>
      <c r="J32" s="387"/>
      <c r="K32" s="374"/>
      <c r="L32" s="10"/>
      <c r="M32" s="5"/>
    </row>
    <row r="33" spans="1:13" ht="30" customHeight="1" thickBot="1">
      <c r="A33" s="5"/>
      <c r="B33" s="9"/>
      <c r="C33" s="126"/>
      <c r="D33" s="366" t="s">
        <v>315</v>
      </c>
      <c r="E33" s="127"/>
      <c r="F33" s="127"/>
      <c r="G33" s="127" t="s">
        <v>316</v>
      </c>
      <c r="H33" s="127"/>
      <c r="I33" s="127"/>
      <c r="J33" s="383"/>
      <c r="K33" s="371"/>
      <c r="L33" s="10"/>
      <c r="M33" s="5"/>
    </row>
    <row r="34" spans="1:13" ht="30" customHeight="1">
      <c r="A34" s="5"/>
      <c r="B34" s="9"/>
      <c r="C34" s="128"/>
      <c r="D34" s="136" t="s">
        <v>317</v>
      </c>
      <c r="E34" s="136"/>
      <c r="F34" s="136"/>
      <c r="G34" s="188" t="s">
        <v>320</v>
      </c>
      <c r="H34" s="136" t="s">
        <v>91</v>
      </c>
      <c r="I34" s="130">
        <v>190.48769999999999</v>
      </c>
      <c r="J34" s="384"/>
      <c r="K34" s="372"/>
      <c r="L34" s="10"/>
      <c r="M34" s="5"/>
    </row>
    <row r="35" spans="1:13" ht="37.5" customHeight="1">
      <c r="A35" s="5"/>
      <c r="B35" s="9"/>
      <c r="C35" s="128"/>
      <c r="D35" s="136" t="s">
        <v>318</v>
      </c>
      <c r="E35" s="136"/>
      <c r="F35" s="136"/>
      <c r="G35" s="188" t="s">
        <v>321</v>
      </c>
      <c r="H35" s="136" t="s">
        <v>91</v>
      </c>
      <c r="I35" s="130">
        <v>380.97539999999998</v>
      </c>
      <c r="J35" s="384"/>
      <c r="K35" s="372"/>
      <c r="L35" s="10"/>
      <c r="M35" s="5"/>
    </row>
    <row r="36" spans="1:13" ht="30" customHeight="1">
      <c r="A36" s="5"/>
      <c r="B36" s="9"/>
      <c r="C36" s="128"/>
      <c r="D36" s="136" t="s">
        <v>319</v>
      </c>
      <c r="E36" s="136"/>
      <c r="F36" s="136"/>
      <c r="G36" s="188" t="s">
        <v>322</v>
      </c>
      <c r="H36" s="136" t="s">
        <v>323</v>
      </c>
      <c r="I36" s="130">
        <v>15.809999999999999</v>
      </c>
      <c r="J36" s="384"/>
      <c r="K36" s="372"/>
      <c r="L36" s="10"/>
      <c r="M36" s="5"/>
    </row>
    <row r="37" spans="1:13" ht="30" customHeight="1" thickBot="1">
      <c r="A37" s="5"/>
      <c r="B37" s="9"/>
      <c r="C37" s="131" t="s">
        <v>13</v>
      </c>
      <c r="D37" s="142"/>
      <c r="E37" s="142"/>
      <c r="F37" s="142"/>
      <c r="G37" s="190"/>
      <c r="H37" s="143"/>
      <c r="I37" s="130"/>
      <c r="J37" s="385"/>
      <c r="K37" s="373"/>
      <c r="L37" s="10"/>
      <c r="M37" s="5"/>
    </row>
    <row r="38" spans="1:13" ht="30" customHeight="1" thickBot="1">
      <c r="A38" s="5"/>
      <c r="B38" s="9"/>
      <c r="C38" s="126"/>
      <c r="D38" s="366" t="s">
        <v>324</v>
      </c>
      <c r="E38" s="127"/>
      <c r="F38" s="127"/>
      <c r="G38" s="127" t="s">
        <v>325</v>
      </c>
      <c r="H38" s="127"/>
      <c r="I38" s="127"/>
      <c r="J38" s="383"/>
      <c r="K38" s="371"/>
      <c r="L38" s="10"/>
      <c r="M38" s="5"/>
    </row>
    <row r="39" spans="1:13" ht="30" customHeight="1">
      <c r="A39" s="5"/>
      <c r="B39" s="9"/>
      <c r="C39" s="128"/>
      <c r="D39" s="136" t="s">
        <v>326</v>
      </c>
      <c r="E39" s="136"/>
      <c r="F39" s="136"/>
      <c r="G39" s="188" t="s">
        <v>327</v>
      </c>
      <c r="H39" s="136" t="s">
        <v>91</v>
      </c>
      <c r="I39" s="130">
        <v>121</v>
      </c>
      <c r="J39" s="384"/>
      <c r="K39" s="372"/>
      <c r="L39" s="10"/>
      <c r="M39" s="5"/>
    </row>
    <row r="40" spans="1:13" ht="30" customHeight="1" thickBot="1">
      <c r="A40" s="5"/>
      <c r="B40" s="9"/>
      <c r="C40" s="131" t="s">
        <v>13</v>
      </c>
      <c r="D40" s="142"/>
      <c r="E40" s="142"/>
      <c r="F40" s="142"/>
      <c r="G40" s="190"/>
      <c r="H40" s="143"/>
      <c r="I40" s="130"/>
      <c r="J40" s="385"/>
      <c r="K40" s="373"/>
      <c r="L40" s="10"/>
      <c r="M40" s="5"/>
    </row>
    <row r="41" spans="1:13" ht="30" customHeight="1" thickBot="1">
      <c r="A41" s="5"/>
      <c r="B41" s="9"/>
      <c r="C41" s="126"/>
      <c r="D41" s="366" t="s">
        <v>328</v>
      </c>
      <c r="E41" s="127"/>
      <c r="F41" s="127"/>
      <c r="G41" s="183" t="s">
        <v>329</v>
      </c>
      <c r="H41" s="127"/>
      <c r="I41" s="127"/>
      <c r="J41" s="383"/>
      <c r="K41" s="371"/>
      <c r="L41" s="10"/>
      <c r="M41" s="5"/>
    </row>
    <row r="42" spans="1:13" ht="30" customHeight="1">
      <c r="A42" s="5"/>
      <c r="B42" s="9"/>
      <c r="C42" s="128"/>
      <c r="D42" s="136" t="s">
        <v>330</v>
      </c>
      <c r="E42" s="136"/>
      <c r="F42" s="136"/>
      <c r="G42" s="188" t="s">
        <v>333</v>
      </c>
      <c r="H42" s="136" t="s">
        <v>91</v>
      </c>
      <c r="I42" s="130">
        <v>380.97539999999998</v>
      </c>
      <c r="J42" s="384"/>
      <c r="K42" s="372"/>
      <c r="L42" s="10"/>
      <c r="M42" s="5"/>
    </row>
    <row r="43" spans="1:13" ht="39.75" customHeight="1">
      <c r="A43" s="5"/>
      <c r="B43" s="9"/>
      <c r="C43" s="128"/>
      <c r="D43" s="136" t="s">
        <v>331</v>
      </c>
      <c r="E43" s="136"/>
      <c r="F43" s="136"/>
      <c r="G43" s="188" t="s">
        <v>334</v>
      </c>
      <c r="H43" s="136" t="s">
        <v>91</v>
      </c>
      <c r="I43" s="130">
        <v>380.97539999999998</v>
      </c>
      <c r="J43" s="384"/>
      <c r="K43" s="372"/>
      <c r="L43" s="10"/>
      <c r="M43" s="5"/>
    </row>
    <row r="44" spans="1:13" ht="30" customHeight="1">
      <c r="A44" s="5"/>
      <c r="B44" s="9"/>
      <c r="C44" s="128"/>
      <c r="D44" s="136" t="s">
        <v>332</v>
      </c>
      <c r="E44" s="136"/>
      <c r="F44" s="136"/>
      <c r="G44" s="188" t="s">
        <v>335</v>
      </c>
      <c r="H44" s="136" t="s">
        <v>91</v>
      </c>
      <c r="I44" s="130">
        <v>83.2</v>
      </c>
      <c r="J44" s="384"/>
      <c r="K44" s="372"/>
      <c r="L44" s="10"/>
      <c r="M44" s="5"/>
    </row>
    <row r="45" spans="1:13" ht="30" customHeight="1" thickBot="1">
      <c r="A45" s="5"/>
      <c r="B45" s="9"/>
      <c r="C45" s="131" t="s">
        <v>13</v>
      </c>
      <c r="D45" s="142"/>
      <c r="E45" s="142"/>
      <c r="F45" s="142"/>
      <c r="G45" s="190"/>
      <c r="H45" s="143"/>
      <c r="I45" s="130"/>
      <c r="J45" s="385"/>
      <c r="K45" s="373"/>
      <c r="L45" s="10"/>
      <c r="M45" s="5"/>
    </row>
    <row r="46" spans="1:13" ht="30" customHeight="1" thickBot="1">
      <c r="A46" s="5"/>
      <c r="B46" s="9"/>
      <c r="C46" s="126"/>
      <c r="D46" s="366" t="s">
        <v>336</v>
      </c>
      <c r="E46" s="127"/>
      <c r="F46" s="127"/>
      <c r="G46" s="183" t="s">
        <v>337</v>
      </c>
      <c r="H46" s="127"/>
      <c r="I46" s="127"/>
      <c r="J46" s="383"/>
      <c r="K46" s="371"/>
      <c r="L46" s="10"/>
      <c r="M46" s="5"/>
    </row>
    <row r="47" spans="1:13" ht="30" customHeight="1">
      <c r="A47" s="5"/>
      <c r="B47" s="9"/>
      <c r="C47" s="128"/>
      <c r="D47" s="129" t="s">
        <v>338</v>
      </c>
      <c r="E47" s="129"/>
      <c r="F47" s="129"/>
      <c r="G47" s="184" t="s">
        <v>342</v>
      </c>
      <c r="H47" s="129" t="s">
        <v>91</v>
      </c>
      <c r="I47" s="130">
        <v>139.23020000000002</v>
      </c>
      <c r="J47" s="384"/>
      <c r="K47" s="372"/>
      <c r="L47" s="10"/>
      <c r="M47" s="5"/>
    </row>
    <row r="48" spans="1:13" ht="34.5" customHeight="1">
      <c r="A48" s="5"/>
      <c r="B48" s="9"/>
      <c r="C48" s="128"/>
      <c r="D48" s="129" t="s">
        <v>339</v>
      </c>
      <c r="E48" s="129"/>
      <c r="F48" s="129"/>
      <c r="G48" s="184" t="s">
        <v>343</v>
      </c>
      <c r="H48" s="129" t="s">
        <v>91</v>
      </c>
      <c r="I48" s="130">
        <v>57.66340000000001</v>
      </c>
      <c r="J48" s="384"/>
      <c r="K48" s="372"/>
      <c r="L48" s="10"/>
      <c r="M48" s="5"/>
    </row>
    <row r="49" spans="1:15" ht="30" customHeight="1">
      <c r="A49" s="5"/>
      <c r="B49" s="9"/>
      <c r="C49" s="128"/>
      <c r="D49" s="129" t="s">
        <v>340</v>
      </c>
      <c r="E49" s="129"/>
      <c r="F49" s="129"/>
      <c r="G49" s="184" t="s">
        <v>344</v>
      </c>
      <c r="H49" s="129" t="s">
        <v>91</v>
      </c>
      <c r="I49" s="130">
        <v>139.23020000000002</v>
      </c>
      <c r="J49" s="384"/>
      <c r="K49" s="372"/>
      <c r="L49" s="10"/>
      <c r="M49" s="5"/>
    </row>
    <row r="50" spans="1:15" ht="28.5" customHeight="1">
      <c r="A50" s="5"/>
      <c r="B50" s="9"/>
      <c r="C50" s="128"/>
      <c r="D50" s="201" t="s">
        <v>341</v>
      </c>
      <c r="E50" s="129"/>
      <c r="F50" s="129"/>
      <c r="G50" s="184" t="s">
        <v>345</v>
      </c>
      <c r="H50" s="129" t="s">
        <v>91</v>
      </c>
      <c r="I50" s="130">
        <v>139.23020000000002</v>
      </c>
      <c r="J50" s="384"/>
      <c r="K50" s="372"/>
      <c r="L50" s="10"/>
      <c r="M50" s="5"/>
    </row>
    <row r="51" spans="1:15" ht="30" customHeight="1" thickBot="1">
      <c r="A51" s="5"/>
      <c r="B51" s="9"/>
      <c r="C51" s="131" t="s">
        <v>13</v>
      </c>
      <c r="D51" s="132"/>
      <c r="E51" s="132"/>
      <c r="F51" s="132"/>
      <c r="G51" s="185"/>
      <c r="H51" s="132"/>
      <c r="I51" s="130"/>
      <c r="J51" s="385"/>
      <c r="K51" s="373"/>
      <c r="L51" s="10"/>
      <c r="M51" s="5"/>
    </row>
    <row r="52" spans="1:15" ht="30" customHeight="1" thickBot="1">
      <c r="A52" s="5"/>
      <c r="B52" s="9"/>
      <c r="C52" s="126"/>
      <c r="D52" s="366" t="s">
        <v>346</v>
      </c>
      <c r="E52" s="127"/>
      <c r="F52" s="127"/>
      <c r="G52" s="183" t="s">
        <v>350</v>
      </c>
      <c r="H52" s="127"/>
      <c r="I52" s="127"/>
      <c r="J52" s="383"/>
      <c r="K52" s="371"/>
      <c r="L52" s="10"/>
      <c r="M52" s="5"/>
    </row>
    <row r="53" spans="1:15" ht="30" customHeight="1">
      <c r="A53" s="5"/>
      <c r="B53" s="9"/>
      <c r="C53" s="128"/>
      <c r="D53" s="129" t="s">
        <v>347</v>
      </c>
      <c r="E53" s="129"/>
      <c r="F53" s="129"/>
      <c r="G53" s="184" t="s">
        <v>351</v>
      </c>
      <c r="H53" s="129" t="s">
        <v>109</v>
      </c>
      <c r="I53" s="130">
        <v>30</v>
      </c>
      <c r="J53" s="384"/>
      <c r="K53" s="372"/>
      <c r="L53" s="10"/>
      <c r="M53" s="5"/>
    </row>
    <row r="54" spans="1:15" ht="27.75" customHeight="1">
      <c r="A54" s="5"/>
      <c r="B54" s="9"/>
      <c r="C54" s="128"/>
      <c r="D54" s="129" t="s">
        <v>348</v>
      </c>
      <c r="E54" s="129"/>
      <c r="F54" s="129"/>
      <c r="G54" s="184" t="s">
        <v>352</v>
      </c>
      <c r="H54" s="129" t="s">
        <v>91</v>
      </c>
      <c r="I54" s="130">
        <v>121.95540000000001</v>
      </c>
      <c r="J54" s="384"/>
      <c r="K54" s="372"/>
      <c r="L54" s="10"/>
      <c r="M54" s="5"/>
    </row>
    <row r="55" spans="1:15" s="5" customFormat="1" ht="39.75" customHeight="1">
      <c r="B55" s="9"/>
      <c r="C55" s="128"/>
      <c r="D55" s="133" t="s">
        <v>349</v>
      </c>
      <c r="E55" s="133"/>
      <c r="F55" s="133"/>
      <c r="G55" s="186" t="s">
        <v>353</v>
      </c>
      <c r="H55" s="133" t="s">
        <v>91</v>
      </c>
      <c r="I55" s="130">
        <v>82.566800000000001</v>
      </c>
      <c r="J55" s="384"/>
      <c r="K55" s="372"/>
      <c r="L55" s="10"/>
      <c r="O55" s="1"/>
    </row>
    <row r="56" spans="1:15" ht="30" customHeight="1" thickBot="1">
      <c r="A56" s="5"/>
      <c r="B56" s="9"/>
      <c r="C56" s="131" t="s">
        <v>13</v>
      </c>
      <c r="D56" s="134"/>
      <c r="E56" s="135"/>
      <c r="F56" s="134"/>
      <c r="G56" s="187"/>
      <c r="H56" s="134"/>
      <c r="I56" s="130"/>
      <c r="J56" s="386"/>
      <c r="K56" s="373"/>
      <c r="L56" s="10"/>
      <c r="M56" s="5"/>
    </row>
    <row r="57" spans="1:15" ht="30" customHeight="1" thickBot="1">
      <c r="A57" s="5"/>
      <c r="B57" s="9"/>
      <c r="C57" s="126"/>
      <c r="D57" s="366" t="s">
        <v>354</v>
      </c>
      <c r="E57" s="127"/>
      <c r="F57" s="127"/>
      <c r="G57" s="183"/>
      <c r="H57" s="127"/>
      <c r="I57" s="127"/>
      <c r="J57" s="383"/>
      <c r="K57" s="371"/>
      <c r="L57" s="10"/>
      <c r="M57" s="5"/>
    </row>
    <row r="58" spans="1:15" ht="42.75" customHeight="1">
      <c r="A58" s="5"/>
      <c r="B58" s="9"/>
      <c r="C58" s="128"/>
      <c r="D58" s="136" t="s">
        <v>355</v>
      </c>
      <c r="E58" s="136"/>
      <c r="F58" s="136"/>
      <c r="G58" s="188" t="s">
        <v>364</v>
      </c>
      <c r="H58" s="136" t="s">
        <v>137</v>
      </c>
      <c r="I58" s="130">
        <v>6</v>
      </c>
      <c r="J58" s="384"/>
      <c r="K58" s="372"/>
      <c r="L58" s="10"/>
      <c r="M58" s="5"/>
    </row>
    <row r="59" spans="1:15" ht="41.25" customHeight="1">
      <c r="A59" s="5"/>
      <c r="B59" s="9"/>
      <c r="C59" s="128"/>
      <c r="D59" s="137" t="s">
        <v>356</v>
      </c>
      <c r="E59" s="137"/>
      <c r="F59" s="137"/>
      <c r="G59" s="188" t="s">
        <v>365</v>
      </c>
      <c r="H59" s="136" t="s">
        <v>137</v>
      </c>
      <c r="I59" s="130">
        <v>1</v>
      </c>
      <c r="J59" s="384"/>
      <c r="K59" s="372"/>
      <c r="L59" s="10"/>
      <c r="M59" s="5"/>
    </row>
    <row r="60" spans="1:15" ht="30" customHeight="1">
      <c r="A60" s="5"/>
      <c r="B60" s="9"/>
      <c r="C60" s="128"/>
      <c r="D60" s="136" t="s">
        <v>357</v>
      </c>
      <c r="E60" s="136"/>
      <c r="F60" s="136"/>
      <c r="G60" s="188" t="s">
        <v>366</v>
      </c>
      <c r="H60" s="136" t="s">
        <v>91</v>
      </c>
      <c r="I60" s="130">
        <v>32.663999999999994</v>
      </c>
      <c r="J60" s="384"/>
      <c r="K60" s="372"/>
      <c r="L60" s="10"/>
      <c r="M60" s="5"/>
    </row>
    <row r="61" spans="1:15" ht="30" customHeight="1">
      <c r="A61" s="5"/>
      <c r="B61" s="9"/>
      <c r="C61" s="128"/>
      <c r="D61" s="137" t="s">
        <v>358</v>
      </c>
      <c r="E61" s="137"/>
      <c r="F61" s="137"/>
      <c r="G61" s="188" t="s">
        <v>367</v>
      </c>
      <c r="H61" s="136" t="s">
        <v>137</v>
      </c>
      <c r="I61" s="130">
        <v>4</v>
      </c>
      <c r="J61" s="384"/>
      <c r="K61" s="372"/>
      <c r="L61" s="10"/>
      <c r="M61" s="5"/>
    </row>
    <row r="62" spans="1:15" ht="46.5" customHeight="1">
      <c r="A62" s="5"/>
      <c r="B62" s="9"/>
      <c r="C62" s="128"/>
      <c r="D62" s="136" t="s">
        <v>359</v>
      </c>
      <c r="E62" s="136"/>
      <c r="F62" s="136"/>
      <c r="G62" s="188" t="s">
        <v>368</v>
      </c>
      <c r="H62" s="136" t="s">
        <v>137</v>
      </c>
      <c r="I62" s="130">
        <v>2</v>
      </c>
      <c r="J62" s="384"/>
      <c r="K62" s="372"/>
      <c r="L62" s="10"/>
      <c r="M62" s="5"/>
    </row>
    <row r="63" spans="1:15" ht="46.5" customHeight="1">
      <c r="A63" s="5"/>
      <c r="B63" s="9"/>
      <c r="C63" s="128"/>
      <c r="D63" s="137" t="s">
        <v>360</v>
      </c>
      <c r="E63" s="137"/>
      <c r="F63" s="137"/>
      <c r="G63" s="188" t="s">
        <v>369</v>
      </c>
      <c r="H63" s="136" t="s">
        <v>137</v>
      </c>
      <c r="I63" s="130">
        <v>9</v>
      </c>
      <c r="J63" s="384"/>
      <c r="K63" s="372"/>
      <c r="L63" s="10"/>
      <c r="M63" s="5"/>
    </row>
    <row r="64" spans="1:15" ht="30" customHeight="1">
      <c r="A64" s="5"/>
      <c r="B64" s="9"/>
      <c r="C64" s="128"/>
      <c r="D64" s="136" t="s">
        <v>361</v>
      </c>
      <c r="E64" s="136"/>
      <c r="F64" s="136"/>
      <c r="G64" s="188" t="s">
        <v>370</v>
      </c>
      <c r="H64" s="136" t="s">
        <v>137</v>
      </c>
      <c r="I64" s="130">
        <v>7</v>
      </c>
      <c r="J64" s="384"/>
      <c r="K64" s="372"/>
      <c r="L64" s="10"/>
      <c r="M64" s="5"/>
    </row>
    <row r="65" spans="1:13" ht="30" customHeight="1">
      <c r="A65" s="5"/>
      <c r="B65" s="9"/>
      <c r="C65" s="128"/>
      <c r="D65" s="137" t="s">
        <v>362</v>
      </c>
      <c r="E65" s="137"/>
      <c r="F65" s="137"/>
      <c r="G65" s="188" t="s">
        <v>371</v>
      </c>
      <c r="H65" s="136" t="s">
        <v>91</v>
      </c>
      <c r="I65" s="130">
        <v>3.8</v>
      </c>
      <c r="J65" s="384"/>
      <c r="K65" s="372"/>
      <c r="L65" s="10"/>
      <c r="M65" s="5"/>
    </row>
    <row r="66" spans="1:13" ht="30" customHeight="1">
      <c r="A66" s="5"/>
      <c r="B66" s="9"/>
      <c r="C66" s="128"/>
      <c r="D66" s="136" t="s">
        <v>363</v>
      </c>
      <c r="E66" s="136"/>
      <c r="F66" s="136"/>
      <c r="G66" s="188" t="s">
        <v>372</v>
      </c>
      <c r="H66" s="136" t="s">
        <v>91</v>
      </c>
      <c r="I66" s="130">
        <v>36.222099999999998</v>
      </c>
      <c r="J66" s="384"/>
      <c r="K66" s="372"/>
      <c r="L66" s="10"/>
      <c r="M66" s="5"/>
    </row>
    <row r="67" spans="1:13" ht="30" customHeight="1" thickBot="1">
      <c r="A67" s="5"/>
      <c r="B67" s="9"/>
      <c r="C67" s="139" t="s">
        <v>13</v>
      </c>
      <c r="D67" s="140"/>
      <c r="E67" s="140"/>
      <c r="F67" s="140"/>
      <c r="G67" s="189"/>
      <c r="H67" s="140"/>
      <c r="I67" s="130"/>
      <c r="J67" s="387"/>
      <c r="K67" s="374"/>
      <c r="L67" s="10"/>
      <c r="M67" s="5"/>
    </row>
    <row r="68" spans="1:13" ht="30" customHeight="1" thickBot="1">
      <c r="A68" s="5"/>
      <c r="B68" s="9"/>
      <c r="C68" s="126"/>
      <c r="D68" s="366" t="s">
        <v>373</v>
      </c>
      <c r="E68" s="127"/>
      <c r="F68" s="127"/>
      <c r="G68" s="183" t="s">
        <v>384</v>
      </c>
      <c r="H68" s="127"/>
      <c r="I68" s="127"/>
      <c r="J68" s="383"/>
      <c r="K68" s="371"/>
      <c r="L68" s="10"/>
      <c r="M68" s="5"/>
    </row>
    <row r="69" spans="1:13" ht="30" customHeight="1">
      <c r="A69" s="5"/>
      <c r="B69" s="9"/>
      <c r="C69" s="128"/>
      <c r="D69" s="136" t="s">
        <v>374</v>
      </c>
      <c r="E69" s="136"/>
      <c r="F69" s="136"/>
      <c r="G69" s="188" t="s">
        <v>379</v>
      </c>
      <c r="H69" s="136" t="s">
        <v>91</v>
      </c>
      <c r="I69" s="130">
        <v>5.3369999999999997</v>
      </c>
      <c r="J69" s="384"/>
      <c r="K69" s="372"/>
      <c r="L69" s="10"/>
      <c r="M69" s="5"/>
    </row>
    <row r="70" spans="1:13" ht="30" customHeight="1">
      <c r="A70" s="5"/>
      <c r="B70" s="9"/>
      <c r="C70" s="128"/>
      <c r="D70" s="136" t="s">
        <v>375</v>
      </c>
      <c r="E70" s="136"/>
      <c r="F70" s="136"/>
      <c r="G70" s="188" t="s">
        <v>380</v>
      </c>
      <c r="H70" s="136" t="s">
        <v>165</v>
      </c>
      <c r="I70" s="130">
        <v>11</v>
      </c>
      <c r="J70" s="384"/>
      <c r="K70" s="372"/>
      <c r="L70" s="10"/>
      <c r="M70" s="5"/>
    </row>
    <row r="71" spans="1:13" ht="30" customHeight="1">
      <c r="A71" s="5"/>
      <c r="B71" s="9"/>
      <c r="C71" s="128"/>
      <c r="D71" s="136" t="s">
        <v>376</v>
      </c>
      <c r="E71" s="136"/>
      <c r="F71" s="136"/>
      <c r="G71" s="188" t="s">
        <v>381</v>
      </c>
      <c r="H71" s="136" t="s">
        <v>165</v>
      </c>
      <c r="I71" s="130">
        <v>13</v>
      </c>
      <c r="J71" s="384"/>
      <c r="K71" s="372"/>
      <c r="L71" s="10"/>
      <c r="M71" s="5"/>
    </row>
    <row r="72" spans="1:13" ht="30" customHeight="1">
      <c r="A72" s="5"/>
      <c r="B72" s="9"/>
      <c r="C72" s="128"/>
      <c r="D72" s="136" t="s">
        <v>377</v>
      </c>
      <c r="E72" s="136"/>
      <c r="F72" s="136"/>
      <c r="G72" s="188" t="s">
        <v>382</v>
      </c>
      <c r="H72" s="136" t="s">
        <v>165</v>
      </c>
      <c r="I72" s="130">
        <v>19</v>
      </c>
      <c r="J72" s="384"/>
      <c r="K72" s="372"/>
      <c r="L72" s="10"/>
      <c r="M72" s="5"/>
    </row>
    <row r="73" spans="1:13" ht="30" customHeight="1">
      <c r="A73" s="5"/>
      <c r="B73" s="9"/>
      <c r="C73" s="128"/>
      <c r="D73" s="136" t="s">
        <v>378</v>
      </c>
      <c r="E73" s="136"/>
      <c r="F73" s="136"/>
      <c r="G73" s="188" t="s">
        <v>383</v>
      </c>
      <c r="H73" s="136" t="s">
        <v>137</v>
      </c>
      <c r="I73" s="130">
        <v>802</v>
      </c>
      <c r="J73" s="384"/>
      <c r="K73" s="372"/>
      <c r="L73" s="10"/>
      <c r="M73" s="5"/>
    </row>
    <row r="74" spans="1:13" ht="30" customHeight="1" thickBot="1">
      <c r="A74" s="5"/>
      <c r="B74" s="9"/>
      <c r="C74" s="131" t="s">
        <v>13</v>
      </c>
      <c r="D74" s="142"/>
      <c r="E74" s="142"/>
      <c r="F74" s="142"/>
      <c r="G74" s="190"/>
      <c r="H74" s="143"/>
      <c r="I74" s="130"/>
      <c r="J74" s="385"/>
      <c r="K74" s="373"/>
      <c r="L74" s="10"/>
      <c r="M74" s="5"/>
    </row>
    <row r="75" spans="1:13" ht="30" customHeight="1" thickBot="1">
      <c r="A75" s="5"/>
      <c r="B75" s="9"/>
      <c r="C75" s="126"/>
      <c r="D75" s="127" t="s">
        <v>385</v>
      </c>
      <c r="E75" s="127"/>
      <c r="F75" s="127"/>
      <c r="G75" s="183" t="s">
        <v>394</v>
      </c>
      <c r="H75" s="127"/>
      <c r="I75" s="127"/>
      <c r="J75" s="383"/>
      <c r="K75" s="371"/>
      <c r="L75" s="10"/>
      <c r="M75" s="5"/>
    </row>
    <row r="76" spans="1:13" ht="30" customHeight="1">
      <c r="A76" s="5"/>
      <c r="B76" s="9"/>
      <c r="C76" s="128"/>
      <c r="D76" s="136" t="s">
        <v>386</v>
      </c>
      <c r="E76" s="136"/>
      <c r="F76" s="136"/>
      <c r="G76" s="188" t="s">
        <v>390</v>
      </c>
      <c r="H76" s="136" t="s">
        <v>91</v>
      </c>
      <c r="I76" s="130">
        <v>235.89999999999998</v>
      </c>
      <c r="J76" s="384"/>
      <c r="K76" s="372"/>
      <c r="L76" s="10"/>
      <c r="M76" s="5"/>
    </row>
    <row r="77" spans="1:13" ht="30" customHeight="1">
      <c r="A77" s="5"/>
      <c r="B77" s="9"/>
      <c r="C77" s="128"/>
      <c r="D77" s="136" t="s">
        <v>387</v>
      </c>
      <c r="E77" s="136"/>
      <c r="F77" s="136"/>
      <c r="G77" s="188" t="s">
        <v>391</v>
      </c>
      <c r="H77" s="136" t="s">
        <v>137</v>
      </c>
      <c r="I77" s="130">
        <v>6</v>
      </c>
      <c r="J77" s="384"/>
      <c r="K77" s="372"/>
      <c r="L77" s="10"/>
      <c r="M77" s="5"/>
    </row>
    <row r="78" spans="1:13" ht="30" customHeight="1">
      <c r="A78" s="5"/>
      <c r="B78" s="9"/>
      <c r="C78" s="128"/>
      <c r="D78" s="136" t="s">
        <v>388</v>
      </c>
      <c r="E78" s="136"/>
      <c r="F78" s="136"/>
      <c r="G78" s="188" t="s">
        <v>392</v>
      </c>
      <c r="H78" s="136" t="s">
        <v>109</v>
      </c>
      <c r="I78" s="130">
        <v>107</v>
      </c>
      <c r="J78" s="384"/>
      <c r="K78" s="372"/>
      <c r="L78" s="10"/>
      <c r="M78" s="5"/>
    </row>
    <row r="79" spans="1:13" ht="30" customHeight="1">
      <c r="A79" s="5"/>
      <c r="B79" s="9"/>
      <c r="C79" s="128"/>
      <c r="D79" s="136" t="s">
        <v>389</v>
      </c>
      <c r="E79" s="136"/>
      <c r="F79" s="136"/>
      <c r="G79" s="188" t="s">
        <v>393</v>
      </c>
      <c r="H79" s="136" t="s">
        <v>165</v>
      </c>
      <c r="I79" s="130">
        <v>8</v>
      </c>
      <c r="J79" s="384"/>
      <c r="K79" s="372"/>
      <c r="L79" s="10"/>
      <c r="M79" s="5"/>
    </row>
    <row r="80" spans="1:13" ht="30" customHeight="1" thickBot="1">
      <c r="A80" s="5"/>
      <c r="B80" s="9"/>
      <c r="C80" s="131" t="s">
        <v>13</v>
      </c>
      <c r="D80" s="142"/>
      <c r="E80" s="142"/>
      <c r="F80" s="142"/>
      <c r="G80" s="190"/>
      <c r="H80" s="143"/>
      <c r="I80" s="130"/>
      <c r="J80" s="385"/>
      <c r="K80" s="373"/>
      <c r="L80" s="10"/>
      <c r="M80" s="5"/>
    </row>
    <row r="81" spans="1:13" ht="30" customHeight="1" thickBot="1">
      <c r="A81" s="5"/>
      <c r="B81" s="9"/>
      <c r="C81" s="126"/>
      <c r="D81" s="366" t="s">
        <v>395</v>
      </c>
      <c r="E81" s="127"/>
      <c r="F81" s="127"/>
      <c r="G81" s="183" t="s">
        <v>396</v>
      </c>
      <c r="H81" s="127"/>
      <c r="I81" s="127"/>
      <c r="J81" s="383"/>
      <c r="K81" s="371"/>
      <c r="L81" s="10"/>
      <c r="M81" s="5"/>
    </row>
    <row r="82" spans="1:13" ht="30" customHeight="1" thickBot="1">
      <c r="A82" s="5"/>
      <c r="B82" s="9"/>
      <c r="C82" s="126"/>
      <c r="D82" s="366" t="s">
        <v>397</v>
      </c>
      <c r="E82" s="127"/>
      <c r="F82" s="127"/>
      <c r="G82" s="183" t="s">
        <v>423</v>
      </c>
      <c r="H82" s="127"/>
      <c r="I82" s="127"/>
      <c r="J82" s="383"/>
      <c r="K82" s="371"/>
      <c r="L82" s="10"/>
      <c r="M82" s="5"/>
    </row>
    <row r="83" spans="1:13" ht="41.25" customHeight="1">
      <c r="A83" s="5"/>
      <c r="B83" s="9"/>
      <c r="C83" s="128"/>
      <c r="D83" s="129" t="s">
        <v>398</v>
      </c>
      <c r="E83" s="129"/>
      <c r="F83" s="129"/>
      <c r="G83" s="184" t="s">
        <v>407</v>
      </c>
      <c r="H83" s="129" t="s">
        <v>95</v>
      </c>
      <c r="I83" s="130">
        <v>158.886</v>
      </c>
      <c r="J83" s="384"/>
      <c r="K83" s="372"/>
      <c r="L83" s="10"/>
      <c r="M83" s="5"/>
    </row>
    <row r="84" spans="1:13" ht="41.25" customHeight="1">
      <c r="A84" s="5"/>
      <c r="B84" s="9"/>
      <c r="C84" s="128"/>
      <c r="D84" s="129" t="s">
        <v>399</v>
      </c>
      <c r="E84" s="129"/>
      <c r="F84" s="129"/>
      <c r="G84" s="184" t="s">
        <v>408</v>
      </c>
      <c r="H84" s="129" t="s">
        <v>109</v>
      </c>
      <c r="I84" s="130">
        <v>103.60000000000001</v>
      </c>
      <c r="J84" s="384"/>
      <c r="K84" s="372"/>
      <c r="L84" s="10"/>
      <c r="M84" s="5"/>
    </row>
    <row r="85" spans="1:13" ht="30" customHeight="1">
      <c r="A85" s="5"/>
      <c r="B85" s="9"/>
      <c r="C85" s="128"/>
      <c r="D85" s="129" t="s">
        <v>400</v>
      </c>
      <c r="E85" s="129"/>
      <c r="F85" s="129"/>
      <c r="G85" s="184" t="s">
        <v>409</v>
      </c>
      <c r="H85" s="129" t="s">
        <v>95</v>
      </c>
      <c r="I85" s="130">
        <v>4.3680000000000003</v>
      </c>
      <c r="J85" s="384"/>
      <c r="K85" s="372"/>
      <c r="L85" s="10"/>
      <c r="M85" s="5"/>
    </row>
    <row r="86" spans="1:13" ht="30" customHeight="1">
      <c r="A86" s="5"/>
      <c r="B86" s="9"/>
      <c r="C86" s="128"/>
      <c r="D86" s="129" t="s">
        <v>401</v>
      </c>
      <c r="E86" s="129"/>
      <c r="F86" s="129"/>
      <c r="G86" s="184" t="s">
        <v>410</v>
      </c>
      <c r="H86" s="129" t="s">
        <v>95</v>
      </c>
      <c r="I86" s="130">
        <v>54.561499999999995</v>
      </c>
      <c r="J86" s="384"/>
      <c r="K86" s="372"/>
      <c r="L86" s="10"/>
      <c r="M86" s="5"/>
    </row>
    <row r="87" spans="1:13" ht="30" customHeight="1">
      <c r="A87" s="5"/>
      <c r="B87" s="9"/>
      <c r="C87" s="128"/>
      <c r="D87" s="129" t="s">
        <v>402</v>
      </c>
      <c r="E87" s="129"/>
      <c r="F87" s="129"/>
      <c r="G87" s="184" t="s">
        <v>411</v>
      </c>
      <c r="H87" s="129" t="s">
        <v>109</v>
      </c>
      <c r="I87" s="130">
        <v>103.60000000000001</v>
      </c>
      <c r="J87" s="384"/>
      <c r="K87" s="372"/>
      <c r="L87" s="10"/>
      <c r="M87" s="5"/>
    </row>
    <row r="88" spans="1:13" ht="30" customHeight="1">
      <c r="A88" s="5"/>
      <c r="B88" s="9"/>
      <c r="C88" s="128"/>
      <c r="D88" s="129" t="s">
        <v>403</v>
      </c>
      <c r="E88" s="129"/>
      <c r="F88" s="129"/>
      <c r="G88" s="184" t="s">
        <v>412</v>
      </c>
      <c r="H88" s="129" t="s">
        <v>123</v>
      </c>
      <c r="I88" s="130">
        <v>19435.279360000004</v>
      </c>
      <c r="J88" s="384"/>
      <c r="K88" s="372"/>
      <c r="L88" s="10"/>
      <c r="M88" s="5"/>
    </row>
    <row r="89" spans="1:13" ht="30" customHeight="1">
      <c r="A89" s="5"/>
      <c r="B89" s="9"/>
      <c r="C89" s="128"/>
      <c r="D89" s="129" t="s">
        <v>404</v>
      </c>
      <c r="E89" s="129"/>
      <c r="F89" s="129"/>
      <c r="G89" s="184" t="s">
        <v>413</v>
      </c>
      <c r="H89" s="129" t="s">
        <v>95</v>
      </c>
      <c r="I89" s="130">
        <v>358.87488000000002</v>
      </c>
      <c r="J89" s="384"/>
      <c r="K89" s="372"/>
      <c r="L89" s="10"/>
      <c r="M89" s="5"/>
    </row>
    <row r="90" spans="1:13" ht="30" customHeight="1">
      <c r="A90" s="5"/>
      <c r="B90" s="9"/>
      <c r="C90" s="128"/>
      <c r="D90" s="129" t="s">
        <v>405</v>
      </c>
      <c r="E90" s="129"/>
      <c r="F90" s="129"/>
      <c r="G90" s="184" t="s">
        <v>414</v>
      </c>
      <c r="H90" s="129" t="s">
        <v>95</v>
      </c>
      <c r="I90" s="130">
        <v>66.304000000000016</v>
      </c>
      <c r="J90" s="384"/>
      <c r="K90" s="372"/>
      <c r="L90" s="10"/>
      <c r="M90" s="5"/>
    </row>
    <row r="91" spans="1:13" ht="30" customHeight="1">
      <c r="A91" s="5"/>
      <c r="B91" s="9"/>
      <c r="C91" s="128"/>
      <c r="D91" s="129" t="s">
        <v>406</v>
      </c>
      <c r="E91" s="129"/>
      <c r="F91" s="129"/>
      <c r="G91" s="184" t="s">
        <v>415</v>
      </c>
      <c r="H91" s="129" t="s">
        <v>95</v>
      </c>
      <c r="I91" s="130">
        <v>99.197000000000003</v>
      </c>
      <c r="J91" s="384"/>
      <c r="K91" s="372"/>
      <c r="L91" s="10"/>
      <c r="M91" s="5"/>
    </row>
    <row r="92" spans="1:13" ht="30" customHeight="1" thickBot="1">
      <c r="A92" s="5"/>
      <c r="B92" s="9"/>
      <c r="C92" s="131" t="s">
        <v>13</v>
      </c>
      <c r="D92" s="134"/>
      <c r="E92" s="135"/>
      <c r="F92" s="134"/>
      <c r="G92" s="187"/>
      <c r="H92" s="134"/>
      <c r="I92" s="130"/>
      <c r="J92" s="386"/>
      <c r="K92" s="373"/>
      <c r="L92" s="10"/>
      <c r="M92" s="5"/>
    </row>
    <row r="93" spans="1:13" ht="30" customHeight="1" thickBot="1">
      <c r="A93" s="5"/>
      <c r="B93" s="9"/>
      <c r="C93" s="126"/>
      <c r="D93" s="366" t="s">
        <v>416</v>
      </c>
      <c r="E93" s="127"/>
      <c r="F93" s="127"/>
      <c r="G93" s="183" t="s">
        <v>424</v>
      </c>
      <c r="H93" s="127"/>
      <c r="I93" s="127"/>
      <c r="J93" s="383"/>
      <c r="K93" s="371"/>
      <c r="L93" s="10"/>
      <c r="M93" s="5"/>
    </row>
    <row r="94" spans="1:13" ht="30" customHeight="1">
      <c r="A94" s="5"/>
      <c r="B94" s="9"/>
      <c r="C94" s="128"/>
      <c r="D94" s="136" t="s">
        <v>417</v>
      </c>
      <c r="E94" s="136"/>
      <c r="F94" s="136"/>
      <c r="G94" s="188" t="s">
        <v>425</v>
      </c>
      <c r="H94" s="136" t="s">
        <v>95</v>
      </c>
      <c r="I94" s="130">
        <v>22.324000000000002</v>
      </c>
      <c r="J94" s="384"/>
      <c r="K94" s="372"/>
      <c r="L94" s="10"/>
      <c r="M94" s="5"/>
    </row>
    <row r="95" spans="1:13" ht="30" customHeight="1">
      <c r="A95" s="5"/>
      <c r="B95" s="9"/>
      <c r="C95" s="128"/>
      <c r="D95" s="137" t="s">
        <v>418</v>
      </c>
      <c r="E95" s="137"/>
      <c r="F95" s="137"/>
      <c r="G95" s="188" t="s">
        <v>426</v>
      </c>
      <c r="H95" s="136" t="s">
        <v>123</v>
      </c>
      <c r="I95" s="130">
        <v>5373.6259199999986</v>
      </c>
      <c r="J95" s="384"/>
      <c r="K95" s="372"/>
      <c r="L95" s="10"/>
      <c r="M95" s="5"/>
    </row>
    <row r="96" spans="1:13" ht="30" customHeight="1">
      <c r="A96" s="5"/>
      <c r="B96" s="9"/>
      <c r="C96" s="128"/>
      <c r="D96" s="136" t="s">
        <v>419</v>
      </c>
      <c r="E96" s="136"/>
      <c r="F96" s="136"/>
      <c r="G96" s="188" t="s">
        <v>427</v>
      </c>
      <c r="H96" s="136" t="s">
        <v>95</v>
      </c>
      <c r="I96" s="130">
        <v>80.87</v>
      </c>
      <c r="J96" s="384"/>
      <c r="K96" s="372"/>
      <c r="L96" s="10"/>
      <c r="M96" s="5"/>
    </row>
    <row r="97" spans="1:15" s="5" customFormat="1" ht="30" customHeight="1">
      <c r="B97" s="9"/>
      <c r="C97" s="128"/>
      <c r="D97" s="133" t="s">
        <v>420</v>
      </c>
      <c r="E97" s="133"/>
      <c r="F97" s="133"/>
      <c r="G97" s="186" t="s">
        <v>428</v>
      </c>
      <c r="H97" s="133" t="s">
        <v>123</v>
      </c>
      <c r="I97" s="130">
        <v>3744.8928000000005</v>
      </c>
      <c r="J97" s="384"/>
      <c r="K97" s="372"/>
      <c r="L97" s="10"/>
      <c r="O97" s="1"/>
    </row>
    <row r="98" spans="1:15" ht="30" customHeight="1">
      <c r="A98" s="5"/>
      <c r="B98" s="9"/>
      <c r="C98" s="128"/>
      <c r="D98" s="136" t="s">
        <v>421</v>
      </c>
      <c r="E98" s="136"/>
      <c r="F98" s="136"/>
      <c r="G98" s="188" t="s">
        <v>429</v>
      </c>
      <c r="H98" s="136" t="s">
        <v>95</v>
      </c>
      <c r="I98" s="130">
        <v>28.689000000000004</v>
      </c>
      <c r="J98" s="388"/>
      <c r="K98" s="372"/>
      <c r="L98" s="10"/>
      <c r="M98" s="5"/>
    </row>
    <row r="99" spans="1:15" s="5" customFormat="1" ht="30" customHeight="1">
      <c r="B99" s="9"/>
      <c r="C99" s="138"/>
      <c r="D99" s="133" t="s">
        <v>422</v>
      </c>
      <c r="E99" s="133"/>
      <c r="F99" s="133"/>
      <c r="G99" s="186" t="s">
        <v>430</v>
      </c>
      <c r="H99" s="133" t="s">
        <v>123</v>
      </c>
      <c r="I99" s="130">
        <v>1811.056</v>
      </c>
      <c r="J99" s="388"/>
      <c r="K99" s="372"/>
      <c r="L99" s="10"/>
      <c r="O99" s="1"/>
    </row>
    <row r="100" spans="1:15" ht="30" customHeight="1" thickBot="1">
      <c r="A100" s="5"/>
      <c r="B100" s="9"/>
      <c r="C100" s="139" t="s">
        <v>13</v>
      </c>
      <c r="D100" s="140"/>
      <c r="E100" s="140"/>
      <c r="F100" s="140"/>
      <c r="G100" s="189"/>
      <c r="H100" s="140"/>
      <c r="I100" s="130"/>
      <c r="J100" s="387"/>
      <c r="K100" s="374"/>
      <c r="L100" s="10"/>
      <c r="M100" s="5"/>
    </row>
    <row r="101" spans="1:15" ht="30" customHeight="1" thickBot="1">
      <c r="A101" s="5"/>
      <c r="B101" s="9"/>
      <c r="C101" s="126"/>
      <c r="D101" s="366" t="s">
        <v>431</v>
      </c>
      <c r="E101" s="127"/>
      <c r="F101" s="127"/>
      <c r="G101" s="183" t="s">
        <v>432</v>
      </c>
      <c r="H101" s="127"/>
      <c r="I101" s="127"/>
      <c r="J101" s="383"/>
      <c r="K101" s="371"/>
      <c r="L101" s="10"/>
      <c r="M101" s="5"/>
    </row>
    <row r="102" spans="1:15" ht="30" customHeight="1">
      <c r="A102" s="5"/>
      <c r="B102" s="9"/>
      <c r="C102" s="128"/>
      <c r="D102" s="136" t="s">
        <v>433</v>
      </c>
      <c r="E102" s="136"/>
      <c r="F102" s="136"/>
      <c r="G102" s="136" t="s">
        <v>434</v>
      </c>
      <c r="H102" s="136" t="s">
        <v>95</v>
      </c>
      <c r="I102" s="188">
        <v>5.952</v>
      </c>
      <c r="J102" s="384"/>
      <c r="K102" s="372"/>
      <c r="L102" s="10"/>
      <c r="M102" s="5"/>
    </row>
    <row r="103" spans="1:15" ht="30" customHeight="1">
      <c r="A103" s="5"/>
      <c r="B103" s="9"/>
      <c r="C103" s="128"/>
      <c r="D103" s="136" t="s">
        <v>435</v>
      </c>
      <c r="E103" s="136"/>
      <c r="F103" s="136"/>
      <c r="G103" s="136" t="s">
        <v>436</v>
      </c>
      <c r="H103" s="136" t="s">
        <v>123</v>
      </c>
      <c r="I103" s="188">
        <v>687.00800000000015</v>
      </c>
      <c r="J103" s="384"/>
      <c r="K103" s="372"/>
      <c r="L103" s="10"/>
      <c r="M103" s="5"/>
    </row>
    <row r="104" spans="1:15" ht="30" customHeight="1">
      <c r="A104" s="5"/>
      <c r="B104" s="9"/>
      <c r="C104" s="128"/>
      <c r="D104" s="136" t="s">
        <v>437</v>
      </c>
      <c r="E104" s="136"/>
      <c r="F104" s="136"/>
      <c r="G104" s="136" t="s">
        <v>438</v>
      </c>
      <c r="H104" s="136" t="s">
        <v>123</v>
      </c>
      <c r="I104" s="188">
        <v>5703.1394000000009</v>
      </c>
      <c r="J104" s="384"/>
      <c r="K104" s="372"/>
      <c r="L104" s="10"/>
      <c r="M104" s="5"/>
    </row>
    <row r="105" spans="1:15" ht="30" customHeight="1">
      <c r="A105" s="5"/>
      <c r="B105" s="9"/>
      <c r="C105" s="128"/>
      <c r="D105" s="136" t="s">
        <v>439</v>
      </c>
      <c r="E105" s="136"/>
      <c r="F105" s="136"/>
      <c r="G105" s="136" t="s">
        <v>440</v>
      </c>
      <c r="H105" s="136" t="s">
        <v>91</v>
      </c>
      <c r="I105" s="188">
        <v>379.6404</v>
      </c>
      <c r="J105" s="384"/>
      <c r="K105" s="372"/>
      <c r="L105" s="10"/>
      <c r="M105" s="5"/>
    </row>
    <row r="106" spans="1:15" ht="30" customHeight="1" thickBot="1">
      <c r="A106" s="5"/>
      <c r="B106" s="9"/>
      <c r="C106" s="131" t="s">
        <v>13</v>
      </c>
      <c r="D106" s="142"/>
      <c r="E106" s="142"/>
      <c r="F106" s="142"/>
      <c r="G106" s="190"/>
      <c r="H106" s="143"/>
      <c r="I106" s="130"/>
      <c r="J106" s="385"/>
      <c r="K106" s="373"/>
      <c r="L106" s="10"/>
      <c r="M106" s="5"/>
    </row>
    <row r="107" spans="1:15" ht="30" customHeight="1" thickBot="1">
      <c r="A107" s="5"/>
      <c r="B107" s="9"/>
      <c r="C107" s="126"/>
      <c r="D107" s="366" t="s">
        <v>441</v>
      </c>
      <c r="E107" s="127"/>
      <c r="F107" s="127"/>
      <c r="G107" s="183" t="s">
        <v>444</v>
      </c>
      <c r="H107" s="127"/>
      <c r="I107" s="127"/>
      <c r="J107" s="383"/>
      <c r="K107" s="371"/>
      <c r="L107" s="10"/>
      <c r="M107" s="5"/>
    </row>
    <row r="108" spans="1:15" ht="30" customHeight="1">
      <c r="A108" s="5"/>
      <c r="B108" s="9"/>
      <c r="C108" s="128"/>
      <c r="D108" s="136" t="s">
        <v>442</v>
      </c>
      <c r="E108" s="136"/>
      <c r="F108" s="136"/>
      <c r="G108" s="188" t="s">
        <v>445</v>
      </c>
      <c r="H108" s="136" t="s">
        <v>95</v>
      </c>
      <c r="I108" s="130">
        <v>13.975</v>
      </c>
      <c r="J108" s="384"/>
      <c r="K108" s="372"/>
      <c r="L108" s="10"/>
      <c r="M108" s="5"/>
    </row>
    <row r="109" spans="1:15" ht="30" customHeight="1">
      <c r="A109" s="5"/>
      <c r="B109" s="9"/>
      <c r="C109" s="128"/>
      <c r="D109" s="136" t="s">
        <v>443</v>
      </c>
      <c r="E109" s="136"/>
      <c r="F109" s="136"/>
      <c r="G109" s="188" t="s">
        <v>446</v>
      </c>
      <c r="H109" s="136" t="s">
        <v>123</v>
      </c>
      <c r="I109" s="130">
        <v>1358.8480000000002</v>
      </c>
      <c r="J109" s="384"/>
      <c r="K109" s="372"/>
      <c r="L109" s="10"/>
      <c r="M109" s="5"/>
    </row>
    <row r="110" spans="1:15" ht="30" customHeight="1" thickBot="1">
      <c r="A110" s="5"/>
      <c r="B110" s="9"/>
      <c r="C110" s="131" t="s">
        <v>13</v>
      </c>
      <c r="D110" s="142"/>
      <c r="E110" s="142"/>
      <c r="F110" s="142"/>
      <c r="G110" s="190"/>
      <c r="H110" s="143"/>
      <c r="I110" s="130"/>
      <c r="J110" s="385"/>
      <c r="K110" s="373"/>
      <c r="L110" s="10"/>
      <c r="M110" s="5"/>
    </row>
    <row r="111" spans="1:15" ht="30" customHeight="1" thickBot="1">
      <c r="A111" s="5"/>
      <c r="B111" s="9"/>
      <c r="C111" s="126"/>
      <c r="D111" s="366" t="s">
        <v>447</v>
      </c>
      <c r="E111" s="127"/>
      <c r="F111" s="127"/>
      <c r="G111" s="183" t="s">
        <v>454</v>
      </c>
      <c r="H111" s="127"/>
      <c r="I111" s="127"/>
      <c r="J111" s="383"/>
      <c r="K111" s="371"/>
      <c r="L111" s="10"/>
      <c r="M111" s="5"/>
    </row>
    <row r="112" spans="1:15" ht="30" customHeight="1" thickBot="1">
      <c r="A112" s="5"/>
      <c r="B112" s="9"/>
      <c r="C112" s="126"/>
      <c r="D112" s="366" t="s">
        <v>448</v>
      </c>
      <c r="E112" s="127"/>
      <c r="F112" s="127"/>
      <c r="G112" s="127" t="s">
        <v>93</v>
      </c>
      <c r="H112" s="127"/>
      <c r="I112" s="127"/>
      <c r="J112" s="383"/>
      <c r="K112" s="371"/>
      <c r="L112" s="10"/>
      <c r="M112" s="5"/>
    </row>
    <row r="113" spans="1:15" ht="30" customHeight="1">
      <c r="A113" s="5"/>
      <c r="B113" s="9"/>
      <c r="C113" s="128"/>
      <c r="D113" s="129" t="s">
        <v>449</v>
      </c>
      <c r="E113" s="129"/>
      <c r="F113" s="129"/>
      <c r="G113" s="184" t="s">
        <v>452</v>
      </c>
      <c r="H113" s="129" t="s">
        <v>109</v>
      </c>
      <c r="I113" s="130">
        <v>37.86</v>
      </c>
      <c r="J113" s="384"/>
      <c r="K113" s="372"/>
      <c r="L113" s="10"/>
      <c r="M113" s="5"/>
    </row>
    <row r="114" spans="1:15" ht="30" customHeight="1">
      <c r="A114" s="5"/>
      <c r="B114" s="9"/>
      <c r="C114" s="128"/>
      <c r="D114" s="129" t="s">
        <v>450</v>
      </c>
      <c r="E114" s="129"/>
      <c r="F114" s="129"/>
      <c r="G114" s="184" t="s">
        <v>453</v>
      </c>
      <c r="H114" s="129" t="s">
        <v>137</v>
      </c>
      <c r="I114" s="130">
        <v>5</v>
      </c>
      <c r="J114" s="384"/>
      <c r="K114" s="372"/>
      <c r="L114" s="10"/>
      <c r="M114" s="5"/>
    </row>
    <row r="115" spans="1:15" s="5" customFormat="1" ht="30" customHeight="1">
      <c r="B115" s="9"/>
      <c r="C115" s="128"/>
      <c r="D115" s="133" t="s">
        <v>451</v>
      </c>
      <c r="E115" s="133"/>
      <c r="F115" s="133"/>
      <c r="G115" s="186" t="s">
        <v>415</v>
      </c>
      <c r="H115" s="133" t="s">
        <v>109</v>
      </c>
      <c r="I115" s="130">
        <v>37.86</v>
      </c>
      <c r="J115" s="384"/>
      <c r="K115" s="372"/>
      <c r="L115" s="10"/>
      <c r="O115" s="1"/>
    </row>
    <row r="116" spans="1:15" ht="30" customHeight="1" thickBot="1">
      <c r="A116" s="5"/>
      <c r="B116" s="9"/>
      <c r="C116" s="131" t="s">
        <v>13</v>
      </c>
      <c r="D116" s="134"/>
      <c r="E116" s="135"/>
      <c r="F116" s="134"/>
      <c r="G116" s="187"/>
      <c r="H116" s="134"/>
      <c r="I116" s="130"/>
      <c r="J116" s="386"/>
      <c r="K116" s="373"/>
      <c r="L116" s="10"/>
      <c r="M116" s="5"/>
    </row>
    <row r="117" spans="1:15" ht="30" customHeight="1" thickBot="1">
      <c r="A117" s="5"/>
      <c r="B117" s="9"/>
      <c r="C117" s="126"/>
      <c r="D117" s="366" t="s">
        <v>455</v>
      </c>
      <c r="E117" s="127"/>
      <c r="F117" s="127"/>
      <c r="G117" s="183" t="s">
        <v>459</v>
      </c>
      <c r="H117" s="127"/>
      <c r="I117" s="127"/>
      <c r="J117" s="383"/>
      <c r="K117" s="371"/>
      <c r="L117" s="10"/>
      <c r="M117" s="5"/>
    </row>
    <row r="118" spans="1:15" ht="30" customHeight="1">
      <c r="A118" s="5"/>
      <c r="B118" s="9"/>
      <c r="C118" s="128"/>
      <c r="D118" s="136" t="s">
        <v>456</v>
      </c>
      <c r="E118" s="136"/>
      <c r="F118" s="136"/>
      <c r="G118" s="188" t="s">
        <v>460</v>
      </c>
      <c r="H118" s="136" t="s">
        <v>109</v>
      </c>
      <c r="I118" s="130">
        <v>37.86</v>
      </c>
      <c r="J118" s="384"/>
      <c r="K118" s="372"/>
      <c r="L118" s="10"/>
      <c r="M118" s="5"/>
    </row>
    <row r="119" spans="1:15" ht="30" customHeight="1">
      <c r="A119" s="5"/>
      <c r="B119" s="9"/>
      <c r="C119" s="128"/>
      <c r="D119" s="137" t="s">
        <v>457</v>
      </c>
      <c r="E119" s="137"/>
      <c r="F119" s="137"/>
      <c r="G119" s="188" t="s">
        <v>461</v>
      </c>
      <c r="H119" s="136" t="s">
        <v>109</v>
      </c>
      <c r="I119" s="130">
        <v>19</v>
      </c>
      <c r="J119" s="384"/>
      <c r="K119" s="372"/>
      <c r="L119" s="10"/>
      <c r="M119" s="5"/>
    </row>
    <row r="120" spans="1:15" ht="30" customHeight="1">
      <c r="A120" s="5"/>
      <c r="B120" s="9"/>
      <c r="C120" s="128"/>
      <c r="D120" s="136" t="s">
        <v>458</v>
      </c>
      <c r="E120" s="136"/>
      <c r="F120" s="136"/>
      <c r="G120" s="188" t="s">
        <v>462</v>
      </c>
      <c r="H120" s="136" t="s">
        <v>109</v>
      </c>
      <c r="I120" s="130">
        <v>19</v>
      </c>
      <c r="J120" s="384"/>
      <c r="K120" s="372"/>
      <c r="L120" s="10"/>
      <c r="M120" s="5"/>
    </row>
    <row r="121" spans="1:15" ht="30" customHeight="1" thickBot="1">
      <c r="A121" s="5"/>
      <c r="B121" s="9"/>
      <c r="C121" s="139" t="s">
        <v>13</v>
      </c>
      <c r="D121" s="140"/>
      <c r="E121" s="140"/>
      <c r="F121" s="140"/>
      <c r="G121" s="189"/>
      <c r="H121" s="140"/>
      <c r="I121" s="130"/>
      <c r="J121" s="387"/>
      <c r="K121" s="374"/>
      <c r="L121" s="10"/>
      <c r="M121" s="5"/>
    </row>
    <row r="122" spans="1:15" ht="30" customHeight="1" thickBot="1">
      <c r="A122" s="5"/>
      <c r="B122" s="9"/>
      <c r="C122" s="126"/>
      <c r="D122" s="366" t="s">
        <v>463</v>
      </c>
      <c r="E122" s="127"/>
      <c r="F122" s="127"/>
      <c r="G122" s="183" t="s">
        <v>465</v>
      </c>
      <c r="H122" s="127"/>
      <c r="I122" s="127"/>
      <c r="J122" s="383"/>
      <c r="K122" s="371"/>
      <c r="L122" s="10"/>
      <c r="M122" s="5"/>
    </row>
    <row r="123" spans="1:15" ht="33" customHeight="1">
      <c r="A123" s="5"/>
      <c r="B123" s="9"/>
      <c r="C123" s="128"/>
      <c r="D123" s="136" t="s">
        <v>464</v>
      </c>
      <c r="E123" s="136"/>
      <c r="F123" s="136"/>
      <c r="G123" s="188" t="s">
        <v>466</v>
      </c>
      <c r="H123" s="136" t="s">
        <v>137</v>
      </c>
      <c r="I123" s="130">
        <v>8</v>
      </c>
      <c r="J123" s="384"/>
      <c r="K123" s="372"/>
      <c r="L123" s="10"/>
      <c r="M123" s="5"/>
    </row>
    <row r="124" spans="1:15" ht="30" customHeight="1" thickBot="1">
      <c r="A124" s="5"/>
      <c r="B124" s="9"/>
      <c r="C124" s="131" t="s">
        <v>13</v>
      </c>
      <c r="D124" s="142"/>
      <c r="E124" s="142"/>
      <c r="F124" s="142"/>
      <c r="G124" s="190"/>
      <c r="H124" s="143"/>
      <c r="I124" s="130"/>
      <c r="J124" s="385"/>
      <c r="K124" s="373"/>
      <c r="L124" s="10"/>
      <c r="M124" s="5"/>
    </row>
    <row r="125" spans="1:15" ht="30" customHeight="1" thickBot="1">
      <c r="A125" s="5"/>
      <c r="B125" s="9"/>
      <c r="C125" s="126"/>
      <c r="D125" s="366" t="s">
        <v>467</v>
      </c>
      <c r="E125" s="127"/>
      <c r="F125" s="127"/>
      <c r="G125" s="183" t="s">
        <v>471</v>
      </c>
      <c r="H125" s="127"/>
      <c r="I125" s="127"/>
      <c r="J125" s="383"/>
      <c r="K125" s="371"/>
      <c r="L125" s="10"/>
      <c r="M125" s="5"/>
    </row>
    <row r="126" spans="1:15" ht="30" customHeight="1">
      <c r="A126" s="5"/>
      <c r="B126" s="9"/>
      <c r="C126" s="128"/>
      <c r="D126" s="136" t="s">
        <v>468</v>
      </c>
      <c r="E126" s="136"/>
      <c r="F126" s="136"/>
      <c r="G126" s="188" t="s">
        <v>472</v>
      </c>
      <c r="H126" s="136" t="s">
        <v>137</v>
      </c>
      <c r="I126" s="130">
        <v>12</v>
      </c>
      <c r="J126" s="384"/>
      <c r="K126" s="372"/>
      <c r="L126" s="10"/>
      <c r="M126" s="5"/>
    </row>
    <row r="127" spans="1:15" ht="30" customHeight="1">
      <c r="A127" s="5"/>
      <c r="B127" s="9"/>
      <c r="C127" s="128"/>
      <c r="D127" s="136" t="s">
        <v>469</v>
      </c>
      <c r="E127" s="136"/>
      <c r="F127" s="136"/>
      <c r="G127" s="188" t="s">
        <v>473</v>
      </c>
      <c r="H127" s="136" t="s">
        <v>137</v>
      </c>
      <c r="I127" s="130">
        <v>9</v>
      </c>
      <c r="J127" s="384"/>
      <c r="K127" s="372"/>
      <c r="L127" s="10"/>
      <c r="M127" s="5"/>
    </row>
    <row r="128" spans="1:15" ht="30" customHeight="1">
      <c r="A128" s="5"/>
      <c r="B128" s="9"/>
      <c r="C128" s="128"/>
      <c r="D128" s="136" t="s">
        <v>470</v>
      </c>
      <c r="E128" s="136"/>
      <c r="F128" s="136"/>
      <c r="G128" s="188" t="s">
        <v>474</v>
      </c>
      <c r="H128" s="136" t="s">
        <v>137</v>
      </c>
      <c r="I128" s="130">
        <v>3</v>
      </c>
      <c r="J128" s="384"/>
      <c r="K128" s="372"/>
      <c r="L128" s="10"/>
      <c r="M128" s="5"/>
    </row>
    <row r="129" spans="1:13" ht="30" customHeight="1" thickBot="1">
      <c r="A129" s="5"/>
      <c r="B129" s="9"/>
      <c r="C129" s="131" t="s">
        <v>13</v>
      </c>
      <c r="D129" s="142"/>
      <c r="E129" s="142"/>
      <c r="F129" s="142"/>
      <c r="G129" s="190"/>
      <c r="H129" s="143"/>
      <c r="I129" s="130"/>
      <c r="J129" s="385"/>
      <c r="K129" s="373"/>
      <c r="L129" s="10"/>
      <c r="M129" s="5"/>
    </row>
    <row r="130" spans="1:13" ht="30" customHeight="1" thickBot="1">
      <c r="A130" s="5"/>
      <c r="B130" s="9"/>
      <c r="C130" s="126"/>
      <c r="D130" s="366" t="s">
        <v>475</v>
      </c>
      <c r="E130" s="127"/>
      <c r="F130" s="127"/>
      <c r="G130" s="183" t="s">
        <v>483</v>
      </c>
      <c r="H130" s="127"/>
      <c r="I130" s="127"/>
      <c r="J130" s="383"/>
      <c r="K130" s="371"/>
      <c r="L130" s="10"/>
      <c r="M130" s="5"/>
    </row>
    <row r="131" spans="1:13" ht="30" customHeight="1">
      <c r="A131" s="5"/>
      <c r="B131" s="9"/>
      <c r="C131" s="128"/>
      <c r="D131" s="129" t="s">
        <v>476</v>
      </c>
      <c r="E131" s="129"/>
      <c r="F131" s="129"/>
      <c r="G131" s="184" t="s">
        <v>484</v>
      </c>
      <c r="H131" s="129" t="s">
        <v>109</v>
      </c>
      <c r="I131" s="130">
        <v>39.14</v>
      </c>
      <c r="J131" s="384"/>
      <c r="K131" s="372"/>
      <c r="L131" s="10"/>
      <c r="M131" s="5"/>
    </row>
    <row r="132" spans="1:13" ht="30" customHeight="1">
      <c r="A132" s="5"/>
      <c r="B132" s="9"/>
      <c r="C132" s="128"/>
      <c r="D132" s="129" t="s">
        <v>477</v>
      </c>
      <c r="E132" s="129"/>
      <c r="F132" s="129"/>
      <c r="G132" s="184" t="s">
        <v>485</v>
      </c>
      <c r="H132" s="129" t="s">
        <v>109</v>
      </c>
      <c r="I132" s="130">
        <v>18</v>
      </c>
      <c r="J132" s="384"/>
      <c r="K132" s="372"/>
      <c r="L132" s="10"/>
      <c r="M132" s="5"/>
    </row>
    <row r="133" spans="1:13" ht="30" customHeight="1">
      <c r="A133" s="5"/>
      <c r="B133" s="9"/>
      <c r="C133" s="128"/>
      <c r="D133" s="129" t="s">
        <v>478</v>
      </c>
      <c r="E133" s="129"/>
      <c r="F133" s="129"/>
      <c r="G133" s="184" t="s">
        <v>486</v>
      </c>
      <c r="H133" s="129" t="s">
        <v>109</v>
      </c>
      <c r="I133" s="130">
        <v>43.8</v>
      </c>
      <c r="J133" s="384"/>
      <c r="K133" s="372"/>
      <c r="L133" s="10"/>
      <c r="M133" s="5"/>
    </row>
    <row r="134" spans="1:13" ht="30" customHeight="1">
      <c r="A134" s="5"/>
      <c r="B134" s="9"/>
      <c r="C134" s="128"/>
      <c r="D134" s="129" t="s">
        <v>479</v>
      </c>
      <c r="E134" s="129"/>
      <c r="F134" s="129"/>
      <c r="G134" s="184" t="s">
        <v>487</v>
      </c>
      <c r="H134" s="129" t="s">
        <v>109</v>
      </c>
      <c r="I134" s="130">
        <v>16</v>
      </c>
      <c r="J134" s="384"/>
      <c r="K134" s="372"/>
      <c r="L134" s="10"/>
      <c r="M134" s="5"/>
    </row>
    <row r="135" spans="1:13" ht="30" customHeight="1">
      <c r="A135" s="5"/>
      <c r="B135" s="9"/>
      <c r="C135" s="128"/>
      <c r="D135" s="129" t="s">
        <v>480</v>
      </c>
      <c r="E135" s="129"/>
      <c r="F135" s="129"/>
      <c r="G135" s="184" t="s">
        <v>488</v>
      </c>
      <c r="H135" s="129" t="s">
        <v>109</v>
      </c>
      <c r="I135" s="130">
        <v>49</v>
      </c>
      <c r="J135" s="384"/>
      <c r="K135" s="372"/>
      <c r="L135" s="10"/>
      <c r="M135" s="5"/>
    </row>
    <row r="136" spans="1:13" ht="66" customHeight="1">
      <c r="A136" s="5"/>
      <c r="B136" s="9"/>
      <c r="C136" s="128"/>
      <c r="D136" s="129" t="s">
        <v>481</v>
      </c>
      <c r="E136" s="129"/>
      <c r="F136" s="129"/>
      <c r="G136" s="184" t="s">
        <v>489</v>
      </c>
      <c r="H136" s="129" t="s">
        <v>137</v>
      </c>
      <c r="I136" s="130">
        <v>1</v>
      </c>
      <c r="J136" s="384"/>
      <c r="K136" s="372"/>
      <c r="L136" s="10"/>
      <c r="M136" s="5"/>
    </row>
    <row r="137" spans="1:13" ht="66" customHeight="1">
      <c r="A137" s="5"/>
      <c r="B137" s="9"/>
      <c r="C137" s="128"/>
      <c r="D137" s="129" t="s">
        <v>482</v>
      </c>
      <c r="E137" s="129"/>
      <c r="F137" s="129"/>
      <c r="G137" s="184" t="s">
        <v>490</v>
      </c>
      <c r="H137" s="129" t="s">
        <v>137</v>
      </c>
      <c r="I137" s="130">
        <v>2</v>
      </c>
      <c r="J137" s="384"/>
      <c r="K137" s="372"/>
      <c r="L137" s="10"/>
      <c r="M137" s="5"/>
    </row>
    <row r="138" spans="1:13" ht="30" customHeight="1" thickBot="1">
      <c r="A138" s="5"/>
      <c r="B138" s="9"/>
      <c r="C138" s="131" t="s">
        <v>13</v>
      </c>
      <c r="D138" s="132"/>
      <c r="E138" s="132"/>
      <c r="F138" s="132"/>
      <c r="G138" s="185"/>
      <c r="H138" s="132"/>
      <c r="I138" s="130"/>
      <c r="J138" s="385"/>
      <c r="K138" s="373"/>
      <c r="L138" s="10"/>
      <c r="M138" s="5"/>
    </row>
    <row r="139" spans="1:13" ht="30" customHeight="1" thickBot="1">
      <c r="A139" s="5"/>
      <c r="B139" s="9"/>
      <c r="C139" s="126"/>
      <c r="D139" s="366" t="s">
        <v>491</v>
      </c>
      <c r="E139" s="127"/>
      <c r="F139" s="127"/>
      <c r="G139" s="183" t="s">
        <v>495</v>
      </c>
      <c r="H139" s="127"/>
      <c r="I139" s="127"/>
      <c r="J139" s="383"/>
      <c r="K139" s="371"/>
      <c r="L139" s="10"/>
      <c r="M139" s="5"/>
    </row>
    <row r="140" spans="1:13" ht="30" customHeight="1">
      <c r="A140" s="5"/>
      <c r="B140" s="9"/>
      <c r="C140" s="128"/>
      <c r="D140" s="129" t="s">
        <v>492</v>
      </c>
      <c r="E140" s="129"/>
      <c r="F140" s="129"/>
      <c r="G140" s="184" t="s">
        <v>496</v>
      </c>
      <c r="H140" s="129" t="s">
        <v>137</v>
      </c>
      <c r="I140" s="130">
        <v>18</v>
      </c>
      <c r="J140" s="384"/>
      <c r="K140" s="372"/>
      <c r="L140" s="10"/>
      <c r="M140" s="5"/>
    </row>
    <row r="141" spans="1:13" ht="30" customHeight="1">
      <c r="A141" s="5"/>
      <c r="B141" s="9"/>
      <c r="C141" s="128"/>
      <c r="D141" s="129" t="s">
        <v>493</v>
      </c>
      <c r="E141" s="129"/>
      <c r="F141" s="129"/>
      <c r="G141" s="184" t="s">
        <v>497</v>
      </c>
      <c r="H141" s="129" t="s">
        <v>137</v>
      </c>
      <c r="I141" s="130">
        <v>3</v>
      </c>
      <c r="J141" s="384"/>
      <c r="K141" s="372"/>
      <c r="L141" s="10"/>
      <c r="M141" s="5"/>
    </row>
    <row r="142" spans="1:13" ht="30" customHeight="1">
      <c r="A142" s="5"/>
      <c r="B142" s="9"/>
      <c r="C142" s="128"/>
      <c r="D142" s="129" t="s">
        <v>494</v>
      </c>
      <c r="E142" s="129"/>
      <c r="F142" s="129"/>
      <c r="G142" s="184" t="s">
        <v>498</v>
      </c>
      <c r="H142" s="129" t="s">
        <v>137</v>
      </c>
      <c r="I142" s="130">
        <v>9</v>
      </c>
      <c r="J142" s="384"/>
      <c r="K142" s="372"/>
      <c r="L142" s="10"/>
      <c r="M142" s="5"/>
    </row>
    <row r="143" spans="1:13" ht="30" customHeight="1" thickBot="1">
      <c r="A143" s="5"/>
      <c r="B143" s="9"/>
      <c r="C143" s="131" t="s">
        <v>13</v>
      </c>
      <c r="D143" s="134"/>
      <c r="E143" s="135"/>
      <c r="F143" s="134"/>
      <c r="G143" s="187"/>
      <c r="H143" s="134"/>
      <c r="I143" s="130"/>
      <c r="J143" s="386"/>
      <c r="K143" s="373"/>
      <c r="L143" s="10"/>
      <c r="M143" s="5"/>
    </row>
    <row r="144" spans="1:13" ht="30" customHeight="1" thickBot="1">
      <c r="A144" s="5"/>
      <c r="B144" s="9"/>
      <c r="C144" s="126"/>
      <c r="D144" s="366" t="s">
        <v>499</v>
      </c>
      <c r="E144" s="127"/>
      <c r="F144" s="127"/>
      <c r="G144" s="183" t="s">
        <v>503</v>
      </c>
      <c r="H144" s="127"/>
      <c r="I144" s="127"/>
      <c r="J144" s="383"/>
      <c r="K144" s="371"/>
      <c r="L144" s="10"/>
      <c r="M144" s="5"/>
    </row>
    <row r="145" spans="1:13" ht="30" customHeight="1">
      <c r="A145" s="5"/>
      <c r="B145" s="9"/>
      <c r="C145" s="128"/>
      <c r="D145" s="136" t="s">
        <v>500</v>
      </c>
      <c r="E145" s="136"/>
      <c r="F145" s="136"/>
      <c r="G145" s="188" t="s">
        <v>504</v>
      </c>
      <c r="H145" s="136" t="s">
        <v>137</v>
      </c>
      <c r="I145" s="130">
        <v>2</v>
      </c>
      <c r="J145" s="384"/>
      <c r="K145" s="372"/>
      <c r="L145" s="10"/>
      <c r="M145" s="5"/>
    </row>
    <row r="146" spans="1:13" ht="30" customHeight="1">
      <c r="A146" s="5"/>
      <c r="B146" s="9"/>
      <c r="C146" s="128"/>
      <c r="D146" s="137" t="s">
        <v>501</v>
      </c>
      <c r="E146" s="137"/>
      <c r="F146" s="137"/>
      <c r="G146" s="188" t="s">
        <v>505</v>
      </c>
      <c r="H146" s="136" t="s">
        <v>109</v>
      </c>
      <c r="I146" s="130">
        <v>48</v>
      </c>
      <c r="J146" s="384"/>
      <c r="K146" s="372"/>
      <c r="L146" s="10"/>
      <c r="M146" s="5"/>
    </row>
    <row r="147" spans="1:13" ht="37.5" customHeight="1">
      <c r="A147" s="5"/>
      <c r="B147" s="9"/>
      <c r="C147" s="128"/>
      <c r="D147" s="136" t="s">
        <v>502</v>
      </c>
      <c r="E147" s="136"/>
      <c r="F147" s="136"/>
      <c r="G147" s="188" t="s">
        <v>506</v>
      </c>
      <c r="H147" s="136" t="s">
        <v>109</v>
      </c>
      <c r="I147" s="130">
        <v>33.01</v>
      </c>
      <c r="J147" s="384"/>
      <c r="K147" s="372"/>
      <c r="L147" s="10"/>
      <c r="M147" s="5"/>
    </row>
    <row r="148" spans="1:13" ht="30" customHeight="1" thickBot="1">
      <c r="A148" s="5"/>
      <c r="B148" s="9"/>
      <c r="C148" s="139" t="s">
        <v>13</v>
      </c>
      <c r="D148" s="140"/>
      <c r="E148" s="140"/>
      <c r="F148" s="140"/>
      <c r="G148" s="189"/>
      <c r="H148" s="140"/>
      <c r="I148" s="130"/>
      <c r="J148" s="387"/>
      <c r="K148" s="374"/>
      <c r="L148" s="10"/>
      <c r="M148" s="5"/>
    </row>
    <row r="149" spans="1:13" ht="30" customHeight="1" thickBot="1">
      <c r="A149" s="5"/>
      <c r="B149" s="9"/>
      <c r="C149" s="126"/>
      <c r="D149" s="366" t="s">
        <v>507</v>
      </c>
      <c r="E149" s="127"/>
      <c r="F149" s="127"/>
      <c r="G149" s="183" t="s">
        <v>512</v>
      </c>
      <c r="H149" s="127"/>
      <c r="I149" s="127"/>
      <c r="J149" s="383"/>
      <c r="K149" s="371"/>
      <c r="L149" s="10"/>
      <c r="M149" s="5"/>
    </row>
    <row r="150" spans="1:13" ht="41.25" customHeight="1">
      <c r="A150" s="5"/>
      <c r="B150" s="9"/>
      <c r="C150" s="128"/>
      <c r="D150" s="136" t="s">
        <v>508</v>
      </c>
      <c r="E150" s="136"/>
      <c r="F150" s="136"/>
      <c r="G150" s="188" t="s">
        <v>513</v>
      </c>
      <c r="H150" s="136" t="s">
        <v>137</v>
      </c>
      <c r="I150" s="130">
        <v>9</v>
      </c>
      <c r="J150" s="384"/>
      <c r="K150" s="372"/>
      <c r="L150" s="10"/>
      <c r="M150" s="5"/>
    </row>
    <row r="151" spans="1:13" ht="35.25" customHeight="1">
      <c r="A151" s="5"/>
      <c r="B151" s="9"/>
      <c r="C151" s="128"/>
      <c r="D151" s="136" t="s">
        <v>509</v>
      </c>
      <c r="E151" s="136"/>
      <c r="F151" s="136"/>
      <c r="G151" s="188" t="s">
        <v>514</v>
      </c>
      <c r="H151" s="136" t="s">
        <v>137</v>
      </c>
      <c r="I151" s="130">
        <v>8</v>
      </c>
      <c r="J151" s="384"/>
      <c r="K151" s="372"/>
      <c r="L151" s="10"/>
      <c r="M151" s="5"/>
    </row>
    <row r="152" spans="1:13" ht="39.75" customHeight="1">
      <c r="A152" s="5"/>
      <c r="B152" s="9"/>
      <c r="C152" s="128"/>
      <c r="D152" s="136" t="s">
        <v>510</v>
      </c>
      <c r="E152" s="136"/>
      <c r="F152" s="136"/>
      <c r="G152" s="188" t="s">
        <v>515</v>
      </c>
      <c r="H152" s="136" t="s">
        <v>137</v>
      </c>
      <c r="I152" s="130">
        <v>6</v>
      </c>
      <c r="J152" s="384"/>
      <c r="K152" s="372"/>
      <c r="L152" s="10"/>
      <c r="M152" s="5"/>
    </row>
    <row r="153" spans="1:13" ht="41.25" customHeight="1">
      <c r="A153" s="5"/>
      <c r="B153" s="9"/>
      <c r="C153" s="128"/>
      <c r="D153" s="136" t="s">
        <v>511</v>
      </c>
      <c r="E153" s="136"/>
      <c r="F153" s="136"/>
      <c r="G153" s="188" t="s">
        <v>516</v>
      </c>
      <c r="H153" s="136" t="s">
        <v>137</v>
      </c>
      <c r="I153" s="130">
        <v>1</v>
      </c>
      <c r="J153" s="384"/>
      <c r="K153" s="372"/>
      <c r="L153" s="10"/>
      <c r="M153" s="5"/>
    </row>
    <row r="154" spans="1:13" ht="30" customHeight="1" thickBot="1">
      <c r="A154" s="5"/>
      <c r="B154" s="9"/>
      <c r="C154" s="131" t="s">
        <v>13</v>
      </c>
      <c r="D154" s="142"/>
      <c r="E154" s="142"/>
      <c r="F154" s="142"/>
      <c r="G154" s="190"/>
      <c r="H154" s="143"/>
      <c r="I154" s="130"/>
      <c r="J154" s="385"/>
      <c r="K154" s="373"/>
      <c r="L154" s="10"/>
      <c r="M154" s="5"/>
    </row>
    <row r="155" spans="1:13" ht="30" customHeight="1" thickBot="1">
      <c r="A155" s="5"/>
      <c r="B155" s="9"/>
      <c r="C155" s="126"/>
      <c r="D155" s="366" t="s">
        <v>517</v>
      </c>
      <c r="E155" s="127"/>
      <c r="F155" s="127"/>
      <c r="G155" s="183" t="s">
        <v>520</v>
      </c>
      <c r="H155" s="127"/>
      <c r="I155" s="127"/>
      <c r="J155" s="383"/>
      <c r="K155" s="371"/>
      <c r="L155" s="10"/>
      <c r="M155" s="5"/>
    </row>
    <row r="156" spans="1:13" ht="45" customHeight="1">
      <c r="A156" s="5"/>
      <c r="B156" s="9"/>
      <c r="C156" s="128"/>
      <c r="D156" s="129" t="s">
        <v>518</v>
      </c>
      <c r="E156" s="129"/>
      <c r="F156" s="129"/>
      <c r="G156" s="184" t="s">
        <v>521</v>
      </c>
      <c r="H156" s="129" t="s">
        <v>137</v>
      </c>
      <c r="I156" s="130">
        <v>2</v>
      </c>
      <c r="J156" s="384"/>
      <c r="K156" s="372"/>
      <c r="L156" s="10"/>
      <c r="M156" s="5"/>
    </row>
    <row r="157" spans="1:13" ht="69.75" customHeight="1">
      <c r="A157" s="5"/>
      <c r="B157" s="9"/>
      <c r="C157" s="128"/>
      <c r="D157" s="129" t="s">
        <v>519</v>
      </c>
      <c r="E157" s="129"/>
      <c r="F157" s="129"/>
      <c r="G157" s="184" t="s">
        <v>522</v>
      </c>
      <c r="H157" s="129" t="s">
        <v>137</v>
      </c>
      <c r="I157" s="130">
        <v>1</v>
      </c>
      <c r="J157" s="384"/>
      <c r="K157" s="372"/>
      <c r="L157" s="10"/>
      <c r="M157" s="5"/>
    </row>
    <row r="158" spans="1:13" ht="30" customHeight="1" thickBot="1">
      <c r="A158" s="5"/>
      <c r="B158" s="9"/>
      <c r="C158" s="131" t="s">
        <v>13</v>
      </c>
      <c r="D158" s="132"/>
      <c r="E158" s="132"/>
      <c r="F158" s="132"/>
      <c r="G158" s="185"/>
      <c r="H158" s="132"/>
      <c r="I158" s="130"/>
      <c r="J158" s="385"/>
      <c r="K158" s="373"/>
      <c r="L158" s="10"/>
      <c r="M158" s="5"/>
    </row>
    <row r="159" spans="1:13" ht="30" customHeight="1" thickBot="1">
      <c r="A159" s="5"/>
      <c r="B159" s="9"/>
      <c r="C159" s="126"/>
      <c r="D159" s="366" t="s">
        <v>523</v>
      </c>
      <c r="E159" s="127"/>
      <c r="F159" s="127"/>
      <c r="G159" s="183" t="s">
        <v>525</v>
      </c>
      <c r="H159" s="127"/>
      <c r="I159" s="127"/>
      <c r="J159" s="383"/>
      <c r="K159" s="371"/>
      <c r="L159" s="10"/>
      <c r="M159" s="5"/>
    </row>
    <row r="160" spans="1:13" ht="30" customHeight="1" thickBot="1">
      <c r="A160" s="5"/>
      <c r="B160" s="9"/>
      <c r="C160" s="126"/>
      <c r="D160" s="366" t="s">
        <v>524</v>
      </c>
      <c r="E160" s="127"/>
      <c r="F160" s="127"/>
      <c r="G160" s="183" t="s">
        <v>526</v>
      </c>
      <c r="H160" s="127"/>
      <c r="I160" s="127"/>
      <c r="J160" s="383"/>
      <c r="K160" s="371"/>
      <c r="L160" s="10"/>
      <c r="M160" s="5"/>
    </row>
    <row r="161" spans="1:13" ht="50.25" customHeight="1">
      <c r="A161" s="5"/>
      <c r="B161" s="9"/>
      <c r="C161" s="128"/>
      <c r="D161" s="137" t="s">
        <v>527</v>
      </c>
      <c r="E161" s="137"/>
      <c r="F161" s="137"/>
      <c r="G161" s="188" t="s">
        <v>532</v>
      </c>
      <c r="H161" s="136" t="s">
        <v>137</v>
      </c>
      <c r="I161" s="130">
        <v>3</v>
      </c>
      <c r="J161" s="384"/>
      <c r="K161" s="372"/>
      <c r="L161" s="10"/>
      <c r="M161" s="5"/>
    </row>
    <row r="162" spans="1:13" ht="46.5" customHeight="1">
      <c r="A162" s="5"/>
      <c r="B162" s="9"/>
      <c r="C162" s="128"/>
      <c r="D162" s="136" t="s">
        <v>528</v>
      </c>
      <c r="E162" s="136"/>
      <c r="F162" s="136"/>
      <c r="G162" s="188" t="s">
        <v>533</v>
      </c>
      <c r="H162" s="136" t="s">
        <v>137</v>
      </c>
      <c r="I162" s="130">
        <v>3</v>
      </c>
      <c r="J162" s="384"/>
      <c r="K162" s="372"/>
      <c r="L162" s="10"/>
      <c r="M162" s="5"/>
    </row>
    <row r="163" spans="1:13" ht="50.25" customHeight="1">
      <c r="A163" s="5"/>
      <c r="B163" s="9"/>
      <c r="C163" s="128"/>
      <c r="D163" s="136" t="s">
        <v>529</v>
      </c>
      <c r="E163" s="136"/>
      <c r="F163" s="136"/>
      <c r="G163" s="188" t="s">
        <v>534</v>
      </c>
      <c r="H163" s="136" t="s">
        <v>137</v>
      </c>
      <c r="I163" s="130">
        <v>1</v>
      </c>
      <c r="J163" s="384"/>
      <c r="K163" s="372"/>
      <c r="L163" s="10"/>
      <c r="M163" s="5"/>
    </row>
    <row r="164" spans="1:13" ht="46.5" customHeight="1">
      <c r="A164" s="5"/>
      <c r="B164" s="9"/>
      <c r="C164" s="128"/>
      <c r="D164" s="137" t="s">
        <v>530</v>
      </c>
      <c r="E164" s="137"/>
      <c r="F164" s="137"/>
      <c r="G164" s="188" t="s">
        <v>535</v>
      </c>
      <c r="H164" s="136" t="s">
        <v>137</v>
      </c>
      <c r="I164" s="130">
        <v>2</v>
      </c>
      <c r="J164" s="384"/>
      <c r="K164" s="372"/>
      <c r="L164" s="10"/>
      <c r="M164" s="5"/>
    </row>
    <row r="165" spans="1:13" ht="48" customHeight="1">
      <c r="A165" s="5"/>
      <c r="B165" s="9"/>
      <c r="C165" s="128"/>
      <c r="D165" s="136" t="s">
        <v>531</v>
      </c>
      <c r="E165" s="136"/>
      <c r="F165" s="136"/>
      <c r="G165" s="188" t="s">
        <v>536</v>
      </c>
      <c r="H165" s="136" t="s">
        <v>137</v>
      </c>
      <c r="I165" s="130">
        <v>100</v>
      </c>
      <c r="J165" s="384"/>
      <c r="K165" s="372"/>
      <c r="L165" s="10"/>
      <c r="M165" s="5"/>
    </row>
    <row r="166" spans="1:13" ht="30" customHeight="1" thickBot="1">
      <c r="A166" s="5"/>
      <c r="B166" s="9"/>
      <c r="C166" s="139" t="s">
        <v>13</v>
      </c>
      <c r="D166" s="140"/>
      <c r="E166" s="140"/>
      <c r="F166" s="140"/>
      <c r="G166" s="189"/>
      <c r="H166" s="140"/>
      <c r="I166" s="130"/>
      <c r="J166" s="387"/>
      <c r="K166" s="374"/>
      <c r="L166" s="10"/>
      <c r="M166" s="5"/>
    </row>
    <row r="167" spans="1:13" ht="30" customHeight="1" thickBot="1">
      <c r="A167" s="5"/>
      <c r="B167" s="9"/>
      <c r="C167" s="126"/>
      <c r="D167" s="366" t="s">
        <v>537</v>
      </c>
      <c r="E167" s="127"/>
      <c r="F167" s="127"/>
      <c r="G167" s="183" t="s">
        <v>554</v>
      </c>
      <c r="H167" s="127"/>
      <c r="I167" s="127"/>
      <c r="J167" s="383"/>
      <c r="K167" s="371"/>
      <c r="L167" s="10"/>
      <c r="M167" s="5"/>
    </row>
    <row r="168" spans="1:13" ht="54" customHeight="1">
      <c r="A168" s="5"/>
      <c r="B168" s="9"/>
      <c r="C168" s="128"/>
      <c r="D168" s="136" t="s">
        <v>538</v>
      </c>
      <c r="E168" s="136"/>
      <c r="F168" s="136"/>
      <c r="G168" s="188" t="s">
        <v>555</v>
      </c>
      <c r="H168" s="136" t="s">
        <v>109</v>
      </c>
      <c r="I168" s="130">
        <v>390</v>
      </c>
      <c r="J168" s="384"/>
      <c r="K168" s="372"/>
      <c r="L168" s="10"/>
      <c r="M168" s="5"/>
    </row>
    <row r="169" spans="1:13" ht="54" customHeight="1">
      <c r="A169" s="5"/>
      <c r="B169" s="9"/>
      <c r="C169" s="128"/>
      <c r="D169" s="136" t="s">
        <v>539</v>
      </c>
      <c r="E169" s="136"/>
      <c r="F169" s="136"/>
      <c r="G169" s="188" t="s">
        <v>556</v>
      </c>
      <c r="H169" s="136" t="s">
        <v>109</v>
      </c>
      <c r="I169" s="130">
        <v>490</v>
      </c>
      <c r="J169" s="384"/>
      <c r="K169" s="372"/>
      <c r="L169" s="10"/>
      <c r="M169" s="5"/>
    </row>
    <row r="170" spans="1:13" ht="54" customHeight="1">
      <c r="A170" s="5"/>
      <c r="B170" s="9"/>
      <c r="C170" s="141"/>
      <c r="D170" s="136" t="s">
        <v>540</v>
      </c>
      <c r="E170" s="136"/>
      <c r="F170" s="136"/>
      <c r="G170" s="188" t="s">
        <v>557</v>
      </c>
      <c r="H170" s="136" t="s">
        <v>109</v>
      </c>
      <c r="I170" s="130">
        <v>100</v>
      </c>
      <c r="J170" s="384"/>
      <c r="K170" s="372"/>
      <c r="L170" s="10"/>
      <c r="M170" s="5"/>
    </row>
    <row r="171" spans="1:13" ht="54" customHeight="1">
      <c r="A171" s="5"/>
      <c r="B171" s="9"/>
      <c r="C171" s="128"/>
      <c r="D171" s="136" t="s">
        <v>541</v>
      </c>
      <c r="E171" s="136"/>
      <c r="F171" s="136"/>
      <c r="G171" s="188" t="s">
        <v>558</v>
      </c>
      <c r="H171" s="136" t="s">
        <v>109</v>
      </c>
      <c r="I171" s="130">
        <v>270</v>
      </c>
      <c r="J171" s="384"/>
      <c r="K171" s="372"/>
      <c r="L171" s="10"/>
      <c r="M171" s="5"/>
    </row>
    <row r="172" spans="1:13" ht="54" customHeight="1">
      <c r="A172" s="5"/>
      <c r="B172" s="9"/>
      <c r="C172" s="141"/>
      <c r="D172" s="136" t="s">
        <v>542</v>
      </c>
      <c r="E172" s="136"/>
      <c r="F172" s="136"/>
      <c r="G172" s="188" t="s">
        <v>559</v>
      </c>
      <c r="H172" s="136" t="s">
        <v>109</v>
      </c>
      <c r="I172" s="130">
        <v>150</v>
      </c>
      <c r="J172" s="384"/>
      <c r="K172" s="372"/>
      <c r="L172" s="10"/>
      <c r="M172" s="5"/>
    </row>
    <row r="173" spans="1:13" ht="54" customHeight="1">
      <c r="A173" s="5"/>
      <c r="B173" s="9"/>
      <c r="C173" s="128"/>
      <c r="D173" s="136" t="s">
        <v>543</v>
      </c>
      <c r="E173" s="136"/>
      <c r="F173" s="136"/>
      <c r="G173" s="188" t="s">
        <v>560</v>
      </c>
      <c r="H173" s="136" t="s">
        <v>109</v>
      </c>
      <c r="I173" s="130">
        <v>160</v>
      </c>
      <c r="J173" s="384"/>
      <c r="K173" s="372"/>
      <c r="L173" s="10"/>
      <c r="M173" s="5"/>
    </row>
    <row r="174" spans="1:13" ht="54" customHeight="1">
      <c r="A174" s="5"/>
      <c r="B174" s="9"/>
      <c r="C174" s="141"/>
      <c r="D174" s="136" t="s">
        <v>544</v>
      </c>
      <c r="E174" s="136"/>
      <c r="F174" s="136"/>
      <c r="G174" s="188" t="s">
        <v>561</v>
      </c>
      <c r="H174" s="136" t="s">
        <v>109</v>
      </c>
      <c r="I174" s="130">
        <v>100</v>
      </c>
      <c r="J174" s="384"/>
      <c r="K174" s="372"/>
      <c r="L174" s="10"/>
      <c r="M174" s="5"/>
    </row>
    <row r="175" spans="1:13" ht="54" customHeight="1">
      <c r="A175" s="5"/>
      <c r="B175" s="9"/>
      <c r="C175" s="128"/>
      <c r="D175" s="136" t="s">
        <v>545</v>
      </c>
      <c r="E175" s="136"/>
      <c r="F175" s="136"/>
      <c r="G175" s="188" t="s">
        <v>562</v>
      </c>
      <c r="H175" s="136" t="s">
        <v>109</v>
      </c>
      <c r="I175" s="130">
        <v>270</v>
      </c>
      <c r="J175" s="384"/>
      <c r="K175" s="372"/>
      <c r="L175" s="10"/>
      <c r="M175" s="5"/>
    </row>
    <row r="176" spans="1:13" ht="54" customHeight="1">
      <c r="A176" s="5"/>
      <c r="B176" s="9"/>
      <c r="C176" s="128"/>
      <c r="D176" s="136" t="s">
        <v>546</v>
      </c>
      <c r="E176" s="136"/>
      <c r="F176" s="136"/>
      <c r="G176" s="188" t="s">
        <v>563</v>
      </c>
      <c r="H176" s="136" t="s">
        <v>109</v>
      </c>
      <c r="I176" s="130">
        <v>12</v>
      </c>
      <c r="J176" s="384"/>
      <c r="K176" s="372"/>
      <c r="L176" s="10"/>
      <c r="M176" s="5"/>
    </row>
    <row r="177" spans="1:13" ht="54" customHeight="1">
      <c r="A177" s="5"/>
      <c r="B177" s="9"/>
      <c r="C177" s="141"/>
      <c r="D177" s="136" t="s">
        <v>547</v>
      </c>
      <c r="E177" s="136"/>
      <c r="F177" s="136"/>
      <c r="G177" s="188" t="s">
        <v>564</v>
      </c>
      <c r="H177" s="136" t="s">
        <v>137</v>
      </c>
      <c r="I177" s="130">
        <v>12</v>
      </c>
      <c r="J177" s="384"/>
      <c r="K177" s="372"/>
      <c r="L177" s="10"/>
      <c r="M177" s="5"/>
    </row>
    <row r="178" spans="1:13" ht="54" customHeight="1">
      <c r="A178" s="5"/>
      <c r="B178" s="9"/>
      <c r="C178" s="128"/>
      <c r="D178" s="136" t="s">
        <v>548</v>
      </c>
      <c r="E178" s="136"/>
      <c r="F178" s="136"/>
      <c r="G178" s="188" t="s">
        <v>565</v>
      </c>
      <c r="H178" s="136" t="s">
        <v>137</v>
      </c>
      <c r="I178" s="130">
        <v>8</v>
      </c>
      <c r="J178" s="384"/>
      <c r="K178" s="372"/>
      <c r="L178" s="10"/>
      <c r="M178" s="5"/>
    </row>
    <row r="179" spans="1:13" ht="54" customHeight="1">
      <c r="A179" s="5"/>
      <c r="B179" s="9"/>
      <c r="C179" s="141"/>
      <c r="D179" s="136" t="s">
        <v>549</v>
      </c>
      <c r="E179" s="136"/>
      <c r="F179" s="136"/>
      <c r="G179" s="188" t="s">
        <v>566</v>
      </c>
      <c r="H179" s="136" t="s">
        <v>137</v>
      </c>
      <c r="I179" s="130">
        <v>12</v>
      </c>
      <c r="J179" s="384"/>
      <c r="K179" s="372"/>
      <c r="L179" s="10"/>
      <c r="M179" s="5"/>
    </row>
    <row r="180" spans="1:13" ht="54" customHeight="1">
      <c r="A180" s="5"/>
      <c r="B180" s="9"/>
      <c r="C180" s="128"/>
      <c r="D180" s="136" t="s">
        <v>550</v>
      </c>
      <c r="E180" s="136"/>
      <c r="F180" s="136"/>
      <c r="G180" s="188" t="s">
        <v>567</v>
      </c>
      <c r="H180" s="136" t="s">
        <v>137</v>
      </c>
      <c r="I180" s="130">
        <v>1</v>
      </c>
      <c r="J180" s="384"/>
      <c r="K180" s="372"/>
      <c r="L180" s="10"/>
      <c r="M180" s="5"/>
    </row>
    <row r="181" spans="1:13" ht="54" customHeight="1">
      <c r="A181" s="5"/>
      <c r="B181" s="9"/>
      <c r="C181" s="141"/>
      <c r="D181" s="136" t="s">
        <v>551</v>
      </c>
      <c r="E181" s="136"/>
      <c r="F181" s="136"/>
      <c r="G181" s="188" t="s">
        <v>568</v>
      </c>
      <c r="H181" s="136" t="s">
        <v>137</v>
      </c>
      <c r="I181" s="130">
        <v>2</v>
      </c>
      <c r="J181" s="384"/>
      <c r="K181" s="372"/>
      <c r="L181" s="10"/>
      <c r="M181" s="5"/>
    </row>
    <row r="182" spans="1:13" ht="54" customHeight="1">
      <c r="A182" s="5"/>
      <c r="B182" s="9"/>
      <c r="C182" s="128"/>
      <c r="D182" s="136" t="s">
        <v>552</v>
      </c>
      <c r="E182" s="136"/>
      <c r="F182" s="136"/>
      <c r="G182" s="188" t="s">
        <v>569</v>
      </c>
      <c r="H182" s="136" t="s">
        <v>109</v>
      </c>
      <c r="I182" s="130">
        <v>22</v>
      </c>
      <c r="J182" s="384"/>
      <c r="K182" s="372"/>
      <c r="L182" s="10"/>
      <c r="M182" s="5"/>
    </row>
    <row r="183" spans="1:13" ht="54" customHeight="1">
      <c r="A183" s="5"/>
      <c r="B183" s="9"/>
      <c r="C183" s="141"/>
      <c r="D183" s="136" t="s">
        <v>553</v>
      </c>
      <c r="E183" s="136"/>
      <c r="F183" s="136"/>
      <c r="G183" s="188" t="s">
        <v>570</v>
      </c>
      <c r="H183" s="136" t="s">
        <v>109</v>
      </c>
      <c r="I183" s="130">
        <v>350</v>
      </c>
      <c r="J183" s="384"/>
      <c r="K183" s="372"/>
      <c r="L183" s="10"/>
      <c r="M183" s="5"/>
    </row>
    <row r="184" spans="1:13" ht="30" customHeight="1" thickBot="1">
      <c r="A184" s="5"/>
      <c r="B184" s="9"/>
      <c r="C184" s="131" t="s">
        <v>13</v>
      </c>
      <c r="D184" s="142"/>
      <c r="E184" s="142"/>
      <c r="F184" s="142"/>
      <c r="G184" s="190"/>
      <c r="H184" s="143"/>
      <c r="I184" s="130"/>
      <c r="J184" s="385"/>
      <c r="K184" s="373"/>
      <c r="L184" s="10"/>
      <c r="M184" s="5"/>
    </row>
    <row r="185" spans="1:13" ht="30" customHeight="1" thickBot="1">
      <c r="A185" s="5"/>
      <c r="B185" s="9"/>
      <c r="C185" s="126"/>
      <c r="D185" s="366" t="s">
        <v>571</v>
      </c>
      <c r="E185" s="127"/>
      <c r="F185" s="127"/>
      <c r="G185" s="183" t="s">
        <v>577</v>
      </c>
      <c r="H185" s="127"/>
      <c r="I185" s="127"/>
      <c r="J185" s="383"/>
      <c r="K185" s="371"/>
      <c r="L185" s="10"/>
      <c r="M185" s="5"/>
    </row>
    <row r="186" spans="1:13" ht="50.25" customHeight="1">
      <c r="A186" s="5"/>
      <c r="B186" s="9"/>
      <c r="C186" s="128"/>
      <c r="D186" s="137" t="s">
        <v>572</v>
      </c>
      <c r="E186" s="137"/>
      <c r="F186" s="137"/>
      <c r="G186" s="188" t="s">
        <v>578</v>
      </c>
      <c r="H186" s="136" t="s">
        <v>137</v>
      </c>
      <c r="I186" s="130">
        <v>1</v>
      </c>
      <c r="J186" s="384"/>
      <c r="K186" s="372"/>
      <c r="L186" s="10"/>
      <c r="M186" s="5"/>
    </row>
    <row r="187" spans="1:13" ht="46.5" customHeight="1">
      <c r="A187" s="5"/>
      <c r="B187" s="9"/>
      <c r="C187" s="128"/>
      <c r="D187" s="136" t="s">
        <v>573</v>
      </c>
      <c r="E187" s="136"/>
      <c r="F187" s="136"/>
      <c r="G187" s="188" t="s">
        <v>579</v>
      </c>
      <c r="H187" s="136" t="s">
        <v>137</v>
      </c>
      <c r="I187" s="130">
        <v>1</v>
      </c>
      <c r="J187" s="384"/>
      <c r="K187" s="372"/>
      <c r="L187" s="10"/>
      <c r="M187" s="5"/>
    </row>
    <row r="188" spans="1:13" ht="99" customHeight="1">
      <c r="A188" s="5"/>
      <c r="B188" s="9"/>
      <c r="C188" s="128"/>
      <c r="D188" s="136" t="s">
        <v>574</v>
      </c>
      <c r="E188" s="136"/>
      <c r="F188" s="136"/>
      <c r="G188" s="188" t="s">
        <v>580</v>
      </c>
      <c r="H188" s="136" t="s">
        <v>109</v>
      </c>
      <c r="I188" s="130">
        <v>10</v>
      </c>
      <c r="J188" s="384"/>
      <c r="K188" s="372"/>
      <c r="L188" s="10"/>
      <c r="M188" s="5"/>
    </row>
    <row r="189" spans="1:13" ht="46.5" customHeight="1">
      <c r="A189" s="5"/>
      <c r="B189" s="9"/>
      <c r="C189" s="128"/>
      <c r="D189" s="137" t="s">
        <v>575</v>
      </c>
      <c r="E189" s="137"/>
      <c r="F189" s="137"/>
      <c r="G189" s="188" t="s">
        <v>581</v>
      </c>
      <c r="H189" s="136" t="s">
        <v>109</v>
      </c>
      <c r="I189" s="130">
        <v>120</v>
      </c>
      <c r="J189" s="384"/>
      <c r="K189" s="372"/>
      <c r="L189" s="10"/>
      <c r="M189" s="5"/>
    </row>
    <row r="190" spans="1:13" ht="48" customHeight="1">
      <c r="A190" s="5"/>
      <c r="B190" s="9"/>
      <c r="C190" s="128"/>
      <c r="D190" s="136" t="s">
        <v>576</v>
      </c>
      <c r="E190" s="136"/>
      <c r="F190" s="136"/>
      <c r="G190" s="188" t="s">
        <v>582</v>
      </c>
      <c r="H190" s="136" t="s">
        <v>109</v>
      </c>
      <c r="I190" s="130">
        <v>1</v>
      </c>
      <c r="J190" s="384"/>
      <c r="K190" s="372"/>
      <c r="L190" s="10"/>
      <c r="M190" s="5"/>
    </row>
    <row r="191" spans="1:13" ht="30" customHeight="1" thickBot="1">
      <c r="A191" s="5"/>
      <c r="B191" s="9"/>
      <c r="C191" s="139" t="s">
        <v>13</v>
      </c>
      <c r="D191" s="140"/>
      <c r="E191" s="140"/>
      <c r="F191" s="140"/>
      <c r="G191" s="189"/>
      <c r="H191" s="140"/>
      <c r="I191" s="130"/>
      <c r="J191" s="387"/>
      <c r="K191" s="374"/>
      <c r="L191" s="10"/>
      <c r="M191" s="5"/>
    </row>
    <row r="192" spans="1:13" ht="30" customHeight="1" thickBot="1">
      <c r="A192" s="5"/>
      <c r="B192" s="9"/>
      <c r="C192" s="126"/>
      <c r="D192" s="366" t="s">
        <v>583</v>
      </c>
      <c r="E192" s="127"/>
      <c r="F192" s="127"/>
      <c r="G192" s="183" t="s">
        <v>597</v>
      </c>
      <c r="H192" s="127"/>
      <c r="I192" s="127"/>
      <c r="J192" s="383"/>
      <c r="K192" s="371"/>
      <c r="L192" s="10"/>
      <c r="M192" s="5"/>
    </row>
    <row r="193" spans="1:13" ht="99" customHeight="1">
      <c r="A193" s="5"/>
      <c r="B193" s="9"/>
      <c r="C193" s="128"/>
      <c r="D193" s="136" t="s">
        <v>584</v>
      </c>
      <c r="E193" s="136"/>
      <c r="F193" s="136"/>
      <c r="G193" s="188" t="s">
        <v>598</v>
      </c>
      <c r="H193" s="136" t="s">
        <v>137</v>
      </c>
      <c r="I193" s="130">
        <v>4</v>
      </c>
      <c r="J193" s="384"/>
      <c r="K193" s="372"/>
      <c r="L193" s="10"/>
      <c r="M193" s="5"/>
    </row>
    <row r="194" spans="1:13" ht="54" customHeight="1">
      <c r="A194" s="5"/>
      <c r="B194" s="9"/>
      <c r="C194" s="128"/>
      <c r="D194" s="136" t="s">
        <v>585</v>
      </c>
      <c r="E194" s="136"/>
      <c r="F194" s="136"/>
      <c r="G194" s="188" t="s">
        <v>599</v>
      </c>
      <c r="H194" s="136" t="s">
        <v>137</v>
      </c>
      <c r="I194" s="130">
        <v>48</v>
      </c>
      <c r="J194" s="384"/>
      <c r="K194" s="372"/>
      <c r="L194" s="10"/>
      <c r="M194" s="5"/>
    </row>
    <row r="195" spans="1:13" ht="61.5" customHeight="1">
      <c r="A195" s="5"/>
      <c r="B195" s="9"/>
      <c r="C195" s="141"/>
      <c r="D195" s="136" t="s">
        <v>586</v>
      </c>
      <c r="E195" s="136"/>
      <c r="F195" s="136"/>
      <c r="G195" s="188" t="s">
        <v>600</v>
      </c>
      <c r="H195" s="136" t="s">
        <v>137</v>
      </c>
      <c r="I195" s="130">
        <v>4</v>
      </c>
      <c r="J195" s="384"/>
      <c r="K195" s="372"/>
      <c r="L195" s="10"/>
      <c r="M195" s="5"/>
    </row>
    <row r="196" spans="1:13" ht="54" customHeight="1">
      <c r="A196" s="5"/>
      <c r="B196" s="9"/>
      <c r="C196" s="128"/>
      <c r="D196" s="136" t="s">
        <v>587</v>
      </c>
      <c r="E196" s="136"/>
      <c r="F196" s="136"/>
      <c r="G196" s="188" t="s">
        <v>601</v>
      </c>
      <c r="H196" s="136" t="s">
        <v>137</v>
      </c>
      <c r="I196" s="130">
        <v>33</v>
      </c>
      <c r="J196" s="384"/>
      <c r="K196" s="372"/>
      <c r="L196" s="10"/>
      <c r="M196" s="5"/>
    </row>
    <row r="197" spans="1:13" ht="54" customHeight="1">
      <c r="A197" s="5"/>
      <c r="B197" s="9"/>
      <c r="C197" s="141"/>
      <c r="D197" s="136" t="s">
        <v>588</v>
      </c>
      <c r="E197" s="136"/>
      <c r="F197" s="136"/>
      <c r="G197" s="188" t="s">
        <v>602</v>
      </c>
      <c r="H197" s="136" t="s">
        <v>137</v>
      </c>
      <c r="I197" s="130">
        <v>33</v>
      </c>
      <c r="J197" s="384"/>
      <c r="K197" s="372"/>
      <c r="L197" s="10"/>
      <c r="M197" s="5"/>
    </row>
    <row r="198" spans="1:13" ht="54" customHeight="1">
      <c r="A198" s="5"/>
      <c r="B198" s="9"/>
      <c r="C198" s="128"/>
      <c r="D198" s="136" t="s">
        <v>589</v>
      </c>
      <c r="E198" s="136"/>
      <c r="F198" s="136"/>
      <c r="G198" s="188" t="s">
        <v>603</v>
      </c>
      <c r="H198" s="136" t="s">
        <v>109</v>
      </c>
      <c r="I198" s="130">
        <v>6</v>
      </c>
      <c r="J198" s="384"/>
      <c r="K198" s="372"/>
      <c r="L198" s="10"/>
      <c r="M198" s="5"/>
    </row>
    <row r="199" spans="1:13" ht="54" customHeight="1">
      <c r="A199" s="5"/>
      <c r="B199" s="9"/>
      <c r="C199" s="141"/>
      <c r="D199" s="136" t="s">
        <v>590</v>
      </c>
      <c r="E199" s="136"/>
      <c r="F199" s="136"/>
      <c r="G199" s="188" t="s">
        <v>604</v>
      </c>
      <c r="H199" s="136" t="s">
        <v>137</v>
      </c>
      <c r="I199" s="130">
        <v>48</v>
      </c>
      <c r="J199" s="384"/>
      <c r="K199" s="372"/>
      <c r="L199" s="10"/>
      <c r="M199" s="5"/>
    </row>
    <row r="200" spans="1:13" ht="54" customHeight="1">
      <c r="A200" s="5"/>
      <c r="B200" s="9"/>
      <c r="C200" s="128"/>
      <c r="D200" s="136" t="s">
        <v>591</v>
      </c>
      <c r="E200" s="136"/>
      <c r="F200" s="136"/>
      <c r="G200" s="188" t="s">
        <v>605</v>
      </c>
      <c r="H200" s="136" t="s">
        <v>137</v>
      </c>
      <c r="I200" s="130">
        <v>4</v>
      </c>
      <c r="J200" s="384"/>
      <c r="K200" s="372"/>
      <c r="L200" s="10"/>
      <c r="M200" s="5"/>
    </row>
    <row r="201" spans="1:13" ht="54" customHeight="1">
      <c r="A201" s="5"/>
      <c r="B201" s="9"/>
      <c r="C201" s="128"/>
      <c r="D201" s="136" t="s">
        <v>592</v>
      </c>
      <c r="E201" s="136"/>
      <c r="F201" s="136"/>
      <c r="G201" s="188" t="s">
        <v>606</v>
      </c>
      <c r="H201" s="136" t="s">
        <v>137</v>
      </c>
      <c r="I201" s="130">
        <v>1</v>
      </c>
      <c r="J201" s="384"/>
      <c r="K201" s="372"/>
      <c r="L201" s="10"/>
      <c r="M201" s="5"/>
    </row>
    <row r="202" spans="1:13" ht="54" customHeight="1">
      <c r="A202" s="5"/>
      <c r="B202" s="9"/>
      <c r="C202" s="141"/>
      <c r="D202" s="136" t="s">
        <v>593</v>
      </c>
      <c r="E202" s="136"/>
      <c r="F202" s="136"/>
      <c r="G202" s="188" t="s">
        <v>607</v>
      </c>
      <c r="H202" s="136" t="s">
        <v>137</v>
      </c>
      <c r="I202" s="130">
        <v>4</v>
      </c>
      <c r="J202" s="384"/>
      <c r="K202" s="372"/>
      <c r="L202" s="10"/>
      <c r="M202" s="5"/>
    </row>
    <row r="203" spans="1:13" ht="54" customHeight="1">
      <c r="A203" s="5"/>
      <c r="B203" s="9"/>
      <c r="C203" s="128"/>
      <c r="D203" s="136" t="s">
        <v>594</v>
      </c>
      <c r="E203" s="136"/>
      <c r="F203" s="136"/>
      <c r="G203" s="188" t="s">
        <v>608</v>
      </c>
      <c r="H203" s="136" t="s">
        <v>137</v>
      </c>
      <c r="I203" s="130">
        <v>4</v>
      </c>
      <c r="J203" s="384"/>
      <c r="K203" s="372"/>
      <c r="L203" s="10"/>
      <c r="M203" s="5"/>
    </row>
    <row r="204" spans="1:13" ht="54" customHeight="1">
      <c r="A204" s="5"/>
      <c r="B204" s="9"/>
      <c r="C204" s="141"/>
      <c r="D204" s="136" t="s">
        <v>595</v>
      </c>
      <c r="E204" s="136"/>
      <c r="F204" s="136"/>
      <c r="G204" s="188" t="s">
        <v>609</v>
      </c>
      <c r="H204" s="136" t="s">
        <v>137</v>
      </c>
      <c r="I204" s="130">
        <v>8</v>
      </c>
      <c r="J204" s="384"/>
      <c r="K204" s="372"/>
      <c r="L204" s="10"/>
      <c r="M204" s="5"/>
    </row>
    <row r="205" spans="1:13" ht="54" customHeight="1">
      <c r="A205" s="5"/>
      <c r="B205" s="9"/>
      <c r="C205" s="128"/>
      <c r="D205" s="136" t="s">
        <v>596</v>
      </c>
      <c r="E205" s="136"/>
      <c r="F205" s="136"/>
      <c r="G205" s="188" t="s">
        <v>610</v>
      </c>
      <c r="H205" s="136" t="s">
        <v>137</v>
      </c>
      <c r="I205" s="130">
        <v>12</v>
      </c>
      <c r="J205" s="384"/>
      <c r="K205" s="372"/>
      <c r="L205" s="10"/>
      <c r="M205" s="5"/>
    </row>
    <row r="206" spans="1:13" ht="30" customHeight="1" thickBot="1">
      <c r="A206" s="5"/>
      <c r="B206" s="9"/>
      <c r="C206" s="131" t="s">
        <v>13</v>
      </c>
      <c r="D206" s="142"/>
      <c r="E206" s="142"/>
      <c r="F206" s="142"/>
      <c r="G206" s="190"/>
      <c r="H206" s="143"/>
      <c r="I206" s="130"/>
      <c r="J206" s="385"/>
      <c r="K206" s="373"/>
      <c r="L206" s="10"/>
      <c r="M206" s="5"/>
    </row>
    <row r="207" spans="1:13" ht="30" customHeight="1" thickBot="1">
      <c r="A207" s="5"/>
      <c r="B207" s="9"/>
      <c r="C207" s="126"/>
      <c r="D207" s="366" t="s">
        <v>611</v>
      </c>
      <c r="E207" s="127"/>
      <c r="F207" s="127"/>
      <c r="G207" s="183" t="s">
        <v>616</v>
      </c>
      <c r="H207" s="127"/>
      <c r="I207" s="127"/>
      <c r="J207" s="383"/>
      <c r="K207" s="371"/>
      <c r="L207" s="10"/>
      <c r="M207" s="5"/>
    </row>
    <row r="208" spans="1:13" ht="50.25" customHeight="1">
      <c r="A208" s="5"/>
      <c r="B208" s="9"/>
      <c r="C208" s="128"/>
      <c r="D208" s="137" t="s">
        <v>612</v>
      </c>
      <c r="E208" s="137"/>
      <c r="F208" s="137"/>
      <c r="G208" s="188" t="s">
        <v>617</v>
      </c>
      <c r="H208" s="136" t="s">
        <v>137</v>
      </c>
      <c r="I208" s="130">
        <v>1</v>
      </c>
      <c r="J208" s="384"/>
      <c r="K208" s="372"/>
      <c r="L208" s="10"/>
      <c r="M208" s="5"/>
    </row>
    <row r="209" spans="1:13" ht="55.5" customHeight="1">
      <c r="A209" s="5"/>
      <c r="B209" s="9"/>
      <c r="C209" s="128"/>
      <c r="D209" s="136" t="s">
        <v>613</v>
      </c>
      <c r="E209" s="136"/>
      <c r="F209" s="136"/>
      <c r="G209" s="188" t="s">
        <v>618</v>
      </c>
      <c r="H209" s="136" t="s">
        <v>137</v>
      </c>
      <c r="I209" s="130">
        <v>1</v>
      </c>
      <c r="J209" s="384"/>
      <c r="K209" s="372"/>
      <c r="L209" s="10"/>
      <c r="M209" s="5"/>
    </row>
    <row r="210" spans="1:13" ht="30" customHeight="1">
      <c r="A210" s="5"/>
      <c r="B210" s="9"/>
      <c r="C210" s="128"/>
      <c r="D210" s="136" t="s">
        <v>614</v>
      </c>
      <c r="E210" s="136"/>
      <c r="F210" s="136"/>
      <c r="G210" s="188" t="s">
        <v>619</v>
      </c>
      <c r="H210" s="136" t="s">
        <v>137</v>
      </c>
      <c r="I210" s="130">
        <v>1</v>
      </c>
      <c r="J210" s="384"/>
      <c r="K210" s="372"/>
      <c r="L210" s="10"/>
      <c r="M210" s="5"/>
    </row>
    <row r="211" spans="1:13" ht="30.75" customHeight="1">
      <c r="A211" s="5"/>
      <c r="B211" s="9"/>
      <c r="C211" s="128"/>
      <c r="D211" s="136" t="s">
        <v>615</v>
      </c>
      <c r="E211" s="136"/>
      <c r="F211" s="136"/>
      <c r="G211" s="188" t="s">
        <v>620</v>
      </c>
      <c r="H211" s="136" t="s">
        <v>137</v>
      </c>
      <c r="I211" s="130">
        <v>1</v>
      </c>
      <c r="J211" s="384"/>
      <c r="K211" s="372"/>
      <c r="L211" s="10"/>
      <c r="M211" s="5"/>
    </row>
    <row r="212" spans="1:13" ht="30" customHeight="1" thickBot="1">
      <c r="A212" s="5"/>
      <c r="B212" s="9"/>
      <c r="C212" s="139" t="s">
        <v>13</v>
      </c>
      <c r="D212" s="140"/>
      <c r="E212" s="140"/>
      <c r="F212" s="140"/>
      <c r="G212" s="189"/>
      <c r="H212" s="140"/>
      <c r="I212" s="130"/>
      <c r="J212" s="387"/>
      <c r="K212" s="374"/>
      <c r="L212" s="10"/>
      <c r="M212" s="5"/>
    </row>
    <row r="213" spans="1:13" ht="30" customHeight="1" thickBot="1">
      <c r="A213" s="5"/>
      <c r="B213" s="9"/>
      <c r="C213" s="126"/>
      <c r="D213" s="366" t="s">
        <v>621</v>
      </c>
      <c r="E213" s="127"/>
      <c r="F213" s="127"/>
      <c r="G213" s="183" t="s">
        <v>623</v>
      </c>
      <c r="H213" s="127"/>
      <c r="I213" s="127"/>
      <c r="J213" s="383"/>
      <c r="K213" s="371"/>
      <c r="L213" s="10"/>
      <c r="M213" s="5"/>
    </row>
    <row r="214" spans="1:13" ht="30" customHeight="1" thickBot="1">
      <c r="A214" s="5"/>
      <c r="B214" s="9"/>
      <c r="C214" s="126"/>
      <c r="D214" s="366" t="s">
        <v>622</v>
      </c>
      <c r="E214" s="127"/>
      <c r="F214" s="127"/>
      <c r="G214" s="183" t="s">
        <v>624</v>
      </c>
      <c r="H214" s="127"/>
      <c r="I214" s="127"/>
      <c r="J214" s="383"/>
      <c r="K214" s="371"/>
      <c r="L214" s="10"/>
      <c r="M214" s="5"/>
    </row>
    <row r="215" spans="1:13" ht="46.5" customHeight="1">
      <c r="A215" s="5"/>
      <c r="B215" s="9"/>
      <c r="C215" s="128"/>
      <c r="D215" s="137" t="s">
        <v>625</v>
      </c>
      <c r="E215" s="137"/>
      <c r="F215" s="137"/>
      <c r="G215" s="188" t="s">
        <v>626</v>
      </c>
      <c r="H215" s="136" t="s">
        <v>91</v>
      </c>
      <c r="I215" s="130">
        <v>10618.28</v>
      </c>
      <c r="J215" s="384"/>
      <c r="K215" s="372"/>
      <c r="L215" s="10"/>
      <c r="M215" s="5"/>
    </row>
    <row r="216" spans="1:13" ht="30" customHeight="1" thickBot="1">
      <c r="A216" s="5"/>
      <c r="B216" s="9"/>
      <c r="C216" s="139" t="s">
        <v>13</v>
      </c>
      <c r="D216" s="140"/>
      <c r="E216" s="140"/>
      <c r="F216" s="140"/>
      <c r="G216" s="189"/>
      <c r="H216" s="140"/>
      <c r="I216" s="130"/>
      <c r="J216" s="387"/>
      <c r="K216" s="374"/>
      <c r="L216" s="10"/>
      <c r="M216" s="5"/>
    </row>
    <row r="217" spans="1:13" ht="30" customHeight="1" thickBot="1">
      <c r="A217" s="5"/>
      <c r="B217" s="9"/>
      <c r="C217" s="126"/>
      <c r="D217" s="366" t="s">
        <v>627</v>
      </c>
      <c r="E217" s="127"/>
      <c r="F217" s="127"/>
      <c r="G217" s="183" t="s">
        <v>637</v>
      </c>
      <c r="H217" s="127"/>
      <c r="I217" s="127"/>
      <c r="J217" s="383"/>
      <c r="K217" s="371"/>
      <c r="L217" s="10"/>
      <c r="M217" s="5"/>
    </row>
    <row r="218" spans="1:13" ht="30" customHeight="1">
      <c r="A218" s="5"/>
      <c r="B218" s="9"/>
      <c r="C218" s="128"/>
      <c r="D218" s="136" t="s">
        <v>628</v>
      </c>
      <c r="E218" s="136"/>
      <c r="F218" s="136"/>
      <c r="G218" s="188" t="s">
        <v>638</v>
      </c>
      <c r="H218" s="136" t="s">
        <v>95</v>
      </c>
      <c r="I218" s="130">
        <v>1586.7821600000002</v>
      </c>
      <c r="J218" s="384"/>
      <c r="K218" s="372"/>
      <c r="L218" s="10"/>
      <c r="M218" s="5"/>
    </row>
    <row r="219" spans="1:13" ht="54" customHeight="1">
      <c r="A219" s="5"/>
      <c r="B219" s="9"/>
      <c r="C219" s="128"/>
      <c r="D219" s="136" t="s">
        <v>629</v>
      </c>
      <c r="E219" s="136"/>
      <c r="F219" s="136"/>
      <c r="G219" s="188" t="s">
        <v>639</v>
      </c>
      <c r="H219" s="136" t="s">
        <v>109</v>
      </c>
      <c r="I219" s="130">
        <v>632</v>
      </c>
      <c r="J219" s="384"/>
      <c r="K219" s="372"/>
      <c r="L219" s="10"/>
      <c r="M219" s="5"/>
    </row>
    <row r="220" spans="1:13" ht="61.5" customHeight="1">
      <c r="A220" s="5"/>
      <c r="B220" s="9"/>
      <c r="C220" s="141"/>
      <c r="D220" s="136" t="s">
        <v>630</v>
      </c>
      <c r="E220" s="136"/>
      <c r="F220" s="136"/>
      <c r="G220" s="188" t="s">
        <v>640</v>
      </c>
      <c r="H220" s="136" t="s">
        <v>109</v>
      </c>
      <c r="I220" s="130">
        <v>317.60000000000002</v>
      </c>
      <c r="J220" s="384"/>
      <c r="K220" s="372"/>
      <c r="L220" s="10"/>
      <c r="M220" s="5"/>
    </row>
    <row r="221" spans="1:13" ht="54" customHeight="1">
      <c r="A221" s="5"/>
      <c r="B221" s="9"/>
      <c r="C221" s="128"/>
      <c r="D221" s="136" t="s">
        <v>631</v>
      </c>
      <c r="E221" s="136"/>
      <c r="F221" s="136"/>
      <c r="G221" s="188" t="s">
        <v>641</v>
      </c>
      <c r="H221" s="136" t="s">
        <v>109</v>
      </c>
      <c r="I221" s="130">
        <v>58</v>
      </c>
      <c r="J221" s="384"/>
      <c r="K221" s="372"/>
      <c r="L221" s="10"/>
      <c r="M221" s="5"/>
    </row>
    <row r="222" spans="1:13" ht="37.5" customHeight="1">
      <c r="A222" s="5"/>
      <c r="B222" s="9"/>
      <c r="C222" s="141"/>
      <c r="D222" s="136" t="s">
        <v>632</v>
      </c>
      <c r="E222" s="136"/>
      <c r="F222" s="136"/>
      <c r="G222" s="188" t="s">
        <v>642</v>
      </c>
      <c r="H222" s="136" t="s">
        <v>91</v>
      </c>
      <c r="I222" s="130">
        <v>683.96</v>
      </c>
      <c r="J222" s="384"/>
      <c r="K222" s="372"/>
      <c r="L222" s="10"/>
      <c r="M222" s="5"/>
    </row>
    <row r="223" spans="1:13" ht="71.25" customHeight="1">
      <c r="A223" s="5"/>
      <c r="B223" s="9"/>
      <c r="C223" s="128"/>
      <c r="D223" s="136" t="s">
        <v>633</v>
      </c>
      <c r="E223" s="136"/>
      <c r="F223" s="136"/>
      <c r="G223" s="188" t="s">
        <v>643</v>
      </c>
      <c r="H223" s="136" t="s">
        <v>137</v>
      </c>
      <c r="I223" s="130">
        <v>4</v>
      </c>
      <c r="J223" s="384"/>
      <c r="K223" s="372"/>
      <c r="L223" s="10"/>
      <c r="M223" s="5"/>
    </row>
    <row r="224" spans="1:13" ht="54" customHeight="1">
      <c r="A224" s="5"/>
      <c r="B224" s="9"/>
      <c r="C224" s="141"/>
      <c r="D224" s="136" t="s">
        <v>634</v>
      </c>
      <c r="E224" s="136"/>
      <c r="F224" s="136"/>
      <c r="G224" s="188" t="s">
        <v>296</v>
      </c>
      <c r="H224" s="136" t="s">
        <v>95</v>
      </c>
      <c r="I224" s="130">
        <v>2062.8168080000005</v>
      </c>
      <c r="J224" s="384"/>
      <c r="K224" s="372"/>
      <c r="L224" s="10"/>
      <c r="M224" s="5"/>
    </row>
    <row r="225" spans="1:13" ht="54" customHeight="1">
      <c r="A225" s="5"/>
      <c r="B225" s="9"/>
      <c r="C225" s="128"/>
      <c r="D225" s="136" t="s">
        <v>635</v>
      </c>
      <c r="E225" s="136"/>
      <c r="F225" s="136"/>
      <c r="G225" s="188" t="s">
        <v>644</v>
      </c>
      <c r="H225" s="136" t="s">
        <v>95</v>
      </c>
      <c r="I225" s="130">
        <v>188.97200000000001</v>
      </c>
      <c r="J225" s="384"/>
      <c r="K225" s="372"/>
      <c r="L225" s="10"/>
      <c r="M225" s="5"/>
    </row>
    <row r="226" spans="1:13" ht="54" customHeight="1">
      <c r="A226" s="5"/>
      <c r="B226" s="9"/>
      <c r="C226" s="128"/>
      <c r="D226" s="136" t="s">
        <v>636</v>
      </c>
      <c r="E226" s="136"/>
      <c r="F226" s="136"/>
      <c r="G226" s="188" t="s">
        <v>645</v>
      </c>
      <c r="H226" s="136" t="s">
        <v>95</v>
      </c>
      <c r="I226" s="130">
        <v>68.400000000000006</v>
      </c>
      <c r="J226" s="384"/>
      <c r="K226" s="372"/>
      <c r="L226" s="10"/>
      <c r="M226" s="5"/>
    </row>
    <row r="227" spans="1:13" ht="30" customHeight="1" thickBot="1">
      <c r="A227" s="5"/>
      <c r="B227" s="9"/>
      <c r="C227" s="131" t="s">
        <v>13</v>
      </c>
      <c r="D227" s="142"/>
      <c r="E227" s="142"/>
      <c r="F227" s="142"/>
      <c r="G227" s="190"/>
      <c r="H227" s="143"/>
      <c r="I227" s="130"/>
      <c r="J227" s="385"/>
      <c r="K227" s="373"/>
      <c r="L227" s="10"/>
      <c r="M227" s="5"/>
    </row>
    <row r="228" spans="1:13" ht="30" customHeight="1" thickBot="1">
      <c r="A228" s="5"/>
      <c r="B228" s="9"/>
      <c r="C228" s="126"/>
      <c r="D228" s="366" t="s">
        <v>646</v>
      </c>
      <c r="E228" s="127"/>
      <c r="F228" s="127"/>
      <c r="G228" s="183" t="s">
        <v>650</v>
      </c>
      <c r="H228" s="127"/>
      <c r="I228" s="127"/>
      <c r="J228" s="383"/>
      <c r="K228" s="371"/>
      <c r="L228" s="10"/>
      <c r="M228" s="5"/>
    </row>
    <row r="229" spans="1:13" ht="70.5" customHeight="1">
      <c r="A229" s="5"/>
      <c r="B229" s="9"/>
      <c r="C229" s="128"/>
      <c r="D229" s="137" t="s">
        <v>647</v>
      </c>
      <c r="E229" s="137"/>
      <c r="F229" s="137"/>
      <c r="G229" s="188" t="s">
        <v>651</v>
      </c>
      <c r="H229" s="136" t="s">
        <v>91</v>
      </c>
      <c r="I229" s="130">
        <v>3060</v>
      </c>
      <c r="J229" s="384"/>
      <c r="K229" s="372"/>
      <c r="L229" s="10"/>
      <c r="M229" s="5"/>
    </row>
    <row r="230" spans="1:13" ht="51" customHeight="1">
      <c r="A230" s="5"/>
      <c r="B230" s="9"/>
      <c r="C230" s="128"/>
      <c r="D230" s="136" t="s">
        <v>648</v>
      </c>
      <c r="E230" s="136"/>
      <c r="F230" s="136"/>
      <c r="G230" s="188" t="s">
        <v>644</v>
      </c>
      <c r="H230" s="136" t="s">
        <v>95</v>
      </c>
      <c r="I230" s="130">
        <v>902.82</v>
      </c>
      <c r="J230" s="384"/>
      <c r="K230" s="372"/>
      <c r="L230" s="10"/>
      <c r="M230" s="5"/>
    </row>
    <row r="231" spans="1:13" ht="53.25" customHeight="1">
      <c r="A231" s="5"/>
      <c r="B231" s="9"/>
      <c r="C231" s="128"/>
      <c r="D231" s="136" t="s">
        <v>649</v>
      </c>
      <c r="E231" s="136"/>
      <c r="F231" s="136"/>
      <c r="G231" s="188" t="s">
        <v>652</v>
      </c>
      <c r="H231" s="136" t="s">
        <v>95</v>
      </c>
      <c r="I231" s="130">
        <v>225.71</v>
      </c>
      <c r="J231" s="384"/>
      <c r="K231" s="372"/>
      <c r="L231" s="10"/>
      <c r="M231" s="5"/>
    </row>
    <row r="232" spans="1:13" ht="30" customHeight="1" thickBot="1">
      <c r="A232" s="5"/>
      <c r="B232" s="9"/>
      <c r="C232" s="139" t="s">
        <v>13</v>
      </c>
      <c r="D232" s="140"/>
      <c r="E232" s="140"/>
      <c r="F232" s="140"/>
      <c r="G232" s="189"/>
      <c r="H232" s="140"/>
      <c r="I232" s="130"/>
      <c r="J232" s="387"/>
      <c r="K232" s="374"/>
      <c r="L232" s="10"/>
      <c r="M232" s="5"/>
    </row>
    <row r="233" spans="1:13" ht="30" customHeight="1" thickBot="1">
      <c r="A233" s="5"/>
      <c r="B233" s="9"/>
      <c r="C233" s="126"/>
      <c r="D233" s="366" t="s">
        <v>653</v>
      </c>
      <c r="E233" s="127"/>
      <c r="F233" s="127"/>
      <c r="G233" s="183" t="s">
        <v>657</v>
      </c>
      <c r="H233" s="127"/>
      <c r="I233" s="127"/>
      <c r="J233" s="383"/>
      <c r="K233" s="371"/>
      <c r="L233" s="10"/>
      <c r="M233" s="5"/>
    </row>
    <row r="234" spans="1:13" ht="70.5" customHeight="1">
      <c r="A234" s="5"/>
      <c r="B234" s="9"/>
      <c r="C234" s="128"/>
      <c r="D234" s="137" t="s">
        <v>654</v>
      </c>
      <c r="E234" s="137"/>
      <c r="F234" s="137"/>
      <c r="G234" s="188" t="s">
        <v>658</v>
      </c>
      <c r="H234" s="136" t="s">
        <v>661</v>
      </c>
      <c r="I234" s="130">
        <v>2</v>
      </c>
      <c r="J234" s="384"/>
      <c r="K234" s="372"/>
      <c r="L234" s="10"/>
      <c r="M234" s="5"/>
    </row>
    <row r="235" spans="1:13" ht="51" customHeight="1">
      <c r="A235" s="5"/>
      <c r="B235" s="9"/>
      <c r="C235" s="128"/>
      <c r="D235" s="136" t="s">
        <v>655</v>
      </c>
      <c r="E235" s="136"/>
      <c r="F235" s="136"/>
      <c r="G235" s="188" t="s">
        <v>659</v>
      </c>
      <c r="H235" s="136" t="s">
        <v>661</v>
      </c>
      <c r="I235" s="130">
        <v>4</v>
      </c>
      <c r="J235" s="384"/>
      <c r="K235" s="372"/>
      <c r="L235" s="10"/>
      <c r="M235" s="5"/>
    </row>
    <row r="236" spans="1:13" ht="53.25" customHeight="1">
      <c r="A236" s="5"/>
      <c r="B236" s="9"/>
      <c r="C236" s="128"/>
      <c r="D236" s="136" t="s">
        <v>656</v>
      </c>
      <c r="E236" s="136"/>
      <c r="F236" s="136"/>
      <c r="G236" s="188" t="s">
        <v>660</v>
      </c>
      <c r="H236" s="136" t="s">
        <v>137</v>
      </c>
      <c r="I236" s="130">
        <v>2</v>
      </c>
      <c r="J236" s="384"/>
      <c r="K236" s="372"/>
      <c r="L236" s="10"/>
      <c r="M236" s="5"/>
    </row>
    <row r="237" spans="1:13" ht="30" customHeight="1" thickBot="1">
      <c r="A237" s="5"/>
      <c r="B237" s="9"/>
      <c r="C237" s="139" t="s">
        <v>13</v>
      </c>
      <c r="D237" s="140"/>
      <c r="E237" s="140"/>
      <c r="F237" s="140"/>
      <c r="G237" s="189"/>
      <c r="H237" s="140"/>
      <c r="I237" s="130"/>
      <c r="J237" s="387"/>
      <c r="K237" s="374"/>
      <c r="L237" s="10"/>
      <c r="M237" s="5"/>
    </row>
    <row r="238" spans="1:13" ht="30" customHeight="1" thickBot="1">
      <c r="A238" s="5"/>
      <c r="B238" s="9"/>
      <c r="C238" s="126"/>
      <c r="D238" s="366" t="s">
        <v>662</v>
      </c>
      <c r="E238" s="127"/>
      <c r="F238" s="127"/>
      <c r="G238" s="183" t="s">
        <v>669</v>
      </c>
      <c r="H238" s="127"/>
      <c r="I238" s="127"/>
      <c r="J238" s="383"/>
      <c r="K238" s="371"/>
      <c r="L238" s="10"/>
      <c r="M238" s="5"/>
    </row>
    <row r="239" spans="1:13" ht="30" customHeight="1">
      <c r="A239" s="5"/>
      <c r="B239" s="9"/>
      <c r="C239" s="128"/>
      <c r="D239" s="136" t="s">
        <v>663</v>
      </c>
      <c r="E239" s="136"/>
      <c r="F239" s="136"/>
      <c r="G239" s="188" t="s">
        <v>670</v>
      </c>
      <c r="H239" s="136" t="s">
        <v>109</v>
      </c>
      <c r="I239" s="130">
        <v>410</v>
      </c>
      <c r="J239" s="384"/>
      <c r="K239" s="372"/>
      <c r="L239" s="10"/>
      <c r="M239" s="5"/>
    </row>
    <row r="240" spans="1:13" ht="45" customHeight="1">
      <c r="A240" s="5"/>
      <c r="B240" s="9"/>
      <c r="C240" s="128"/>
      <c r="D240" s="136" t="s">
        <v>664</v>
      </c>
      <c r="E240" s="136"/>
      <c r="F240" s="136"/>
      <c r="G240" s="188" t="s">
        <v>671</v>
      </c>
      <c r="H240" s="136" t="s">
        <v>109</v>
      </c>
      <c r="I240" s="130">
        <v>434.07</v>
      </c>
      <c r="J240" s="384"/>
      <c r="K240" s="372"/>
      <c r="L240" s="10"/>
      <c r="M240" s="5"/>
    </row>
    <row r="241" spans="1:13" ht="30" customHeight="1">
      <c r="A241" s="5"/>
      <c r="B241" s="9"/>
      <c r="C241" s="141"/>
      <c r="D241" s="136" t="s">
        <v>665</v>
      </c>
      <c r="E241" s="136"/>
      <c r="F241" s="136"/>
      <c r="G241" s="188" t="s">
        <v>672</v>
      </c>
      <c r="H241" s="136" t="s">
        <v>109</v>
      </c>
      <c r="I241" s="130">
        <v>29.65</v>
      </c>
      <c r="J241" s="384"/>
      <c r="K241" s="372"/>
      <c r="L241" s="10"/>
      <c r="M241" s="5"/>
    </row>
    <row r="242" spans="1:13" ht="71.25" customHeight="1">
      <c r="A242" s="5"/>
      <c r="B242" s="9"/>
      <c r="C242" s="141"/>
      <c r="D242" s="136" t="s">
        <v>666</v>
      </c>
      <c r="E242" s="136"/>
      <c r="F242" s="136"/>
      <c r="G242" s="188" t="s">
        <v>673</v>
      </c>
      <c r="H242" s="136" t="s">
        <v>91</v>
      </c>
      <c r="I242" s="130">
        <v>1204.54</v>
      </c>
      <c r="J242" s="384"/>
      <c r="K242" s="372"/>
      <c r="L242" s="10"/>
      <c r="M242" s="5"/>
    </row>
    <row r="243" spans="1:13" ht="30" customHeight="1">
      <c r="A243" s="5"/>
      <c r="B243" s="9"/>
      <c r="C243" s="128"/>
      <c r="D243" s="136" t="s">
        <v>667</v>
      </c>
      <c r="E243" s="136"/>
      <c r="F243" s="136"/>
      <c r="G243" s="188" t="s">
        <v>674</v>
      </c>
      <c r="H243" s="136" t="s">
        <v>91</v>
      </c>
      <c r="I243" s="130">
        <v>841.26</v>
      </c>
      <c r="J243" s="384"/>
      <c r="K243" s="372"/>
      <c r="L243" s="10"/>
      <c r="M243" s="5"/>
    </row>
    <row r="244" spans="1:13" ht="30" customHeight="1">
      <c r="A244" s="5"/>
      <c r="B244" s="9"/>
      <c r="C244" s="128"/>
      <c r="D244" s="136" t="s">
        <v>668</v>
      </c>
      <c r="E244" s="136"/>
      <c r="F244" s="136"/>
      <c r="G244" s="188" t="s">
        <v>333</v>
      </c>
      <c r="H244" s="136" t="s">
        <v>91</v>
      </c>
      <c r="I244" s="130">
        <v>841.26</v>
      </c>
      <c r="J244" s="384"/>
      <c r="K244" s="372"/>
      <c r="L244" s="10"/>
      <c r="M244" s="5"/>
    </row>
    <row r="245" spans="1:13" ht="30" customHeight="1" thickBot="1">
      <c r="A245" s="5"/>
      <c r="B245" s="9"/>
      <c r="C245" s="131" t="s">
        <v>13</v>
      </c>
      <c r="D245" s="142"/>
      <c r="E245" s="142"/>
      <c r="F245" s="142"/>
      <c r="G245" s="190"/>
      <c r="H245" s="143"/>
      <c r="I245" s="130"/>
      <c r="J245" s="385"/>
      <c r="K245" s="373"/>
      <c r="L245" s="10"/>
      <c r="M245" s="5"/>
    </row>
    <row r="246" spans="1:13" ht="30" customHeight="1" thickBot="1">
      <c r="A246" s="5"/>
      <c r="B246" s="9"/>
      <c r="C246" s="126"/>
      <c r="D246" s="366" t="s">
        <v>675</v>
      </c>
      <c r="E246" s="127"/>
      <c r="F246" s="127"/>
      <c r="G246" s="183" t="s">
        <v>692</v>
      </c>
      <c r="H246" s="127"/>
      <c r="I246" s="127"/>
      <c r="J246" s="383"/>
      <c r="K246" s="371"/>
      <c r="L246" s="10"/>
      <c r="M246" s="5"/>
    </row>
    <row r="247" spans="1:13" ht="54" customHeight="1">
      <c r="A247" s="5"/>
      <c r="B247" s="9"/>
      <c r="C247" s="128"/>
      <c r="D247" s="136" t="s">
        <v>676</v>
      </c>
      <c r="E247" s="136"/>
      <c r="F247" s="136"/>
      <c r="G247" s="188" t="s">
        <v>293</v>
      </c>
      <c r="H247" s="136" t="s">
        <v>91</v>
      </c>
      <c r="I247" s="130">
        <v>10618.28</v>
      </c>
      <c r="J247" s="384"/>
      <c r="K247" s="372"/>
      <c r="L247" s="10"/>
      <c r="M247" s="5"/>
    </row>
    <row r="248" spans="1:13" ht="54" customHeight="1">
      <c r="A248" s="5"/>
      <c r="B248" s="9"/>
      <c r="C248" s="128"/>
      <c r="D248" s="136" t="s">
        <v>677</v>
      </c>
      <c r="E248" s="136"/>
      <c r="F248" s="136"/>
      <c r="G248" s="188" t="s">
        <v>638</v>
      </c>
      <c r="H248" s="136" t="s">
        <v>95</v>
      </c>
      <c r="I248" s="130">
        <v>1050.92</v>
      </c>
      <c r="J248" s="384"/>
      <c r="K248" s="372"/>
      <c r="L248" s="10"/>
      <c r="M248" s="5"/>
    </row>
    <row r="249" spans="1:13" ht="54" customHeight="1">
      <c r="A249" s="5"/>
      <c r="B249" s="9"/>
      <c r="C249" s="141"/>
      <c r="D249" s="136" t="s">
        <v>678</v>
      </c>
      <c r="E249" s="136"/>
      <c r="F249" s="136"/>
      <c r="G249" s="188" t="s">
        <v>693</v>
      </c>
      <c r="H249" s="136" t="s">
        <v>95</v>
      </c>
      <c r="I249" s="130">
        <v>900.79</v>
      </c>
      <c r="J249" s="384"/>
      <c r="K249" s="372"/>
      <c r="L249" s="10"/>
      <c r="M249" s="5"/>
    </row>
    <row r="250" spans="1:13" ht="54" customHeight="1">
      <c r="A250" s="5"/>
      <c r="B250" s="9"/>
      <c r="C250" s="128"/>
      <c r="D250" s="136" t="s">
        <v>679</v>
      </c>
      <c r="E250" s="136"/>
      <c r="F250" s="136"/>
      <c r="G250" s="188" t="s">
        <v>694</v>
      </c>
      <c r="H250" s="136" t="s">
        <v>95</v>
      </c>
      <c r="I250" s="130">
        <v>558.86</v>
      </c>
      <c r="J250" s="384"/>
      <c r="K250" s="372"/>
      <c r="L250" s="10"/>
      <c r="M250" s="5"/>
    </row>
    <row r="251" spans="1:13" ht="54" customHeight="1">
      <c r="A251" s="5"/>
      <c r="B251" s="9"/>
      <c r="C251" s="141"/>
      <c r="D251" s="136" t="s">
        <v>680</v>
      </c>
      <c r="E251" s="136"/>
      <c r="F251" s="136"/>
      <c r="G251" s="188" t="s">
        <v>695</v>
      </c>
      <c r="H251" s="136" t="s">
        <v>109</v>
      </c>
      <c r="I251" s="130">
        <v>231</v>
      </c>
      <c r="J251" s="384"/>
      <c r="K251" s="372"/>
      <c r="L251" s="10"/>
      <c r="M251" s="5"/>
    </row>
    <row r="252" spans="1:13" ht="54" customHeight="1">
      <c r="A252" s="5"/>
      <c r="B252" s="9"/>
      <c r="C252" s="128"/>
      <c r="D252" s="136" t="s">
        <v>681</v>
      </c>
      <c r="E252" s="136"/>
      <c r="F252" s="136"/>
      <c r="G252" s="188" t="s">
        <v>696</v>
      </c>
      <c r="H252" s="136" t="s">
        <v>91</v>
      </c>
      <c r="I252" s="130">
        <v>60</v>
      </c>
      <c r="J252" s="384"/>
      <c r="K252" s="372"/>
      <c r="L252" s="10"/>
      <c r="M252" s="5"/>
    </row>
    <row r="253" spans="1:13" ht="54" customHeight="1">
      <c r="A253" s="5"/>
      <c r="B253" s="9"/>
      <c r="C253" s="141"/>
      <c r="D253" s="136" t="s">
        <v>682</v>
      </c>
      <c r="E253" s="136"/>
      <c r="F253" s="136"/>
      <c r="G253" s="188" t="s">
        <v>697</v>
      </c>
      <c r="H253" s="136" t="s">
        <v>137</v>
      </c>
      <c r="I253" s="130">
        <v>6</v>
      </c>
      <c r="J253" s="384"/>
      <c r="K253" s="372"/>
      <c r="L253" s="10"/>
      <c r="M253" s="5"/>
    </row>
    <row r="254" spans="1:13" ht="94.5" customHeight="1">
      <c r="A254" s="5"/>
      <c r="B254" s="9"/>
      <c r="C254" s="128"/>
      <c r="D254" s="136" t="s">
        <v>683</v>
      </c>
      <c r="E254" s="136"/>
      <c r="F254" s="136"/>
      <c r="G254" s="188" t="s">
        <v>698</v>
      </c>
      <c r="H254" s="136" t="s">
        <v>91</v>
      </c>
      <c r="I254" s="130">
        <v>207.57653824175642</v>
      </c>
      <c r="J254" s="384"/>
      <c r="K254" s="372"/>
      <c r="L254" s="10"/>
      <c r="M254" s="5"/>
    </row>
    <row r="255" spans="1:13" ht="54" customHeight="1">
      <c r="A255" s="5"/>
      <c r="B255" s="9"/>
      <c r="C255" s="128"/>
      <c r="D255" s="136" t="s">
        <v>684</v>
      </c>
      <c r="E255" s="136"/>
      <c r="F255" s="136"/>
      <c r="G255" s="188" t="s">
        <v>699</v>
      </c>
      <c r="H255" s="136" t="s">
        <v>109</v>
      </c>
      <c r="I255" s="130">
        <v>26.75</v>
      </c>
      <c r="J255" s="384"/>
      <c r="K255" s="372"/>
      <c r="L255" s="10"/>
      <c r="M255" s="5"/>
    </row>
    <row r="256" spans="1:13" ht="54" customHeight="1">
      <c r="A256" s="5"/>
      <c r="B256" s="9"/>
      <c r="C256" s="141"/>
      <c r="D256" s="136" t="s">
        <v>685</v>
      </c>
      <c r="E256" s="136"/>
      <c r="F256" s="136"/>
      <c r="G256" s="188" t="s">
        <v>700</v>
      </c>
      <c r="H256" s="136" t="s">
        <v>91</v>
      </c>
      <c r="I256" s="130">
        <v>240.99000000000004</v>
      </c>
      <c r="J256" s="384"/>
      <c r="K256" s="372"/>
      <c r="L256" s="10"/>
      <c r="M256" s="5"/>
    </row>
    <row r="257" spans="1:15" ht="54" customHeight="1">
      <c r="A257" s="5"/>
      <c r="B257" s="9"/>
      <c r="C257" s="128"/>
      <c r="D257" s="136" t="s">
        <v>686</v>
      </c>
      <c r="E257" s="136"/>
      <c r="F257" s="136"/>
      <c r="G257" s="188" t="s">
        <v>701</v>
      </c>
      <c r="H257" s="136" t="s">
        <v>91</v>
      </c>
      <c r="I257" s="130">
        <v>2398.3498889009288</v>
      </c>
      <c r="J257" s="384"/>
      <c r="K257" s="372"/>
      <c r="L257" s="10"/>
      <c r="M257" s="5"/>
    </row>
    <row r="258" spans="1:15" ht="54" customHeight="1">
      <c r="A258" s="5"/>
      <c r="B258" s="9"/>
      <c r="C258" s="141"/>
      <c r="D258" s="136" t="s">
        <v>687</v>
      </c>
      <c r="E258" s="136"/>
      <c r="F258" s="136"/>
      <c r="G258" s="188" t="s">
        <v>702</v>
      </c>
      <c r="H258" s="136" t="s">
        <v>91</v>
      </c>
      <c r="I258" s="130">
        <v>4003.5097999999998</v>
      </c>
      <c r="J258" s="384"/>
      <c r="K258" s="372"/>
      <c r="L258" s="10"/>
      <c r="M258" s="5"/>
    </row>
    <row r="259" spans="1:15" ht="54" customHeight="1">
      <c r="A259" s="5"/>
      <c r="B259" s="9"/>
      <c r="C259" s="128"/>
      <c r="D259" s="136" t="s">
        <v>688</v>
      </c>
      <c r="E259" s="136"/>
      <c r="F259" s="136"/>
      <c r="G259" s="188" t="s">
        <v>703</v>
      </c>
      <c r="H259" s="136" t="s">
        <v>109</v>
      </c>
      <c r="I259" s="130">
        <v>79.86</v>
      </c>
      <c r="J259" s="384"/>
      <c r="K259" s="372"/>
      <c r="L259" s="10"/>
      <c r="M259" s="5"/>
    </row>
    <row r="260" spans="1:15" ht="54" customHeight="1">
      <c r="A260" s="5"/>
      <c r="B260" s="9"/>
      <c r="C260" s="141"/>
      <c r="D260" s="136" t="s">
        <v>689</v>
      </c>
      <c r="E260" s="136"/>
      <c r="F260" s="136"/>
      <c r="G260" s="188" t="s">
        <v>704</v>
      </c>
      <c r="H260" s="136" t="s">
        <v>123</v>
      </c>
      <c r="I260" s="130">
        <v>1201.9049</v>
      </c>
      <c r="J260" s="384"/>
      <c r="K260" s="372"/>
      <c r="L260" s="10"/>
      <c r="M260" s="5"/>
    </row>
    <row r="261" spans="1:15" ht="54" customHeight="1">
      <c r="A261" s="5"/>
      <c r="B261" s="9"/>
      <c r="C261" s="128"/>
      <c r="D261" s="136" t="s">
        <v>690</v>
      </c>
      <c r="E261" s="136"/>
      <c r="F261" s="136"/>
      <c r="G261" s="188" t="s">
        <v>705</v>
      </c>
      <c r="H261" s="136" t="s">
        <v>109</v>
      </c>
      <c r="I261" s="130">
        <v>172.25</v>
      </c>
      <c r="J261" s="384"/>
      <c r="K261" s="372"/>
      <c r="L261" s="10"/>
      <c r="M261" s="5"/>
    </row>
    <row r="262" spans="1:15" ht="54" customHeight="1">
      <c r="A262" s="5"/>
      <c r="B262" s="9"/>
      <c r="C262" s="141"/>
      <c r="D262" s="136" t="s">
        <v>691</v>
      </c>
      <c r="E262" s="136"/>
      <c r="F262" s="136"/>
      <c r="G262" s="188" t="s">
        <v>706</v>
      </c>
      <c r="H262" s="136" t="s">
        <v>109</v>
      </c>
      <c r="I262" s="130">
        <v>241.14</v>
      </c>
      <c r="J262" s="384"/>
      <c r="K262" s="372"/>
      <c r="L262" s="10"/>
      <c r="M262" s="5"/>
    </row>
    <row r="263" spans="1:15" ht="30" customHeight="1" thickBot="1">
      <c r="A263" s="5"/>
      <c r="B263" s="9"/>
      <c r="C263" s="131" t="s">
        <v>13</v>
      </c>
      <c r="D263" s="142"/>
      <c r="E263" s="142"/>
      <c r="F263" s="142"/>
      <c r="G263" s="190"/>
      <c r="H263" s="143"/>
      <c r="I263" s="130"/>
      <c r="J263" s="385"/>
      <c r="K263" s="373"/>
      <c r="L263" s="10"/>
      <c r="M263" s="5"/>
    </row>
    <row r="264" spans="1:15" s="3" customFormat="1" ht="30" customHeight="1" thickBot="1">
      <c r="A264" s="11"/>
      <c r="B264" s="12"/>
      <c r="C264" s="240" t="s">
        <v>14</v>
      </c>
      <c r="D264" s="241"/>
      <c r="E264" s="241"/>
      <c r="F264" s="241"/>
      <c r="G264" s="241"/>
      <c r="H264" s="241"/>
      <c r="I264" s="241"/>
      <c r="J264" s="242"/>
      <c r="K264" s="371"/>
      <c r="L264" s="13"/>
      <c r="M264" s="11"/>
      <c r="O264" s="1"/>
    </row>
    <row r="265" spans="1:15" s="3" customFormat="1">
      <c r="A265" s="11"/>
      <c r="B265" s="12"/>
      <c r="C265" s="144"/>
      <c r="D265" s="144"/>
      <c r="E265" s="144"/>
      <c r="F265" s="144"/>
      <c r="G265" s="191"/>
      <c r="H265" s="144"/>
      <c r="I265" s="144"/>
      <c r="J265" s="389"/>
      <c r="K265" s="375"/>
      <c r="L265" s="13"/>
      <c r="M265" s="11"/>
      <c r="O265" s="1"/>
    </row>
    <row r="266" spans="1:15" s="3" customFormat="1" ht="30" customHeight="1">
      <c r="A266" s="11"/>
      <c r="B266" s="12"/>
      <c r="C266" s="145"/>
      <c r="D266" s="147"/>
      <c r="E266" s="147"/>
      <c r="F266" s="147"/>
      <c r="G266" s="193" t="s">
        <v>15</v>
      </c>
      <c r="H266" s="148"/>
      <c r="I266" s="149"/>
      <c r="J266" s="390"/>
      <c r="K266" s="376">
        <f>+K264</f>
        <v>0</v>
      </c>
      <c r="L266" s="13"/>
      <c r="M266" s="11"/>
      <c r="O266" s="1"/>
    </row>
    <row r="267" spans="1:15" s="3" customFormat="1" ht="30" customHeight="1">
      <c r="A267" s="11"/>
      <c r="B267" s="12"/>
      <c r="C267" s="145"/>
      <c r="D267" s="146"/>
      <c r="E267" s="145"/>
      <c r="F267" s="145"/>
      <c r="G267" s="192" t="s">
        <v>707</v>
      </c>
      <c r="H267" s="148"/>
      <c r="I267" s="149"/>
      <c r="J267" s="391"/>
      <c r="K267" s="377"/>
      <c r="L267" s="13"/>
      <c r="M267" s="11"/>
      <c r="O267" s="1"/>
    </row>
    <row r="268" spans="1:15" s="3" customFormat="1" ht="30" customHeight="1">
      <c r="A268" s="11"/>
      <c r="B268" s="12"/>
      <c r="C268" s="145"/>
      <c r="D268" s="146"/>
      <c r="E268" s="145"/>
      <c r="F268" s="145"/>
      <c r="G268" s="192" t="s">
        <v>708</v>
      </c>
      <c r="H268" s="148"/>
      <c r="I268" s="149"/>
      <c r="J268" s="391"/>
      <c r="K268" s="377"/>
      <c r="L268" s="13"/>
      <c r="M268" s="11"/>
      <c r="O268" s="1"/>
    </row>
    <row r="269" spans="1:15" s="3" customFormat="1" ht="30" customHeight="1" thickBot="1">
      <c r="A269" s="11"/>
      <c r="B269" s="12"/>
      <c r="C269" s="145"/>
      <c r="D269" s="146"/>
      <c r="E269" s="145"/>
      <c r="F269" s="145"/>
      <c r="G269" s="192" t="s">
        <v>709</v>
      </c>
      <c r="H269" s="148"/>
      <c r="I269" s="149"/>
      <c r="J269" s="391"/>
      <c r="K269" s="377"/>
      <c r="L269" s="13"/>
      <c r="M269" s="11"/>
      <c r="O269" s="1"/>
    </row>
    <row r="270" spans="1:15" s="3" customFormat="1" ht="30" customHeight="1" thickBot="1">
      <c r="A270" s="11"/>
      <c r="B270" s="12"/>
      <c r="C270" s="145"/>
      <c r="D270" s="146"/>
      <c r="E270" s="145"/>
      <c r="F270" s="145"/>
      <c r="G270" s="194" t="s">
        <v>16</v>
      </c>
      <c r="H270" s="151"/>
      <c r="I270" s="152"/>
      <c r="J270" s="392"/>
      <c r="K270" s="371">
        <f>SUM(K266:K269)</f>
        <v>0</v>
      </c>
      <c r="L270" s="13"/>
      <c r="M270" s="11"/>
      <c r="O270" s="1"/>
    </row>
    <row r="271" spans="1:15" s="3" customFormat="1" ht="17.25" thickBot="1">
      <c r="A271" s="11"/>
      <c r="B271" s="12"/>
      <c r="C271" s="145"/>
      <c r="D271" s="146"/>
      <c r="E271" s="146"/>
      <c r="F271" s="146"/>
      <c r="G271" s="195"/>
      <c r="H271" s="145"/>
      <c r="I271" s="153"/>
      <c r="J271" s="393"/>
      <c r="K271" s="375"/>
      <c r="L271" s="13"/>
      <c r="M271" s="11"/>
      <c r="O271" s="1"/>
    </row>
    <row r="272" spans="1:15" s="3" customFormat="1">
      <c r="A272" s="11"/>
      <c r="B272" s="12"/>
      <c r="C272" s="154"/>
      <c r="D272" s="250"/>
      <c r="E272" s="250"/>
      <c r="F272" s="250"/>
      <c r="G272" s="250"/>
      <c r="H272" s="250"/>
      <c r="I272" s="250"/>
      <c r="J272" s="250"/>
      <c r="K272" s="251"/>
      <c r="L272" s="14"/>
      <c r="M272" s="11"/>
      <c r="O272" s="1"/>
    </row>
    <row r="273" spans="1:15" s="3" customFormat="1" ht="33.950000000000003" customHeight="1">
      <c r="A273" s="11"/>
      <c r="B273" s="12"/>
      <c r="C273" s="238" t="s">
        <v>17</v>
      </c>
      <c r="D273" s="239"/>
      <c r="E273" s="239"/>
      <c r="F273" s="239"/>
      <c r="G273" s="239"/>
      <c r="H273" s="249" t="s">
        <v>18</v>
      </c>
      <c r="I273" s="249"/>
      <c r="J273" s="249"/>
      <c r="K273" s="378" t="s">
        <v>19</v>
      </c>
      <c r="L273" s="15"/>
      <c r="M273" s="11"/>
      <c r="O273" s="1"/>
    </row>
    <row r="274" spans="1:15" s="3" customFormat="1" ht="33.950000000000003" customHeight="1">
      <c r="A274" s="11"/>
      <c r="B274" s="12"/>
      <c r="C274" s="238" t="s">
        <v>20</v>
      </c>
      <c r="D274" s="239"/>
      <c r="E274" s="239"/>
      <c r="F274" s="239"/>
      <c r="G274" s="239"/>
      <c r="H274" s="248" t="s">
        <v>21</v>
      </c>
      <c r="I274" s="248"/>
      <c r="J274" s="394" t="s">
        <v>22</v>
      </c>
      <c r="K274" s="395">
        <v>0.27</v>
      </c>
      <c r="L274" s="15"/>
      <c r="M274" s="11"/>
      <c r="O274" s="1"/>
    </row>
    <row r="275" spans="1:15" s="3" customFormat="1" ht="33.950000000000003" customHeight="1">
      <c r="A275" s="11"/>
      <c r="B275" s="12"/>
      <c r="C275" s="238" t="s">
        <v>23</v>
      </c>
      <c r="D275" s="239"/>
      <c r="E275" s="239"/>
      <c r="F275" s="239"/>
      <c r="G275" s="239"/>
      <c r="H275" s="245" t="s">
        <v>24</v>
      </c>
      <c r="I275" s="246"/>
      <c r="J275" s="394" t="s">
        <v>25</v>
      </c>
      <c r="K275" s="395">
        <v>0.01</v>
      </c>
      <c r="L275" s="15"/>
      <c r="M275" s="11"/>
      <c r="O275" s="1"/>
    </row>
    <row r="276" spans="1:15" s="4" customFormat="1" ht="33.950000000000003" customHeight="1">
      <c r="A276" s="11"/>
      <c r="B276" s="12"/>
      <c r="C276" s="161"/>
      <c r="E276" s="162"/>
      <c r="F276" s="162"/>
      <c r="G276" s="196"/>
      <c r="H276" s="247" t="s">
        <v>26</v>
      </c>
      <c r="I276" s="248"/>
      <c r="J276" s="394" t="s">
        <v>27</v>
      </c>
      <c r="K276" s="395">
        <v>0.04</v>
      </c>
      <c r="L276" s="13"/>
      <c r="M276" s="11"/>
      <c r="O276" s="1"/>
    </row>
    <row r="277" spans="1:15" ht="33.950000000000003" customHeight="1">
      <c r="A277" s="5"/>
      <c r="B277" s="9"/>
      <c r="C277" s="163"/>
      <c r="D277" s="164"/>
      <c r="E277" s="164"/>
      <c r="F277" s="164"/>
      <c r="G277" s="197"/>
      <c r="H277" s="248" t="s">
        <v>28</v>
      </c>
      <c r="I277" s="248"/>
      <c r="J277" s="394" t="s">
        <v>29</v>
      </c>
      <c r="K277" s="396">
        <f>SUM(K274:K276)</f>
        <v>0.32</v>
      </c>
      <c r="L277" s="10"/>
      <c r="M277" s="5"/>
    </row>
    <row r="278" spans="1:15" ht="17.25" thickBot="1">
      <c r="A278" s="5"/>
      <c r="B278" s="9"/>
      <c r="C278" s="166"/>
      <c r="D278" s="165"/>
      <c r="E278" s="165"/>
      <c r="F278" s="165"/>
      <c r="G278" s="198"/>
      <c r="H278" s="243"/>
      <c r="I278" s="243"/>
      <c r="J278" s="243"/>
      <c r="K278" s="244"/>
      <c r="L278" s="10"/>
      <c r="M278" s="5"/>
    </row>
    <row r="279" spans="1:15" ht="17.25" thickBot="1">
      <c r="A279" s="5"/>
      <c r="B279" s="175"/>
      <c r="C279" s="176"/>
      <c r="D279" s="176"/>
      <c r="E279" s="177"/>
      <c r="F279" s="176"/>
      <c r="G279" s="199"/>
      <c r="H279" s="176"/>
      <c r="I279" s="176"/>
      <c r="J279" s="379"/>
      <c r="K279" s="379"/>
      <c r="L279" s="178"/>
      <c r="M279" s="5"/>
    </row>
    <row r="280" spans="1:15" ht="17.25" thickTop="1">
      <c r="A280" s="5"/>
      <c r="B280" s="5"/>
      <c r="C280" s="5"/>
      <c r="D280" s="5"/>
      <c r="E280" s="6"/>
      <c r="F280" s="5"/>
      <c r="G280" s="181"/>
      <c r="H280" s="5"/>
      <c r="I280" s="5"/>
      <c r="J280" s="367"/>
      <c r="K280" s="367"/>
      <c r="L280" s="5"/>
      <c r="M280" s="5"/>
    </row>
  </sheetData>
  <mergeCells count="22">
    <mergeCell ref="C275:G275"/>
    <mergeCell ref="H275:I275"/>
    <mergeCell ref="H276:I276"/>
    <mergeCell ref="H277:I277"/>
    <mergeCell ref="H278:K278"/>
    <mergeCell ref="K7:K8"/>
    <mergeCell ref="C264:J264"/>
    <mergeCell ref="D272:K272"/>
    <mergeCell ref="C273:G273"/>
    <mergeCell ref="H273:J273"/>
    <mergeCell ref="C274:G274"/>
    <mergeCell ref="H274:I274"/>
    <mergeCell ref="C3:F3"/>
    <mergeCell ref="C5:K5"/>
    <mergeCell ref="C6:K6"/>
    <mergeCell ref="C7:C8"/>
    <mergeCell ref="D7:D8"/>
    <mergeCell ref="E7:F7"/>
    <mergeCell ref="G7:G8"/>
    <mergeCell ref="H7:H8"/>
    <mergeCell ref="I7:I8"/>
    <mergeCell ref="J7:J8"/>
  </mergeCells>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218AE-4964-4B4B-B9A6-C57AD2ED6CAD}">
  <dimension ref="A1:O229"/>
  <sheetViews>
    <sheetView showGridLines="0" view="pageBreakPreview" zoomScale="60" zoomScaleNormal="100" zoomScalePageLayoutView="55" workbookViewId="0">
      <selection activeCell="C6" sqref="C6:K6"/>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200" customWidth="1"/>
    <col min="8" max="8" width="8.5703125" style="1" customWidth="1"/>
    <col min="9" max="9" width="11.140625" style="1" customWidth="1"/>
    <col min="10" max="10" width="13.7109375" style="234" customWidth="1"/>
    <col min="11" max="11" width="19.140625" style="234" customWidth="1"/>
    <col min="12" max="12" width="3.42578125" style="1" customWidth="1"/>
    <col min="13" max="13" width="2.5703125" style="1" customWidth="1"/>
    <col min="14" max="16384" width="11.42578125" style="1"/>
  </cols>
  <sheetData>
    <row r="1" spans="1:15" ht="17.25" thickBot="1">
      <c r="A1" s="5"/>
      <c r="B1" s="5"/>
      <c r="C1" s="5"/>
      <c r="D1" s="5"/>
      <c r="E1" s="6"/>
      <c r="F1" s="5"/>
      <c r="G1" s="181"/>
      <c r="H1" s="5"/>
      <c r="I1" s="5"/>
      <c r="J1" s="206"/>
      <c r="K1" s="206"/>
      <c r="L1" s="5"/>
      <c r="M1" s="5"/>
    </row>
    <row r="2" spans="1:15" ht="17.25" thickTop="1">
      <c r="A2" s="5"/>
      <c r="B2" s="7"/>
      <c r="C2" s="173"/>
      <c r="D2" s="173"/>
      <c r="E2" s="174"/>
      <c r="F2" s="173"/>
      <c r="G2" s="182"/>
      <c r="H2" s="173"/>
      <c r="I2" s="173"/>
      <c r="J2" s="207"/>
      <c r="K2" s="207"/>
      <c r="L2" s="8"/>
      <c r="M2" s="5"/>
    </row>
    <row r="3" spans="1:15" ht="27" customHeight="1">
      <c r="A3" s="5"/>
      <c r="B3" s="9"/>
      <c r="C3" s="236" t="s">
        <v>86</v>
      </c>
      <c r="D3" s="237"/>
      <c r="E3" s="237"/>
      <c r="F3" s="237"/>
      <c r="G3" s="181"/>
      <c r="H3" s="5"/>
      <c r="I3" s="5"/>
      <c r="J3" s="206"/>
      <c r="K3" s="206"/>
      <c r="L3" s="10"/>
      <c r="M3" s="5"/>
    </row>
    <row r="4" spans="1:15">
      <c r="A4" s="5"/>
      <c r="B4" s="9"/>
      <c r="C4" s="157" t="s">
        <v>0</v>
      </c>
      <c r="D4" s="156" t="s">
        <v>88</v>
      </c>
      <c r="E4" s="157" t="s">
        <v>1</v>
      </c>
      <c r="F4" s="158">
        <v>1</v>
      </c>
      <c r="G4" s="181"/>
      <c r="H4" s="5"/>
      <c r="I4" s="5"/>
      <c r="J4" s="206"/>
      <c r="K4" s="206"/>
      <c r="L4" s="10"/>
      <c r="M4" s="5"/>
    </row>
    <row r="5" spans="1:15">
      <c r="A5" s="5"/>
      <c r="B5" s="9"/>
      <c r="C5" s="255"/>
      <c r="D5" s="255"/>
      <c r="E5" s="255"/>
      <c r="F5" s="255"/>
      <c r="G5" s="255"/>
      <c r="H5" s="255"/>
      <c r="I5" s="255"/>
      <c r="J5" s="255"/>
      <c r="K5" s="255"/>
      <c r="L5" s="10"/>
      <c r="M5" s="5"/>
    </row>
    <row r="6" spans="1:15" ht="17.25" thickBot="1">
      <c r="A6" s="5"/>
      <c r="B6" s="9"/>
      <c r="C6" s="252" t="s">
        <v>273</v>
      </c>
      <c r="D6" s="252"/>
      <c r="E6" s="252"/>
      <c r="F6" s="252"/>
      <c r="G6" s="252"/>
      <c r="H6" s="252"/>
      <c r="I6" s="252"/>
      <c r="J6" s="252"/>
      <c r="K6" s="252"/>
      <c r="L6" s="10"/>
      <c r="M6" s="5"/>
    </row>
    <row r="7" spans="1:15" ht="30" customHeight="1">
      <c r="A7" s="5"/>
      <c r="B7" s="9"/>
      <c r="C7" s="260" t="s">
        <v>3</v>
      </c>
      <c r="D7" s="253" t="s">
        <v>4</v>
      </c>
      <c r="E7" s="262" t="s">
        <v>5</v>
      </c>
      <c r="F7" s="262"/>
      <c r="G7" s="260" t="s">
        <v>6</v>
      </c>
      <c r="H7" s="253" t="s">
        <v>7</v>
      </c>
      <c r="I7" s="253" t="s">
        <v>8</v>
      </c>
      <c r="J7" s="256" t="s">
        <v>9</v>
      </c>
      <c r="K7" s="258" t="s">
        <v>10</v>
      </c>
      <c r="L7" s="10"/>
      <c r="M7" s="5"/>
    </row>
    <row r="8" spans="1:15" ht="30" customHeight="1" thickBot="1">
      <c r="A8" s="5"/>
      <c r="B8" s="9"/>
      <c r="C8" s="261"/>
      <c r="D8" s="254"/>
      <c r="E8" s="125" t="s">
        <v>11</v>
      </c>
      <c r="F8" s="125" t="s">
        <v>12</v>
      </c>
      <c r="G8" s="261"/>
      <c r="H8" s="254"/>
      <c r="I8" s="254"/>
      <c r="J8" s="257"/>
      <c r="K8" s="259"/>
      <c r="L8" s="10"/>
      <c r="M8" s="5"/>
    </row>
    <row r="9" spans="1:15" ht="30" customHeight="1" thickBot="1">
      <c r="A9" s="5"/>
      <c r="B9" s="9"/>
      <c r="C9" s="126"/>
      <c r="D9" s="127">
        <v>1</v>
      </c>
      <c r="E9" s="127"/>
      <c r="F9" s="127"/>
      <c r="G9" s="183" t="s">
        <v>89</v>
      </c>
      <c r="H9" s="127"/>
      <c r="I9" s="127"/>
      <c r="J9" s="208"/>
      <c r="K9" s="209"/>
      <c r="L9" s="10"/>
      <c r="M9" s="5"/>
    </row>
    <row r="10" spans="1:15" ht="30" customHeight="1">
      <c r="A10" s="5"/>
      <c r="B10" s="9"/>
      <c r="C10" s="128"/>
      <c r="D10" s="129">
        <v>1.01</v>
      </c>
      <c r="E10" s="129"/>
      <c r="F10" s="129"/>
      <c r="G10" s="184" t="s">
        <v>90</v>
      </c>
      <c r="H10" s="129" t="s">
        <v>91</v>
      </c>
      <c r="I10" s="130">
        <v>7602.89</v>
      </c>
      <c r="J10" s="210"/>
      <c r="K10" s="211"/>
      <c r="L10" s="10"/>
      <c r="M10" s="5"/>
    </row>
    <row r="11" spans="1:15" ht="30" customHeight="1">
      <c r="A11" s="5"/>
      <c r="B11" s="9"/>
      <c r="C11" s="128"/>
      <c r="D11" s="129">
        <v>1.02</v>
      </c>
      <c r="E11" s="129"/>
      <c r="F11" s="129"/>
      <c r="G11" s="184" t="s">
        <v>92</v>
      </c>
      <c r="H11" s="129" t="s">
        <v>91</v>
      </c>
      <c r="I11" s="130">
        <v>8308.08</v>
      </c>
      <c r="J11" s="210"/>
      <c r="K11" s="211"/>
      <c r="L11" s="10"/>
      <c r="M11" s="5"/>
    </row>
    <row r="12" spans="1:15" ht="30" customHeight="1" thickBot="1">
      <c r="A12" s="5"/>
      <c r="B12" s="9"/>
      <c r="C12" s="131" t="s">
        <v>13</v>
      </c>
      <c r="D12" s="132"/>
      <c r="E12" s="132"/>
      <c r="F12" s="132"/>
      <c r="G12" s="185"/>
      <c r="H12" s="132"/>
      <c r="I12" s="130"/>
      <c r="J12" s="212"/>
      <c r="K12" s="213"/>
      <c r="L12" s="10"/>
      <c r="M12" s="5"/>
    </row>
    <row r="13" spans="1:15" ht="30" customHeight="1" thickBot="1">
      <c r="A13" s="5"/>
      <c r="B13" s="9"/>
      <c r="C13" s="126"/>
      <c r="D13" s="127">
        <v>2</v>
      </c>
      <c r="E13" s="127"/>
      <c r="F13" s="127"/>
      <c r="G13" s="183" t="s">
        <v>93</v>
      </c>
      <c r="H13" s="127"/>
      <c r="I13" s="127"/>
      <c r="J13" s="208"/>
      <c r="K13" s="209"/>
      <c r="L13" s="10"/>
      <c r="M13" s="5"/>
    </row>
    <row r="14" spans="1:15" ht="57">
      <c r="A14" s="5"/>
      <c r="B14" s="9"/>
      <c r="C14" s="128"/>
      <c r="D14" s="129">
        <v>2.0099999999999998</v>
      </c>
      <c r="E14" s="129"/>
      <c r="F14" s="129"/>
      <c r="G14" s="184" t="s">
        <v>94</v>
      </c>
      <c r="H14" s="129" t="s">
        <v>95</v>
      </c>
      <c r="I14" s="130">
        <v>2166</v>
      </c>
      <c r="J14" s="210"/>
      <c r="K14" s="214"/>
      <c r="L14" s="10"/>
      <c r="M14" s="5"/>
    </row>
    <row r="15" spans="1:15" ht="30" customHeight="1">
      <c r="A15" s="5"/>
      <c r="B15" s="9"/>
      <c r="C15" s="128"/>
      <c r="D15" s="129">
        <v>2.02</v>
      </c>
      <c r="E15" s="129"/>
      <c r="F15" s="129"/>
      <c r="G15" s="184" t="s">
        <v>96</v>
      </c>
      <c r="H15" s="129" t="s">
        <v>95</v>
      </c>
      <c r="I15" s="130">
        <v>1661.62</v>
      </c>
      <c r="J15" s="210"/>
      <c r="K15" s="214"/>
      <c r="L15" s="10"/>
      <c r="M15" s="5"/>
    </row>
    <row r="16" spans="1:15" s="5" customFormat="1" ht="30" customHeight="1">
      <c r="B16" s="9"/>
      <c r="C16" s="128"/>
      <c r="D16" s="133">
        <v>2.0299999999999998</v>
      </c>
      <c r="E16" s="133"/>
      <c r="F16" s="133"/>
      <c r="G16" s="186" t="s">
        <v>97</v>
      </c>
      <c r="H16" s="133" t="s">
        <v>95</v>
      </c>
      <c r="I16" s="130">
        <v>3532.89</v>
      </c>
      <c r="J16" s="210"/>
      <c r="K16" s="214"/>
      <c r="L16" s="10"/>
      <c r="O16" s="1"/>
    </row>
    <row r="17" spans="1:13" ht="30" customHeight="1" thickBot="1">
      <c r="A17" s="5"/>
      <c r="B17" s="9"/>
      <c r="C17" s="131" t="s">
        <v>13</v>
      </c>
      <c r="D17" s="134"/>
      <c r="E17" s="135"/>
      <c r="F17" s="134"/>
      <c r="G17" s="187"/>
      <c r="H17" s="134"/>
      <c r="I17" s="130"/>
      <c r="J17" s="215"/>
      <c r="K17" s="213"/>
      <c r="L17" s="10"/>
      <c r="M17" s="5"/>
    </row>
    <row r="18" spans="1:13" ht="30" customHeight="1" thickBot="1">
      <c r="A18" s="5"/>
      <c r="B18" s="9"/>
      <c r="C18" s="126"/>
      <c r="D18" s="127">
        <v>3</v>
      </c>
      <c r="E18" s="127"/>
      <c r="F18" s="127"/>
      <c r="G18" s="127" t="s">
        <v>98</v>
      </c>
      <c r="H18" s="127"/>
      <c r="I18" s="127"/>
      <c r="J18" s="208"/>
      <c r="K18" s="209"/>
      <c r="L18" s="10"/>
      <c r="M18" s="5"/>
    </row>
    <row r="19" spans="1:13" ht="30" customHeight="1">
      <c r="A19" s="5"/>
      <c r="B19" s="9"/>
      <c r="C19" s="128"/>
      <c r="D19" s="136">
        <v>3.01</v>
      </c>
      <c r="E19" s="136"/>
      <c r="F19" s="136"/>
      <c r="G19" s="188" t="s">
        <v>99</v>
      </c>
      <c r="H19" s="136" t="s">
        <v>91</v>
      </c>
      <c r="I19" s="130">
        <v>5272.45</v>
      </c>
      <c r="J19" s="210"/>
      <c r="K19" s="216"/>
      <c r="L19" s="10"/>
      <c r="M19" s="5"/>
    </row>
    <row r="20" spans="1:13" ht="30" customHeight="1">
      <c r="A20" s="5"/>
      <c r="B20" s="9"/>
      <c r="C20" s="128"/>
      <c r="D20" s="137">
        <v>3.02</v>
      </c>
      <c r="E20" s="137"/>
      <c r="F20" s="137"/>
      <c r="G20" s="188" t="s">
        <v>100</v>
      </c>
      <c r="H20" s="136" t="s">
        <v>91</v>
      </c>
      <c r="I20" s="130">
        <v>5291.84</v>
      </c>
      <c r="J20" s="210"/>
      <c r="K20" s="214"/>
      <c r="L20" s="10"/>
      <c r="M20" s="5"/>
    </row>
    <row r="21" spans="1:13" ht="30" customHeight="1" thickBot="1">
      <c r="A21" s="5"/>
      <c r="B21" s="9"/>
      <c r="C21" s="139" t="s">
        <v>13</v>
      </c>
      <c r="D21" s="140"/>
      <c r="E21" s="140"/>
      <c r="F21" s="140"/>
      <c r="G21" s="189"/>
      <c r="H21" s="140"/>
      <c r="I21" s="130"/>
      <c r="J21" s="217"/>
      <c r="K21" s="218"/>
      <c r="L21" s="10"/>
      <c r="M21" s="5"/>
    </row>
    <row r="22" spans="1:13" ht="30" customHeight="1" thickBot="1">
      <c r="A22" s="5"/>
      <c r="B22" s="9"/>
      <c r="C22" s="126"/>
      <c r="D22" s="127">
        <v>4</v>
      </c>
      <c r="E22" s="127"/>
      <c r="F22" s="127"/>
      <c r="G22" s="127" t="s">
        <v>101</v>
      </c>
      <c r="H22" s="127"/>
      <c r="I22" s="127"/>
      <c r="J22" s="208"/>
      <c r="K22" s="209"/>
      <c r="L22" s="10"/>
      <c r="M22" s="5"/>
    </row>
    <row r="23" spans="1:13" ht="30" customHeight="1">
      <c r="A23" s="5"/>
      <c r="B23" s="9"/>
      <c r="C23" s="128"/>
      <c r="D23" s="136">
        <v>4.01</v>
      </c>
      <c r="E23" s="136"/>
      <c r="F23" s="136"/>
      <c r="G23" s="188" t="s">
        <v>102</v>
      </c>
      <c r="H23" s="136" t="s">
        <v>95</v>
      </c>
      <c r="I23" s="130">
        <v>3654</v>
      </c>
      <c r="J23" s="210"/>
      <c r="K23" s="214"/>
      <c r="L23" s="10"/>
      <c r="M23" s="5"/>
    </row>
    <row r="24" spans="1:13" ht="30" customHeight="1" thickBot="1">
      <c r="A24" s="5"/>
      <c r="B24" s="9"/>
      <c r="C24" s="131" t="s">
        <v>13</v>
      </c>
      <c r="D24" s="142"/>
      <c r="E24" s="142"/>
      <c r="F24" s="142"/>
      <c r="G24" s="190"/>
      <c r="H24" s="143"/>
      <c r="I24" s="130"/>
      <c r="J24" s="212"/>
      <c r="K24" s="213"/>
      <c r="L24" s="10"/>
      <c r="M24" s="5"/>
    </row>
    <row r="25" spans="1:13" ht="30" customHeight="1" thickBot="1">
      <c r="A25" s="5"/>
      <c r="B25" s="9"/>
      <c r="C25" s="126"/>
      <c r="D25" s="127">
        <v>5</v>
      </c>
      <c r="E25" s="127"/>
      <c r="F25" s="127"/>
      <c r="G25" s="183" t="s">
        <v>103</v>
      </c>
      <c r="H25" s="127"/>
      <c r="I25" s="127"/>
      <c r="J25" s="208"/>
      <c r="K25" s="209"/>
      <c r="L25" s="10"/>
      <c r="M25" s="5"/>
    </row>
    <row r="26" spans="1:13" ht="30" customHeight="1">
      <c r="A26" s="5"/>
      <c r="B26" s="9"/>
      <c r="C26" s="128"/>
      <c r="D26" s="136">
        <v>5.01</v>
      </c>
      <c r="E26" s="136"/>
      <c r="F26" s="136"/>
      <c r="G26" s="188" t="s">
        <v>104</v>
      </c>
      <c r="H26" s="136" t="s">
        <v>91</v>
      </c>
      <c r="I26" s="130">
        <v>35.72</v>
      </c>
      <c r="J26" s="210"/>
      <c r="K26" s="214"/>
      <c r="L26" s="10"/>
      <c r="M26" s="5"/>
    </row>
    <row r="27" spans="1:13" ht="30" customHeight="1">
      <c r="A27" s="5"/>
      <c r="B27" s="9"/>
      <c r="C27" s="128"/>
      <c r="D27" s="136">
        <v>5.0199999999999996</v>
      </c>
      <c r="E27" s="136"/>
      <c r="F27" s="136"/>
      <c r="G27" s="188" t="s">
        <v>105</v>
      </c>
      <c r="H27" s="136" t="s">
        <v>95</v>
      </c>
      <c r="I27" s="130">
        <v>199.54999999999998</v>
      </c>
      <c r="J27" s="210"/>
      <c r="K27" s="214"/>
      <c r="L27" s="10"/>
      <c r="M27" s="5"/>
    </row>
    <row r="28" spans="1:13" ht="30" customHeight="1">
      <c r="A28" s="5"/>
      <c r="B28" s="9"/>
      <c r="C28" s="128"/>
      <c r="D28" s="136">
        <v>5.03</v>
      </c>
      <c r="E28" s="136"/>
      <c r="F28" s="136"/>
      <c r="G28" s="188" t="s">
        <v>106</v>
      </c>
      <c r="H28" s="136" t="s">
        <v>95</v>
      </c>
      <c r="I28" s="130">
        <v>311.94</v>
      </c>
      <c r="J28" s="210"/>
      <c r="K28" s="214"/>
      <c r="L28" s="10"/>
      <c r="M28" s="5"/>
    </row>
    <row r="29" spans="1:13" ht="30" customHeight="1">
      <c r="A29" s="5"/>
      <c r="B29" s="9"/>
      <c r="C29" s="128"/>
      <c r="D29" s="136">
        <v>5.04</v>
      </c>
      <c r="E29" s="136"/>
      <c r="F29" s="136"/>
      <c r="G29" s="188" t="s">
        <v>107</v>
      </c>
      <c r="H29" s="136" t="s">
        <v>95</v>
      </c>
      <c r="I29" s="130">
        <v>13</v>
      </c>
      <c r="J29" s="210"/>
      <c r="K29" s="214"/>
      <c r="L29" s="10"/>
      <c r="M29" s="5"/>
    </row>
    <row r="30" spans="1:13" ht="30" customHeight="1">
      <c r="A30" s="5"/>
      <c r="B30" s="9"/>
      <c r="C30" s="128"/>
      <c r="D30" s="136">
        <v>5.05</v>
      </c>
      <c r="E30" s="136"/>
      <c r="F30" s="136"/>
      <c r="G30" s="188" t="s">
        <v>108</v>
      </c>
      <c r="H30" s="136" t="s">
        <v>109</v>
      </c>
      <c r="I30" s="130">
        <v>40.64</v>
      </c>
      <c r="J30" s="210"/>
      <c r="K30" s="214"/>
      <c r="L30" s="10"/>
      <c r="M30" s="5"/>
    </row>
    <row r="31" spans="1:13" ht="30" customHeight="1" thickBot="1">
      <c r="A31" s="5"/>
      <c r="B31" s="9"/>
      <c r="C31" s="131" t="s">
        <v>13</v>
      </c>
      <c r="D31" s="142"/>
      <c r="E31" s="142"/>
      <c r="F31" s="142"/>
      <c r="G31" s="190"/>
      <c r="H31" s="143"/>
      <c r="I31" s="130"/>
      <c r="J31" s="212"/>
      <c r="K31" s="213"/>
      <c r="L31" s="10"/>
      <c r="M31" s="5"/>
    </row>
    <row r="32" spans="1:13" ht="30" customHeight="1" thickBot="1">
      <c r="A32" s="5"/>
      <c r="B32" s="9"/>
      <c r="C32" s="126"/>
      <c r="D32" s="127">
        <v>6</v>
      </c>
      <c r="E32" s="127"/>
      <c r="F32" s="127"/>
      <c r="G32" s="183" t="s">
        <v>110</v>
      </c>
      <c r="H32" s="127"/>
      <c r="I32" s="127"/>
      <c r="J32" s="208"/>
      <c r="K32" s="209"/>
      <c r="L32" s="10"/>
      <c r="M32" s="5"/>
    </row>
    <row r="33" spans="1:15" ht="42.75">
      <c r="A33" s="5"/>
      <c r="B33" s="9"/>
      <c r="C33" s="128"/>
      <c r="D33" s="129">
        <v>6.01</v>
      </c>
      <c r="E33" s="129"/>
      <c r="F33" s="129"/>
      <c r="G33" s="184" t="s">
        <v>111</v>
      </c>
      <c r="H33" s="129" t="s">
        <v>95</v>
      </c>
      <c r="I33" s="130">
        <v>119.60000000000001</v>
      </c>
      <c r="J33" s="210"/>
      <c r="K33" s="211"/>
      <c r="L33" s="10"/>
      <c r="M33" s="5"/>
    </row>
    <row r="34" spans="1:15" ht="42.75">
      <c r="A34" s="5"/>
      <c r="B34" s="9"/>
      <c r="C34" s="128"/>
      <c r="D34" s="129">
        <v>6.02</v>
      </c>
      <c r="E34" s="129"/>
      <c r="F34" s="129"/>
      <c r="G34" s="184" t="s">
        <v>112</v>
      </c>
      <c r="H34" s="129" t="s">
        <v>95</v>
      </c>
      <c r="I34" s="130">
        <v>85.25</v>
      </c>
      <c r="J34" s="210"/>
      <c r="K34" s="211"/>
      <c r="L34" s="10"/>
      <c r="M34" s="5"/>
    </row>
    <row r="35" spans="1:15" ht="28.5">
      <c r="A35" s="5"/>
      <c r="B35" s="9"/>
      <c r="C35" s="128"/>
      <c r="D35" s="129">
        <v>6.03</v>
      </c>
      <c r="E35" s="129"/>
      <c r="F35" s="129"/>
      <c r="G35" s="184" t="s">
        <v>113</v>
      </c>
      <c r="H35" s="129" t="s">
        <v>91</v>
      </c>
      <c r="I35" s="130">
        <v>792.9</v>
      </c>
      <c r="J35" s="210"/>
      <c r="K35" s="211"/>
      <c r="L35" s="10"/>
      <c r="M35" s="5"/>
    </row>
    <row r="36" spans="1:15">
      <c r="A36" s="5"/>
      <c r="B36" s="9"/>
      <c r="C36" s="128"/>
      <c r="D36" s="129">
        <v>6.04</v>
      </c>
      <c r="E36" s="129"/>
      <c r="F36" s="129"/>
      <c r="G36" s="184" t="s">
        <v>114</v>
      </c>
      <c r="H36" s="129" t="s">
        <v>91</v>
      </c>
      <c r="I36" s="130">
        <v>526.47</v>
      </c>
      <c r="J36" s="210"/>
      <c r="K36" s="211"/>
      <c r="L36" s="10"/>
      <c r="M36" s="5"/>
    </row>
    <row r="37" spans="1:15" ht="28.5">
      <c r="A37" s="5"/>
      <c r="B37" s="9"/>
      <c r="C37" s="128"/>
      <c r="D37" s="129">
        <v>6.05</v>
      </c>
      <c r="E37" s="129"/>
      <c r="F37" s="129"/>
      <c r="G37" s="184" t="s">
        <v>115</v>
      </c>
      <c r="H37" s="129" t="s">
        <v>91</v>
      </c>
      <c r="I37" s="130">
        <v>16.190000000000001</v>
      </c>
      <c r="J37" s="210"/>
      <c r="K37" s="211"/>
      <c r="L37" s="10"/>
      <c r="M37" s="5"/>
    </row>
    <row r="38" spans="1:15" ht="42.75">
      <c r="A38" s="5"/>
      <c r="B38" s="9"/>
      <c r="C38" s="128"/>
      <c r="D38" s="129">
        <v>6.06</v>
      </c>
      <c r="E38" s="129"/>
      <c r="F38" s="129"/>
      <c r="G38" s="184" t="s">
        <v>116</v>
      </c>
      <c r="H38" s="129" t="s">
        <v>91</v>
      </c>
      <c r="I38" s="130">
        <v>1156.1300000000001</v>
      </c>
      <c r="J38" s="210"/>
      <c r="K38" s="211"/>
      <c r="L38" s="10"/>
      <c r="M38" s="5"/>
    </row>
    <row r="39" spans="1:15" ht="28.5">
      <c r="A39" s="5"/>
      <c r="B39" s="9"/>
      <c r="C39" s="128"/>
      <c r="D39" s="129">
        <v>6.07</v>
      </c>
      <c r="E39" s="129"/>
      <c r="F39" s="129"/>
      <c r="G39" s="184" t="s">
        <v>117</v>
      </c>
      <c r="H39" s="129" t="s">
        <v>95</v>
      </c>
      <c r="I39" s="130">
        <v>12.24</v>
      </c>
      <c r="J39" s="210"/>
      <c r="K39" s="211"/>
      <c r="L39" s="10"/>
      <c r="M39" s="5"/>
    </row>
    <row r="40" spans="1:15" ht="28.5">
      <c r="A40" s="5"/>
      <c r="B40" s="9"/>
      <c r="C40" s="128"/>
      <c r="D40" s="129">
        <v>6.08</v>
      </c>
      <c r="E40" s="129"/>
      <c r="F40" s="129"/>
      <c r="G40" s="184" t="s">
        <v>118</v>
      </c>
      <c r="H40" s="129" t="s">
        <v>95</v>
      </c>
      <c r="I40" s="130">
        <v>9.74</v>
      </c>
      <c r="J40" s="210"/>
      <c r="K40" s="211"/>
      <c r="L40" s="10"/>
      <c r="M40" s="5"/>
    </row>
    <row r="41" spans="1:15" ht="28.5">
      <c r="A41" s="5"/>
      <c r="B41" s="9"/>
      <c r="C41" s="128"/>
      <c r="D41" s="129">
        <v>6.09</v>
      </c>
      <c r="E41" s="129"/>
      <c r="F41" s="129"/>
      <c r="G41" s="184" t="s">
        <v>119</v>
      </c>
      <c r="H41" s="129" t="s">
        <v>91</v>
      </c>
      <c r="I41" s="130">
        <v>40.340000000000003</v>
      </c>
      <c r="J41" s="210"/>
      <c r="K41" s="211"/>
      <c r="L41" s="10"/>
      <c r="M41" s="5"/>
    </row>
    <row r="42" spans="1:15">
      <c r="A42" s="5"/>
      <c r="B42" s="9"/>
      <c r="C42" s="128"/>
      <c r="D42" s="201">
        <v>6.1</v>
      </c>
      <c r="E42" s="129"/>
      <c r="F42" s="129"/>
      <c r="G42" s="184" t="s">
        <v>120</v>
      </c>
      <c r="H42" s="129" t="s">
        <v>109</v>
      </c>
      <c r="I42" s="130">
        <v>308</v>
      </c>
      <c r="J42" s="210"/>
      <c r="K42" s="211"/>
      <c r="L42" s="10"/>
      <c r="M42" s="5"/>
    </row>
    <row r="43" spans="1:15" ht="30" customHeight="1" thickBot="1">
      <c r="A43" s="5"/>
      <c r="B43" s="9"/>
      <c r="C43" s="131" t="s">
        <v>13</v>
      </c>
      <c r="D43" s="132"/>
      <c r="E43" s="132"/>
      <c r="F43" s="132"/>
      <c r="G43" s="185"/>
      <c r="H43" s="132"/>
      <c r="I43" s="130"/>
      <c r="J43" s="212"/>
      <c r="K43" s="213"/>
      <c r="L43" s="10"/>
      <c r="M43" s="5"/>
    </row>
    <row r="44" spans="1:15" ht="30" customHeight="1" thickBot="1">
      <c r="A44" s="5"/>
      <c r="B44" s="9"/>
      <c r="C44" s="126"/>
      <c r="D44" s="127">
        <v>7</v>
      </c>
      <c r="E44" s="127"/>
      <c r="F44" s="127"/>
      <c r="G44" s="183" t="s">
        <v>121</v>
      </c>
      <c r="H44" s="127"/>
      <c r="I44" s="127"/>
      <c r="J44" s="208"/>
      <c r="K44" s="209"/>
      <c r="L44" s="10"/>
      <c r="M44" s="5"/>
    </row>
    <row r="45" spans="1:15" ht="30" customHeight="1">
      <c r="A45" s="5"/>
      <c r="B45" s="9"/>
      <c r="C45" s="128"/>
      <c r="D45" s="129">
        <v>7.01</v>
      </c>
      <c r="E45" s="129"/>
      <c r="F45" s="129"/>
      <c r="G45" s="184" t="s">
        <v>122</v>
      </c>
      <c r="H45" s="129" t="s">
        <v>123</v>
      </c>
      <c r="I45" s="130">
        <v>40842.019999999997</v>
      </c>
      <c r="J45" s="210"/>
      <c r="K45" s="214"/>
      <c r="L45" s="10"/>
      <c r="M45" s="5"/>
    </row>
    <row r="46" spans="1:15" ht="42.75">
      <c r="A46" s="5"/>
      <c r="B46" s="9"/>
      <c r="C46" s="128"/>
      <c r="D46" s="129">
        <v>7.02</v>
      </c>
      <c r="E46" s="129"/>
      <c r="F46" s="129"/>
      <c r="G46" s="184" t="s">
        <v>124</v>
      </c>
      <c r="H46" s="129" t="s">
        <v>123</v>
      </c>
      <c r="I46" s="130">
        <v>7863.64</v>
      </c>
      <c r="J46" s="210"/>
      <c r="K46" s="214"/>
      <c r="L46" s="10"/>
      <c r="M46" s="5"/>
    </row>
    <row r="47" spans="1:15" s="5" customFormat="1" ht="28.5">
      <c r="B47" s="9"/>
      <c r="C47" s="128"/>
      <c r="D47" s="133">
        <v>7.03</v>
      </c>
      <c r="E47" s="133"/>
      <c r="F47" s="133"/>
      <c r="G47" s="186" t="s">
        <v>125</v>
      </c>
      <c r="H47" s="133" t="s">
        <v>123</v>
      </c>
      <c r="I47" s="130">
        <v>3471</v>
      </c>
      <c r="J47" s="210"/>
      <c r="K47" s="214"/>
      <c r="L47" s="10"/>
      <c r="O47" s="1"/>
    </row>
    <row r="48" spans="1:15" ht="30" customHeight="1" thickBot="1">
      <c r="A48" s="5"/>
      <c r="B48" s="9"/>
      <c r="C48" s="131" t="s">
        <v>13</v>
      </c>
      <c r="D48" s="134"/>
      <c r="E48" s="135"/>
      <c r="F48" s="134"/>
      <c r="G48" s="187"/>
      <c r="H48" s="134"/>
      <c r="I48" s="130"/>
      <c r="J48" s="215"/>
      <c r="K48" s="213"/>
      <c r="L48" s="10"/>
      <c r="M48" s="5"/>
    </row>
    <row r="49" spans="1:13" ht="30" customHeight="1" thickBot="1">
      <c r="A49" s="5"/>
      <c r="B49" s="9"/>
      <c r="C49" s="126"/>
      <c r="D49" s="127">
        <v>8</v>
      </c>
      <c r="E49" s="127"/>
      <c r="F49" s="127"/>
      <c r="G49" s="183" t="s">
        <v>126</v>
      </c>
      <c r="H49" s="127"/>
      <c r="I49" s="127"/>
      <c r="J49" s="208"/>
      <c r="K49" s="209"/>
      <c r="L49" s="10"/>
      <c r="M49" s="5"/>
    </row>
    <row r="50" spans="1:13" ht="30" customHeight="1">
      <c r="A50" s="5"/>
      <c r="B50" s="9"/>
      <c r="C50" s="128"/>
      <c r="D50" s="136">
        <v>8.01</v>
      </c>
      <c r="E50" s="136"/>
      <c r="F50" s="136"/>
      <c r="G50" s="188" t="s">
        <v>127</v>
      </c>
      <c r="H50" s="136" t="s">
        <v>91</v>
      </c>
      <c r="I50" s="130">
        <v>299.62</v>
      </c>
      <c r="J50" s="210"/>
      <c r="K50" s="216"/>
      <c r="L50" s="10"/>
      <c r="M50" s="5"/>
    </row>
    <row r="51" spans="1:13" ht="30" customHeight="1">
      <c r="A51" s="5"/>
      <c r="B51" s="9"/>
      <c r="C51" s="128"/>
      <c r="D51" s="137">
        <v>8.02</v>
      </c>
      <c r="E51" s="137"/>
      <c r="F51" s="137"/>
      <c r="G51" s="188" t="s">
        <v>128</v>
      </c>
      <c r="H51" s="136" t="s">
        <v>91</v>
      </c>
      <c r="I51" s="130">
        <v>1231.2</v>
      </c>
      <c r="J51" s="210"/>
      <c r="K51" s="214"/>
      <c r="L51" s="10"/>
      <c r="M51" s="5"/>
    </row>
    <row r="52" spans="1:13" ht="30" customHeight="1">
      <c r="A52" s="5"/>
      <c r="B52" s="9"/>
      <c r="C52" s="128"/>
      <c r="D52" s="136">
        <v>8.0299999999999994</v>
      </c>
      <c r="E52" s="136"/>
      <c r="F52" s="136"/>
      <c r="G52" s="188" t="s">
        <v>129</v>
      </c>
      <c r="H52" s="136" t="s">
        <v>91</v>
      </c>
      <c r="I52" s="130">
        <v>535.88</v>
      </c>
      <c r="J52" s="210"/>
      <c r="K52" s="214"/>
      <c r="L52" s="10"/>
      <c r="M52" s="5"/>
    </row>
    <row r="53" spans="1:13" ht="30" customHeight="1" thickBot="1">
      <c r="A53" s="5"/>
      <c r="B53" s="9"/>
      <c r="C53" s="139" t="s">
        <v>13</v>
      </c>
      <c r="D53" s="140"/>
      <c r="E53" s="140"/>
      <c r="F53" s="140"/>
      <c r="G53" s="189"/>
      <c r="H53" s="140"/>
      <c r="I53" s="130"/>
      <c r="J53" s="217"/>
      <c r="K53" s="218"/>
      <c r="L53" s="10"/>
      <c r="M53" s="5"/>
    </row>
    <row r="54" spans="1:13" ht="30" customHeight="1" thickBot="1">
      <c r="A54" s="5"/>
      <c r="B54" s="9"/>
      <c r="C54" s="126"/>
      <c r="D54" s="127">
        <v>9</v>
      </c>
      <c r="E54" s="127"/>
      <c r="F54" s="127"/>
      <c r="G54" s="183" t="s">
        <v>130</v>
      </c>
      <c r="H54" s="127"/>
      <c r="I54" s="127"/>
      <c r="J54" s="208"/>
      <c r="K54" s="209"/>
      <c r="L54" s="10"/>
      <c r="M54" s="5"/>
    </row>
    <row r="55" spans="1:13" ht="30" customHeight="1">
      <c r="A55" s="5"/>
      <c r="B55" s="9"/>
      <c r="C55" s="128"/>
      <c r="D55" s="136">
        <v>9.01</v>
      </c>
      <c r="E55" s="136"/>
      <c r="F55" s="136"/>
      <c r="G55" s="188" t="s">
        <v>131</v>
      </c>
      <c r="H55" s="136" t="s">
        <v>91</v>
      </c>
      <c r="I55" s="130">
        <v>469.83</v>
      </c>
      <c r="J55" s="210"/>
      <c r="K55" s="214"/>
      <c r="L55" s="10"/>
      <c r="M55" s="5"/>
    </row>
    <row r="56" spans="1:13" ht="30" customHeight="1">
      <c r="A56" s="5"/>
      <c r="B56" s="9"/>
      <c r="C56" s="128"/>
      <c r="D56" s="136">
        <v>9.02</v>
      </c>
      <c r="E56" s="136"/>
      <c r="F56" s="136"/>
      <c r="G56" s="188" t="s">
        <v>132</v>
      </c>
      <c r="H56" s="136" t="s">
        <v>109</v>
      </c>
      <c r="I56" s="130">
        <v>17.28</v>
      </c>
      <c r="J56" s="210"/>
      <c r="K56" s="214"/>
      <c r="L56" s="10"/>
      <c r="M56" s="5"/>
    </row>
    <row r="57" spans="1:13" ht="30" customHeight="1">
      <c r="A57" s="5"/>
      <c r="B57" s="9"/>
      <c r="C57" s="128"/>
      <c r="D57" s="136">
        <v>9.0299999999999994</v>
      </c>
      <c r="E57" s="136"/>
      <c r="F57" s="136"/>
      <c r="G57" s="188" t="s">
        <v>133</v>
      </c>
      <c r="H57" s="136" t="s">
        <v>91</v>
      </c>
      <c r="I57" s="130">
        <v>156.22999999999999</v>
      </c>
      <c r="J57" s="210"/>
      <c r="K57" s="214"/>
      <c r="L57" s="10"/>
      <c r="M57" s="5"/>
    </row>
    <row r="58" spans="1:13" ht="30" customHeight="1">
      <c r="A58" s="5"/>
      <c r="B58" s="9"/>
      <c r="C58" s="128"/>
      <c r="D58" s="136">
        <v>9.0399999999999991</v>
      </c>
      <c r="E58" s="136"/>
      <c r="F58" s="136"/>
      <c r="G58" s="188" t="s">
        <v>134</v>
      </c>
      <c r="H58" s="136" t="s">
        <v>91</v>
      </c>
      <c r="I58" s="130">
        <v>156.22999999999999</v>
      </c>
      <c r="J58" s="210"/>
      <c r="K58" s="214"/>
      <c r="L58" s="10"/>
      <c r="M58" s="5"/>
    </row>
    <row r="59" spans="1:13" ht="28.5">
      <c r="A59" s="5"/>
      <c r="B59" s="9"/>
      <c r="C59" s="128"/>
      <c r="D59" s="136">
        <v>9.0500000000000007</v>
      </c>
      <c r="E59" s="136"/>
      <c r="F59" s="136"/>
      <c r="G59" s="188" t="s">
        <v>135</v>
      </c>
      <c r="H59" s="136" t="s">
        <v>109</v>
      </c>
      <c r="I59" s="130">
        <v>247.28</v>
      </c>
      <c r="J59" s="210"/>
      <c r="K59" s="214"/>
      <c r="L59" s="10"/>
      <c r="M59" s="5"/>
    </row>
    <row r="60" spans="1:13" ht="30" customHeight="1">
      <c r="A60" s="5"/>
      <c r="B60" s="9"/>
      <c r="C60" s="128"/>
      <c r="D60" s="136">
        <v>9.06</v>
      </c>
      <c r="E60" s="136"/>
      <c r="F60" s="136"/>
      <c r="G60" s="188" t="s">
        <v>136</v>
      </c>
      <c r="H60" s="136" t="s">
        <v>137</v>
      </c>
      <c r="I60" s="130">
        <v>2</v>
      </c>
      <c r="J60" s="210"/>
      <c r="K60" s="214"/>
      <c r="L60" s="10"/>
      <c r="M60" s="5"/>
    </row>
    <row r="61" spans="1:13" ht="30" customHeight="1">
      <c r="A61" s="5"/>
      <c r="B61" s="9"/>
      <c r="C61" s="128"/>
      <c r="D61" s="136">
        <v>9.07</v>
      </c>
      <c r="E61" s="136"/>
      <c r="F61" s="136"/>
      <c r="G61" s="188" t="s">
        <v>138</v>
      </c>
      <c r="H61" s="136" t="s">
        <v>109</v>
      </c>
      <c r="I61" s="130">
        <v>7.52</v>
      </c>
      <c r="J61" s="210"/>
      <c r="K61" s="214"/>
      <c r="L61" s="10"/>
      <c r="M61" s="5"/>
    </row>
    <row r="62" spans="1:13" ht="30" customHeight="1">
      <c r="A62" s="5"/>
      <c r="B62" s="9"/>
      <c r="C62" s="128"/>
      <c r="D62" s="136">
        <v>9.08</v>
      </c>
      <c r="E62" s="136"/>
      <c r="F62" s="136"/>
      <c r="G62" s="188" t="s">
        <v>139</v>
      </c>
      <c r="H62" s="136" t="s">
        <v>91</v>
      </c>
      <c r="I62" s="130">
        <v>199.49</v>
      </c>
      <c r="J62" s="210"/>
      <c r="K62" s="214"/>
      <c r="L62" s="10"/>
      <c r="M62" s="5"/>
    </row>
    <row r="63" spans="1:13" ht="30" customHeight="1" thickBot="1">
      <c r="A63" s="5"/>
      <c r="B63" s="9"/>
      <c r="C63" s="131" t="s">
        <v>13</v>
      </c>
      <c r="D63" s="142"/>
      <c r="E63" s="142"/>
      <c r="F63" s="142"/>
      <c r="G63" s="190"/>
      <c r="H63" s="143"/>
      <c r="I63" s="130"/>
      <c r="J63" s="212"/>
      <c r="K63" s="213"/>
      <c r="L63" s="10"/>
      <c r="M63" s="5"/>
    </row>
    <row r="64" spans="1:13" ht="30" customHeight="1" thickBot="1">
      <c r="A64" s="5"/>
      <c r="B64" s="9"/>
      <c r="C64" s="126"/>
      <c r="D64" s="127">
        <v>10</v>
      </c>
      <c r="E64" s="127"/>
      <c r="F64" s="127"/>
      <c r="G64" s="183" t="s">
        <v>140</v>
      </c>
      <c r="H64" s="127"/>
      <c r="I64" s="127"/>
      <c r="J64" s="208"/>
      <c r="K64" s="209"/>
      <c r="L64" s="10"/>
      <c r="M64" s="5"/>
    </row>
    <row r="65" spans="1:13" ht="28.5">
      <c r="A65" s="5"/>
      <c r="B65" s="9"/>
      <c r="C65" s="128"/>
      <c r="D65" s="136">
        <v>10.01</v>
      </c>
      <c r="E65" s="136"/>
      <c r="F65" s="136"/>
      <c r="G65" s="188" t="s">
        <v>141</v>
      </c>
      <c r="H65" s="136" t="s">
        <v>91</v>
      </c>
      <c r="I65" s="130">
        <v>21.6</v>
      </c>
      <c r="J65" s="210"/>
      <c r="K65" s="214"/>
      <c r="L65" s="10"/>
      <c r="M65" s="5"/>
    </row>
    <row r="66" spans="1:13" ht="28.5">
      <c r="A66" s="5"/>
      <c r="B66" s="9"/>
      <c r="C66" s="128"/>
      <c r="D66" s="136">
        <v>10.02</v>
      </c>
      <c r="E66" s="136"/>
      <c r="F66" s="136"/>
      <c r="G66" s="188" t="s">
        <v>142</v>
      </c>
      <c r="H66" s="136" t="s">
        <v>91</v>
      </c>
      <c r="I66" s="130">
        <v>61</v>
      </c>
      <c r="J66" s="210"/>
      <c r="K66" s="214"/>
      <c r="L66" s="10"/>
      <c r="M66" s="5"/>
    </row>
    <row r="67" spans="1:13" ht="28.5">
      <c r="A67" s="5"/>
      <c r="B67" s="9"/>
      <c r="C67" s="128"/>
      <c r="D67" s="136">
        <v>10.029999999999999</v>
      </c>
      <c r="E67" s="136"/>
      <c r="F67" s="136"/>
      <c r="G67" s="188" t="s">
        <v>143</v>
      </c>
      <c r="H67" s="136" t="s">
        <v>137</v>
      </c>
      <c r="I67" s="130">
        <v>4</v>
      </c>
      <c r="J67" s="210"/>
      <c r="K67" s="214"/>
      <c r="L67" s="10"/>
      <c r="M67" s="5"/>
    </row>
    <row r="68" spans="1:13" ht="28.5">
      <c r="A68" s="5"/>
      <c r="B68" s="9"/>
      <c r="C68" s="128"/>
      <c r="D68" s="136">
        <v>10.039999999999999</v>
      </c>
      <c r="E68" s="136"/>
      <c r="F68" s="136"/>
      <c r="G68" s="188" t="s">
        <v>144</v>
      </c>
      <c r="H68" s="136" t="s">
        <v>137</v>
      </c>
      <c r="I68" s="130">
        <v>2</v>
      </c>
      <c r="J68" s="210"/>
      <c r="K68" s="214"/>
      <c r="L68" s="10"/>
      <c r="M68" s="5"/>
    </row>
    <row r="69" spans="1:13" ht="42.75">
      <c r="A69" s="5"/>
      <c r="B69" s="9"/>
      <c r="C69" s="128"/>
      <c r="D69" s="136">
        <v>10.050000000000001</v>
      </c>
      <c r="E69" s="136"/>
      <c r="F69" s="136"/>
      <c r="G69" s="188" t="s">
        <v>145</v>
      </c>
      <c r="H69" s="136" t="s">
        <v>137</v>
      </c>
      <c r="I69" s="130">
        <v>2</v>
      </c>
      <c r="J69" s="210"/>
      <c r="K69" s="214"/>
      <c r="L69" s="10"/>
      <c r="M69" s="5"/>
    </row>
    <row r="70" spans="1:13" ht="57">
      <c r="A70" s="5"/>
      <c r="B70" s="9"/>
      <c r="C70" s="128"/>
      <c r="D70" s="136">
        <v>10.06</v>
      </c>
      <c r="E70" s="136"/>
      <c r="F70" s="136"/>
      <c r="G70" s="188" t="s">
        <v>146</v>
      </c>
      <c r="H70" s="136" t="s">
        <v>137</v>
      </c>
      <c r="I70" s="130">
        <v>16</v>
      </c>
      <c r="J70" s="210"/>
      <c r="K70" s="214"/>
      <c r="L70" s="10"/>
      <c r="M70" s="5"/>
    </row>
    <row r="71" spans="1:13" ht="42.75">
      <c r="A71" s="5"/>
      <c r="B71" s="9"/>
      <c r="C71" s="128"/>
      <c r="D71" s="136">
        <v>10.07</v>
      </c>
      <c r="E71" s="136"/>
      <c r="F71" s="136"/>
      <c r="G71" s="188" t="s">
        <v>147</v>
      </c>
      <c r="H71" s="136" t="s">
        <v>109</v>
      </c>
      <c r="I71" s="130">
        <v>36.299999999999997</v>
      </c>
      <c r="J71" s="210"/>
      <c r="K71" s="214"/>
      <c r="L71" s="10"/>
      <c r="M71" s="5"/>
    </row>
    <row r="72" spans="1:13" ht="42.75">
      <c r="A72" s="5"/>
      <c r="B72" s="9"/>
      <c r="C72" s="128"/>
      <c r="D72" s="136">
        <v>10.08</v>
      </c>
      <c r="E72" s="136"/>
      <c r="F72" s="136"/>
      <c r="G72" s="188" t="s">
        <v>148</v>
      </c>
      <c r="H72" s="136" t="s">
        <v>137</v>
      </c>
      <c r="I72" s="130">
        <v>1</v>
      </c>
      <c r="J72" s="210"/>
      <c r="K72" s="214"/>
      <c r="L72" s="10"/>
      <c r="M72" s="5"/>
    </row>
    <row r="73" spans="1:13" ht="30" customHeight="1" thickBot="1">
      <c r="A73" s="5"/>
      <c r="B73" s="9"/>
      <c r="C73" s="131" t="s">
        <v>13</v>
      </c>
      <c r="D73" s="142"/>
      <c r="E73" s="142"/>
      <c r="F73" s="142"/>
      <c r="G73" s="190"/>
      <c r="H73" s="143"/>
      <c r="I73" s="130"/>
      <c r="J73" s="212"/>
      <c r="K73" s="213"/>
      <c r="L73" s="10"/>
      <c r="M73" s="5"/>
    </row>
    <row r="74" spans="1:13" ht="30" customHeight="1" thickBot="1">
      <c r="A74" s="5"/>
      <c r="B74" s="9"/>
      <c r="C74" s="126"/>
      <c r="D74" s="127">
        <v>11</v>
      </c>
      <c r="E74" s="127"/>
      <c r="F74" s="127"/>
      <c r="G74" s="183" t="s">
        <v>149</v>
      </c>
      <c r="H74" s="127"/>
      <c r="I74" s="127"/>
      <c r="J74" s="208"/>
      <c r="K74" s="209"/>
      <c r="L74" s="10"/>
      <c r="M74" s="5"/>
    </row>
    <row r="75" spans="1:13" ht="30" customHeight="1">
      <c r="A75" s="5"/>
      <c r="B75" s="9"/>
      <c r="C75" s="128"/>
      <c r="D75" s="129">
        <v>11.01</v>
      </c>
      <c r="E75" s="129"/>
      <c r="F75" s="129"/>
      <c r="G75" s="184" t="s">
        <v>150</v>
      </c>
      <c r="H75" s="129" t="s">
        <v>91</v>
      </c>
      <c r="I75" s="130">
        <v>396.4</v>
      </c>
      <c r="J75" s="210"/>
      <c r="K75" s="211"/>
      <c r="L75" s="10"/>
      <c r="M75" s="5"/>
    </row>
    <row r="76" spans="1:13" ht="30" customHeight="1">
      <c r="A76" s="5"/>
      <c r="B76" s="9"/>
      <c r="C76" s="128"/>
      <c r="D76" s="129">
        <v>11.02</v>
      </c>
      <c r="E76" s="129"/>
      <c r="F76" s="129"/>
      <c r="G76" s="184" t="s">
        <v>151</v>
      </c>
      <c r="H76" s="129" t="s">
        <v>109</v>
      </c>
      <c r="I76" s="130">
        <v>99.1</v>
      </c>
      <c r="J76" s="210"/>
      <c r="K76" s="211"/>
      <c r="L76" s="10"/>
      <c r="M76" s="5"/>
    </row>
    <row r="77" spans="1:13" ht="30" customHeight="1" thickBot="1">
      <c r="A77" s="5"/>
      <c r="B77" s="9"/>
      <c r="C77" s="131" t="s">
        <v>13</v>
      </c>
      <c r="D77" s="132"/>
      <c r="E77" s="132"/>
      <c r="F77" s="132"/>
      <c r="G77" s="185"/>
      <c r="H77" s="132"/>
      <c r="I77" s="130"/>
      <c r="J77" s="212"/>
      <c r="K77" s="213"/>
      <c r="L77" s="10"/>
      <c r="M77" s="5"/>
    </row>
    <row r="78" spans="1:13" ht="30" customHeight="1" thickBot="1">
      <c r="A78" s="5"/>
      <c r="B78" s="9"/>
      <c r="C78" s="126"/>
      <c r="D78" s="127">
        <v>12</v>
      </c>
      <c r="E78" s="127"/>
      <c r="F78" s="127"/>
      <c r="G78" s="183" t="s">
        <v>152</v>
      </c>
      <c r="H78" s="127"/>
      <c r="I78" s="127"/>
      <c r="J78" s="208"/>
      <c r="K78" s="209"/>
      <c r="L78" s="10"/>
      <c r="M78" s="5"/>
    </row>
    <row r="79" spans="1:13" ht="28.5">
      <c r="A79" s="5"/>
      <c r="B79" s="9"/>
      <c r="C79" s="128"/>
      <c r="D79" s="129">
        <v>12.01</v>
      </c>
      <c r="E79" s="129"/>
      <c r="F79" s="129"/>
      <c r="G79" s="184" t="s">
        <v>153</v>
      </c>
      <c r="H79" s="129" t="s">
        <v>109</v>
      </c>
      <c r="I79" s="130">
        <v>178.84</v>
      </c>
      <c r="J79" s="210"/>
      <c r="K79" s="214"/>
      <c r="L79" s="10"/>
      <c r="M79" s="5"/>
    </row>
    <row r="80" spans="1:13" ht="28.5">
      <c r="A80" s="5"/>
      <c r="B80" s="9"/>
      <c r="C80" s="128"/>
      <c r="D80" s="129">
        <v>12.02</v>
      </c>
      <c r="E80" s="129"/>
      <c r="F80" s="129"/>
      <c r="G80" s="184" t="s">
        <v>154</v>
      </c>
      <c r="H80" s="129" t="s">
        <v>137</v>
      </c>
      <c r="I80" s="130">
        <v>1</v>
      </c>
      <c r="J80" s="210"/>
      <c r="K80" s="214"/>
      <c r="L80" s="10"/>
      <c r="M80" s="5"/>
    </row>
    <row r="81" spans="1:15" ht="28.5">
      <c r="A81" s="5"/>
      <c r="B81" s="9"/>
      <c r="C81" s="128"/>
      <c r="D81" s="129">
        <v>12.03</v>
      </c>
      <c r="E81" s="129"/>
      <c r="F81" s="129"/>
      <c r="G81" s="184" t="s">
        <v>155</v>
      </c>
      <c r="H81" s="129" t="s">
        <v>109</v>
      </c>
      <c r="I81" s="130">
        <v>15.5</v>
      </c>
      <c r="J81" s="210"/>
      <c r="K81" s="214"/>
      <c r="L81" s="10"/>
      <c r="M81" s="5"/>
    </row>
    <row r="82" spans="1:15" ht="28.5">
      <c r="A82" s="5"/>
      <c r="B82" s="9"/>
      <c r="C82" s="128"/>
      <c r="D82" s="129">
        <v>12.04</v>
      </c>
      <c r="E82" s="129"/>
      <c r="F82" s="129"/>
      <c r="G82" s="184" t="s">
        <v>156</v>
      </c>
      <c r="H82" s="129" t="s">
        <v>109</v>
      </c>
      <c r="I82" s="130">
        <v>16.239999999999998</v>
      </c>
      <c r="J82" s="210"/>
      <c r="K82" s="214"/>
      <c r="L82" s="10"/>
      <c r="M82" s="5"/>
    </row>
    <row r="83" spans="1:15" ht="28.5">
      <c r="A83" s="5"/>
      <c r="B83" s="9"/>
      <c r="C83" s="128"/>
      <c r="D83" s="129">
        <v>12.05</v>
      </c>
      <c r="E83" s="129"/>
      <c r="F83" s="129"/>
      <c r="G83" s="184" t="s">
        <v>157</v>
      </c>
      <c r="H83" s="129" t="s">
        <v>109</v>
      </c>
      <c r="I83" s="130">
        <v>74.5</v>
      </c>
      <c r="J83" s="210"/>
      <c r="K83" s="214"/>
      <c r="L83" s="10"/>
      <c r="M83" s="5"/>
    </row>
    <row r="84" spans="1:15">
      <c r="A84" s="5"/>
      <c r="B84" s="9"/>
      <c r="C84" s="128"/>
      <c r="D84" s="129">
        <v>12.06</v>
      </c>
      <c r="E84" s="129"/>
      <c r="F84" s="129"/>
      <c r="G84" s="184" t="s">
        <v>158</v>
      </c>
      <c r="H84" s="129" t="s">
        <v>137</v>
      </c>
      <c r="I84" s="130">
        <v>8</v>
      </c>
      <c r="J84" s="210"/>
      <c r="K84" s="214"/>
      <c r="L84" s="10"/>
      <c r="M84" s="5"/>
    </row>
    <row r="85" spans="1:15">
      <c r="A85" s="5"/>
      <c r="B85" s="9"/>
      <c r="C85" s="128"/>
      <c r="D85" s="129">
        <v>12.07</v>
      </c>
      <c r="E85" s="129"/>
      <c r="F85" s="129"/>
      <c r="G85" s="184" t="s">
        <v>159</v>
      </c>
      <c r="H85" s="129" t="s">
        <v>137</v>
      </c>
      <c r="I85" s="130">
        <v>8</v>
      </c>
      <c r="J85" s="210"/>
      <c r="K85" s="214"/>
      <c r="L85" s="10"/>
      <c r="M85" s="5"/>
    </row>
    <row r="86" spans="1:15" ht="28.5">
      <c r="A86" s="5"/>
      <c r="B86" s="9"/>
      <c r="C86" s="128"/>
      <c r="D86" s="129">
        <v>12.08</v>
      </c>
      <c r="E86" s="129"/>
      <c r="F86" s="129"/>
      <c r="G86" s="184" t="s">
        <v>160</v>
      </c>
      <c r="H86" s="129" t="s">
        <v>137</v>
      </c>
      <c r="I86" s="130">
        <v>44</v>
      </c>
      <c r="J86" s="210"/>
      <c r="K86" s="214"/>
      <c r="L86" s="10"/>
      <c r="M86" s="5"/>
    </row>
    <row r="87" spans="1:15" ht="114">
      <c r="A87" s="5"/>
      <c r="B87" s="9"/>
      <c r="C87" s="128"/>
      <c r="D87" s="129">
        <v>12.09</v>
      </c>
      <c r="E87" s="129"/>
      <c r="F87" s="129"/>
      <c r="G87" s="184" t="s">
        <v>161</v>
      </c>
      <c r="H87" s="129" t="s">
        <v>137</v>
      </c>
      <c r="I87" s="130">
        <v>1</v>
      </c>
      <c r="J87" s="210"/>
      <c r="K87" s="214"/>
      <c r="L87" s="10"/>
      <c r="M87" s="5"/>
    </row>
    <row r="88" spans="1:15" ht="28.5">
      <c r="A88" s="5"/>
      <c r="B88" s="9"/>
      <c r="C88" s="128"/>
      <c r="D88" s="129">
        <v>12.1</v>
      </c>
      <c r="E88" s="129"/>
      <c r="F88" s="129"/>
      <c r="G88" s="184" t="s">
        <v>162</v>
      </c>
      <c r="H88" s="129" t="s">
        <v>137</v>
      </c>
      <c r="I88" s="130">
        <v>1</v>
      </c>
      <c r="J88" s="210"/>
      <c r="K88" s="214"/>
      <c r="L88" s="10"/>
      <c r="M88" s="5"/>
    </row>
    <row r="89" spans="1:15" ht="30" customHeight="1" thickBot="1">
      <c r="A89" s="5"/>
      <c r="B89" s="9"/>
      <c r="C89" s="131" t="s">
        <v>13</v>
      </c>
      <c r="D89" s="134"/>
      <c r="E89" s="135"/>
      <c r="F89" s="134"/>
      <c r="G89" s="187"/>
      <c r="H89" s="134"/>
      <c r="I89" s="130"/>
      <c r="J89" s="215"/>
      <c r="K89" s="213"/>
      <c r="L89" s="10"/>
      <c r="M89" s="5"/>
    </row>
    <row r="90" spans="1:15" ht="30" customHeight="1" thickBot="1">
      <c r="A90" s="5"/>
      <c r="B90" s="9"/>
      <c r="C90" s="126"/>
      <c r="D90" s="127">
        <v>13</v>
      </c>
      <c r="E90" s="127"/>
      <c r="F90" s="127"/>
      <c r="G90" s="183" t="s">
        <v>163</v>
      </c>
      <c r="H90" s="127"/>
      <c r="I90" s="127"/>
      <c r="J90" s="208"/>
      <c r="K90" s="209"/>
      <c r="L90" s="10"/>
      <c r="M90" s="5"/>
    </row>
    <row r="91" spans="1:15" ht="30" customHeight="1">
      <c r="A91" s="5"/>
      <c r="B91" s="9"/>
      <c r="C91" s="128"/>
      <c r="D91" s="136">
        <v>13.01</v>
      </c>
      <c r="E91" s="136"/>
      <c r="F91" s="136"/>
      <c r="G91" s="188" t="s">
        <v>164</v>
      </c>
      <c r="H91" s="136" t="s">
        <v>165</v>
      </c>
      <c r="I91" s="130">
        <v>2</v>
      </c>
      <c r="J91" s="210"/>
      <c r="K91" s="216"/>
      <c r="L91" s="10"/>
      <c r="M91" s="5"/>
    </row>
    <row r="92" spans="1:15" ht="30" customHeight="1">
      <c r="A92" s="5"/>
      <c r="B92" s="9"/>
      <c r="C92" s="128"/>
      <c r="D92" s="137">
        <v>13.02</v>
      </c>
      <c r="E92" s="137"/>
      <c r="F92" s="137"/>
      <c r="G92" s="188" t="s">
        <v>166</v>
      </c>
      <c r="H92" s="136" t="s">
        <v>165</v>
      </c>
      <c r="I92" s="130">
        <v>2</v>
      </c>
      <c r="J92" s="210"/>
      <c r="K92" s="214"/>
      <c r="L92" s="10"/>
      <c r="M92" s="5"/>
    </row>
    <row r="93" spans="1:15" ht="30" customHeight="1">
      <c r="A93" s="5"/>
      <c r="B93" s="9"/>
      <c r="C93" s="128"/>
      <c r="D93" s="136">
        <v>13.03</v>
      </c>
      <c r="E93" s="136"/>
      <c r="F93" s="136"/>
      <c r="G93" s="188" t="s">
        <v>167</v>
      </c>
      <c r="H93" s="136" t="s">
        <v>165</v>
      </c>
      <c r="I93" s="130">
        <v>3</v>
      </c>
      <c r="J93" s="210"/>
      <c r="K93" s="214"/>
      <c r="L93" s="10"/>
      <c r="M93" s="5"/>
    </row>
    <row r="94" spans="1:15" s="5" customFormat="1" ht="30" customHeight="1">
      <c r="B94" s="9"/>
      <c r="C94" s="128"/>
      <c r="D94" s="133">
        <v>13.04</v>
      </c>
      <c r="E94" s="133"/>
      <c r="F94" s="133"/>
      <c r="G94" s="186" t="s">
        <v>168</v>
      </c>
      <c r="H94" s="133" t="s">
        <v>109</v>
      </c>
      <c r="I94" s="130">
        <v>5.5</v>
      </c>
      <c r="J94" s="210"/>
      <c r="K94" s="214"/>
      <c r="L94" s="10"/>
      <c r="O94" s="1"/>
    </row>
    <row r="95" spans="1:15" ht="30" customHeight="1">
      <c r="A95" s="5"/>
      <c r="B95" s="9"/>
      <c r="C95" s="128"/>
      <c r="D95" s="136">
        <v>13.05</v>
      </c>
      <c r="E95" s="136"/>
      <c r="F95" s="136"/>
      <c r="G95" s="188" t="s">
        <v>169</v>
      </c>
      <c r="H95" s="136" t="s">
        <v>109</v>
      </c>
      <c r="I95" s="130">
        <v>5.25</v>
      </c>
      <c r="J95" s="219"/>
      <c r="K95" s="214"/>
      <c r="L95" s="10"/>
      <c r="M95" s="5"/>
    </row>
    <row r="96" spans="1:15" s="5" customFormat="1" ht="30" customHeight="1">
      <c r="B96" s="9"/>
      <c r="C96" s="138"/>
      <c r="D96" s="133">
        <v>13.06</v>
      </c>
      <c r="E96" s="133"/>
      <c r="F96" s="133"/>
      <c r="G96" s="186" t="s">
        <v>170</v>
      </c>
      <c r="H96" s="133" t="s">
        <v>109</v>
      </c>
      <c r="I96" s="130">
        <v>2.6</v>
      </c>
      <c r="J96" s="219"/>
      <c r="K96" s="214"/>
      <c r="L96" s="10"/>
      <c r="O96" s="1"/>
    </row>
    <row r="97" spans="1:13" ht="30" customHeight="1">
      <c r="A97" s="5"/>
      <c r="B97" s="9"/>
      <c r="C97" s="128"/>
      <c r="D97" s="136">
        <v>13.07</v>
      </c>
      <c r="E97" s="129"/>
      <c r="F97" s="136"/>
      <c r="G97" s="188" t="s">
        <v>171</v>
      </c>
      <c r="H97" s="136" t="s">
        <v>109</v>
      </c>
      <c r="I97" s="130">
        <v>4.5</v>
      </c>
      <c r="J97" s="210"/>
      <c r="K97" s="214"/>
      <c r="L97" s="10"/>
      <c r="M97" s="5"/>
    </row>
    <row r="98" spans="1:13" ht="30" customHeight="1" thickBot="1">
      <c r="A98" s="5"/>
      <c r="B98" s="9"/>
      <c r="C98" s="139" t="s">
        <v>13</v>
      </c>
      <c r="D98" s="140"/>
      <c r="E98" s="140"/>
      <c r="F98" s="140"/>
      <c r="G98" s="189"/>
      <c r="H98" s="140"/>
      <c r="I98" s="130"/>
      <c r="J98" s="217"/>
      <c r="K98" s="218"/>
      <c r="L98" s="10"/>
      <c r="M98" s="5"/>
    </row>
    <row r="99" spans="1:13" ht="30" customHeight="1" thickBot="1">
      <c r="A99" s="5"/>
      <c r="B99" s="9"/>
      <c r="C99" s="126"/>
      <c r="D99" s="127">
        <v>14</v>
      </c>
      <c r="E99" s="127"/>
      <c r="F99" s="127"/>
      <c r="G99" s="183" t="s">
        <v>172</v>
      </c>
      <c r="H99" s="127"/>
      <c r="I99" s="127"/>
      <c r="J99" s="208"/>
      <c r="K99" s="209"/>
      <c r="L99" s="10"/>
      <c r="M99" s="5"/>
    </row>
    <row r="100" spans="1:13" ht="30" customHeight="1">
      <c r="A100" s="5"/>
      <c r="B100" s="9"/>
      <c r="C100" s="128"/>
      <c r="D100" s="136">
        <v>14.01</v>
      </c>
      <c r="E100" s="136"/>
      <c r="F100" s="136"/>
      <c r="G100" s="188" t="s">
        <v>173</v>
      </c>
      <c r="H100" s="136" t="s">
        <v>137</v>
      </c>
      <c r="I100" s="130">
        <v>36</v>
      </c>
      <c r="J100" s="210"/>
      <c r="K100" s="214"/>
      <c r="L100" s="10"/>
      <c r="M100" s="5"/>
    </row>
    <row r="101" spans="1:13" ht="30" customHeight="1">
      <c r="A101" s="5"/>
      <c r="B101" s="9"/>
      <c r="C101" s="128"/>
      <c r="D101" s="136">
        <v>14.02</v>
      </c>
      <c r="E101" s="136"/>
      <c r="F101" s="136"/>
      <c r="G101" s="188" t="s">
        <v>174</v>
      </c>
      <c r="H101" s="136" t="s">
        <v>137</v>
      </c>
      <c r="I101" s="130">
        <v>12</v>
      </c>
      <c r="J101" s="210"/>
      <c r="K101" s="214"/>
      <c r="L101" s="10"/>
      <c r="M101" s="5"/>
    </row>
    <row r="102" spans="1:13" ht="30" customHeight="1">
      <c r="A102" s="5"/>
      <c r="B102" s="9"/>
      <c r="C102" s="128"/>
      <c r="D102" s="136">
        <v>14.03</v>
      </c>
      <c r="E102" s="136"/>
      <c r="F102" s="136"/>
      <c r="G102" s="188" t="s">
        <v>175</v>
      </c>
      <c r="H102" s="136" t="s">
        <v>137</v>
      </c>
      <c r="I102" s="130">
        <v>8</v>
      </c>
      <c r="J102" s="210"/>
      <c r="K102" s="214"/>
      <c r="L102" s="10"/>
      <c r="M102" s="5"/>
    </row>
    <row r="103" spans="1:13" ht="30" customHeight="1">
      <c r="A103" s="5"/>
      <c r="B103" s="9"/>
      <c r="C103" s="128"/>
      <c r="D103" s="136">
        <v>14.04</v>
      </c>
      <c r="E103" s="136"/>
      <c r="F103" s="136"/>
      <c r="G103" s="188" t="s">
        <v>176</v>
      </c>
      <c r="H103" s="136" t="s">
        <v>137</v>
      </c>
      <c r="I103" s="130">
        <v>2</v>
      </c>
      <c r="J103" s="210"/>
      <c r="K103" s="214"/>
      <c r="L103" s="10"/>
      <c r="M103" s="5"/>
    </row>
    <row r="104" spans="1:13" ht="30" customHeight="1">
      <c r="A104" s="5"/>
      <c r="B104" s="9"/>
      <c r="C104" s="128"/>
      <c r="D104" s="136">
        <v>14.05</v>
      </c>
      <c r="E104" s="136"/>
      <c r="F104" s="136"/>
      <c r="G104" s="188" t="s">
        <v>177</v>
      </c>
      <c r="H104" s="136" t="s">
        <v>109</v>
      </c>
      <c r="I104" s="130">
        <v>9</v>
      </c>
      <c r="J104" s="210"/>
      <c r="K104" s="214"/>
      <c r="L104" s="10"/>
      <c r="M104" s="5"/>
    </row>
    <row r="105" spans="1:13" ht="30" customHeight="1">
      <c r="A105" s="5"/>
      <c r="B105" s="9"/>
      <c r="C105" s="128"/>
      <c r="D105" s="136">
        <v>14.06</v>
      </c>
      <c r="E105" s="136"/>
      <c r="F105" s="136"/>
      <c r="G105" s="188" t="s">
        <v>178</v>
      </c>
      <c r="H105" s="136" t="s">
        <v>137</v>
      </c>
      <c r="I105" s="130">
        <v>1</v>
      </c>
      <c r="J105" s="210"/>
      <c r="K105" s="214"/>
      <c r="L105" s="10"/>
      <c r="M105" s="5"/>
    </row>
    <row r="106" spans="1:13" ht="30" customHeight="1">
      <c r="A106" s="5"/>
      <c r="B106" s="9"/>
      <c r="C106" s="128"/>
      <c r="D106" s="136">
        <v>14.07</v>
      </c>
      <c r="E106" s="136"/>
      <c r="F106" s="136"/>
      <c r="G106" s="188" t="s">
        <v>179</v>
      </c>
      <c r="H106" s="136" t="s">
        <v>137</v>
      </c>
      <c r="I106" s="130">
        <v>16</v>
      </c>
      <c r="J106" s="210"/>
      <c r="K106" s="214"/>
      <c r="L106" s="10"/>
      <c r="M106" s="5"/>
    </row>
    <row r="107" spans="1:13" ht="30" customHeight="1">
      <c r="A107" s="5"/>
      <c r="B107" s="9"/>
      <c r="C107" s="128"/>
      <c r="D107" s="136">
        <v>14.08</v>
      </c>
      <c r="E107" s="136"/>
      <c r="F107" s="136"/>
      <c r="G107" s="188" t="s">
        <v>180</v>
      </c>
      <c r="H107" s="136" t="s">
        <v>137</v>
      </c>
      <c r="I107" s="130">
        <v>10</v>
      </c>
      <c r="J107" s="210"/>
      <c r="K107" s="214"/>
      <c r="L107" s="10"/>
      <c r="M107" s="5"/>
    </row>
    <row r="108" spans="1:13" ht="30" customHeight="1">
      <c r="A108" s="5"/>
      <c r="B108" s="9"/>
      <c r="C108" s="128"/>
      <c r="D108" s="136">
        <v>14.09</v>
      </c>
      <c r="E108" s="136"/>
      <c r="F108" s="136"/>
      <c r="G108" s="188" t="s">
        <v>181</v>
      </c>
      <c r="H108" s="136" t="s">
        <v>137</v>
      </c>
      <c r="I108" s="130">
        <v>5</v>
      </c>
      <c r="J108" s="210"/>
      <c r="K108" s="214"/>
      <c r="L108" s="10"/>
      <c r="M108" s="5"/>
    </row>
    <row r="109" spans="1:13" ht="30" customHeight="1">
      <c r="A109" s="5"/>
      <c r="B109" s="9"/>
      <c r="C109" s="128"/>
      <c r="D109" s="136">
        <v>14.1</v>
      </c>
      <c r="E109" s="136"/>
      <c r="F109" s="136"/>
      <c r="G109" s="188" t="s">
        <v>182</v>
      </c>
      <c r="H109" s="136" t="s">
        <v>137</v>
      </c>
      <c r="I109" s="130">
        <v>6</v>
      </c>
      <c r="J109" s="210"/>
      <c r="K109" s="214"/>
      <c r="L109" s="10"/>
      <c r="M109" s="5"/>
    </row>
    <row r="110" spans="1:13" ht="30" customHeight="1">
      <c r="A110" s="5"/>
      <c r="B110" s="9"/>
      <c r="C110" s="128"/>
      <c r="D110" s="136">
        <v>14.11</v>
      </c>
      <c r="E110" s="136"/>
      <c r="F110" s="136"/>
      <c r="G110" s="188" t="s">
        <v>183</v>
      </c>
      <c r="H110" s="136" t="s">
        <v>137</v>
      </c>
      <c r="I110" s="130">
        <v>2</v>
      </c>
      <c r="J110" s="210"/>
      <c r="K110" s="214"/>
      <c r="L110" s="10"/>
      <c r="M110" s="5"/>
    </row>
    <row r="111" spans="1:13" ht="30" customHeight="1">
      <c r="A111" s="5"/>
      <c r="B111" s="9"/>
      <c r="C111" s="128"/>
      <c r="D111" s="136">
        <v>14.12</v>
      </c>
      <c r="E111" s="136"/>
      <c r="F111" s="136"/>
      <c r="G111" s="188" t="s">
        <v>184</v>
      </c>
      <c r="H111" s="136" t="s">
        <v>91</v>
      </c>
      <c r="I111" s="130">
        <v>14.62</v>
      </c>
      <c r="J111" s="210"/>
      <c r="K111" s="214"/>
      <c r="L111" s="10"/>
      <c r="M111" s="5"/>
    </row>
    <row r="112" spans="1:13" ht="30" customHeight="1">
      <c r="A112" s="5"/>
      <c r="B112" s="9"/>
      <c r="C112" s="128"/>
      <c r="D112" s="136">
        <v>14.13</v>
      </c>
      <c r="E112" s="136"/>
      <c r="F112" s="136"/>
      <c r="G112" s="188" t="s">
        <v>185</v>
      </c>
      <c r="H112" s="136" t="s">
        <v>91</v>
      </c>
      <c r="I112" s="130">
        <v>1.44</v>
      </c>
      <c r="J112" s="210"/>
      <c r="K112" s="214"/>
      <c r="L112" s="10"/>
      <c r="M112" s="5"/>
    </row>
    <row r="113" spans="1:13" ht="30" customHeight="1" thickBot="1">
      <c r="A113" s="5"/>
      <c r="B113" s="9"/>
      <c r="C113" s="131" t="s">
        <v>13</v>
      </c>
      <c r="D113" s="142"/>
      <c r="E113" s="142"/>
      <c r="F113" s="142"/>
      <c r="G113" s="190"/>
      <c r="H113" s="143"/>
      <c r="I113" s="130"/>
      <c r="J113" s="212"/>
      <c r="K113" s="213"/>
      <c r="L113" s="10"/>
      <c r="M113" s="5"/>
    </row>
    <row r="114" spans="1:13" ht="30" customHeight="1" thickBot="1">
      <c r="A114" s="5"/>
      <c r="B114" s="9"/>
      <c r="C114" s="126"/>
      <c r="D114" s="127">
        <v>15</v>
      </c>
      <c r="E114" s="127"/>
      <c r="F114" s="127"/>
      <c r="G114" s="183" t="s">
        <v>186</v>
      </c>
      <c r="H114" s="127"/>
      <c r="I114" s="127"/>
      <c r="J114" s="208"/>
      <c r="K114" s="209"/>
      <c r="L114" s="10"/>
      <c r="M114" s="5"/>
    </row>
    <row r="115" spans="1:13" ht="30" customHeight="1">
      <c r="A115" s="5"/>
      <c r="B115" s="9"/>
      <c r="C115" s="128"/>
      <c r="D115" s="136">
        <v>15.01</v>
      </c>
      <c r="E115" s="136"/>
      <c r="F115" s="136"/>
      <c r="G115" s="188" t="s">
        <v>187</v>
      </c>
      <c r="H115" s="136" t="s">
        <v>137</v>
      </c>
      <c r="I115" s="130">
        <v>6</v>
      </c>
      <c r="J115" s="210"/>
      <c r="K115" s="214"/>
      <c r="L115" s="10"/>
      <c r="M115" s="5"/>
    </row>
    <row r="116" spans="1:13" ht="30" customHeight="1">
      <c r="A116" s="5"/>
      <c r="B116" s="9"/>
      <c r="C116" s="128"/>
      <c r="D116" s="136">
        <v>15.02</v>
      </c>
      <c r="E116" s="136"/>
      <c r="F116" s="136"/>
      <c r="G116" s="188" t="s">
        <v>188</v>
      </c>
      <c r="H116" s="136" t="s">
        <v>109</v>
      </c>
      <c r="I116" s="130">
        <v>6</v>
      </c>
      <c r="J116" s="210"/>
      <c r="K116" s="214"/>
      <c r="L116" s="10"/>
      <c r="M116" s="5"/>
    </row>
    <row r="117" spans="1:13" ht="28.5">
      <c r="A117" s="5"/>
      <c r="B117" s="9"/>
      <c r="C117" s="128"/>
      <c r="D117" s="136">
        <v>15.03</v>
      </c>
      <c r="E117" s="136"/>
      <c r="F117" s="136"/>
      <c r="G117" s="188" t="s">
        <v>189</v>
      </c>
      <c r="H117" s="136" t="s">
        <v>109</v>
      </c>
      <c r="I117" s="130">
        <v>39</v>
      </c>
      <c r="J117" s="210"/>
      <c r="K117" s="214"/>
      <c r="L117" s="10"/>
      <c r="M117" s="5"/>
    </row>
    <row r="118" spans="1:13" ht="42.75">
      <c r="A118" s="5"/>
      <c r="B118" s="9"/>
      <c r="C118" s="128"/>
      <c r="D118" s="136">
        <v>15.04</v>
      </c>
      <c r="E118" s="136"/>
      <c r="F118" s="136"/>
      <c r="G118" s="188" t="s">
        <v>190</v>
      </c>
      <c r="H118" s="136" t="s">
        <v>109</v>
      </c>
      <c r="I118" s="130">
        <v>1</v>
      </c>
      <c r="J118" s="210"/>
      <c r="K118" s="214"/>
      <c r="L118" s="10"/>
      <c r="M118" s="5"/>
    </row>
    <row r="119" spans="1:13" ht="42.75">
      <c r="A119" s="5"/>
      <c r="B119" s="9"/>
      <c r="C119" s="128"/>
      <c r="D119" s="136">
        <v>15.05</v>
      </c>
      <c r="E119" s="136"/>
      <c r="F119" s="136"/>
      <c r="G119" s="188" t="s">
        <v>191</v>
      </c>
      <c r="H119" s="136" t="s">
        <v>109</v>
      </c>
      <c r="I119" s="130">
        <v>38.5</v>
      </c>
      <c r="J119" s="210"/>
      <c r="K119" s="214"/>
      <c r="L119" s="10"/>
      <c r="M119" s="5"/>
    </row>
    <row r="120" spans="1:13" ht="57">
      <c r="A120" s="5"/>
      <c r="B120" s="9"/>
      <c r="C120" s="128"/>
      <c r="D120" s="136">
        <v>15.06</v>
      </c>
      <c r="E120" s="136"/>
      <c r="F120" s="136"/>
      <c r="G120" s="188" t="s">
        <v>192</v>
      </c>
      <c r="H120" s="136" t="s">
        <v>137</v>
      </c>
      <c r="I120" s="130">
        <v>2</v>
      </c>
      <c r="J120" s="210"/>
      <c r="K120" s="214"/>
      <c r="L120" s="10"/>
      <c r="M120" s="5"/>
    </row>
    <row r="121" spans="1:13" ht="42.75">
      <c r="A121" s="5"/>
      <c r="B121" s="9"/>
      <c r="C121" s="128"/>
      <c r="D121" s="136">
        <v>15.07</v>
      </c>
      <c r="E121" s="136"/>
      <c r="F121" s="136"/>
      <c r="G121" s="188" t="s">
        <v>193</v>
      </c>
      <c r="H121" s="136" t="s">
        <v>137</v>
      </c>
      <c r="I121" s="130">
        <v>2</v>
      </c>
      <c r="J121" s="210"/>
      <c r="K121" s="214"/>
      <c r="L121" s="10"/>
      <c r="M121" s="5"/>
    </row>
    <row r="122" spans="1:13" ht="57">
      <c r="A122" s="5"/>
      <c r="B122" s="9"/>
      <c r="C122" s="128"/>
      <c r="D122" s="136">
        <v>15.08</v>
      </c>
      <c r="E122" s="136"/>
      <c r="F122" s="136"/>
      <c r="G122" s="188" t="s">
        <v>194</v>
      </c>
      <c r="H122" s="136" t="s">
        <v>137</v>
      </c>
      <c r="I122" s="130">
        <v>12</v>
      </c>
      <c r="J122" s="210"/>
      <c r="K122" s="214"/>
      <c r="L122" s="10"/>
      <c r="M122" s="5"/>
    </row>
    <row r="123" spans="1:13" ht="57">
      <c r="A123" s="5"/>
      <c r="B123" s="9"/>
      <c r="C123" s="128"/>
      <c r="D123" s="136">
        <v>15.09</v>
      </c>
      <c r="E123" s="136"/>
      <c r="F123" s="136"/>
      <c r="G123" s="188" t="s">
        <v>195</v>
      </c>
      <c r="H123" s="136" t="s">
        <v>137</v>
      </c>
      <c r="I123" s="130">
        <v>6</v>
      </c>
      <c r="J123" s="210"/>
      <c r="K123" s="214"/>
      <c r="L123" s="10"/>
      <c r="M123" s="5"/>
    </row>
    <row r="124" spans="1:13" ht="28.5">
      <c r="A124" s="5"/>
      <c r="B124" s="9"/>
      <c r="C124" s="128"/>
      <c r="D124" s="202">
        <v>15.1</v>
      </c>
      <c r="E124" s="136"/>
      <c r="F124" s="136"/>
      <c r="G124" s="188" t="s">
        <v>196</v>
      </c>
      <c r="H124" s="136" t="s">
        <v>137</v>
      </c>
      <c r="I124" s="130">
        <v>3</v>
      </c>
      <c r="J124" s="210"/>
      <c r="K124" s="214"/>
      <c r="L124" s="10"/>
      <c r="M124" s="5"/>
    </row>
    <row r="125" spans="1:13" ht="30" customHeight="1" thickBot="1">
      <c r="A125" s="5"/>
      <c r="B125" s="9"/>
      <c r="C125" s="131" t="s">
        <v>13</v>
      </c>
      <c r="D125" s="142"/>
      <c r="E125" s="142"/>
      <c r="F125" s="142"/>
      <c r="G125" s="190"/>
      <c r="H125" s="143"/>
      <c r="I125" s="130"/>
      <c r="J125" s="212"/>
      <c r="K125" s="213"/>
      <c r="L125" s="10"/>
      <c r="M125" s="5"/>
    </row>
    <row r="126" spans="1:13" ht="30" customHeight="1" thickBot="1">
      <c r="A126" s="5"/>
      <c r="B126" s="9"/>
      <c r="C126" s="126"/>
      <c r="D126" s="127">
        <v>16</v>
      </c>
      <c r="E126" s="127"/>
      <c r="F126" s="127"/>
      <c r="G126" s="183" t="s">
        <v>197</v>
      </c>
      <c r="H126" s="127"/>
      <c r="I126" s="127"/>
      <c r="J126" s="208"/>
      <c r="K126" s="209"/>
      <c r="L126" s="10"/>
      <c r="M126" s="5"/>
    </row>
    <row r="127" spans="1:13" ht="30" customHeight="1">
      <c r="A127" s="5"/>
      <c r="B127" s="9"/>
      <c r="C127" s="128"/>
      <c r="D127" s="129">
        <v>16.010000000000002</v>
      </c>
      <c r="E127" s="129"/>
      <c r="F127" s="129"/>
      <c r="G127" s="184" t="s">
        <v>198</v>
      </c>
      <c r="H127" s="129" t="s">
        <v>109</v>
      </c>
      <c r="I127" s="130">
        <v>353</v>
      </c>
      <c r="J127" s="210"/>
      <c r="K127" s="211"/>
      <c r="L127" s="10"/>
      <c r="M127" s="5"/>
    </row>
    <row r="128" spans="1:13" ht="30" customHeight="1" thickBot="1">
      <c r="A128" s="5"/>
      <c r="B128" s="9"/>
      <c r="C128" s="131" t="s">
        <v>13</v>
      </c>
      <c r="D128" s="132"/>
      <c r="E128" s="132"/>
      <c r="F128" s="132"/>
      <c r="G128" s="185"/>
      <c r="H128" s="132"/>
      <c r="I128" s="130"/>
      <c r="J128" s="212"/>
      <c r="K128" s="213"/>
      <c r="L128" s="10"/>
      <c r="M128" s="5"/>
    </row>
    <row r="129" spans="1:15" ht="30" customHeight="1" thickBot="1">
      <c r="A129" s="5"/>
      <c r="B129" s="9"/>
      <c r="C129" s="126"/>
      <c r="D129" s="127">
        <v>17</v>
      </c>
      <c r="E129" s="127"/>
      <c r="F129" s="127"/>
      <c r="G129" s="127" t="s">
        <v>199</v>
      </c>
      <c r="H129" s="127"/>
      <c r="I129" s="127"/>
      <c r="J129" s="208"/>
      <c r="K129" s="209"/>
      <c r="L129" s="10"/>
      <c r="M129" s="5"/>
    </row>
    <row r="130" spans="1:15" ht="30" customHeight="1">
      <c r="A130" s="5"/>
      <c r="B130" s="9"/>
      <c r="C130" s="128"/>
      <c r="D130" s="129">
        <v>17.010000000000002</v>
      </c>
      <c r="E130" s="129"/>
      <c r="F130" s="129"/>
      <c r="G130" s="184" t="s">
        <v>200</v>
      </c>
      <c r="H130" s="129" t="s">
        <v>109</v>
      </c>
      <c r="I130" s="130">
        <v>600</v>
      </c>
      <c r="J130" s="210"/>
      <c r="K130" s="214"/>
      <c r="L130" s="10"/>
      <c r="M130" s="5"/>
    </row>
    <row r="131" spans="1:15" ht="30" customHeight="1">
      <c r="A131" s="5"/>
      <c r="B131" s="9"/>
      <c r="C131" s="128"/>
      <c r="D131" s="129">
        <v>17.02</v>
      </c>
      <c r="E131" s="129"/>
      <c r="F131" s="129"/>
      <c r="G131" s="184" t="s">
        <v>201</v>
      </c>
      <c r="H131" s="129" t="s">
        <v>109</v>
      </c>
      <c r="I131" s="130">
        <v>600</v>
      </c>
      <c r="J131" s="210"/>
      <c r="K131" s="214"/>
      <c r="L131" s="10"/>
      <c r="M131" s="5"/>
    </row>
    <row r="132" spans="1:15" s="5" customFormat="1" ht="30" customHeight="1">
      <c r="B132" s="9"/>
      <c r="C132" s="128"/>
      <c r="D132" s="133">
        <v>17.03</v>
      </c>
      <c r="E132" s="133"/>
      <c r="F132" s="133"/>
      <c r="G132" s="186" t="s">
        <v>202</v>
      </c>
      <c r="H132" s="133" t="s">
        <v>91</v>
      </c>
      <c r="I132" s="130">
        <v>5272.45</v>
      </c>
      <c r="J132" s="210"/>
      <c r="K132" s="214"/>
      <c r="L132" s="10"/>
      <c r="O132" s="1"/>
    </row>
    <row r="133" spans="1:15" ht="30" customHeight="1" thickBot="1">
      <c r="A133" s="5"/>
      <c r="B133" s="9"/>
      <c r="C133" s="131" t="s">
        <v>13</v>
      </c>
      <c r="D133" s="134"/>
      <c r="E133" s="135"/>
      <c r="F133" s="134"/>
      <c r="G133" s="187"/>
      <c r="H133" s="134"/>
      <c r="I133" s="130"/>
      <c r="J133" s="215"/>
      <c r="K133" s="213"/>
      <c r="L133" s="10"/>
      <c r="M133" s="5"/>
    </row>
    <row r="134" spans="1:15" ht="30" customHeight="1" thickBot="1">
      <c r="A134" s="5"/>
      <c r="B134" s="9"/>
      <c r="C134" s="126"/>
      <c r="D134" s="127">
        <v>18</v>
      </c>
      <c r="E134" s="127"/>
      <c r="F134" s="127"/>
      <c r="G134" s="183" t="s">
        <v>203</v>
      </c>
      <c r="H134" s="127"/>
      <c r="I134" s="127"/>
      <c r="J134" s="208"/>
      <c r="K134" s="209"/>
      <c r="L134" s="10"/>
      <c r="M134" s="5"/>
    </row>
    <row r="135" spans="1:15" ht="42.75">
      <c r="A135" s="5"/>
      <c r="B135" s="9"/>
      <c r="C135" s="128"/>
      <c r="D135" s="136">
        <v>18.010000000000002</v>
      </c>
      <c r="E135" s="136"/>
      <c r="F135" s="136"/>
      <c r="G135" s="188" t="s">
        <v>204</v>
      </c>
      <c r="H135" s="136" t="s">
        <v>109</v>
      </c>
      <c r="I135" s="130">
        <v>62.9</v>
      </c>
      <c r="J135" s="210"/>
      <c r="K135" s="216"/>
      <c r="L135" s="10"/>
      <c r="M135" s="5"/>
    </row>
    <row r="136" spans="1:15" ht="42.75">
      <c r="A136" s="5"/>
      <c r="B136" s="9"/>
      <c r="C136" s="128"/>
      <c r="D136" s="137">
        <v>18.02</v>
      </c>
      <c r="E136" s="137"/>
      <c r="F136" s="137"/>
      <c r="G136" s="188" t="s">
        <v>205</v>
      </c>
      <c r="H136" s="136" t="s">
        <v>109</v>
      </c>
      <c r="I136" s="130">
        <v>322.13</v>
      </c>
      <c r="J136" s="210"/>
      <c r="K136" s="214"/>
      <c r="L136" s="10"/>
      <c r="M136" s="5"/>
    </row>
    <row r="137" spans="1:15">
      <c r="A137" s="5"/>
      <c r="B137" s="9"/>
      <c r="C137" s="128"/>
      <c r="D137" s="136">
        <v>18.03</v>
      </c>
      <c r="E137" s="136"/>
      <c r="F137" s="136"/>
      <c r="G137" s="188" t="s">
        <v>206</v>
      </c>
      <c r="H137" s="136" t="s">
        <v>109</v>
      </c>
      <c r="I137" s="130">
        <v>34.6</v>
      </c>
      <c r="J137" s="210"/>
      <c r="K137" s="214"/>
      <c r="L137" s="10"/>
      <c r="M137" s="5"/>
    </row>
    <row r="138" spans="1:15" s="5" customFormat="1">
      <c r="B138" s="9"/>
      <c r="C138" s="128"/>
      <c r="D138" s="133">
        <v>18.04</v>
      </c>
      <c r="E138" s="133"/>
      <c r="F138" s="133"/>
      <c r="G138" s="186" t="s">
        <v>207</v>
      </c>
      <c r="H138" s="133" t="s">
        <v>109</v>
      </c>
      <c r="I138" s="130">
        <v>112.75</v>
      </c>
      <c r="J138" s="210"/>
      <c r="K138" s="214"/>
      <c r="L138" s="10"/>
      <c r="O138" s="1"/>
    </row>
    <row r="139" spans="1:15" ht="30" customHeight="1" thickBot="1">
      <c r="A139" s="5"/>
      <c r="B139" s="9"/>
      <c r="C139" s="139" t="s">
        <v>13</v>
      </c>
      <c r="D139" s="140"/>
      <c r="E139" s="140"/>
      <c r="F139" s="140"/>
      <c r="G139" s="189"/>
      <c r="H139" s="140"/>
      <c r="I139" s="130"/>
      <c r="J139" s="217"/>
      <c r="K139" s="218"/>
      <c r="L139" s="10"/>
      <c r="M139" s="5"/>
    </row>
    <row r="140" spans="1:15" ht="30" customHeight="1" thickBot="1">
      <c r="A140" s="5"/>
      <c r="B140" s="9"/>
      <c r="C140" s="203"/>
      <c r="D140" s="204"/>
      <c r="E140" s="204"/>
      <c r="F140" s="204"/>
      <c r="G140" s="205" t="s">
        <v>267</v>
      </c>
      <c r="H140" s="204"/>
      <c r="I140" s="204"/>
      <c r="J140" s="220"/>
      <c r="K140" s="221"/>
      <c r="L140" s="10"/>
      <c r="M140" s="5"/>
    </row>
    <row r="141" spans="1:15" ht="30" customHeight="1" thickBot="1">
      <c r="A141" s="5"/>
      <c r="B141" s="9"/>
      <c r="C141" s="126"/>
      <c r="D141" s="127">
        <v>19</v>
      </c>
      <c r="E141" s="127"/>
      <c r="F141" s="127"/>
      <c r="G141" s="183" t="s">
        <v>208</v>
      </c>
      <c r="H141" s="127"/>
      <c r="I141" s="127"/>
      <c r="J141" s="208"/>
      <c r="K141" s="209"/>
      <c r="L141" s="10"/>
      <c r="M141" s="5"/>
    </row>
    <row r="142" spans="1:15" ht="57">
      <c r="A142" s="5"/>
      <c r="B142" s="9"/>
      <c r="C142" s="128"/>
      <c r="D142" s="136">
        <v>19.010000000000002</v>
      </c>
      <c r="E142" s="136"/>
      <c r="F142" s="136"/>
      <c r="G142" s="188" t="s">
        <v>209</v>
      </c>
      <c r="H142" s="136" t="s">
        <v>137</v>
      </c>
      <c r="I142" s="130">
        <v>14</v>
      </c>
      <c r="J142" s="210"/>
      <c r="K142" s="214"/>
      <c r="L142" s="10"/>
      <c r="M142" s="5"/>
    </row>
    <row r="143" spans="1:15" ht="71.25">
      <c r="A143" s="5"/>
      <c r="B143" s="9"/>
      <c r="C143" s="128"/>
      <c r="D143" s="136">
        <v>19.02</v>
      </c>
      <c r="E143" s="136"/>
      <c r="F143" s="136"/>
      <c r="G143" s="188" t="s">
        <v>210</v>
      </c>
      <c r="H143" s="136" t="s">
        <v>137</v>
      </c>
      <c r="I143" s="130">
        <v>6</v>
      </c>
      <c r="J143" s="210"/>
      <c r="K143" s="214"/>
      <c r="L143" s="10"/>
      <c r="M143" s="5"/>
    </row>
    <row r="144" spans="1:15" ht="57">
      <c r="A144" s="5"/>
      <c r="B144" s="9"/>
      <c r="C144" s="128"/>
      <c r="D144" s="136">
        <v>19.03</v>
      </c>
      <c r="E144" s="136"/>
      <c r="F144" s="136"/>
      <c r="G144" s="188" t="s">
        <v>211</v>
      </c>
      <c r="H144" s="136" t="s">
        <v>137</v>
      </c>
      <c r="I144" s="130">
        <v>18</v>
      </c>
      <c r="J144" s="210"/>
      <c r="K144" s="214"/>
      <c r="L144" s="10"/>
      <c r="M144" s="5"/>
    </row>
    <row r="145" spans="1:13" ht="71.25">
      <c r="A145" s="5"/>
      <c r="B145" s="9"/>
      <c r="C145" s="128"/>
      <c r="D145" s="136">
        <v>19.04</v>
      </c>
      <c r="E145" s="136"/>
      <c r="F145" s="136"/>
      <c r="G145" s="188" t="s">
        <v>212</v>
      </c>
      <c r="H145" s="136" t="s">
        <v>137</v>
      </c>
      <c r="I145" s="130">
        <v>20</v>
      </c>
      <c r="J145" s="210"/>
      <c r="K145" s="214"/>
      <c r="L145" s="10"/>
      <c r="M145" s="5"/>
    </row>
    <row r="146" spans="1:13" ht="42.75">
      <c r="A146" s="5"/>
      <c r="B146" s="9"/>
      <c r="C146" s="128"/>
      <c r="D146" s="136">
        <v>19.05</v>
      </c>
      <c r="E146" s="136"/>
      <c r="F146" s="136"/>
      <c r="G146" s="188" t="s">
        <v>213</v>
      </c>
      <c r="H146" s="136" t="s">
        <v>137</v>
      </c>
      <c r="I146" s="130">
        <v>6</v>
      </c>
      <c r="J146" s="210"/>
      <c r="K146" s="214"/>
      <c r="L146" s="10"/>
      <c r="M146" s="5"/>
    </row>
    <row r="147" spans="1:13" ht="57">
      <c r="A147" s="5"/>
      <c r="B147" s="9"/>
      <c r="C147" s="128"/>
      <c r="D147" s="136">
        <v>19.059999999999999</v>
      </c>
      <c r="E147" s="136"/>
      <c r="F147" s="136"/>
      <c r="G147" s="188" t="s">
        <v>214</v>
      </c>
      <c r="H147" s="136" t="s">
        <v>137</v>
      </c>
      <c r="I147" s="130">
        <v>4</v>
      </c>
      <c r="J147" s="210"/>
      <c r="K147" s="214"/>
      <c r="L147" s="10"/>
      <c r="M147" s="5"/>
    </row>
    <row r="148" spans="1:13" ht="42.75">
      <c r="A148" s="5"/>
      <c r="B148" s="9"/>
      <c r="C148" s="128"/>
      <c r="D148" s="136">
        <v>19.07</v>
      </c>
      <c r="E148" s="136"/>
      <c r="F148" s="136"/>
      <c r="G148" s="188" t="s">
        <v>215</v>
      </c>
      <c r="H148" s="136" t="s">
        <v>137</v>
      </c>
      <c r="I148" s="130">
        <v>2</v>
      </c>
      <c r="J148" s="210"/>
      <c r="K148" s="214"/>
      <c r="L148" s="10"/>
      <c r="M148" s="5"/>
    </row>
    <row r="149" spans="1:13" ht="57">
      <c r="A149" s="5"/>
      <c r="B149" s="9"/>
      <c r="C149" s="128"/>
      <c r="D149" s="136">
        <v>19.079999999999998</v>
      </c>
      <c r="E149" s="136"/>
      <c r="F149" s="136"/>
      <c r="G149" s="188" t="s">
        <v>216</v>
      </c>
      <c r="H149" s="136" t="s">
        <v>137</v>
      </c>
      <c r="I149" s="130">
        <v>1</v>
      </c>
      <c r="J149" s="210"/>
      <c r="K149" s="214"/>
      <c r="L149" s="10"/>
      <c r="M149" s="5"/>
    </row>
    <row r="150" spans="1:13" ht="30" customHeight="1" thickBot="1">
      <c r="A150" s="5"/>
      <c r="B150" s="9"/>
      <c r="C150" s="131" t="s">
        <v>13</v>
      </c>
      <c r="D150" s="142"/>
      <c r="E150" s="142"/>
      <c r="F150" s="142"/>
      <c r="G150" s="190"/>
      <c r="H150" s="143"/>
      <c r="I150" s="130"/>
      <c r="J150" s="212"/>
      <c r="K150" s="213"/>
      <c r="L150" s="10"/>
      <c r="M150" s="5"/>
    </row>
    <row r="151" spans="1:13" ht="30" customHeight="1" thickBot="1">
      <c r="A151" s="5"/>
      <c r="B151" s="9"/>
      <c r="C151" s="126"/>
      <c r="D151" s="127">
        <v>20</v>
      </c>
      <c r="E151" s="127"/>
      <c r="F151" s="127"/>
      <c r="G151" s="183" t="s">
        <v>217</v>
      </c>
      <c r="H151" s="127"/>
      <c r="I151" s="127"/>
      <c r="J151" s="208"/>
      <c r="K151" s="209"/>
      <c r="L151" s="10"/>
      <c r="M151" s="5"/>
    </row>
    <row r="152" spans="1:13" ht="42.75">
      <c r="A152" s="5"/>
      <c r="B152" s="9"/>
      <c r="C152" s="128"/>
      <c r="D152" s="136">
        <v>20.010000000000002</v>
      </c>
      <c r="E152" s="136"/>
      <c r="F152" s="136"/>
      <c r="G152" s="188" t="s">
        <v>218</v>
      </c>
      <c r="H152" s="136" t="s">
        <v>109</v>
      </c>
      <c r="I152" s="130">
        <v>182.1</v>
      </c>
      <c r="J152" s="210"/>
      <c r="K152" s="214"/>
      <c r="L152" s="10"/>
      <c r="M152" s="5"/>
    </row>
    <row r="153" spans="1:13" ht="42.75">
      <c r="A153" s="5"/>
      <c r="B153" s="9"/>
      <c r="C153" s="128"/>
      <c r="D153" s="136">
        <v>20.02</v>
      </c>
      <c r="E153" s="136"/>
      <c r="F153" s="136"/>
      <c r="G153" s="188" t="s">
        <v>219</v>
      </c>
      <c r="H153" s="136" t="s">
        <v>109</v>
      </c>
      <c r="I153" s="130">
        <v>409.58</v>
      </c>
      <c r="J153" s="210"/>
      <c r="K153" s="214"/>
      <c r="L153" s="10"/>
      <c r="M153" s="5"/>
    </row>
    <row r="154" spans="1:13" ht="42.75">
      <c r="A154" s="5"/>
      <c r="B154" s="9"/>
      <c r="C154" s="128"/>
      <c r="D154" s="136">
        <v>20.03</v>
      </c>
      <c r="E154" s="136"/>
      <c r="F154" s="136"/>
      <c r="G154" s="188" t="s">
        <v>220</v>
      </c>
      <c r="H154" s="136" t="s">
        <v>109</v>
      </c>
      <c r="I154" s="130">
        <v>60.7</v>
      </c>
      <c r="J154" s="210"/>
      <c r="K154" s="214"/>
      <c r="L154" s="10"/>
      <c r="M154" s="5"/>
    </row>
    <row r="155" spans="1:13" ht="30" customHeight="1" thickBot="1">
      <c r="A155" s="5"/>
      <c r="B155" s="9"/>
      <c r="C155" s="131" t="s">
        <v>13</v>
      </c>
      <c r="D155" s="142"/>
      <c r="E155" s="142"/>
      <c r="F155" s="142"/>
      <c r="G155" s="190"/>
      <c r="H155" s="143"/>
      <c r="I155" s="130"/>
      <c r="J155" s="212"/>
      <c r="K155" s="213"/>
      <c r="L155" s="10"/>
      <c r="M155" s="5"/>
    </row>
    <row r="156" spans="1:13" ht="30" customHeight="1" thickBot="1">
      <c r="A156" s="5"/>
      <c r="B156" s="9"/>
      <c r="C156" s="126"/>
      <c r="D156" s="127">
        <v>21</v>
      </c>
      <c r="E156" s="127"/>
      <c r="F156" s="127"/>
      <c r="G156" s="183" t="s">
        <v>221</v>
      </c>
      <c r="H156" s="127"/>
      <c r="I156" s="127"/>
      <c r="J156" s="208"/>
      <c r="K156" s="209"/>
      <c r="L156" s="10"/>
      <c r="M156" s="5"/>
    </row>
    <row r="157" spans="1:13" ht="28.5">
      <c r="A157" s="5"/>
      <c r="B157" s="9"/>
      <c r="C157" s="128"/>
      <c r="D157" s="129">
        <v>21.01</v>
      </c>
      <c r="E157" s="129"/>
      <c r="F157" s="129"/>
      <c r="G157" s="184" t="s">
        <v>222</v>
      </c>
      <c r="H157" s="129" t="s">
        <v>137</v>
      </c>
      <c r="I157" s="130">
        <v>14</v>
      </c>
      <c r="J157" s="210"/>
      <c r="K157" s="211"/>
      <c r="L157" s="10"/>
      <c r="M157" s="5"/>
    </row>
    <row r="158" spans="1:13" ht="42.75">
      <c r="A158" s="5"/>
      <c r="B158" s="9"/>
      <c r="C158" s="128"/>
      <c r="D158" s="129">
        <v>21.02</v>
      </c>
      <c r="E158" s="129"/>
      <c r="F158" s="129"/>
      <c r="G158" s="184" t="s">
        <v>223</v>
      </c>
      <c r="H158" s="129" t="s">
        <v>137</v>
      </c>
      <c r="I158" s="130">
        <v>18</v>
      </c>
      <c r="J158" s="210"/>
      <c r="K158" s="211"/>
      <c r="L158" s="10"/>
      <c r="M158" s="5"/>
    </row>
    <row r="159" spans="1:13" ht="28.5">
      <c r="A159" s="5"/>
      <c r="B159" s="9"/>
      <c r="C159" s="128"/>
      <c r="D159" s="129">
        <v>21.03</v>
      </c>
      <c r="E159" s="129"/>
      <c r="F159" s="129"/>
      <c r="G159" s="184" t="s">
        <v>224</v>
      </c>
      <c r="H159" s="129" t="s">
        <v>137</v>
      </c>
      <c r="I159" s="130">
        <v>20</v>
      </c>
      <c r="J159" s="210"/>
      <c r="K159" s="211"/>
      <c r="L159" s="10"/>
      <c r="M159" s="5"/>
    </row>
    <row r="160" spans="1:13" ht="42.75">
      <c r="A160" s="5"/>
      <c r="B160" s="9"/>
      <c r="C160" s="128"/>
      <c r="D160" s="129">
        <v>21.04</v>
      </c>
      <c r="E160" s="129"/>
      <c r="F160" s="129"/>
      <c r="G160" s="184" t="s">
        <v>225</v>
      </c>
      <c r="H160" s="129" t="s">
        <v>137</v>
      </c>
      <c r="I160" s="130">
        <v>3</v>
      </c>
      <c r="J160" s="210"/>
      <c r="K160" s="211"/>
      <c r="L160" s="10"/>
      <c r="M160" s="5"/>
    </row>
    <row r="161" spans="1:15" ht="30" customHeight="1" thickBot="1">
      <c r="A161" s="5"/>
      <c r="B161" s="9"/>
      <c r="C161" s="131" t="s">
        <v>13</v>
      </c>
      <c r="D161" s="132"/>
      <c r="E161" s="132"/>
      <c r="F161" s="132"/>
      <c r="G161" s="185"/>
      <c r="H161" s="132"/>
      <c r="I161" s="130"/>
      <c r="J161" s="212"/>
      <c r="K161" s="213"/>
      <c r="L161" s="10"/>
      <c r="M161" s="5"/>
    </row>
    <row r="162" spans="1:15" ht="30" customHeight="1" thickBot="1">
      <c r="A162" s="5"/>
      <c r="B162" s="9"/>
      <c r="C162" s="126"/>
      <c r="D162" s="127">
        <v>22</v>
      </c>
      <c r="E162" s="127"/>
      <c r="F162" s="127"/>
      <c r="G162" s="183" t="s">
        <v>226</v>
      </c>
      <c r="H162" s="127"/>
      <c r="I162" s="127"/>
      <c r="J162" s="208"/>
      <c r="K162" s="209"/>
      <c r="L162" s="10"/>
      <c r="M162" s="5"/>
    </row>
    <row r="163" spans="1:15" ht="28.5">
      <c r="A163" s="5"/>
      <c r="B163" s="9"/>
      <c r="C163" s="128"/>
      <c r="D163" s="129">
        <v>22.01</v>
      </c>
      <c r="E163" s="129"/>
      <c r="F163" s="129"/>
      <c r="G163" s="184" t="s">
        <v>227</v>
      </c>
      <c r="H163" s="129" t="s">
        <v>137</v>
      </c>
      <c r="I163" s="130">
        <v>1</v>
      </c>
      <c r="J163" s="210"/>
      <c r="K163" s="214"/>
      <c r="L163" s="10"/>
      <c r="M163" s="5"/>
    </row>
    <row r="164" spans="1:15" ht="28.5">
      <c r="A164" s="5"/>
      <c r="B164" s="9"/>
      <c r="C164" s="128"/>
      <c r="D164" s="129">
        <v>22.02</v>
      </c>
      <c r="E164" s="129"/>
      <c r="F164" s="129"/>
      <c r="G164" s="184" t="s">
        <v>228</v>
      </c>
      <c r="H164" s="129" t="s">
        <v>137</v>
      </c>
      <c r="I164" s="130">
        <v>1</v>
      </c>
      <c r="J164" s="210"/>
      <c r="K164" s="214"/>
      <c r="L164" s="10"/>
      <c r="M164" s="5"/>
    </row>
    <row r="165" spans="1:15" ht="42.75">
      <c r="A165" s="5"/>
      <c r="B165" s="9"/>
      <c r="C165" s="128"/>
      <c r="D165" s="129">
        <v>22.03</v>
      </c>
      <c r="E165" s="129"/>
      <c r="F165" s="129"/>
      <c r="G165" s="184" t="s">
        <v>229</v>
      </c>
      <c r="H165" s="129" t="s">
        <v>137</v>
      </c>
      <c r="I165" s="130">
        <v>2</v>
      </c>
      <c r="J165" s="210"/>
      <c r="K165" s="214"/>
      <c r="L165" s="10"/>
      <c r="M165" s="5"/>
    </row>
    <row r="166" spans="1:15" s="5" customFormat="1" ht="57">
      <c r="B166" s="9"/>
      <c r="C166" s="128"/>
      <c r="D166" s="133">
        <v>22.04</v>
      </c>
      <c r="E166" s="133"/>
      <c r="F166" s="133"/>
      <c r="G166" s="186" t="s">
        <v>230</v>
      </c>
      <c r="H166" s="133" t="s">
        <v>137</v>
      </c>
      <c r="I166" s="130">
        <v>1</v>
      </c>
      <c r="J166" s="210"/>
      <c r="K166" s="214"/>
      <c r="L166" s="10"/>
      <c r="O166" s="1"/>
    </row>
    <row r="167" spans="1:15" ht="28.5">
      <c r="B167" s="16"/>
      <c r="C167" s="128"/>
      <c r="D167" s="129">
        <v>22.05</v>
      </c>
      <c r="E167" s="129"/>
      <c r="F167" s="129"/>
      <c r="G167" s="184" t="s">
        <v>231</v>
      </c>
      <c r="H167" s="129" t="s">
        <v>109</v>
      </c>
      <c r="I167" s="130">
        <v>5</v>
      </c>
      <c r="J167" s="210"/>
      <c r="K167" s="214"/>
      <c r="L167" s="17"/>
    </row>
    <row r="168" spans="1:15" ht="30" customHeight="1" thickBot="1">
      <c r="A168" s="5"/>
      <c r="B168" s="9"/>
      <c r="C168" s="131" t="s">
        <v>13</v>
      </c>
      <c r="D168" s="134"/>
      <c r="E168" s="135"/>
      <c r="F168" s="134"/>
      <c r="G168" s="187"/>
      <c r="H168" s="134"/>
      <c r="I168" s="130"/>
      <c r="J168" s="215"/>
      <c r="K168" s="213"/>
      <c r="L168" s="10"/>
      <c r="M168" s="5"/>
    </row>
    <row r="169" spans="1:15" ht="30" customHeight="1" thickBot="1">
      <c r="A169" s="5"/>
      <c r="B169" s="9"/>
      <c r="C169" s="203"/>
      <c r="D169" s="204"/>
      <c r="E169" s="204"/>
      <c r="F169" s="204"/>
      <c r="G169" s="205" t="s">
        <v>268</v>
      </c>
      <c r="H169" s="204"/>
      <c r="I169" s="204"/>
      <c r="J169" s="220"/>
      <c r="K169" s="221"/>
      <c r="L169" s="10"/>
      <c r="M169" s="5"/>
    </row>
    <row r="170" spans="1:15" ht="30" customHeight="1" thickBot="1">
      <c r="A170" s="5"/>
      <c r="B170" s="9"/>
      <c r="C170" s="126"/>
      <c r="D170" s="127">
        <v>23</v>
      </c>
      <c r="E170" s="127"/>
      <c r="F170" s="127"/>
      <c r="G170" s="183" t="s">
        <v>232</v>
      </c>
      <c r="H170" s="127"/>
      <c r="I170" s="127"/>
      <c r="J170" s="208"/>
      <c r="K170" s="209"/>
      <c r="L170" s="10"/>
      <c r="M170" s="5"/>
    </row>
    <row r="171" spans="1:15" ht="30" customHeight="1">
      <c r="A171" s="5"/>
      <c r="B171" s="9"/>
      <c r="C171" s="128"/>
      <c r="D171" s="136">
        <v>23.01</v>
      </c>
      <c r="E171" s="136"/>
      <c r="F171" s="136"/>
      <c r="G171" s="188" t="s">
        <v>233</v>
      </c>
      <c r="H171" s="136" t="s">
        <v>109</v>
      </c>
      <c r="I171" s="130">
        <v>91.32</v>
      </c>
      <c r="J171" s="210"/>
      <c r="K171" s="216"/>
      <c r="L171" s="10"/>
      <c r="M171" s="5"/>
    </row>
    <row r="172" spans="1:15" ht="30" customHeight="1">
      <c r="A172" s="5"/>
      <c r="B172" s="9"/>
      <c r="C172" s="128"/>
      <c r="D172" s="137">
        <v>23.02</v>
      </c>
      <c r="E172" s="137"/>
      <c r="F172" s="137"/>
      <c r="G172" s="188" t="s">
        <v>234</v>
      </c>
      <c r="H172" s="136" t="s">
        <v>109</v>
      </c>
      <c r="I172" s="130">
        <v>1074.6400000000001</v>
      </c>
      <c r="J172" s="210"/>
      <c r="K172" s="214"/>
      <c r="L172" s="10"/>
      <c r="M172" s="5"/>
    </row>
    <row r="173" spans="1:15" ht="28.5">
      <c r="A173" s="5"/>
      <c r="B173" s="9"/>
      <c r="C173" s="128"/>
      <c r="D173" s="136">
        <v>23.03</v>
      </c>
      <c r="E173" s="136"/>
      <c r="F173" s="136"/>
      <c r="G173" s="188" t="s">
        <v>235</v>
      </c>
      <c r="H173" s="136" t="s">
        <v>137</v>
      </c>
      <c r="I173" s="130">
        <v>1</v>
      </c>
      <c r="J173" s="210"/>
      <c r="K173" s="214"/>
      <c r="L173" s="10"/>
      <c r="M173" s="5"/>
    </row>
    <row r="174" spans="1:15" s="5" customFormat="1" ht="28.5">
      <c r="B174" s="9"/>
      <c r="C174" s="128"/>
      <c r="D174" s="133">
        <v>23.04</v>
      </c>
      <c r="E174" s="133"/>
      <c r="F174" s="133"/>
      <c r="G174" s="186" t="s">
        <v>236</v>
      </c>
      <c r="H174" s="133" t="s">
        <v>137</v>
      </c>
      <c r="I174" s="130">
        <v>14</v>
      </c>
      <c r="J174" s="210"/>
      <c r="K174" s="214"/>
      <c r="L174" s="10"/>
      <c r="O174" s="1"/>
    </row>
    <row r="175" spans="1:15" ht="28.5">
      <c r="A175" s="5"/>
      <c r="B175" s="9"/>
      <c r="C175" s="128"/>
      <c r="D175" s="136">
        <v>23.05</v>
      </c>
      <c r="E175" s="136"/>
      <c r="F175" s="136"/>
      <c r="G175" s="188" t="s">
        <v>237</v>
      </c>
      <c r="H175" s="136" t="s">
        <v>137</v>
      </c>
      <c r="I175" s="130">
        <v>10</v>
      </c>
      <c r="J175" s="219"/>
      <c r="K175" s="214"/>
      <c r="L175" s="10"/>
      <c r="M175" s="5"/>
    </row>
    <row r="176" spans="1:15" s="5" customFormat="1" ht="57">
      <c r="B176" s="9"/>
      <c r="C176" s="138"/>
      <c r="D176" s="133">
        <v>23.06</v>
      </c>
      <c r="E176" s="133"/>
      <c r="F176" s="133"/>
      <c r="G176" s="186" t="s">
        <v>238</v>
      </c>
      <c r="H176" s="133" t="s">
        <v>137</v>
      </c>
      <c r="I176" s="130">
        <v>1</v>
      </c>
      <c r="J176" s="219"/>
      <c r="K176" s="214"/>
      <c r="L176" s="10"/>
      <c r="O176" s="1"/>
    </row>
    <row r="177" spans="1:13" ht="30" customHeight="1" thickBot="1">
      <c r="A177" s="5"/>
      <c r="B177" s="9"/>
      <c r="C177" s="139" t="s">
        <v>13</v>
      </c>
      <c r="D177" s="140"/>
      <c r="E177" s="140"/>
      <c r="F177" s="140"/>
      <c r="G177" s="189"/>
      <c r="H177" s="140"/>
      <c r="I177" s="130"/>
      <c r="J177" s="217"/>
      <c r="K177" s="218"/>
      <c r="L177" s="10"/>
      <c r="M177" s="5"/>
    </row>
    <row r="178" spans="1:13" ht="30" customHeight="1" thickBot="1">
      <c r="A178" s="5"/>
      <c r="B178" s="9"/>
      <c r="C178" s="126"/>
      <c r="D178" s="127">
        <v>24</v>
      </c>
      <c r="E178" s="127"/>
      <c r="F178" s="127"/>
      <c r="G178" s="183" t="s">
        <v>239</v>
      </c>
      <c r="H178" s="127"/>
      <c r="I178" s="127"/>
      <c r="J178" s="208"/>
      <c r="K178" s="209"/>
      <c r="L178" s="10"/>
      <c r="M178" s="5"/>
    </row>
    <row r="179" spans="1:13" ht="30" customHeight="1">
      <c r="A179" s="5"/>
      <c r="B179" s="9"/>
      <c r="C179" s="128"/>
      <c r="D179" s="136">
        <v>24.01</v>
      </c>
      <c r="E179" s="136"/>
      <c r="F179" s="136"/>
      <c r="G179" s="188" t="s">
        <v>240</v>
      </c>
      <c r="H179" s="136" t="s">
        <v>137</v>
      </c>
      <c r="I179" s="130">
        <v>1</v>
      </c>
      <c r="J179" s="210"/>
      <c r="K179" s="214"/>
      <c r="L179" s="10"/>
      <c r="M179" s="5"/>
    </row>
    <row r="180" spans="1:13" ht="30" customHeight="1" thickBot="1">
      <c r="A180" s="5"/>
      <c r="B180" s="9"/>
      <c r="C180" s="131" t="s">
        <v>13</v>
      </c>
      <c r="D180" s="142"/>
      <c r="E180" s="142"/>
      <c r="F180" s="142"/>
      <c r="G180" s="190"/>
      <c r="H180" s="143"/>
      <c r="I180" s="130"/>
      <c r="J180" s="212"/>
      <c r="K180" s="213"/>
      <c r="L180" s="10"/>
      <c r="M180" s="5"/>
    </row>
    <row r="181" spans="1:13" ht="30" customHeight="1" thickBot="1">
      <c r="A181" s="5"/>
      <c r="B181" s="9"/>
      <c r="C181" s="126"/>
      <c r="D181" s="127">
        <v>25</v>
      </c>
      <c r="E181" s="127"/>
      <c r="F181" s="127"/>
      <c r="G181" s="183" t="s">
        <v>241</v>
      </c>
      <c r="H181" s="127"/>
      <c r="I181" s="127"/>
      <c r="J181" s="208"/>
      <c r="K181" s="209"/>
      <c r="L181" s="10"/>
      <c r="M181" s="5"/>
    </row>
    <row r="182" spans="1:13" ht="42.75">
      <c r="A182" s="5"/>
      <c r="B182" s="9"/>
      <c r="C182" s="128"/>
      <c r="D182" s="136">
        <v>25.01</v>
      </c>
      <c r="E182" s="136"/>
      <c r="F182" s="136"/>
      <c r="G182" s="188" t="s">
        <v>242</v>
      </c>
      <c r="H182" s="136" t="s">
        <v>137</v>
      </c>
      <c r="I182" s="130">
        <v>48</v>
      </c>
      <c r="J182" s="210"/>
      <c r="K182" s="214"/>
      <c r="L182" s="10"/>
      <c r="M182" s="5"/>
    </row>
    <row r="183" spans="1:13" ht="42.75">
      <c r="A183" s="5"/>
      <c r="B183" s="9"/>
      <c r="C183" s="128"/>
      <c r="D183" s="136">
        <v>25.02</v>
      </c>
      <c r="E183" s="136"/>
      <c r="F183" s="136"/>
      <c r="G183" s="188" t="s">
        <v>243</v>
      </c>
      <c r="H183" s="136" t="s">
        <v>137</v>
      </c>
      <c r="I183" s="130">
        <v>5</v>
      </c>
      <c r="J183" s="210"/>
      <c r="K183" s="214"/>
      <c r="L183" s="10"/>
      <c r="M183" s="5"/>
    </row>
    <row r="184" spans="1:13" ht="28.5">
      <c r="A184" s="5"/>
      <c r="B184" s="9"/>
      <c r="C184" s="128"/>
      <c r="D184" s="136">
        <v>25.03</v>
      </c>
      <c r="E184" s="136"/>
      <c r="F184" s="136"/>
      <c r="G184" s="188" t="s">
        <v>244</v>
      </c>
      <c r="H184" s="136" t="s">
        <v>109</v>
      </c>
      <c r="I184" s="130">
        <v>700.94</v>
      </c>
      <c r="J184" s="210"/>
      <c r="K184" s="214"/>
      <c r="L184" s="10"/>
      <c r="M184" s="5"/>
    </row>
    <row r="185" spans="1:13" ht="28.5">
      <c r="A185" s="5"/>
      <c r="B185" s="9"/>
      <c r="C185" s="128"/>
      <c r="D185" s="136">
        <v>25.04</v>
      </c>
      <c r="E185" s="136"/>
      <c r="F185" s="136"/>
      <c r="G185" s="188" t="s">
        <v>245</v>
      </c>
      <c r="H185" s="136" t="s">
        <v>137</v>
      </c>
      <c r="I185" s="130">
        <v>10</v>
      </c>
      <c r="J185" s="210"/>
      <c r="K185" s="214"/>
      <c r="L185" s="10"/>
      <c r="M185" s="5"/>
    </row>
    <row r="186" spans="1:13" ht="42.75">
      <c r="A186" s="5"/>
      <c r="B186" s="9"/>
      <c r="C186" s="128"/>
      <c r="D186" s="136">
        <v>25.05</v>
      </c>
      <c r="E186" s="136"/>
      <c r="F186" s="136"/>
      <c r="G186" s="188" t="s">
        <v>246</v>
      </c>
      <c r="H186" s="136" t="s">
        <v>137</v>
      </c>
      <c r="I186" s="130">
        <v>10</v>
      </c>
      <c r="J186" s="210"/>
      <c r="K186" s="214"/>
      <c r="L186" s="10"/>
      <c r="M186" s="5"/>
    </row>
    <row r="187" spans="1:13" ht="28.5">
      <c r="A187" s="5"/>
      <c r="B187" s="9"/>
      <c r="C187" s="128"/>
      <c r="D187" s="136">
        <v>25.06</v>
      </c>
      <c r="E187" s="136"/>
      <c r="F187" s="136"/>
      <c r="G187" s="188" t="s">
        <v>247</v>
      </c>
      <c r="H187" s="136" t="s">
        <v>109</v>
      </c>
      <c r="I187" s="130">
        <v>479.29</v>
      </c>
      <c r="J187" s="210"/>
      <c r="K187" s="214"/>
      <c r="L187" s="10"/>
      <c r="M187" s="5"/>
    </row>
    <row r="188" spans="1:13" ht="30" customHeight="1" thickBot="1">
      <c r="A188" s="5"/>
      <c r="B188" s="9"/>
      <c r="C188" s="131" t="s">
        <v>13</v>
      </c>
      <c r="D188" s="142"/>
      <c r="E188" s="142"/>
      <c r="F188" s="142"/>
      <c r="G188" s="190"/>
      <c r="H188" s="143"/>
      <c r="I188" s="130"/>
      <c r="J188" s="212"/>
      <c r="K188" s="213"/>
      <c r="L188" s="10"/>
      <c r="M188" s="5"/>
    </row>
    <row r="189" spans="1:13" ht="30" customHeight="1" thickBot="1">
      <c r="A189" s="5"/>
      <c r="B189" s="9"/>
      <c r="C189" s="126"/>
      <c r="D189" s="127">
        <v>26</v>
      </c>
      <c r="E189" s="127"/>
      <c r="F189" s="127"/>
      <c r="G189" s="183" t="s">
        <v>248</v>
      </c>
      <c r="H189" s="127"/>
      <c r="I189" s="127"/>
      <c r="J189" s="208"/>
      <c r="K189" s="209"/>
      <c r="L189" s="10"/>
      <c r="M189" s="5"/>
    </row>
    <row r="190" spans="1:13" ht="30" customHeight="1">
      <c r="A190" s="5"/>
      <c r="B190" s="9"/>
      <c r="C190" s="128"/>
      <c r="D190" s="129">
        <v>26.01</v>
      </c>
      <c r="E190" s="129"/>
      <c r="F190" s="129"/>
      <c r="G190" s="184" t="s">
        <v>249</v>
      </c>
      <c r="H190" s="129" t="s">
        <v>137</v>
      </c>
      <c r="I190" s="130">
        <v>1</v>
      </c>
      <c r="J190" s="210"/>
      <c r="K190" s="211"/>
      <c r="L190" s="10"/>
      <c r="M190" s="5"/>
    </row>
    <row r="191" spans="1:13" ht="30" customHeight="1">
      <c r="A191" s="5"/>
      <c r="B191" s="9"/>
      <c r="C191" s="128"/>
      <c r="D191" s="129">
        <v>26.02</v>
      </c>
      <c r="E191" s="129"/>
      <c r="F191" s="129"/>
      <c r="G191" s="184" t="s">
        <v>250</v>
      </c>
      <c r="H191" s="129" t="s">
        <v>137</v>
      </c>
      <c r="I191" s="130">
        <v>1</v>
      </c>
      <c r="J191" s="210"/>
      <c r="K191" s="211"/>
      <c r="L191" s="10"/>
      <c r="M191" s="5"/>
    </row>
    <row r="192" spans="1:13" ht="30" customHeight="1">
      <c r="A192" s="5"/>
      <c r="B192" s="9"/>
      <c r="C192" s="128"/>
      <c r="D192" s="129">
        <v>26.03</v>
      </c>
      <c r="E192" s="129"/>
      <c r="F192" s="129"/>
      <c r="G192" s="184" t="s">
        <v>251</v>
      </c>
      <c r="H192" s="129" t="s">
        <v>137</v>
      </c>
      <c r="I192" s="130">
        <v>2</v>
      </c>
      <c r="J192" s="210"/>
      <c r="K192" s="211"/>
      <c r="L192" s="10"/>
      <c r="M192" s="5"/>
    </row>
    <row r="193" spans="1:13" ht="30" customHeight="1">
      <c r="A193" s="5"/>
      <c r="B193" s="9"/>
      <c r="C193" s="128"/>
      <c r="D193" s="129">
        <v>26.04</v>
      </c>
      <c r="E193" s="129"/>
      <c r="F193" s="129"/>
      <c r="G193" s="184" t="s">
        <v>252</v>
      </c>
      <c r="H193" s="129" t="s">
        <v>137</v>
      </c>
      <c r="I193" s="130">
        <v>1</v>
      </c>
      <c r="J193" s="210"/>
      <c r="K193" s="211"/>
      <c r="L193" s="10"/>
      <c r="M193" s="5"/>
    </row>
    <row r="194" spans="1:13" ht="30" customHeight="1">
      <c r="A194" s="5"/>
      <c r="B194" s="9"/>
      <c r="C194" s="128"/>
      <c r="D194" s="129">
        <v>26.05</v>
      </c>
      <c r="E194" s="129"/>
      <c r="F194" s="129"/>
      <c r="G194" s="184" t="s">
        <v>253</v>
      </c>
      <c r="H194" s="129" t="s">
        <v>137</v>
      </c>
      <c r="I194" s="130">
        <v>1</v>
      </c>
      <c r="J194" s="210"/>
      <c r="K194" s="211"/>
      <c r="L194" s="10"/>
      <c r="M194" s="5"/>
    </row>
    <row r="195" spans="1:13" ht="30" customHeight="1">
      <c r="A195" s="5"/>
      <c r="B195" s="9"/>
      <c r="C195" s="128"/>
      <c r="D195" s="129">
        <v>26.06</v>
      </c>
      <c r="E195" s="129"/>
      <c r="F195" s="129"/>
      <c r="G195" s="184" t="s">
        <v>254</v>
      </c>
      <c r="H195" s="129" t="s">
        <v>137</v>
      </c>
      <c r="I195" s="130">
        <v>1</v>
      </c>
      <c r="J195" s="210"/>
      <c r="K195" s="211"/>
      <c r="L195" s="10"/>
      <c r="M195" s="5"/>
    </row>
    <row r="196" spans="1:13" ht="30" customHeight="1">
      <c r="A196" s="5"/>
      <c r="B196" s="9"/>
      <c r="C196" s="128"/>
      <c r="D196" s="129">
        <v>26.07</v>
      </c>
      <c r="E196" s="129"/>
      <c r="F196" s="129"/>
      <c r="G196" s="184" t="s">
        <v>255</v>
      </c>
      <c r="H196" s="129" t="s">
        <v>137</v>
      </c>
      <c r="I196" s="130">
        <v>2</v>
      </c>
      <c r="J196" s="210"/>
      <c r="K196" s="211"/>
      <c r="L196" s="10"/>
      <c r="M196" s="5"/>
    </row>
    <row r="197" spans="1:13" ht="30" customHeight="1">
      <c r="A197" s="5"/>
      <c r="B197" s="9"/>
      <c r="C197" s="128"/>
      <c r="D197" s="129">
        <v>26.08</v>
      </c>
      <c r="E197" s="129"/>
      <c r="F197" s="129"/>
      <c r="G197" s="184" t="s">
        <v>256</v>
      </c>
      <c r="H197" s="129" t="s">
        <v>109</v>
      </c>
      <c r="I197" s="130">
        <v>360</v>
      </c>
      <c r="J197" s="210"/>
      <c r="K197" s="211"/>
      <c r="L197" s="10"/>
      <c r="M197" s="5"/>
    </row>
    <row r="198" spans="1:13" ht="30" customHeight="1" thickBot="1">
      <c r="A198" s="5"/>
      <c r="B198" s="9"/>
      <c r="C198" s="131" t="s">
        <v>13</v>
      </c>
      <c r="D198" s="132"/>
      <c r="E198" s="132"/>
      <c r="F198" s="132"/>
      <c r="G198" s="185"/>
      <c r="H198" s="132"/>
      <c r="I198" s="130"/>
      <c r="J198" s="212"/>
      <c r="K198" s="213"/>
      <c r="L198" s="10"/>
      <c r="M198" s="5"/>
    </row>
    <row r="199" spans="1:13" ht="30" customHeight="1" thickBot="1">
      <c r="A199" s="5"/>
      <c r="B199" s="9"/>
      <c r="C199" s="126"/>
      <c r="D199" s="127">
        <v>27</v>
      </c>
      <c r="E199" s="127"/>
      <c r="F199" s="127"/>
      <c r="G199" s="183" t="s">
        <v>257</v>
      </c>
      <c r="H199" s="127"/>
      <c r="I199" s="127"/>
      <c r="J199" s="208"/>
      <c r="K199" s="209"/>
      <c r="L199" s="10"/>
      <c r="M199" s="5"/>
    </row>
    <row r="200" spans="1:13" ht="30" customHeight="1">
      <c r="A200" s="5"/>
      <c r="B200" s="9"/>
      <c r="C200" s="128"/>
      <c r="D200" s="129">
        <v>27.01</v>
      </c>
      <c r="E200" s="129"/>
      <c r="F200" s="129"/>
      <c r="G200" s="184" t="s">
        <v>258</v>
      </c>
      <c r="H200" s="129" t="s">
        <v>137</v>
      </c>
      <c r="I200" s="130">
        <v>1</v>
      </c>
      <c r="J200" s="210"/>
      <c r="K200" s="214"/>
      <c r="L200" s="10"/>
      <c r="M200" s="5"/>
    </row>
    <row r="201" spans="1:13" ht="30" customHeight="1" thickBot="1">
      <c r="A201" s="5"/>
      <c r="B201" s="9"/>
      <c r="C201" s="131" t="s">
        <v>13</v>
      </c>
      <c r="D201" s="134"/>
      <c r="E201" s="135"/>
      <c r="F201" s="134"/>
      <c r="G201" s="187"/>
      <c r="H201" s="134"/>
      <c r="I201" s="130"/>
      <c r="J201" s="215"/>
      <c r="K201" s="213"/>
      <c r="L201" s="10"/>
      <c r="M201" s="5"/>
    </row>
    <row r="202" spans="1:13" ht="30" customHeight="1" thickBot="1">
      <c r="A202" s="5"/>
      <c r="B202" s="9"/>
      <c r="C202" s="126"/>
      <c r="D202" s="127">
        <v>28</v>
      </c>
      <c r="E202" s="127"/>
      <c r="F202" s="127"/>
      <c r="G202" s="183" t="s">
        <v>259</v>
      </c>
      <c r="H202" s="127"/>
      <c r="I202" s="127"/>
      <c r="J202" s="208"/>
      <c r="K202" s="209"/>
      <c r="L202" s="10"/>
      <c r="M202" s="5"/>
    </row>
    <row r="203" spans="1:13" ht="30" customHeight="1">
      <c r="A203" s="5"/>
      <c r="B203" s="9"/>
      <c r="C203" s="128"/>
      <c r="D203" s="136">
        <v>28.01</v>
      </c>
      <c r="E203" s="136"/>
      <c r="F203" s="136"/>
      <c r="G203" s="188" t="s">
        <v>260</v>
      </c>
      <c r="H203" s="136" t="s">
        <v>137</v>
      </c>
      <c r="I203" s="130">
        <v>2</v>
      </c>
      <c r="J203" s="210"/>
      <c r="K203" s="216"/>
      <c r="L203" s="10"/>
      <c r="M203" s="5"/>
    </row>
    <row r="204" spans="1:13" ht="30" customHeight="1">
      <c r="A204" s="5"/>
      <c r="B204" s="9"/>
      <c r="C204" s="128"/>
      <c r="D204" s="137">
        <v>28.02</v>
      </c>
      <c r="E204" s="137"/>
      <c r="F204" s="137"/>
      <c r="G204" s="188" t="s">
        <v>261</v>
      </c>
      <c r="H204" s="136" t="s">
        <v>137</v>
      </c>
      <c r="I204" s="130">
        <v>5</v>
      </c>
      <c r="J204" s="210"/>
      <c r="K204" s="214"/>
      <c r="L204" s="10"/>
      <c r="M204" s="5"/>
    </row>
    <row r="205" spans="1:13" ht="30" customHeight="1">
      <c r="A205" s="5"/>
      <c r="B205" s="9"/>
      <c r="C205" s="128"/>
      <c r="D205" s="136">
        <v>28.03</v>
      </c>
      <c r="E205" s="136"/>
      <c r="F205" s="136"/>
      <c r="G205" s="188" t="s">
        <v>262</v>
      </c>
      <c r="H205" s="136" t="s">
        <v>91</v>
      </c>
      <c r="I205" s="130">
        <v>950</v>
      </c>
      <c r="J205" s="210"/>
      <c r="K205" s="214"/>
      <c r="L205" s="10"/>
      <c r="M205" s="5"/>
    </row>
    <row r="206" spans="1:13" ht="30" customHeight="1" thickBot="1">
      <c r="A206" s="5"/>
      <c r="B206" s="9"/>
      <c r="C206" s="139" t="s">
        <v>13</v>
      </c>
      <c r="D206" s="140"/>
      <c r="E206" s="140"/>
      <c r="F206" s="140"/>
      <c r="G206" s="189"/>
      <c r="H206" s="140"/>
      <c r="I206" s="130"/>
      <c r="J206" s="217"/>
      <c r="K206" s="218"/>
      <c r="L206" s="10"/>
      <c r="M206" s="5"/>
    </row>
    <row r="207" spans="1:13" ht="30" customHeight="1" thickBot="1">
      <c r="A207" s="5"/>
      <c r="B207" s="9"/>
      <c r="C207" s="126"/>
      <c r="D207" s="127">
        <v>29</v>
      </c>
      <c r="E207" s="127"/>
      <c r="F207" s="127"/>
      <c r="G207" s="183" t="s">
        <v>263</v>
      </c>
      <c r="H207" s="127"/>
      <c r="I207" s="127"/>
      <c r="J207" s="208"/>
      <c r="K207" s="209"/>
      <c r="L207" s="10"/>
      <c r="M207" s="5"/>
    </row>
    <row r="208" spans="1:13" ht="30" customHeight="1">
      <c r="A208" s="5"/>
      <c r="B208" s="9"/>
      <c r="C208" s="128"/>
      <c r="D208" s="136">
        <v>29.01</v>
      </c>
      <c r="E208" s="136"/>
      <c r="F208" s="136"/>
      <c r="G208" s="188" t="s">
        <v>264</v>
      </c>
      <c r="H208" s="136" t="s">
        <v>137</v>
      </c>
      <c r="I208" s="130">
        <v>7</v>
      </c>
      <c r="J208" s="210"/>
      <c r="K208" s="214"/>
      <c r="L208" s="10"/>
      <c r="M208" s="5"/>
    </row>
    <row r="209" spans="1:15" ht="30" customHeight="1">
      <c r="A209" s="5"/>
      <c r="B209" s="9"/>
      <c r="C209" s="128"/>
      <c r="D209" s="136">
        <v>29.02</v>
      </c>
      <c r="E209" s="136"/>
      <c r="F209" s="136"/>
      <c r="G209" s="188" t="s">
        <v>265</v>
      </c>
      <c r="H209" s="136" t="s">
        <v>91</v>
      </c>
      <c r="I209" s="130">
        <v>300</v>
      </c>
      <c r="J209" s="210"/>
      <c r="K209" s="214"/>
      <c r="L209" s="10"/>
      <c r="M209" s="5"/>
    </row>
    <row r="210" spans="1:15" ht="30" customHeight="1">
      <c r="A210" s="5"/>
      <c r="B210" s="9"/>
      <c r="C210" s="141"/>
      <c r="D210" s="136">
        <v>29.03</v>
      </c>
      <c r="E210" s="136"/>
      <c r="F210" s="136"/>
      <c r="G210" s="188" t="s">
        <v>266</v>
      </c>
      <c r="H210" s="136" t="s">
        <v>137</v>
      </c>
      <c r="I210" s="130">
        <v>11</v>
      </c>
      <c r="J210" s="210"/>
      <c r="K210" s="214"/>
      <c r="L210" s="10"/>
      <c r="M210" s="5"/>
    </row>
    <row r="211" spans="1:15" ht="30" customHeight="1" thickBot="1">
      <c r="A211" s="5"/>
      <c r="B211" s="9"/>
      <c r="C211" s="131" t="s">
        <v>13</v>
      </c>
      <c r="D211" s="142"/>
      <c r="E211" s="142"/>
      <c r="F211" s="142"/>
      <c r="G211" s="190"/>
      <c r="H211" s="143"/>
      <c r="I211" s="130"/>
      <c r="J211" s="212"/>
      <c r="K211" s="213"/>
      <c r="L211" s="10"/>
      <c r="M211" s="5"/>
    </row>
    <row r="212" spans="1:15" s="3" customFormat="1" ht="30" customHeight="1" thickBot="1">
      <c r="A212" s="11"/>
      <c r="B212" s="12"/>
      <c r="C212" s="240" t="s">
        <v>14</v>
      </c>
      <c r="D212" s="241"/>
      <c r="E212" s="241"/>
      <c r="F212" s="241"/>
      <c r="G212" s="241"/>
      <c r="H212" s="241"/>
      <c r="I212" s="241"/>
      <c r="J212" s="242"/>
      <c r="K212" s="209">
        <f>K12+K17+K21+K24+K31+K43+K48+K53+K63+K73+K77+K89+K98+K113+K125+K128+K133+K139+K150+K155+K161+K168+K177+K180+K188+K198+K201+K206+K211</f>
        <v>0</v>
      </c>
      <c r="L212" s="13"/>
      <c r="M212" s="11"/>
      <c r="O212" s="1"/>
    </row>
    <row r="213" spans="1:15" s="3" customFormat="1">
      <c r="A213" s="11"/>
      <c r="B213" s="12"/>
      <c r="C213" s="144"/>
      <c r="D213" s="144"/>
      <c r="E213" s="144"/>
      <c r="F213" s="144"/>
      <c r="G213" s="191"/>
      <c r="H213" s="144"/>
      <c r="I213" s="144"/>
      <c r="J213" s="222"/>
      <c r="K213" s="223"/>
      <c r="L213" s="13"/>
      <c r="M213" s="11"/>
      <c r="O213" s="1"/>
    </row>
    <row r="214" spans="1:15" s="3" customFormat="1" ht="30" customHeight="1">
      <c r="A214" s="11"/>
      <c r="B214" s="12"/>
      <c r="C214" s="145"/>
      <c r="D214" s="147"/>
      <c r="E214" s="147"/>
      <c r="F214" s="147"/>
      <c r="G214" s="193" t="s">
        <v>15</v>
      </c>
      <c r="H214" s="148"/>
      <c r="I214" s="149"/>
      <c r="J214" s="225"/>
      <c r="K214" s="226"/>
      <c r="L214" s="13"/>
      <c r="M214" s="11"/>
      <c r="O214" s="1"/>
    </row>
    <row r="215" spans="1:15" s="3" customFormat="1" ht="30" customHeight="1">
      <c r="A215" s="11"/>
      <c r="B215" s="12"/>
      <c r="C215" s="145"/>
      <c r="D215" s="146"/>
      <c r="E215" s="145"/>
      <c r="F215" s="145"/>
      <c r="G215" s="192" t="s">
        <v>269</v>
      </c>
      <c r="H215" s="148"/>
      <c r="I215" s="149"/>
      <c r="J215" s="227"/>
      <c r="K215" s="224"/>
      <c r="L215" s="13"/>
      <c r="M215" s="11"/>
      <c r="O215" s="1"/>
    </row>
    <row r="216" spans="1:15" s="3" customFormat="1" ht="30" customHeight="1">
      <c r="A216" s="11"/>
      <c r="B216" s="12"/>
      <c r="C216" s="145"/>
      <c r="D216" s="146"/>
      <c r="E216" s="145"/>
      <c r="F216" s="145"/>
      <c r="G216" s="192" t="s">
        <v>270</v>
      </c>
      <c r="H216" s="148"/>
      <c r="I216" s="149"/>
      <c r="J216" s="227"/>
      <c r="K216" s="224"/>
      <c r="L216" s="13"/>
      <c r="M216" s="11"/>
      <c r="O216" s="1"/>
    </row>
    <row r="217" spans="1:15" s="3" customFormat="1" ht="30" customHeight="1">
      <c r="A217" s="11"/>
      <c r="B217" s="12"/>
      <c r="C217" s="145"/>
      <c r="D217" s="146"/>
      <c r="E217" s="145"/>
      <c r="F217" s="145"/>
      <c r="G217" s="192" t="s">
        <v>271</v>
      </c>
      <c r="H217" s="148"/>
      <c r="I217" s="149"/>
      <c r="J217" s="227"/>
      <c r="K217" s="224"/>
      <c r="L217" s="13"/>
      <c r="M217" s="11"/>
      <c r="O217" s="1"/>
    </row>
    <row r="218" spans="1:15" s="3" customFormat="1" ht="30" customHeight="1" thickBot="1">
      <c r="A218" s="11"/>
      <c r="B218" s="12"/>
      <c r="C218" s="145"/>
      <c r="D218" s="146"/>
      <c r="E218" s="145"/>
      <c r="F218" s="150"/>
      <c r="G218" s="192" t="s">
        <v>272</v>
      </c>
      <c r="H218" s="148"/>
      <c r="I218" s="149"/>
      <c r="J218" s="227"/>
      <c r="K218" s="224"/>
      <c r="L218" s="13"/>
      <c r="M218" s="11"/>
      <c r="O218" s="1"/>
    </row>
    <row r="219" spans="1:15" s="3" customFormat="1" ht="30" customHeight="1" thickBot="1">
      <c r="A219" s="11"/>
      <c r="B219" s="12"/>
      <c r="C219" s="145"/>
      <c r="D219" s="146"/>
      <c r="E219" s="145"/>
      <c r="F219" s="145"/>
      <c r="G219" s="194" t="s">
        <v>16</v>
      </c>
      <c r="H219" s="151"/>
      <c r="I219" s="152"/>
      <c r="J219" s="228"/>
      <c r="K219" s="209"/>
      <c r="L219" s="13"/>
      <c r="M219" s="11"/>
      <c r="O219" s="1"/>
    </row>
    <row r="220" spans="1:15" s="3" customFormat="1" ht="17.25" thickBot="1">
      <c r="A220" s="11"/>
      <c r="B220" s="12"/>
      <c r="C220" s="145"/>
      <c r="D220" s="146"/>
      <c r="E220" s="146"/>
      <c r="F220" s="146"/>
      <c r="G220" s="195"/>
      <c r="H220" s="145"/>
      <c r="I220" s="153"/>
      <c r="J220" s="229"/>
      <c r="K220" s="230"/>
      <c r="L220" s="13"/>
      <c r="M220" s="11"/>
      <c r="O220" s="1"/>
    </row>
    <row r="221" spans="1:15" s="3" customFormat="1">
      <c r="A221" s="11"/>
      <c r="B221" s="12"/>
      <c r="C221" s="154"/>
      <c r="D221" s="250"/>
      <c r="E221" s="250"/>
      <c r="F221" s="250"/>
      <c r="G221" s="250"/>
      <c r="H221" s="250"/>
      <c r="I221" s="250"/>
      <c r="J221" s="250"/>
      <c r="K221" s="251"/>
      <c r="L221" s="14"/>
      <c r="M221" s="11"/>
      <c r="O221" s="1"/>
    </row>
    <row r="222" spans="1:15" s="3" customFormat="1" ht="46.5" customHeight="1">
      <c r="A222" s="11"/>
      <c r="B222" s="12"/>
      <c r="C222" s="238" t="s">
        <v>17</v>
      </c>
      <c r="D222" s="239"/>
      <c r="E222" s="239"/>
      <c r="F222" s="239"/>
      <c r="G222" s="239"/>
      <c r="H222" s="249" t="s">
        <v>18</v>
      </c>
      <c r="I222" s="249"/>
      <c r="J222" s="249"/>
      <c r="K222" s="231" t="s">
        <v>19</v>
      </c>
      <c r="L222" s="15"/>
      <c r="M222" s="11"/>
      <c r="O222" s="1"/>
    </row>
    <row r="223" spans="1:15" s="3" customFormat="1" ht="32.25" customHeight="1">
      <c r="A223" s="11"/>
      <c r="B223" s="12"/>
      <c r="C223" s="238" t="s">
        <v>20</v>
      </c>
      <c r="D223" s="239"/>
      <c r="E223" s="239"/>
      <c r="F223" s="239"/>
      <c r="G223" s="239"/>
      <c r="H223" s="248" t="s">
        <v>21</v>
      </c>
      <c r="I223" s="248"/>
      <c r="J223" s="232" t="s">
        <v>22</v>
      </c>
      <c r="K223" s="155"/>
      <c r="L223" s="15"/>
      <c r="M223" s="11"/>
      <c r="O223" s="1"/>
    </row>
    <row r="224" spans="1:15" s="3" customFormat="1" ht="30" customHeight="1">
      <c r="A224" s="11"/>
      <c r="B224" s="12"/>
      <c r="C224" s="238" t="s">
        <v>23</v>
      </c>
      <c r="D224" s="239"/>
      <c r="E224" s="239"/>
      <c r="F224" s="239"/>
      <c r="G224" s="239"/>
      <c r="H224" s="245" t="s">
        <v>24</v>
      </c>
      <c r="I224" s="246"/>
      <c r="J224" s="232" t="s">
        <v>25</v>
      </c>
      <c r="K224" s="155"/>
      <c r="L224" s="15"/>
      <c r="M224" s="11"/>
      <c r="O224" s="1"/>
    </row>
    <row r="225" spans="1:15" s="4" customFormat="1" ht="58.5" customHeight="1">
      <c r="A225" s="11"/>
      <c r="B225" s="12"/>
      <c r="C225" s="161"/>
      <c r="E225" s="162"/>
      <c r="F225" s="162"/>
      <c r="G225" s="196"/>
      <c r="H225" s="247" t="s">
        <v>26</v>
      </c>
      <c r="I225" s="248"/>
      <c r="J225" s="232" t="s">
        <v>27</v>
      </c>
      <c r="K225" s="155"/>
      <c r="L225" s="13"/>
      <c r="M225" s="11"/>
      <c r="O225" s="1"/>
    </row>
    <row r="226" spans="1:15" ht="57" customHeight="1">
      <c r="A226" s="5"/>
      <c r="B226" s="9"/>
      <c r="C226" s="163"/>
      <c r="D226" s="164"/>
      <c r="E226" s="164"/>
      <c r="F226" s="164"/>
      <c r="G226" s="197"/>
      <c r="H226" s="248" t="s">
        <v>28</v>
      </c>
      <c r="I226" s="248"/>
      <c r="J226" s="232" t="s">
        <v>29</v>
      </c>
      <c r="K226" s="235"/>
      <c r="L226" s="10"/>
      <c r="M226" s="5"/>
    </row>
    <row r="227" spans="1:15" ht="17.25" thickBot="1">
      <c r="A227" s="5"/>
      <c r="B227" s="9"/>
      <c r="C227" s="166"/>
      <c r="D227" s="165"/>
      <c r="E227" s="165"/>
      <c r="F227" s="165"/>
      <c r="G227" s="198"/>
      <c r="H227" s="243"/>
      <c r="I227" s="243"/>
      <c r="J227" s="243"/>
      <c r="K227" s="244"/>
      <c r="L227" s="10"/>
      <c r="M227" s="5"/>
    </row>
    <row r="228" spans="1:15" ht="17.25" thickBot="1">
      <c r="A228" s="5"/>
      <c r="B228" s="175"/>
      <c r="C228" s="176"/>
      <c r="D228" s="176"/>
      <c r="E228" s="177"/>
      <c r="F228" s="176"/>
      <c r="G228" s="199"/>
      <c r="H228" s="176"/>
      <c r="I228" s="176"/>
      <c r="J228" s="233"/>
      <c r="K228" s="233"/>
      <c r="L228" s="178"/>
      <c r="M228" s="5"/>
    </row>
    <row r="229" spans="1:15" ht="17.25" thickTop="1">
      <c r="A229" s="5"/>
      <c r="B229" s="5"/>
      <c r="C229" s="5"/>
      <c r="D229" s="5"/>
      <c r="E229" s="6"/>
      <c r="F229" s="5"/>
      <c r="G229" s="181"/>
      <c r="H229" s="5"/>
      <c r="I229" s="5"/>
      <c r="J229" s="206"/>
      <c r="K229" s="206"/>
      <c r="L229" s="5"/>
      <c r="M229" s="5"/>
    </row>
  </sheetData>
  <autoFilter ref="C9:K212" xr:uid="{00000000-0001-0000-0000-000000000000}"/>
  <mergeCells count="22">
    <mergeCell ref="H227:K227"/>
    <mergeCell ref="H222:J222"/>
    <mergeCell ref="C224:G224"/>
    <mergeCell ref="H224:I224"/>
    <mergeCell ref="H225:I225"/>
    <mergeCell ref="H226:I226"/>
    <mergeCell ref="C223:G223"/>
    <mergeCell ref="H223:I223"/>
    <mergeCell ref="C3:F3"/>
    <mergeCell ref="C5:K5"/>
    <mergeCell ref="C6:K6"/>
    <mergeCell ref="C7:C8"/>
    <mergeCell ref="D7:D8"/>
    <mergeCell ref="E7:F7"/>
    <mergeCell ref="G7:G8"/>
    <mergeCell ref="H7:H8"/>
    <mergeCell ref="I7:I8"/>
    <mergeCell ref="J7:J8"/>
    <mergeCell ref="K7:K8"/>
    <mergeCell ref="C212:J212"/>
    <mergeCell ref="D221:K221"/>
    <mergeCell ref="C222:G222"/>
  </mergeCells>
  <pageMargins left="0.11811023622047245" right="0.11811023622047245" top="0.15748031496062992" bottom="0.15748031496062992" header="0.31496062992125984" footer="0.31496062992125984"/>
  <pageSetup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M18" sqref="M18"/>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19"/>
      <c r="C2" s="20"/>
      <c r="D2" s="20"/>
      <c r="E2" s="20"/>
      <c r="F2" s="20"/>
      <c r="G2" s="20"/>
      <c r="H2" s="20"/>
      <c r="I2" s="20"/>
      <c r="J2" s="20"/>
      <c r="K2" s="20"/>
      <c r="L2" s="20"/>
      <c r="M2" s="20"/>
      <c r="N2" s="20"/>
      <c r="O2" s="20"/>
      <c r="P2" s="179"/>
    </row>
    <row r="3" spans="2:16" ht="36.75" customHeight="1">
      <c r="B3" s="21"/>
      <c r="C3" s="263" t="s">
        <v>87</v>
      </c>
      <c r="D3" s="264"/>
      <c r="E3" s="264"/>
      <c r="F3" s="264"/>
      <c r="P3" s="22"/>
    </row>
    <row r="4" spans="2:16">
      <c r="B4" s="21"/>
      <c r="C4" s="159" t="s">
        <v>0</v>
      </c>
      <c r="D4" s="180" t="s">
        <v>88</v>
      </c>
      <c r="E4" s="159" t="s">
        <v>1</v>
      </c>
      <c r="F4" s="160">
        <v>1</v>
      </c>
      <c r="P4" s="22"/>
    </row>
    <row r="5" spans="2:16">
      <c r="B5" s="21"/>
      <c r="C5" s="123"/>
      <c r="D5" s="124"/>
      <c r="E5" s="123"/>
      <c r="F5" s="124"/>
      <c r="P5" s="22"/>
    </row>
    <row r="6" spans="2:16" ht="48" customHeight="1">
      <c r="B6" s="21"/>
      <c r="C6" s="265" t="s">
        <v>80</v>
      </c>
      <c r="D6" s="265"/>
      <c r="E6" s="265"/>
      <c r="F6" s="265"/>
      <c r="G6" s="265"/>
      <c r="H6" s="265"/>
      <c r="I6" s="265"/>
      <c r="J6" s="265"/>
      <c r="K6" s="265"/>
      <c r="L6" s="265"/>
      <c r="M6" s="265"/>
      <c r="N6" s="265"/>
      <c r="O6" s="265"/>
      <c r="P6" s="23"/>
    </row>
    <row r="7" spans="2:16" ht="15" thickBot="1">
      <c r="B7" s="21"/>
      <c r="C7" s="48"/>
      <c r="D7" s="48"/>
      <c r="E7" s="48"/>
      <c r="F7" s="48"/>
      <c r="G7" s="48"/>
      <c r="H7" s="48"/>
      <c r="I7" s="48"/>
      <c r="J7" s="48"/>
      <c r="K7" s="48"/>
      <c r="L7" s="48"/>
      <c r="M7" s="48"/>
      <c r="N7" s="48"/>
      <c r="O7" s="48"/>
      <c r="P7" s="22"/>
    </row>
    <row r="8" spans="2:16" ht="15">
      <c r="B8" s="21"/>
      <c r="C8" s="311"/>
      <c r="D8" s="313"/>
      <c r="E8" s="314"/>
      <c r="F8" s="314"/>
      <c r="G8" s="314"/>
      <c r="H8" s="314"/>
      <c r="I8" s="314"/>
      <c r="J8" s="314"/>
      <c r="K8" s="315"/>
      <c r="L8" s="322"/>
      <c r="M8" s="323"/>
      <c r="N8" s="323"/>
      <c r="O8" s="324"/>
      <c r="P8" s="24"/>
    </row>
    <row r="9" spans="2:16" ht="15">
      <c r="B9" s="21"/>
      <c r="C9" s="312"/>
      <c r="D9" s="268" t="s">
        <v>30</v>
      </c>
      <c r="E9" s="269"/>
      <c r="F9" s="269"/>
      <c r="G9" s="269"/>
      <c r="H9" s="269"/>
      <c r="I9" s="269"/>
      <c r="J9" s="269"/>
      <c r="K9" s="270"/>
      <c r="L9" s="325"/>
      <c r="M9" s="326"/>
      <c r="N9" s="326"/>
      <c r="O9" s="327"/>
      <c r="P9" s="24"/>
    </row>
    <row r="10" spans="2:16" ht="15">
      <c r="B10" s="21"/>
      <c r="C10" s="312"/>
      <c r="D10" s="268"/>
      <c r="E10" s="269"/>
      <c r="F10" s="269"/>
      <c r="G10" s="269"/>
      <c r="H10" s="269"/>
      <c r="I10" s="269"/>
      <c r="J10" s="269"/>
      <c r="K10" s="270"/>
      <c r="L10" s="266" t="s">
        <v>31</v>
      </c>
      <c r="M10" s="328"/>
      <c r="N10" s="329"/>
      <c r="O10" s="330"/>
      <c r="P10" s="24"/>
    </row>
    <row r="11" spans="2:16" ht="15">
      <c r="B11" s="21"/>
      <c r="C11" s="312"/>
      <c r="D11" s="268" t="s">
        <v>32</v>
      </c>
      <c r="E11" s="269"/>
      <c r="F11" s="269"/>
      <c r="G11" s="269"/>
      <c r="H11" s="269"/>
      <c r="I11" s="269"/>
      <c r="J11" s="269"/>
      <c r="K11" s="270"/>
      <c r="L11" s="316"/>
      <c r="M11" s="331"/>
      <c r="N11" s="332"/>
      <c r="O11" s="333"/>
      <c r="P11" s="25"/>
    </row>
    <row r="12" spans="2:16" ht="12.75" customHeight="1">
      <c r="B12" s="21"/>
      <c r="C12" s="312"/>
      <c r="D12" s="271"/>
      <c r="E12" s="272"/>
      <c r="F12" s="272"/>
      <c r="G12" s="272"/>
      <c r="H12" s="272"/>
      <c r="I12" s="272"/>
      <c r="J12" s="272"/>
      <c r="K12" s="273"/>
      <c r="L12" s="266" t="s">
        <v>33</v>
      </c>
      <c r="M12" s="266">
        <v>1</v>
      </c>
      <c r="N12" s="266" t="s">
        <v>34</v>
      </c>
      <c r="O12" s="320">
        <v>1</v>
      </c>
      <c r="P12" s="24"/>
    </row>
    <row r="13" spans="2:16" ht="13.5">
      <c r="B13" s="21"/>
      <c r="C13" s="312"/>
      <c r="D13" s="271"/>
      <c r="E13" s="272"/>
      <c r="F13" s="272"/>
      <c r="G13" s="272"/>
      <c r="H13" s="272"/>
      <c r="I13" s="272"/>
      <c r="J13" s="272"/>
      <c r="K13" s="273"/>
      <c r="L13" s="267"/>
      <c r="M13" s="267"/>
      <c r="N13" s="267"/>
      <c r="O13" s="321"/>
      <c r="P13" s="24"/>
    </row>
    <row r="14" spans="2:16" ht="15">
      <c r="B14" s="21"/>
      <c r="C14" s="312"/>
      <c r="D14" s="268" t="s">
        <v>81</v>
      </c>
      <c r="E14" s="269"/>
      <c r="F14" s="269"/>
      <c r="G14" s="269"/>
      <c r="H14" s="269"/>
      <c r="I14" s="269"/>
      <c r="J14" s="269"/>
      <c r="K14" s="270"/>
      <c r="L14" s="267"/>
      <c r="M14" s="267"/>
      <c r="N14" s="267"/>
      <c r="O14" s="321"/>
      <c r="P14" s="24"/>
    </row>
    <row r="15" spans="2:16" ht="15.75" thickBot="1">
      <c r="B15" s="21"/>
      <c r="C15" s="49"/>
      <c r="D15" s="50"/>
      <c r="E15" s="50"/>
      <c r="F15" s="50"/>
      <c r="G15" s="50"/>
      <c r="H15" s="50"/>
      <c r="I15" s="50"/>
      <c r="J15" s="50"/>
      <c r="K15" s="50"/>
      <c r="L15" s="50"/>
      <c r="M15" s="51"/>
      <c r="N15" s="51"/>
      <c r="O15" s="52"/>
      <c r="P15" s="26"/>
    </row>
    <row r="16" spans="2:16" ht="15">
      <c r="B16" s="21"/>
      <c r="C16" s="53"/>
      <c r="D16" s="169"/>
      <c r="E16" s="169"/>
      <c r="F16" s="169"/>
      <c r="G16" s="169"/>
      <c r="H16" s="169"/>
      <c r="I16" s="169"/>
      <c r="J16" s="169"/>
      <c r="K16" s="169"/>
      <c r="L16" s="54" t="s">
        <v>35</v>
      </c>
      <c r="M16" s="55" t="s">
        <v>36</v>
      </c>
      <c r="N16" s="55" t="s">
        <v>37</v>
      </c>
      <c r="O16" s="56" t="s">
        <v>38</v>
      </c>
      <c r="P16" s="25"/>
    </row>
    <row r="17" spans="2:16" ht="15">
      <c r="B17" s="21"/>
      <c r="C17" s="57"/>
      <c r="D17" s="167"/>
      <c r="E17" s="167"/>
      <c r="F17" s="167"/>
      <c r="G17" s="167"/>
      <c r="H17" s="167"/>
      <c r="I17" s="167"/>
      <c r="J17" s="167"/>
      <c r="K17" s="167"/>
      <c r="L17" s="58"/>
      <c r="M17" s="59"/>
      <c r="N17" s="59"/>
      <c r="O17" s="60"/>
      <c r="P17" s="27"/>
    </row>
    <row r="18" spans="2:16" ht="18" customHeight="1">
      <c r="B18" s="21"/>
      <c r="C18" s="354" t="s">
        <v>39</v>
      </c>
      <c r="D18" s="355"/>
      <c r="E18" s="355"/>
      <c r="F18" s="355"/>
      <c r="G18" s="167"/>
      <c r="H18" s="167"/>
      <c r="I18" s="167" t="s">
        <v>40</v>
      </c>
      <c r="J18" s="48"/>
      <c r="K18" s="167"/>
      <c r="L18" s="58"/>
      <c r="M18" s="48"/>
      <c r="N18" s="48"/>
      <c r="O18" s="61"/>
      <c r="P18" s="27"/>
    </row>
    <row r="19" spans="2:16" ht="15">
      <c r="B19" s="21"/>
      <c r="C19" s="62"/>
      <c r="D19" s="63"/>
      <c r="E19" s="63"/>
      <c r="F19" s="63"/>
      <c r="G19" s="63"/>
      <c r="H19" s="63"/>
      <c r="I19" s="63"/>
      <c r="J19" s="63"/>
      <c r="K19" s="63"/>
      <c r="L19" s="63"/>
      <c r="M19" s="63"/>
      <c r="N19" s="63"/>
      <c r="O19" s="64"/>
      <c r="P19" s="28"/>
    </row>
    <row r="20" spans="2:16" ht="15" thickBot="1">
      <c r="B20" s="21"/>
      <c r="C20" s="65"/>
      <c r="D20" s="66"/>
      <c r="E20" s="66"/>
      <c r="F20" s="66"/>
      <c r="G20" s="66"/>
      <c r="H20" s="66"/>
      <c r="I20" s="66"/>
      <c r="J20" s="66"/>
      <c r="K20" s="66"/>
      <c r="L20" s="66"/>
      <c r="M20" s="66"/>
      <c r="N20" s="66"/>
      <c r="O20" s="67"/>
      <c r="P20" s="22"/>
    </row>
    <row r="21" spans="2:16" ht="15" thickBot="1">
      <c r="B21" s="21"/>
      <c r="C21" s="68"/>
      <c r="D21" s="69"/>
      <c r="E21" s="69"/>
      <c r="F21" s="69"/>
      <c r="G21" s="69"/>
      <c r="H21" s="69"/>
      <c r="I21" s="48"/>
      <c r="J21" s="48"/>
      <c r="K21" s="69"/>
      <c r="L21" s="69"/>
      <c r="M21" s="69"/>
      <c r="N21" s="69"/>
      <c r="O21" s="70"/>
      <c r="P21" s="22"/>
    </row>
    <row r="22" spans="2:16" ht="15">
      <c r="B22" s="21"/>
      <c r="C22" s="281" t="s">
        <v>41</v>
      </c>
      <c r="D22" s="282"/>
      <c r="E22" s="282"/>
      <c r="F22" s="282"/>
      <c r="G22" s="282"/>
      <c r="H22" s="282"/>
      <c r="I22" s="282"/>
      <c r="J22" s="282"/>
      <c r="K22" s="282"/>
      <c r="L22" s="282"/>
      <c r="M22" s="282"/>
      <c r="N22" s="282"/>
      <c r="O22" s="283"/>
      <c r="P22" s="29"/>
    </row>
    <row r="23" spans="2:16" ht="15" thickBot="1">
      <c r="B23" s="21"/>
      <c r="C23" s="71"/>
      <c r="D23" s="48"/>
      <c r="E23" s="48"/>
      <c r="F23" s="48"/>
      <c r="G23" s="48"/>
      <c r="H23" s="48"/>
      <c r="I23" s="48"/>
      <c r="J23" s="48"/>
      <c r="K23" s="48"/>
      <c r="L23" s="48"/>
      <c r="M23" s="48"/>
      <c r="N23" s="48"/>
      <c r="O23" s="72"/>
      <c r="P23" s="22"/>
    </row>
    <row r="24" spans="2:16" ht="15">
      <c r="B24" s="21"/>
      <c r="C24" s="73" t="s">
        <v>42</v>
      </c>
      <c r="D24" s="317" t="s">
        <v>6</v>
      </c>
      <c r="E24" s="318"/>
      <c r="F24" s="318"/>
      <c r="G24" s="318"/>
      <c r="H24" s="318"/>
      <c r="I24" s="318"/>
      <c r="J24" s="318"/>
      <c r="K24" s="318"/>
      <c r="L24" s="319"/>
      <c r="M24" s="279" t="s">
        <v>43</v>
      </c>
      <c r="N24" s="280"/>
      <c r="O24" s="73" t="s">
        <v>8</v>
      </c>
      <c r="P24" s="30"/>
    </row>
    <row r="25" spans="2:16" ht="15" thickBot="1">
      <c r="B25" s="21"/>
      <c r="C25" s="74"/>
      <c r="D25" s="297"/>
      <c r="E25" s="337"/>
      <c r="F25" s="337"/>
      <c r="G25" s="337"/>
      <c r="H25" s="337"/>
      <c r="I25" s="337"/>
      <c r="J25" s="337"/>
      <c r="K25" s="337"/>
      <c r="L25" s="298"/>
      <c r="M25" s="297"/>
      <c r="N25" s="298"/>
      <c r="O25" s="75"/>
      <c r="P25" s="31"/>
    </row>
    <row r="26" spans="2:16">
      <c r="B26" s="21"/>
      <c r="C26" s="302" t="s">
        <v>44</v>
      </c>
      <c r="D26" s="303"/>
      <c r="E26" s="303"/>
      <c r="F26" s="303"/>
      <c r="G26" s="303"/>
      <c r="H26" s="303"/>
      <c r="I26" s="303"/>
      <c r="J26" s="303"/>
      <c r="K26" s="303"/>
      <c r="L26" s="303"/>
      <c r="M26" s="303"/>
      <c r="N26" s="303"/>
      <c r="O26" s="304"/>
      <c r="P26" s="32"/>
    </row>
    <row r="27" spans="2:16">
      <c r="B27" s="21"/>
      <c r="C27" s="305"/>
      <c r="D27" s="306"/>
      <c r="E27" s="306"/>
      <c r="F27" s="306"/>
      <c r="G27" s="306"/>
      <c r="H27" s="306"/>
      <c r="I27" s="306"/>
      <c r="J27" s="306"/>
      <c r="K27" s="306"/>
      <c r="L27" s="306"/>
      <c r="M27" s="306"/>
      <c r="N27" s="306"/>
      <c r="O27" s="307"/>
      <c r="P27" s="32"/>
    </row>
    <row r="28" spans="2:16" ht="13.5" thickBot="1">
      <c r="B28" s="21"/>
      <c r="C28" s="308"/>
      <c r="D28" s="309"/>
      <c r="E28" s="309"/>
      <c r="F28" s="309"/>
      <c r="G28" s="309"/>
      <c r="H28" s="309"/>
      <c r="I28" s="309"/>
      <c r="J28" s="309"/>
      <c r="K28" s="309"/>
      <c r="L28" s="309"/>
      <c r="M28" s="309"/>
      <c r="N28" s="309"/>
      <c r="O28" s="310"/>
      <c r="P28" s="32"/>
    </row>
    <row r="29" spans="2:16" ht="15">
      <c r="B29" s="21"/>
      <c r="C29" s="299" t="s">
        <v>6</v>
      </c>
      <c r="D29" s="300"/>
      <c r="E29" s="300"/>
      <c r="F29" s="300"/>
      <c r="G29" s="301"/>
      <c r="H29" s="277" t="s">
        <v>45</v>
      </c>
      <c r="I29" s="300"/>
      <c r="J29" s="335" t="s">
        <v>46</v>
      </c>
      <c r="K29" s="336"/>
      <c r="L29" s="76" t="s">
        <v>47</v>
      </c>
      <c r="M29" s="277" t="s">
        <v>48</v>
      </c>
      <c r="N29" s="278"/>
      <c r="O29" s="77" t="s">
        <v>49</v>
      </c>
      <c r="P29" s="33"/>
    </row>
    <row r="30" spans="2:16" ht="14.25">
      <c r="B30" s="21"/>
      <c r="C30" s="284"/>
      <c r="D30" s="285"/>
      <c r="E30" s="285"/>
      <c r="F30" s="285"/>
      <c r="G30" s="286"/>
      <c r="H30" s="287"/>
      <c r="I30" s="286"/>
      <c r="J30" s="287"/>
      <c r="K30" s="286"/>
      <c r="L30" s="78"/>
      <c r="M30" s="288"/>
      <c r="N30" s="289"/>
      <c r="O30" s="79"/>
      <c r="P30" s="34"/>
    </row>
    <row r="31" spans="2:16" ht="14.25">
      <c r="B31" s="21"/>
      <c r="C31" s="80"/>
      <c r="D31" s="81"/>
      <c r="E31" s="81"/>
      <c r="F31" s="81"/>
      <c r="G31" s="82"/>
      <c r="H31" s="83"/>
      <c r="I31" s="82"/>
      <c r="J31" s="83"/>
      <c r="K31" s="82"/>
      <c r="L31" s="78"/>
      <c r="M31" s="288"/>
      <c r="N31" s="289"/>
      <c r="O31" s="79"/>
      <c r="P31" s="34"/>
    </row>
    <row r="32" spans="2:16" ht="15" thickBot="1">
      <c r="B32" s="21"/>
      <c r="C32" s="290"/>
      <c r="D32" s="291"/>
      <c r="E32" s="291"/>
      <c r="F32" s="291"/>
      <c r="G32" s="292"/>
      <c r="H32" s="338"/>
      <c r="I32" s="292"/>
      <c r="J32" s="338"/>
      <c r="K32" s="292"/>
      <c r="L32" s="84"/>
      <c r="M32" s="339"/>
      <c r="N32" s="340"/>
      <c r="O32" s="79"/>
      <c r="P32" s="34"/>
    </row>
    <row r="33" spans="2:16" ht="15.75" thickBot="1">
      <c r="B33" s="21"/>
      <c r="C33" s="274" t="s">
        <v>50</v>
      </c>
      <c r="D33" s="275"/>
      <c r="E33" s="275"/>
      <c r="F33" s="275"/>
      <c r="G33" s="275"/>
      <c r="H33" s="275"/>
      <c r="I33" s="275"/>
      <c r="J33" s="275"/>
      <c r="K33" s="275"/>
      <c r="L33" s="275"/>
      <c r="M33" s="275"/>
      <c r="N33" s="276"/>
      <c r="O33" s="85"/>
      <c r="P33" s="35"/>
    </row>
    <row r="34" spans="2:16" ht="13.5" customHeight="1">
      <c r="B34" s="21"/>
      <c r="C34" s="302" t="s">
        <v>51</v>
      </c>
      <c r="D34" s="303"/>
      <c r="E34" s="303"/>
      <c r="F34" s="303"/>
      <c r="G34" s="303"/>
      <c r="H34" s="303"/>
      <c r="I34" s="303"/>
      <c r="J34" s="303"/>
      <c r="K34" s="303"/>
      <c r="L34" s="303"/>
      <c r="M34" s="303"/>
      <c r="N34" s="303"/>
      <c r="O34" s="304"/>
      <c r="P34" s="32"/>
    </row>
    <row r="35" spans="2:16">
      <c r="B35" s="21"/>
      <c r="C35" s="305"/>
      <c r="D35" s="306"/>
      <c r="E35" s="306"/>
      <c r="F35" s="306"/>
      <c r="G35" s="306"/>
      <c r="H35" s="306"/>
      <c r="I35" s="306"/>
      <c r="J35" s="306"/>
      <c r="K35" s="306"/>
      <c r="L35" s="306"/>
      <c r="M35" s="306"/>
      <c r="N35" s="306"/>
      <c r="O35" s="307"/>
      <c r="P35" s="32"/>
    </row>
    <row r="36" spans="2:16" ht="13.5" thickBot="1">
      <c r="B36" s="21"/>
      <c r="C36" s="308"/>
      <c r="D36" s="309"/>
      <c r="E36" s="309"/>
      <c r="F36" s="309"/>
      <c r="G36" s="309"/>
      <c r="H36" s="309"/>
      <c r="I36" s="309"/>
      <c r="J36" s="309"/>
      <c r="K36" s="309"/>
      <c r="L36" s="309"/>
      <c r="M36" s="309"/>
      <c r="N36" s="309"/>
      <c r="O36" s="310"/>
      <c r="P36" s="32"/>
    </row>
    <row r="37" spans="2:16" ht="15">
      <c r="B37" s="21"/>
      <c r="C37" s="299" t="s">
        <v>6</v>
      </c>
      <c r="D37" s="334"/>
      <c r="E37" s="334"/>
      <c r="F37" s="334"/>
      <c r="G37" s="334"/>
      <c r="H37" s="334"/>
      <c r="I37" s="334"/>
      <c r="J37" s="278"/>
      <c r="K37" s="168" t="s">
        <v>43</v>
      </c>
      <c r="L37" s="76" t="s">
        <v>8</v>
      </c>
      <c r="M37" s="277" t="s">
        <v>52</v>
      </c>
      <c r="N37" s="278"/>
      <c r="O37" s="77" t="s">
        <v>49</v>
      </c>
      <c r="P37" s="33"/>
    </row>
    <row r="38" spans="2:16" ht="14.25">
      <c r="B38" s="21"/>
      <c r="C38" s="284"/>
      <c r="D38" s="285"/>
      <c r="E38" s="285"/>
      <c r="F38" s="285"/>
      <c r="G38" s="285"/>
      <c r="H38" s="285"/>
      <c r="I38" s="285"/>
      <c r="J38" s="286"/>
      <c r="K38" s="172"/>
      <c r="L38" s="86"/>
      <c r="M38" s="295"/>
      <c r="N38" s="296"/>
      <c r="O38" s="79"/>
      <c r="P38" s="34"/>
    </row>
    <row r="39" spans="2:16" ht="15" thickBot="1">
      <c r="B39" s="21"/>
      <c r="C39" s="290"/>
      <c r="D39" s="291"/>
      <c r="E39" s="291"/>
      <c r="F39" s="291"/>
      <c r="G39" s="291"/>
      <c r="H39" s="291"/>
      <c r="I39" s="291"/>
      <c r="J39" s="292"/>
      <c r="K39" s="81"/>
      <c r="L39" s="87"/>
      <c r="M39" s="293"/>
      <c r="N39" s="294"/>
      <c r="O39" s="88"/>
      <c r="P39" s="34"/>
    </row>
    <row r="40" spans="2:16" ht="15.75" thickBot="1">
      <c r="B40" s="21"/>
      <c r="C40" s="274" t="s">
        <v>50</v>
      </c>
      <c r="D40" s="275"/>
      <c r="E40" s="275"/>
      <c r="F40" s="275"/>
      <c r="G40" s="275"/>
      <c r="H40" s="275"/>
      <c r="I40" s="275"/>
      <c r="J40" s="275"/>
      <c r="K40" s="275"/>
      <c r="L40" s="275"/>
      <c r="M40" s="275"/>
      <c r="N40" s="276"/>
      <c r="O40" s="89">
        <v>0</v>
      </c>
      <c r="P40" s="34"/>
    </row>
    <row r="41" spans="2:16">
      <c r="B41" s="21"/>
      <c r="C41" s="302" t="s">
        <v>53</v>
      </c>
      <c r="D41" s="303"/>
      <c r="E41" s="303"/>
      <c r="F41" s="303"/>
      <c r="G41" s="303"/>
      <c r="H41" s="303"/>
      <c r="I41" s="303"/>
      <c r="J41" s="303"/>
      <c r="K41" s="303"/>
      <c r="L41" s="303"/>
      <c r="M41" s="303"/>
      <c r="N41" s="303"/>
      <c r="O41" s="304"/>
      <c r="P41" s="32"/>
    </row>
    <row r="42" spans="2:16">
      <c r="B42" s="21"/>
      <c r="C42" s="305"/>
      <c r="D42" s="306"/>
      <c r="E42" s="306"/>
      <c r="F42" s="306"/>
      <c r="G42" s="306"/>
      <c r="H42" s="306"/>
      <c r="I42" s="306"/>
      <c r="J42" s="306"/>
      <c r="K42" s="306"/>
      <c r="L42" s="306"/>
      <c r="M42" s="306"/>
      <c r="N42" s="306"/>
      <c r="O42" s="307"/>
      <c r="P42" s="32"/>
    </row>
    <row r="43" spans="2:16" ht="13.5" thickBot="1">
      <c r="B43" s="21"/>
      <c r="C43" s="308"/>
      <c r="D43" s="309"/>
      <c r="E43" s="309"/>
      <c r="F43" s="309"/>
      <c r="G43" s="309"/>
      <c r="H43" s="309"/>
      <c r="I43" s="309"/>
      <c r="J43" s="309"/>
      <c r="K43" s="309"/>
      <c r="L43" s="309"/>
      <c r="M43" s="309"/>
      <c r="N43" s="309"/>
      <c r="O43" s="310"/>
      <c r="P43" s="32"/>
    </row>
    <row r="44" spans="2:16" ht="17.25">
      <c r="B44" s="21"/>
      <c r="C44" s="299" t="s">
        <v>54</v>
      </c>
      <c r="D44" s="334"/>
      <c r="E44" s="334"/>
      <c r="F44" s="334"/>
      <c r="G44" s="334"/>
      <c r="H44" s="334"/>
      <c r="I44" s="334"/>
      <c r="J44" s="76" t="s">
        <v>55</v>
      </c>
      <c r="K44" s="170" t="s">
        <v>56</v>
      </c>
      <c r="L44" s="90" t="s">
        <v>57</v>
      </c>
      <c r="M44" s="277" t="s">
        <v>58</v>
      </c>
      <c r="N44" s="278"/>
      <c r="O44" s="77" t="s">
        <v>49</v>
      </c>
      <c r="P44" s="33"/>
    </row>
    <row r="45" spans="2:16" ht="14.25">
      <c r="B45" s="21"/>
      <c r="C45" s="284"/>
      <c r="D45" s="285"/>
      <c r="E45" s="285"/>
      <c r="F45" s="285"/>
      <c r="G45" s="285"/>
      <c r="H45" s="285"/>
      <c r="I45" s="285"/>
      <c r="J45" s="91"/>
      <c r="K45" s="92"/>
      <c r="L45" s="91"/>
      <c r="M45" s="346"/>
      <c r="N45" s="347"/>
      <c r="O45" s="79"/>
      <c r="P45" s="34"/>
    </row>
    <row r="46" spans="2:16" ht="15" thickBot="1">
      <c r="B46" s="21"/>
      <c r="C46" s="290"/>
      <c r="D46" s="291"/>
      <c r="E46" s="291"/>
      <c r="F46" s="291"/>
      <c r="G46" s="291"/>
      <c r="H46" s="291"/>
      <c r="I46" s="291"/>
      <c r="J46" s="93"/>
      <c r="K46" s="94"/>
      <c r="L46" s="93"/>
      <c r="M46" s="293"/>
      <c r="N46" s="294"/>
      <c r="O46" s="95"/>
      <c r="P46" s="34"/>
    </row>
    <row r="47" spans="2:16" ht="15.75" thickBot="1">
      <c r="B47" s="21"/>
      <c r="C47" s="274" t="s">
        <v>50</v>
      </c>
      <c r="D47" s="275"/>
      <c r="E47" s="275"/>
      <c r="F47" s="275"/>
      <c r="G47" s="275"/>
      <c r="H47" s="275"/>
      <c r="I47" s="275"/>
      <c r="J47" s="275"/>
      <c r="K47" s="275"/>
      <c r="L47" s="275"/>
      <c r="M47" s="275"/>
      <c r="N47" s="276"/>
      <c r="O47" s="85"/>
      <c r="P47" s="35"/>
    </row>
    <row r="48" spans="2:16">
      <c r="B48" s="21"/>
      <c r="C48" s="302" t="s">
        <v>59</v>
      </c>
      <c r="D48" s="303"/>
      <c r="E48" s="303"/>
      <c r="F48" s="303"/>
      <c r="G48" s="303"/>
      <c r="H48" s="303"/>
      <c r="I48" s="303"/>
      <c r="J48" s="303"/>
      <c r="K48" s="303"/>
      <c r="L48" s="303"/>
      <c r="M48" s="303"/>
      <c r="N48" s="303"/>
      <c r="O48" s="304"/>
      <c r="P48" s="32"/>
    </row>
    <row r="49" spans="2:16">
      <c r="B49" s="21"/>
      <c r="C49" s="305"/>
      <c r="D49" s="306"/>
      <c r="E49" s="306"/>
      <c r="F49" s="306"/>
      <c r="G49" s="306"/>
      <c r="H49" s="306"/>
      <c r="I49" s="306"/>
      <c r="J49" s="306"/>
      <c r="K49" s="306"/>
      <c r="L49" s="306"/>
      <c r="M49" s="306"/>
      <c r="N49" s="306"/>
      <c r="O49" s="307"/>
      <c r="P49" s="32"/>
    </row>
    <row r="50" spans="2:16" ht="13.5" thickBot="1">
      <c r="B50" s="21"/>
      <c r="C50" s="308"/>
      <c r="D50" s="309"/>
      <c r="E50" s="309"/>
      <c r="F50" s="309"/>
      <c r="G50" s="309"/>
      <c r="H50" s="309"/>
      <c r="I50" s="309"/>
      <c r="J50" s="309"/>
      <c r="K50" s="309"/>
      <c r="L50" s="309"/>
      <c r="M50" s="309"/>
      <c r="N50" s="309"/>
      <c r="O50" s="310"/>
      <c r="P50" s="32"/>
    </row>
    <row r="51" spans="2:16" ht="30">
      <c r="B51" s="21"/>
      <c r="C51" s="299" t="s">
        <v>60</v>
      </c>
      <c r="D51" s="334"/>
      <c r="E51" s="334"/>
      <c r="F51" s="334"/>
      <c r="G51" s="334"/>
      <c r="H51" s="334"/>
      <c r="I51" s="334"/>
      <c r="J51" s="76" t="s">
        <v>61</v>
      </c>
      <c r="K51" s="96" t="s">
        <v>62</v>
      </c>
      <c r="L51" s="97" t="s">
        <v>63</v>
      </c>
      <c r="M51" s="344" t="s">
        <v>48</v>
      </c>
      <c r="N51" s="345"/>
      <c r="O51" s="98" t="s">
        <v>49</v>
      </c>
      <c r="P51" s="36"/>
    </row>
    <row r="52" spans="2:16" ht="14.25">
      <c r="B52" s="21"/>
      <c r="C52" s="99"/>
      <c r="D52" s="100"/>
      <c r="E52" s="100"/>
      <c r="F52" s="100"/>
      <c r="G52" s="100"/>
      <c r="H52" s="100"/>
      <c r="I52" s="100"/>
      <c r="J52" s="101"/>
      <c r="K52" s="102"/>
      <c r="L52" s="103"/>
      <c r="M52" s="348"/>
      <c r="N52" s="349"/>
      <c r="O52" s="104"/>
      <c r="P52" s="37"/>
    </row>
    <row r="53" spans="2:16" ht="14.25">
      <c r="B53" s="21"/>
      <c r="C53" s="99"/>
      <c r="D53" s="100"/>
      <c r="E53" s="100"/>
      <c r="F53" s="100"/>
      <c r="G53" s="100"/>
      <c r="H53" s="100"/>
      <c r="I53" s="100"/>
      <c r="J53" s="101"/>
      <c r="K53" s="102"/>
      <c r="L53" s="103"/>
      <c r="M53" s="348"/>
      <c r="N53" s="349"/>
      <c r="O53" s="104"/>
      <c r="P53" s="37"/>
    </row>
    <row r="54" spans="2:16" ht="14.25">
      <c r="B54" s="21"/>
      <c r="C54" s="99"/>
      <c r="D54" s="100"/>
      <c r="E54" s="100"/>
      <c r="F54" s="100"/>
      <c r="G54" s="100"/>
      <c r="H54" s="100"/>
      <c r="I54" s="100"/>
      <c r="J54" s="101"/>
      <c r="K54" s="102"/>
      <c r="L54" s="103"/>
      <c r="M54" s="346"/>
      <c r="N54" s="347"/>
      <c r="O54" s="104"/>
      <c r="P54" s="37"/>
    </row>
    <row r="55" spans="2:16" ht="15" thickBot="1">
      <c r="B55" s="21"/>
      <c r="C55" s="290"/>
      <c r="D55" s="291"/>
      <c r="E55" s="291"/>
      <c r="F55" s="291"/>
      <c r="G55" s="291"/>
      <c r="H55" s="291"/>
      <c r="I55" s="291"/>
      <c r="J55" s="93"/>
      <c r="K55" s="94"/>
      <c r="L55" s="93"/>
      <c r="M55" s="293"/>
      <c r="N55" s="294"/>
      <c r="O55" s="95"/>
      <c r="P55" s="34"/>
    </row>
    <row r="56" spans="2:16" ht="15.75" thickBot="1">
      <c r="B56" s="21"/>
      <c r="C56" s="274" t="s">
        <v>50</v>
      </c>
      <c r="D56" s="275"/>
      <c r="E56" s="275"/>
      <c r="F56" s="275"/>
      <c r="G56" s="275"/>
      <c r="H56" s="275"/>
      <c r="I56" s="275"/>
      <c r="J56" s="275"/>
      <c r="K56" s="275"/>
      <c r="L56" s="275"/>
      <c r="M56" s="275"/>
      <c r="N56" s="276"/>
      <c r="O56" s="89"/>
      <c r="P56" s="34"/>
    </row>
    <row r="57" spans="2:16" ht="15" thickBot="1">
      <c r="B57" s="21"/>
      <c r="C57" s="71"/>
      <c r="D57" s="48"/>
      <c r="E57" s="48"/>
      <c r="F57" s="48"/>
      <c r="G57" s="48"/>
      <c r="H57" s="48"/>
      <c r="I57" s="48"/>
      <c r="J57" s="48"/>
      <c r="K57" s="48"/>
      <c r="L57" s="48"/>
      <c r="M57" s="48"/>
      <c r="N57" s="48"/>
      <c r="O57" s="72"/>
      <c r="P57" s="22"/>
    </row>
    <row r="58" spans="2:16" ht="15.75" thickBot="1">
      <c r="B58" s="21"/>
      <c r="C58" s="341" t="s">
        <v>64</v>
      </c>
      <c r="D58" s="342"/>
      <c r="E58" s="342"/>
      <c r="F58" s="342"/>
      <c r="G58" s="342"/>
      <c r="H58" s="342"/>
      <c r="I58" s="342"/>
      <c r="J58" s="342"/>
      <c r="K58" s="342"/>
      <c r="L58" s="342"/>
      <c r="M58" s="342"/>
      <c r="N58" s="343"/>
      <c r="O58" s="105"/>
      <c r="P58" s="38"/>
    </row>
    <row r="59" spans="2:16">
      <c r="B59" s="21"/>
      <c r="C59" s="302" t="s">
        <v>65</v>
      </c>
      <c r="D59" s="303"/>
      <c r="E59" s="303"/>
      <c r="F59" s="303"/>
      <c r="G59" s="303"/>
      <c r="H59" s="303"/>
      <c r="I59" s="303"/>
      <c r="J59" s="303"/>
      <c r="K59" s="303"/>
      <c r="L59" s="303"/>
      <c r="M59" s="303"/>
      <c r="N59" s="303"/>
      <c r="O59" s="304"/>
      <c r="P59" s="32"/>
    </row>
    <row r="60" spans="2:16">
      <c r="B60" s="21"/>
      <c r="C60" s="305"/>
      <c r="D60" s="306"/>
      <c r="E60" s="306"/>
      <c r="F60" s="306"/>
      <c r="G60" s="306"/>
      <c r="H60" s="306"/>
      <c r="I60" s="306"/>
      <c r="J60" s="306"/>
      <c r="K60" s="306"/>
      <c r="L60" s="306"/>
      <c r="M60" s="306"/>
      <c r="N60" s="306"/>
      <c r="O60" s="307"/>
      <c r="P60" s="32"/>
    </row>
    <row r="61" spans="2:16" ht="13.5" thickBot="1">
      <c r="B61" s="21"/>
      <c r="C61" s="308"/>
      <c r="D61" s="309"/>
      <c r="E61" s="309"/>
      <c r="F61" s="309"/>
      <c r="G61" s="309"/>
      <c r="H61" s="309"/>
      <c r="I61" s="309"/>
      <c r="J61" s="309"/>
      <c r="K61" s="309"/>
      <c r="L61" s="309"/>
      <c r="M61" s="309"/>
      <c r="N61" s="309"/>
      <c r="O61" s="310"/>
      <c r="P61" s="32"/>
    </row>
    <row r="62" spans="2:16" ht="15">
      <c r="B62" s="21"/>
      <c r="C62" s="299" t="s">
        <v>66</v>
      </c>
      <c r="D62" s="334"/>
      <c r="E62" s="334"/>
      <c r="F62" s="334"/>
      <c r="G62" s="334"/>
      <c r="H62" s="334"/>
      <c r="I62" s="334"/>
      <c r="J62" s="170"/>
      <c r="K62" s="171"/>
      <c r="L62" s="97" t="s">
        <v>67</v>
      </c>
      <c r="M62" s="344" t="s">
        <v>68</v>
      </c>
      <c r="N62" s="345"/>
      <c r="O62" s="98"/>
      <c r="P62" s="36"/>
    </row>
    <row r="63" spans="2:16" ht="14.25">
      <c r="B63" s="21"/>
      <c r="C63" s="284" t="s">
        <v>69</v>
      </c>
      <c r="D63" s="285"/>
      <c r="E63" s="285"/>
      <c r="F63" s="285"/>
      <c r="G63" s="285"/>
      <c r="H63" s="285"/>
      <c r="I63" s="285"/>
      <c r="J63" s="106"/>
      <c r="K63" s="107"/>
      <c r="L63" s="108"/>
      <c r="M63" s="362"/>
      <c r="N63" s="363"/>
      <c r="O63" s="109"/>
      <c r="P63" s="39"/>
    </row>
    <row r="64" spans="2:16" ht="14.25">
      <c r="B64" s="21"/>
      <c r="C64" s="80" t="s">
        <v>70</v>
      </c>
      <c r="D64" s="81"/>
      <c r="E64" s="81"/>
      <c r="F64" s="81"/>
      <c r="G64" s="81"/>
      <c r="H64" s="81"/>
      <c r="I64" s="81"/>
      <c r="J64" s="106"/>
      <c r="K64" s="107"/>
      <c r="L64" s="108"/>
      <c r="M64" s="362"/>
      <c r="N64" s="363"/>
      <c r="O64" s="109"/>
      <c r="P64" s="39"/>
    </row>
    <row r="65" spans="2:16" ht="15" thickBot="1">
      <c r="B65" s="21"/>
      <c r="C65" s="65" t="s">
        <v>71</v>
      </c>
      <c r="D65" s="66"/>
      <c r="E65" s="66"/>
      <c r="F65" s="66"/>
      <c r="G65" s="66"/>
      <c r="H65" s="66"/>
      <c r="I65" s="66"/>
      <c r="J65" s="110"/>
      <c r="K65" s="111"/>
      <c r="L65" s="108"/>
      <c r="M65" s="364"/>
      <c r="N65" s="365"/>
      <c r="O65" s="109"/>
      <c r="P65" s="39"/>
    </row>
    <row r="66" spans="2:16" ht="15.75" thickBot="1">
      <c r="B66" s="21"/>
      <c r="C66" s="274" t="s">
        <v>50</v>
      </c>
      <c r="D66" s="275"/>
      <c r="E66" s="275"/>
      <c r="F66" s="275"/>
      <c r="G66" s="275"/>
      <c r="H66" s="275"/>
      <c r="I66" s="275"/>
      <c r="J66" s="275"/>
      <c r="K66" s="275"/>
      <c r="L66" s="275"/>
      <c r="M66" s="275"/>
      <c r="N66" s="276"/>
      <c r="O66" s="112"/>
      <c r="P66" s="40"/>
    </row>
    <row r="67" spans="2:16" ht="15" thickBot="1">
      <c r="B67" s="21"/>
      <c r="C67" s="71"/>
      <c r="D67" s="48"/>
      <c r="E67" s="48"/>
      <c r="F67" s="48"/>
      <c r="G67" s="48"/>
      <c r="H67" s="48"/>
      <c r="I67" s="48"/>
      <c r="J67" s="48"/>
      <c r="K67" s="48"/>
      <c r="L67" s="48"/>
      <c r="M67" s="48"/>
      <c r="N67" s="48"/>
      <c r="O67" s="72"/>
      <c r="P67" s="22"/>
    </row>
    <row r="68" spans="2:16" ht="15.75" thickBot="1">
      <c r="B68" s="21"/>
      <c r="C68" s="341" t="s">
        <v>72</v>
      </c>
      <c r="D68" s="342"/>
      <c r="E68" s="342"/>
      <c r="F68" s="342"/>
      <c r="G68" s="342"/>
      <c r="H68" s="342"/>
      <c r="I68" s="342"/>
      <c r="J68" s="342"/>
      <c r="K68" s="342"/>
      <c r="L68" s="342"/>
      <c r="M68" s="342"/>
      <c r="N68" s="343"/>
      <c r="O68" s="113"/>
      <c r="P68" s="40"/>
    </row>
    <row r="69" spans="2:16" ht="14.25">
      <c r="B69" s="21"/>
      <c r="C69" s="71"/>
      <c r="D69" s="48"/>
      <c r="E69" s="48"/>
      <c r="F69" s="48"/>
      <c r="G69" s="48"/>
      <c r="H69" s="48"/>
      <c r="I69" s="48"/>
      <c r="J69" s="48"/>
      <c r="K69" s="48"/>
      <c r="L69" s="48"/>
      <c r="M69" s="48"/>
      <c r="N69" s="48"/>
      <c r="O69" s="72"/>
      <c r="P69" s="22"/>
    </row>
    <row r="70" spans="2:16" ht="14.25">
      <c r="B70" s="21"/>
      <c r="C70" s="71"/>
      <c r="D70" s="48"/>
      <c r="E70" s="48"/>
      <c r="F70" s="48"/>
      <c r="G70" s="48"/>
      <c r="H70" s="114" t="s">
        <v>73</v>
      </c>
      <c r="I70" s="114"/>
      <c r="J70" s="114"/>
      <c r="K70" s="114"/>
      <c r="L70" s="48"/>
      <c r="M70" s="48"/>
      <c r="N70" s="48"/>
      <c r="O70" s="72"/>
      <c r="P70" s="22"/>
    </row>
    <row r="71" spans="2:16" ht="15">
      <c r="B71" s="21"/>
      <c r="C71" s="71"/>
      <c r="D71" s="48"/>
      <c r="E71" s="48"/>
      <c r="F71" s="48"/>
      <c r="G71" s="48"/>
      <c r="H71" s="114" t="s">
        <v>74</v>
      </c>
      <c r="I71" s="48"/>
      <c r="J71" s="48"/>
      <c r="K71" s="48"/>
      <c r="L71" s="48"/>
      <c r="M71" s="48"/>
      <c r="N71" s="48"/>
      <c r="O71" s="72"/>
      <c r="P71" s="41"/>
    </row>
    <row r="72" spans="2:16" ht="15">
      <c r="B72" s="21"/>
      <c r="C72" s="71"/>
      <c r="D72" s="48"/>
      <c r="E72" s="48"/>
      <c r="F72" s="48"/>
      <c r="G72" s="48"/>
      <c r="H72" s="114" t="s">
        <v>84</v>
      </c>
      <c r="I72" s="48"/>
      <c r="J72" s="48"/>
      <c r="K72" s="48"/>
      <c r="L72" s="48"/>
      <c r="M72" s="48"/>
      <c r="N72" s="48"/>
      <c r="O72" s="72"/>
      <c r="P72" s="41"/>
    </row>
    <row r="73" spans="2:16" ht="14.25">
      <c r="B73" s="21"/>
      <c r="C73" s="57"/>
      <c r="D73" s="115"/>
      <c r="E73" s="115"/>
      <c r="F73" s="115"/>
      <c r="G73" s="115"/>
      <c r="H73" s="114" t="s">
        <v>78</v>
      </c>
      <c r="I73" s="115"/>
      <c r="J73" s="115"/>
      <c r="K73" s="115"/>
      <c r="L73" s="115"/>
      <c r="M73" s="115"/>
      <c r="N73" s="115"/>
      <c r="O73" s="116"/>
      <c r="P73" s="42"/>
    </row>
    <row r="74" spans="2:16" ht="14.25">
      <c r="B74" s="21"/>
      <c r="C74" s="71"/>
      <c r="D74" s="48"/>
      <c r="E74" s="48"/>
      <c r="F74" s="48"/>
      <c r="G74" s="48"/>
      <c r="H74" s="48" t="s">
        <v>75</v>
      </c>
      <c r="I74" s="48"/>
      <c r="J74" s="48"/>
      <c r="K74" s="48"/>
      <c r="L74" s="48"/>
      <c r="M74" s="48"/>
      <c r="N74" s="48"/>
      <c r="O74" s="72"/>
      <c r="P74" s="22"/>
    </row>
    <row r="75" spans="2:16" ht="15">
      <c r="B75" s="21"/>
      <c r="C75" s="117" t="s">
        <v>76</v>
      </c>
      <c r="D75" s="118"/>
      <c r="E75" s="118"/>
      <c r="F75" s="118"/>
      <c r="G75" s="118"/>
      <c r="H75" s="118"/>
      <c r="I75" s="118"/>
      <c r="J75" s="118"/>
      <c r="K75" s="118"/>
      <c r="L75" s="118"/>
      <c r="M75" s="118"/>
      <c r="N75" s="118"/>
      <c r="O75" s="119"/>
      <c r="P75" s="22"/>
    </row>
    <row r="76" spans="2:16" ht="14.25">
      <c r="B76" s="21"/>
      <c r="C76" s="359"/>
      <c r="D76" s="360"/>
      <c r="E76" s="360"/>
      <c r="F76" s="360"/>
      <c r="G76" s="360"/>
      <c r="H76" s="360"/>
      <c r="I76" s="360"/>
      <c r="J76" s="360"/>
      <c r="K76" s="360"/>
      <c r="L76" s="360"/>
      <c r="M76" s="360"/>
      <c r="N76" s="360"/>
      <c r="O76" s="361"/>
      <c r="P76" s="42"/>
    </row>
    <row r="77" spans="2:16" ht="14.25">
      <c r="B77" s="21"/>
      <c r="C77" s="359"/>
      <c r="D77" s="360"/>
      <c r="E77" s="360"/>
      <c r="F77" s="360"/>
      <c r="G77" s="360"/>
      <c r="H77" s="360"/>
      <c r="I77" s="360"/>
      <c r="J77" s="360"/>
      <c r="K77" s="360"/>
      <c r="L77" s="360"/>
      <c r="M77" s="360"/>
      <c r="N77" s="360"/>
      <c r="O77" s="361"/>
      <c r="P77" s="42"/>
    </row>
    <row r="78" spans="2:16" ht="14.25">
      <c r="B78" s="21"/>
      <c r="C78" s="57"/>
      <c r="D78" s="115"/>
      <c r="E78" s="115"/>
      <c r="F78" s="115"/>
      <c r="G78" s="115"/>
      <c r="H78" s="115"/>
      <c r="I78" s="115"/>
      <c r="J78" s="115"/>
      <c r="K78" s="115"/>
      <c r="L78" s="115"/>
      <c r="M78" s="115"/>
      <c r="N78" s="115"/>
      <c r="O78" s="116"/>
      <c r="P78" s="42"/>
    </row>
    <row r="79" spans="2:16" ht="15">
      <c r="B79" s="21"/>
      <c r="C79" s="120" t="s">
        <v>77</v>
      </c>
      <c r="D79" s="115"/>
      <c r="E79" s="115"/>
      <c r="F79" s="115"/>
      <c r="G79" s="115"/>
      <c r="H79" s="115"/>
      <c r="I79" s="115"/>
      <c r="J79" s="115"/>
      <c r="K79" s="115"/>
      <c r="L79" s="115"/>
      <c r="M79" s="115"/>
      <c r="N79" s="115"/>
      <c r="O79" s="116"/>
      <c r="P79" s="42"/>
    </row>
    <row r="80" spans="2:16" ht="12.75" customHeight="1">
      <c r="B80" s="21"/>
      <c r="C80" s="356" t="s">
        <v>82</v>
      </c>
      <c r="D80" s="357"/>
      <c r="E80" s="357"/>
      <c r="F80" s="357"/>
      <c r="G80" s="357"/>
      <c r="H80" s="357"/>
      <c r="I80" s="357"/>
      <c r="J80" s="357"/>
      <c r="K80" s="357"/>
      <c r="L80" s="357"/>
      <c r="M80" s="357"/>
      <c r="N80" s="357"/>
      <c r="O80" s="358"/>
      <c r="P80" s="43"/>
    </row>
    <row r="81" spans="2:16" ht="28.5" customHeight="1">
      <c r="B81" s="21"/>
      <c r="C81" s="356"/>
      <c r="D81" s="357"/>
      <c r="E81" s="357"/>
      <c r="F81" s="357"/>
      <c r="G81" s="357"/>
      <c r="H81" s="357"/>
      <c r="I81" s="357"/>
      <c r="J81" s="357"/>
      <c r="K81" s="357"/>
      <c r="L81" s="357"/>
      <c r="M81" s="357"/>
      <c r="N81" s="357"/>
      <c r="O81" s="358"/>
      <c r="P81" s="43"/>
    </row>
    <row r="82" spans="2:16" ht="13.35" customHeight="1">
      <c r="B82" s="21"/>
      <c r="C82" s="356" t="s">
        <v>83</v>
      </c>
      <c r="D82" s="357"/>
      <c r="E82" s="357"/>
      <c r="F82" s="357"/>
      <c r="G82" s="357"/>
      <c r="H82" s="357"/>
      <c r="I82" s="357"/>
      <c r="J82" s="357"/>
      <c r="K82" s="357"/>
      <c r="L82" s="357"/>
      <c r="M82" s="357"/>
      <c r="N82" s="357"/>
      <c r="O82" s="358"/>
      <c r="P82" s="43"/>
    </row>
    <row r="83" spans="2:16" ht="45" customHeight="1">
      <c r="B83" s="21"/>
      <c r="C83" s="356"/>
      <c r="D83" s="357"/>
      <c r="E83" s="357"/>
      <c r="F83" s="357"/>
      <c r="G83" s="357"/>
      <c r="H83" s="357"/>
      <c r="I83" s="357"/>
      <c r="J83" s="357"/>
      <c r="K83" s="357"/>
      <c r="L83" s="357"/>
      <c r="M83" s="357"/>
      <c r="N83" s="357"/>
      <c r="O83" s="358"/>
      <c r="P83" s="43"/>
    </row>
    <row r="84" spans="2:16" ht="14.25">
      <c r="B84" s="21"/>
      <c r="C84" s="57"/>
      <c r="D84" s="115"/>
      <c r="E84" s="115"/>
      <c r="F84" s="115"/>
      <c r="G84" s="115"/>
      <c r="H84" s="115"/>
      <c r="I84" s="115"/>
      <c r="J84" s="115"/>
      <c r="K84" s="115"/>
      <c r="L84" s="115"/>
      <c r="M84" s="115"/>
      <c r="N84" s="115"/>
      <c r="O84" s="116"/>
      <c r="P84" s="42"/>
    </row>
    <row r="85" spans="2:16" ht="14.25">
      <c r="B85" s="21"/>
      <c r="C85" s="71"/>
      <c r="D85" s="48"/>
      <c r="E85" s="48"/>
      <c r="F85" s="48"/>
      <c r="G85" s="48"/>
      <c r="H85" s="114" t="s">
        <v>73</v>
      </c>
      <c r="I85" s="48"/>
      <c r="J85" s="48"/>
      <c r="K85" s="48"/>
      <c r="L85" s="48"/>
      <c r="M85" s="48"/>
      <c r="N85" s="48"/>
      <c r="O85" s="72"/>
      <c r="P85" s="22"/>
    </row>
    <row r="86" spans="2:16" ht="14.25">
      <c r="B86" s="21"/>
      <c r="C86" s="71"/>
      <c r="D86" s="48"/>
      <c r="E86" s="48"/>
      <c r="F86" s="48"/>
      <c r="G86" s="48"/>
      <c r="H86" s="48" t="s">
        <v>74</v>
      </c>
      <c r="I86" s="81"/>
      <c r="J86" s="81"/>
      <c r="K86" s="81"/>
      <c r="L86" s="48"/>
      <c r="M86" s="48"/>
      <c r="N86" s="48"/>
      <c r="O86" s="72"/>
      <c r="P86" s="22"/>
    </row>
    <row r="87" spans="2:16" ht="14.25">
      <c r="B87" s="21"/>
      <c r="C87" s="71"/>
      <c r="D87" s="48"/>
      <c r="E87" s="48"/>
      <c r="F87" s="48"/>
      <c r="G87" s="48"/>
      <c r="H87" s="48" t="s">
        <v>85</v>
      </c>
      <c r="I87" s="121"/>
      <c r="J87" s="121"/>
      <c r="K87" s="121"/>
      <c r="L87" s="48"/>
      <c r="M87" s="48"/>
      <c r="N87" s="48"/>
      <c r="O87" s="72"/>
      <c r="P87" s="22"/>
    </row>
    <row r="88" spans="2:16" ht="14.25">
      <c r="B88" s="21"/>
      <c r="C88" s="122"/>
      <c r="D88" s="115"/>
      <c r="E88" s="115"/>
      <c r="F88" s="115"/>
      <c r="G88" s="115"/>
      <c r="H88" s="48" t="s">
        <v>79</v>
      </c>
      <c r="I88" s="48"/>
      <c r="J88" s="48"/>
      <c r="K88" s="48"/>
      <c r="L88" s="115"/>
      <c r="M88" s="115"/>
      <c r="N88" s="115"/>
      <c r="O88" s="116"/>
      <c r="P88" s="42"/>
    </row>
    <row r="89" spans="2:16" ht="18.75" customHeight="1" thickBot="1">
      <c r="B89" s="21"/>
      <c r="C89" s="352"/>
      <c r="D89" s="353"/>
      <c r="E89" s="353"/>
      <c r="F89" s="94"/>
      <c r="G89" s="94"/>
      <c r="H89" s="94"/>
      <c r="I89" s="94"/>
      <c r="J89" s="94"/>
      <c r="K89" s="350"/>
      <c r="L89" s="350"/>
      <c r="M89" s="350"/>
      <c r="N89" s="350"/>
      <c r="O89" s="351"/>
      <c r="P89" s="44"/>
    </row>
    <row r="90" spans="2:16" ht="13.5" thickBot="1">
      <c r="B90" s="45"/>
      <c r="C90" s="46"/>
      <c r="D90" s="46"/>
      <c r="E90" s="46"/>
      <c r="F90" s="46"/>
      <c r="G90" s="46"/>
      <c r="H90" s="46"/>
      <c r="I90" s="46"/>
      <c r="J90" s="46"/>
      <c r="K90" s="46"/>
      <c r="L90" s="46"/>
      <c r="M90" s="46"/>
      <c r="N90" s="46"/>
      <c r="O90" s="46"/>
      <c r="P90" s="47"/>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(Entidad)</vt:lpstr>
      <vt:lpstr>PROPUESTA ECONOMICA(Proponente)</vt:lpstr>
      <vt:lpstr>1</vt:lpstr>
      <vt:lpstr>INDICAR CÓDIGO DEL ITEM DE PAGO</vt:lpstr>
      <vt:lpstr>_GoBack</vt:lpstr>
      <vt:lpstr>'1'!Área_de_impresión</vt:lpstr>
      <vt:lpstr>'INDICAR CÓDIGO DEL ITEM DE PAGO'!Área_de_impresión</vt:lpstr>
      <vt:lpstr>'PRESUPUESTO OFICIAL (Entidad)'!Área_de_impresión</vt:lpstr>
      <vt:lpstr>'PROPUESTA ECONOMICA(Proponente)'!Área_de_impresión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cp:revision/>
  <cp:lastPrinted>2021-07-22T21:21:55Z</cp:lastPrinted>
  <dcterms:created xsi:type="dcterms:W3CDTF">2006-06-27T16:47:25Z</dcterms:created>
  <dcterms:modified xsi:type="dcterms:W3CDTF">2025-04-11T22:45:46Z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