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C:\Users\Maria\OneDrive\Escritorio\PROCESO ETDH\"/>
    </mc:Choice>
  </mc:AlternateContent>
  <xr:revisionPtr revIDLastSave="0" documentId="8_{D8713668-11AF-47FF-8E7C-EA0E58E6D0A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</sheets>
  <definedNames>
    <definedName name="_xlnm._FilterDatabase" localSheetId="0" hidden="1">Hoja1!$A$5:$AG$16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5" roundtripDataSignature="AMtx7mi21RdCkAOqKFETwP5CAxuy7ZDRrw=="/>
    </ext>
  </extLst>
</workbook>
</file>

<file path=xl/calcChain.xml><?xml version="1.0" encoding="utf-8"?>
<calcChain xmlns="http://schemas.openxmlformats.org/spreadsheetml/2006/main">
  <c r="N17" i="1" l="1"/>
  <c r="J17" i="1"/>
  <c r="L17" i="1"/>
  <c r="B11" i="1"/>
  <c r="X16" i="1"/>
  <c r="Z16" i="1" s="1"/>
  <c r="AA16" i="1" s="1"/>
  <c r="W16" i="1"/>
  <c r="U16" i="1"/>
  <c r="M16" i="1"/>
  <c r="O16" i="1" s="1"/>
  <c r="P16" i="1" s="1"/>
  <c r="Q16" i="1" s="1"/>
  <c r="L16" i="1"/>
  <c r="J16" i="1"/>
  <c r="X15" i="1"/>
  <c r="Y15" i="1" s="1"/>
  <c r="W15" i="1"/>
  <c r="U15" i="1"/>
  <c r="M15" i="1"/>
  <c r="N15" i="1" s="1"/>
  <c r="L15" i="1"/>
  <c r="J15" i="1"/>
  <c r="X14" i="1"/>
  <c r="Y14" i="1" s="1"/>
  <c r="M14" i="1"/>
  <c r="N14" i="1" s="1"/>
  <c r="W14" i="1"/>
  <c r="U14" i="1"/>
  <c r="L14" i="1"/>
  <c r="J14" i="1"/>
  <c r="L9" i="1"/>
  <c r="J13" i="1"/>
  <c r="L13" i="1"/>
  <c r="M13" i="1"/>
  <c r="N13" i="1" s="1"/>
  <c r="U13" i="1"/>
  <c r="W13" i="1"/>
  <c r="X13" i="1"/>
  <c r="Y13" i="1" s="1"/>
  <c r="X12" i="1"/>
  <c r="Z12" i="1" s="1"/>
  <c r="AA12" i="1" s="1"/>
  <c r="W12" i="1"/>
  <c r="U12" i="1"/>
  <c r="M12" i="1"/>
  <c r="N12" i="1" s="1"/>
  <c r="L12" i="1"/>
  <c r="J12" i="1"/>
  <c r="B12" i="1"/>
  <c r="X11" i="1"/>
  <c r="Z11" i="1" s="1"/>
  <c r="AA11" i="1" s="1"/>
  <c r="W11" i="1"/>
  <c r="U11" i="1"/>
  <c r="M11" i="1"/>
  <c r="L11" i="1"/>
  <c r="J11" i="1"/>
  <c r="X10" i="1"/>
  <c r="Z10" i="1" s="1"/>
  <c r="AA10" i="1" s="1"/>
  <c r="W10" i="1"/>
  <c r="U10" i="1"/>
  <c r="M10" i="1"/>
  <c r="O10" i="1" s="1"/>
  <c r="P10" i="1" s="1"/>
  <c r="Q10" i="1" s="1"/>
  <c r="L10" i="1"/>
  <c r="J10" i="1"/>
  <c r="B10" i="1"/>
  <c r="X9" i="1"/>
  <c r="Z9" i="1" s="1"/>
  <c r="AA9" i="1" s="1"/>
  <c r="W9" i="1"/>
  <c r="U9" i="1"/>
  <c r="M9" i="1"/>
  <c r="O9" i="1" s="1"/>
  <c r="P9" i="1" s="1"/>
  <c r="Q9" i="1" s="1"/>
  <c r="J9" i="1"/>
  <c r="B9" i="1"/>
  <c r="X8" i="1"/>
  <c r="Z8" i="1" s="1"/>
  <c r="AA8" i="1" s="1"/>
  <c r="W8" i="1"/>
  <c r="U8" i="1"/>
  <c r="M8" i="1"/>
  <c r="O8" i="1" s="1"/>
  <c r="P8" i="1" s="1"/>
  <c r="Q8" i="1" s="1"/>
  <c r="L8" i="1"/>
  <c r="J8" i="1"/>
  <c r="B8" i="1"/>
  <c r="O12" i="1" l="1"/>
  <c r="P12" i="1" s="1"/>
  <c r="Q12" i="1" s="1"/>
  <c r="O13" i="1"/>
  <c r="P13" i="1" s="1"/>
  <c r="Q13" i="1" s="1"/>
  <c r="P11" i="1"/>
  <c r="Q11" i="1" s="1"/>
  <c r="O11" i="1"/>
  <c r="N16" i="1"/>
  <c r="O15" i="1"/>
  <c r="P15" i="1" s="1"/>
  <c r="Q15" i="1" s="1"/>
  <c r="O14" i="1"/>
  <c r="P14" i="1" s="1"/>
  <c r="Q14" i="1" s="1"/>
  <c r="Y16" i="1"/>
  <c r="Z15" i="1"/>
  <c r="AA15" i="1" s="1"/>
  <c r="Z14" i="1"/>
  <c r="AA14" i="1" s="1"/>
  <c r="Z13" i="1"/>
  <c r="AA13" i="1" s="1"/>
  <c r="N9" i="1"/>
  <c r="Y11" i="1"/>
  <c r="N11" i="1"/>
  <c r="Y10" i="1"/>
  <c r="Y8" i="1"/>
  <c r="N10" i="1"/>
  <c r="N8" i="1"/>
  <c r="Y9" i="1"/>
  <c r="Y12" i="1"/>
</calcChain>
</file>

<file path=xl/sharedStrings.xml><?xml version="1.0" encoding="utf-8"?>
<sst xmlns="http://schemas.openxmlformats.org/spreadsheetml/2006/main" count="209" uniqueCount="143">
  <si>
    <t>AGENCIA DISTRITAL PARA LA EDUCACIÓN SUPERIOR, LA CIENCIA Y LA TECNOLOGÍA - ATENEA</t>
  </si>
  <si>
    <t>ESTIMACIÓN, TIPIFICACIÓN Y ASIGNACIÓN DE RIESGOS PREVISIBLES QUE PUEDEN AFECTAR EL EQUILIBRIO ECONÓMICO DEL CONVENIO</t>
  </si>
  <si>
    <t>N°</t>
  </si>
  <si>
    <t>CLASE</t>
  </si>
  <si>
    <t>FUENTE</t>
  </si>
  <si>
    <t>ETAPA</t>
  </si>
  <si>
    <t>TIPO</t>
  </si>
  <si>
    <t>DESCRIPCIÓN</t>
  </si>
  <si>
    <t>CONSECUENCIA  DE LA OCURRENCIA DEL EVENTO</t>
  </si>
  <si>
    <t>PROBABILIDAD*</t>
  </si>
  <si>
    <t>IMPACTO**</t>
  </si>
  <si>
    <t>VALORACIÓN DEL RIESGO</t>
  </si>
  <si>
    <t>CATEGORÍA</t>
  </si>
  <si>
    <t>ASIGNACIÓN DEL RIESGO ANÁLISIS DEL RIESGO</t>
  </si>
  <si>
    <t>TRATAMIENTO/ CONTROLES A SER IMPLEMENTADOS</t>
  </si>
  <si>
    <t>IMPACTO DESPUES DEL TRATAMIENTO</t>
  </si>
  <si>
    <t>¿AFECTA LA EJECUCIÓN DEL CONVENIO?</t>
  </si>
  <si>
    <t>PERSONA RESPONSABLE POR IMPLEMENTAR EL TRATAMIENTO</t>
  </si>
  <si>
    <t xml:space="preserve">FECHA ESTIMADA EN QUE SE INICIA EL TRATAMIENTO </t>
  </si>
  <si>
    <t>FECHA ESTIMADA EN QUE SE COMPLETA EL TRATAMIENTO</t>
  </si>
  <si>
    <t>MONITOREO Y REVISIÓN</t>
  </si>
  <si>
    <t>¿Qué puede ocurrir?</t>
  </si>
  <si>
    <t>¿Cómo puede ocurrir?</t>
  </si>
  <si>
    <t>Lo que podría ocasionar…</t>
  </si>
  <si>
    <t>Probabilidad</t>
  </si>
  <si>
    <t>Impacto</t>
  </si>
  <si>
    <t>Suma probabilidad + Impacto</t>
  </si>
  <si>
    <t>Valoración</t>
  </si>
  <si>
    <t>Valoración del riesgo</t>
  </si>
  <si>
    <t>Categoría</t>
  </si>
  <si>
    <t>Manejo del riesgo</t>
  </si>
  <si>
    <t>Asignación del riesgo</t>
  </si>
  <si>
    <t>Acciones para reducir la probabilidad, la consecuencia y el impacto del riesgo</t>
  </si>
  <si>
    <t>SI O NO</t>
  </si>
  <si>
    <t>¿Cómo se realiza el monitoreo?</t>
  </si>
  <si>
    <t>Periodicidad ¿Cuándo?</t>
  </si>
  <si>
    <t>Probabilidad + impacto</t>
  </si>
  <si>
    <t>Interno</t>
  </si>
  <si>
    <t>Precontractual</t>
  </si>
  <si>
    <t>3 Riesgos operacionales</t>
  </si>
  <si>
    <t>No suscripción del Convenio</t>
  </si>
  <si>
    <t>Inconformidad o no acuerdo entre las partes</t>
  </si>
  <si>
    <t xml:space="preserve">No cumplir con el número de beneficiarios y por ende, la meta del proyecto, así como, con la asignación de cupos de la convocatoria de los jóvenes </t>
  </si>
  <si>
    <t>Atenea</t>
  </si>
  <si>
    <t>Socialización de las condiciones del futuro convenio derivado a las IES e IETDH, con el fin de negociar el contenido del convenio, validando que las condiciones pactadas se ajusten a la propuesta presentada.</t>
  </si>
  <si>
    <t>SI</t>
  </si>
  <si>
    <t>Desde la recepción de observaciones a los documentos que soportan el Convenio derivado</t>
  </si>
  <si>
    <t>Al momento en que se suscriba el Convenio derivado</t>
  </si>
  <si>
    <t xml:space="preserve">En mesas de trabajo con las IES e IETDH
</t>
  </si>
  <si>
    <t>mensual</t>
  </si>
  <si>
    <t>Interno/Externo</t>
  </si>
  <si>
    <t xml:space="preserve">Ejecución </t>
  </si>
  <si>
    <t xml:space="preserve">Intervención por parte del Ministerio de Educación a la IES o de la Secretaría de Educación Distrital a la IETDH durante la ejecución del Convenio </t>
  </si>
  <si>
    <t>Que el MEN y la SED, en ejercicio de la función de inspección y vigilancia, imponga una medida preventiva, de vigilancia especial, que  afecte uno o varios programas académicos de una IES o IETDH participante del Programa Jóvenes a la E - EFT</t>
  </si>
  <si>
    <t xml:space="preserve">Incumplimiento de las metas propuestas por la IES o la IETDH objeto de afectación. Afectación de los beneficiarios </t>
  </si>
  <si>
    <t>Atenea/IES</t>
  </si>
  <si>
    <t>La Agencia hará seguimiento constante a través de la supervisión, para conocer de manera oportuna el acaecimiento de este riesgo y así, tomar las medidas necesarias para mitigar las afectaciones que se vayan a a generar a los beneficiarios del convenio y la Entidad. Inclusión de obligación específica en el convenio relacionada con el deber de las IES e IETDH de informar oportunamente sobre el particular a la Agencia</t>
  </si>
  <si>
    <t>IES/IETDH/Atenea</t>
  </si>
  <si>
    <t>Desde la suscripción del acta de inicio</t>
  </si>
  <si>
    <t>Hasta la finalización del convenio</t>
  </si>
  <si>
    <t xml:space="preserve">
En sesiones del Comité Técnico del Convenio</t>
  </si>
  <si>
    <t>semestral</t>
  </si>
  <si>
    <t xml:space="preserve">No matricular todos los beneficiarios a los programas de formación laboral previstos en el Convenio </t>
  </si>
  <si>
    <t>Algunos elegibles no cumplen con la totalidad de los requisitos para legalizar el proceso de matrícula, o algunos beneficiarios desisten del beneficio asignado</t>
  </si>
  <si>
    <t xml:space="preserve">Incumplimiento de las metas propuestas en el Convenio 
</t>
  </si>
  <si>
    <t xml:space="preserve">IES/Atenea </t>
  </si>
  <si>
    <t>1 Establecer mecanismos de divulgación del Programa Jóvenes a la E-EFT y de los requisitos para formalizar el beneficio
2 Establecer mecanismos de verificación del cumplimiento de requisitos para formalizar el beneficio</t>
  </si>
  <si>
    <t xml:space="preserve">IES/IETDH/Atenea </t>
  </si>
  <si>
    <t>1 En espacios de divulgación del Programa (presenciales y virtuales)
2  Mediante el ejercicio de la supervisión</t>
  </si>
  <si>
    <t>Cada vez que se requiera</t>
  </si>
  <si>
    <t>Deserción por parte de algunos beneficiarios en desarrollo del Convenio</t>
  </si>
  <si>
    <t>Algunos beneficiarios deciden voluntariamente no continuar con su proceso de formaciòn</t>
  </si>
  <si>
    <t>IES/IETDH</t>
  </si>
  <si>
    <t>Implementar las estrategias de permanencia contempladas en los planes de seguimiento y bienestar de cada IES/IETDH
Implementar las estrategias de permanencia contempladas en la ruta Jóvenes con Oportunidades</t>
  </si>
  <si>
    <t xml:space="preserve">IES/IETDH/SDIS/Atenea </t>
  </si>
  <si>
    <t xml:space="preserve">1 En mesas de trabajo con la IES e IETDH; en las mesas técnicas del convenio intersectorial de la ruta de Jóvenes con Oportunidades y en los informes de actividades
2 Mediante el ejercicio de la supervisión </t>
  </si>
  <si>
    <t>2 Riesgos sociales o políticos</t>
  </si>
  <si>
    <t>Que se presenten alteraciones de orden público que afecten el cronograma de ejecución del Programa Jóvenes a la E-EFT</t>
  </si>
  <si>
    <t>Imposibilidad de cumplir en los tiempos establecidos el periodo académico</t>
  </si>
  <si>
    <t>Retrasos en el cumplimiento de las actividades de formación</t>
  </si>
  <si>
    <t>Atenea/IES/IETDH</t>
  </si>
  <si>
    <t>Establecer estrategias e implementar acciones para mitigar el impacto de los retrasos ocasionados en los procesos de formación</t>
  </si>
  <si>
    <t>Desde la ocurrencia del hecho</t>
  </si>
  <si>
    <t>Hasta la culminación del período de formación afectado</t>
  </si>
  <si>
    <t>1 En mesas de trabajo con la IES, IETDH y en las mesas técnicas del convenio intersectorial para la ruta de Jóvenes con Oportunidades
2 En sesiones extraordinarias del Comité Técnico del Convenio Derivado y en los comités estratégicos del convenio intersectorial para la ruta de Jóvenes con Oportunidades</t>
  </si>
  <si>
    <t>General</t>
  </si>
  <si>
    <t>1 Riesgos económicos</t>
  </si>
  <si>
    <t>Aumento de inflación no previsto o superior a lo esperado.</t>
  </si>
  <si>
    <t>A pesar de que se proyecta una variación en el IPC por año, que afecta el valor de la matrícula, este puede ser mayor a las proyecciones del programa.</t>
  </si>
  <si>
    <t>Aumento por encima de lo esperado en las matrículas.</t>
  </si>
  <si>
    <t>Reconocimiento del aumento o incremento por las partes del convenio según su participación y/o aporte.</t>
  </si>
  <si>
    <t>Hasta la culminación del período académico afectado</t>
  </si>
  <si>
    <t xml:space="preserve">1 En mesas de trabajo con la IES o IETDH 
2 En sesiones extraordinarias del Comité Técnico del Convenio
3. En las mesas técnicas del convenio intersectorial para la ruta Jóvenes con Oportunidades </t>
  </si>
  <si>
    <t>Especifico</t>
  </si>
  <si>
    <t>Externo</t>
  </si>
  <si>
    <t>No participacion esperada de las IES/IETDH en el proceso de contratación de JE-EFT1</t>
  </si>
  <si>
    <t>Mínima participación de las IES/IETDH en el proceso de contratación</t>
  </si>
  <si>
    <t>No cumplir con la meta de la convocatoria en cuanto a la asignación en número de cupos y reducción en la oferta de programas de formación laboral.</t>
  </si>
  <si>
    <t>Según la experiencia de lo ejecutado en el programa JE para educación superior, se estructuren los términos y condiciones del proceso de contratación.</t>
  </si>
  <si>
    <t>Desde la estructuración del proceso de contratación</t>
  </si>
  <si>
    <t>En la publicación definitiva de términos y condiciones</t>
  </si>
  <si>
    <t>Con la revisión y análisis de observaciones que se presenten en el marco del proceso de contratación</t>
  </si>
  <si>
    <t>No apertura de programas por parte de las IES o de las IETDH</t>
  </si>
  <si>
    <t xml:space="preserve">Que la IES o la IETDH manifieste el no cumplimiento del punto de equilibrio o cualquier otra circunstancia relacionada con el registro del programa, que afecte la apertura de los programas de formación laboral  </t>
  </si>
  <si>
    <t>Atenea / IES / IETDH</t>
  </si>
  <si>
    <t>Hasta que el beneficiario inicie su proceso de formación</t>
  </si>
  <si>
    <t>En mesas de trabajo con el beneficiario, la IES o IETDH, la SDIS  y Atenea</t>
  </si>
  <si>
    <t>4 Riesgos financieros</t>
  </si>
  <si>
    <t xml:space="preserve">Incumplimiento del PAC mensual </t>
  </si>
  <si>
    <t>No entrega de la información requerida por la IES o IETDH con la calidad, veracidad, completitud y oportunidad para efectuar los desembolsos / Falta de oportunidad en las revisiones adelantadas por parte de la Agencia Atenea de la información entregada por la IES o la IETDH</t>
  </si>
  <si>
    <t>Retraso en los pagos proyectados para el cumplimiento del PAC</t>
  </si>
  <si>
    <t>Atenea / IES/IETDH</t>
  </si>
  <si>
    <t>Requerir a las IES o IETDH el cumplimiento en el tiempo establecido para cada uno de los desembolsos pactados en el convenio y en caso de renuencia por parte de la IES o IETDH, informar lo correspondiente a la Aseguradora, a la Subgerencia Administrativa y al ordenador del gasto, para lo de su competencia.</t>
  </si>
  <si>
    <t>Desde la solicitud de radicación de informes para desembolso</t>
  </si>
  <si>
    <t>Hasta la radicación de la factura en Tesorería</t>
  </si>
  <si>
    <t>En mesas de trabajo con la IES o IETDH y en los informes de actividades</t>
  </si>
  <si>
    <t>Afectación en resultados esperados del proyecto</t>
  </si>
  <si>
    <t>Moderado</t>
  </si>
  <si>
    <t>Medio</t>
  </si>
  <si>
    <t>Raro</t>
  </si>
  <si>
    <t>Menor</t>
  </si>
  <si>
    <t>Riesgo bajo</t>
  </si>
  <si>
    <t>NO</t>
  </si>
  <si>
    <t>Desde el inicio del convenio</t>
  </si>
  <si>
    <t>El supervisor tendrá presentes los términos para liquidar</t>
  </si>
  <si>
    <t>Según cronograma de ejecución</t>
  </si>
  <si>
    <t xml:space="preserve"> </t>
  </si>
  <si>
    <t xml:space="preserve">*Probabilidad
</t>
  </si>
  <si>
    <t>Raro (Puede ocurrir excepcionalmente)</t>
  </si>
  <si>
    <t>Improbable (Puede ocurrir ocasionalmente)</t>
  </si>
  <si>
    <t>Posible (Puede ocurrir en cualquier momento futuro)</t>
  </si>
  <si>
    <t>Probable (Probablemente va a ocurrir)</t>
  </si>
  <si>
    <t>Casi cierto (Ocurre en la mayoría de las circunstancias)</t>
  </si>
  <si>
    <t>**Impacto</t>
  </si>
  <si>
    <t>Insignificante</t>
  </si>
  <si>
    <t>Mayor</t>
  </si>
  <si>
    <t>Catastrófico</t>
  </si>
  <si>
    <t>Que los beneficiarios tengan que aplazar su formación,  impactando el tiempo en su proceso formativo y/o que sea necesario un cambio de IES o IETDH.</t>
  </si>
  <si>
    <t>La IES o IETDH debe garantizar que la oferta de sus programas se encuentre Activa y con continuidad de los procesos formativos, con probabilidad de reubicación interna o cambio de IES/IETDH.</t>
  </si>
  <si>
    <t>Incumplir con la tasa de tránsito al mercado laboral propuesta por parte de la IES o la IETDH</t>
  </si>
  <si>
    <t>Las IES o IETDH no logran a partir de las estrategias contempladas, alcanzar la tasa de tránsito al mercado laboral de los beneficiarios proyectada en la propuesta</t>
  </si>
  <si>
    <t>Transferir Riesgo</t>
  </si>
  <si>
    <t>Seguimiento por parte del comité técnico y de la supervisión del contrato.
Implementar mecanismos de pago contra metas.
Consultar con fuentes oficiales públicas y con los beneficiarios del programa sobre su tránsito al mercado laboral que permita confirmar las metas.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</si>
</sst>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color rgb="FF000000"/>
      <name val="Arial"/>
      <scheme val="minor"/>
    </font>
    <font>
      <sz val="10"/>
      <name val="Arial"/>
      <family val="2"/>
    </font>
    <font>
      <sz val="13"/>
      <color theme="1"/>
      <name val="Arial"/>
      <family val="2"/>
    </font>
    <font>
      <sz val="13"/>
      <color rgb="FF000000"/>
      <name val="Arial"/>
      <family val="2"/>
    </font>
    <font>
      <sz val="8"/>
      <name val="Arial"/>
      <family val="2"/>
      <scheme val="minor"/>
    </font>
    <font>
      <sz val="12"/>
      <name val="Arial"/>
      <family val="2"/>
    </font>
    <font>
      <sz val="12"/>
      <color theme="1"/>
      <name val="Arial"/>
      <family val="2"/>
    </font>
    <font>
      <sz val="13"/>
      <color rgb="FFFFFFFF"/>
      <name val="Arial"/>
      <family val="2"/>
    </font>
    <font>
      <b/>
      <sz val="15"/>
      <color theme="1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sz val="10"/>
      <color rgb="FF000000"/>
      <name val="Arial"/>
      <family val="2"/>
    </font>
    <font>
      <sz val="9"/>
      <color theme="1"/>
      <name val="Arial"/>
      <family val="2"/>
    </font>
    <font>
      <sz val="10"/>
      <color rgb="FF000000"/>
      <name val="Arial"/>
      <charset val="1"/>
    </font>
    <font>
      <u/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0047FF"/>
        <bgColor rgb="FF0047FF"/>
      </patternFill>
    </fill>
    <fill>
      <patternFill patternType="solid">
        <fgColor rgb="FFFFFFFF"/>
        <bgColor rgb="FFFFFFFF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left"/>
    </xf>
    <xf numFmtId="0" fontId="2" fillId="0" borderId="4" xfId="0" applyFont="1" applyBorder="1" applyAlignment="1">
      <alignment horizontal="center"/>
    </xf>
    <xf numFmtId="0" fontId="2" fillId="0" borderId="0" xfId="0" applyFont="1" applyAlignment="1">
      <alignment vertical="center"/>
    </xf>
    <xf numFmtId="0" fontId="11" fillId="3" borderId="9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left" vertical="center" wrapText="1"/>
    </xf>
    <xf numFmtId="0" fontId="11" fillId="3" borderId="14" xfId="0" applyFont="1" applyFill="1" applyBorder="1" applyAlignment="1">
      <alignment horizontal="center" vertical="center" wrapText="1"/>
    </xf>
    <xf numFmtId="0" fontId="11" fillId="3" borderId="14" xfId="0" applyFont="1" applyFill="1" applyBorder="1" applyAlignment="1">
      <alignment horizontal="center" vertical="center"/>
    </xf>
    <xf numFmtId="0" fontId="12" fillId="5" borderId="18" xfId="0" applyFont="1" applyFill="1" applyBorder="1" applyAlignment="1">
      <alignment horizontal="center" vertical="center" wrapText="1"/>
    </xf>
    <xf numFmtId="0" fontId="11" fillId="3" borderId="0" xfId="0" applyFont="1" applyFill="1" applyAlignment="1">
      <alignment horizontal="center" vertical="center"/>
    </xf>
    <xf numFmtId="0" fontId="11" fillId="3" borderId="0" xfId="0" applyFont="1" applyFill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14" fillId="0" borderId="9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22" xfId="0" applyFont="1" applyBorder="1" applyAlignment="1">
      <alignment horizontal="left" vertical="top" wrapText="1"/>
    </xf>
    <xf numFmtId="0" fontId="15" fillId="3" borderId="9" xfId="0" applyFont="1" applyFill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 wrapText="1"/>
    </xf>
    <xf numFmtId="0" fontId="17" fillId="3" borderId="9" xfId="0" applyFont="1" applyFill="1" applyBorder="1" applyAlignment="1">
      <alignment horizontal="center" vertical="center"/>
    </xf>
    <xf numFmtId="0" fontId="9" fillId="4" borderId="27" xfId="0" applyFont="1" applyFill="1" applyBorder="1" applyAlignment="1">
      <alignment horizontal="center" vertical="center" wrapText="1"/>
    </xf>
    <xf numFmtId="0" fontId="9" fillId="4" borderId="14" xfId="0" applyFont="1" applyFill="1" applyBorder="1" applyAlignment="1">
      <alignment horizontal="center" vertical="center" wrapText="1"/>
    </xf>
    <xf numFmtId="0" fontId="7" fillId="7" borderId="0" xfId="0" applyFont="1" applyFill="1" applyAlignment="1">
      <alignment horizontal="center" vertical="center" wrapText="1"/>
    </xf>
    <xf numFmtId="0" fontId="0" fillId="7" borderId="0" xfId="0" applyFill="1"/>
    <xf numFmtId="0" fontId="8" fillId="7" borderId="0" xfId="0" applyFont="1" applyFill="1"/>
    <xf numFmtId="0" fontId="1" fillId="0" borderId="22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29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/>
    </xf>
    <xf numFmtId="0" fontId="11" fillId="3" borderId="30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29" xfId="0" applyFont="1" applyFill="1" applyBorder="1" applyAlignment="1">
      <alignment horizontal="center" vertical="center"/>
    </xf>
    <xf numFmtId="0" fontId="12" fillId="5" borderId="9" xfId="0" applyFont="1" applyFill="1" applyBorder="1" applyAlignment="1">
      <alignment horizontal="center" vertical="center" wrapText="1"/>
    </xf>
    <xf numFmtId="0" fontId="13" fillId="5" borderId="9" xfId="0" applyFont="1" applyFill="1" applyBorder="1"/>
    <xf numFmtId="0" fontId="13" fillId="5" borderId="18" xfId="0" applyFont="1" applyFill="1" applyBorder="1"/>
    <xf numFmtId="49" fontId="12" fillId="5" borderId="9" xfId="0" applyNumberFormat="1" applyFont="1" applyFill="1" applyBorder="1" applyAlignment="1">
      <alignment horizontal="center" vertical="center" wrapText="1"/>
    </xf>
    <xf numFmtId="0" fontId="9" fillId="4" borderId="14" xfId="0" applyFont="1" applyFill="1" applyBorder="1" applyAlignment="1">
      <alignment horizontal="center" vertical="center" wrapText="1"/>
    </xf>
    <xf numFmtId="0" fontId="10" fillId="4" borderId="14" xfId="0" applyFont="1" applyFill="1" applyBorder="1"/>
    <xf numFmtId="0" fontId="10" fillId="4" borderId="9" xfId="0" applyFont="1" applyFill="1" applyBorder="1"/>
    <xf numFmtId="0" fontId="10" fillId="4" borderId="18" xfId="0" applyFont="1" applyFill="1" applyBorder="1"/>
    <xf numFmtId="0" fontId="2" fillId="2" borderId="1" xfId="0" applyFont="1" applyFill="1" applyBorder="1" applyAlignment="1">
      <alignment horizontal="center" vertical="center" wrapText="1"/>
    </xf>
    <xf numFmtId="0" fontId="1" fillId="0" borderId="6" xfId="0" applyFont="1" applyBorder="1"/>
    <xf numFmtId="0" fontId="1" fillId="0" borderId="7" xfId="0" applyFont="1" applyBorder="1"/>
    <xf numFmtId="0" fontId="7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/>
    </xf>
    <xf numFmtId="0" fontId="1" fillId="0" borderId="5" xfId="0" applyFont="1" applyBorder="1"/>
    <xf numFmtId="0" fontId="1" fillId="0" borderId="3" xfId="0" applyFont="1" applyBorder="1"/>
    <xf numFmtId="0" fontId="9" fillId="4" borderId="28" xfId="0" applyFont="1" applyFill="1" applyBorder="1" applyAlignment="1">
      <alignment horizontal="center" vertical="center" wrapText="1"/>
    </xf>
    <xf numFmtId="0" fontId="10" fillId="4" borderId="16" xfId="0" applyFont="1" applyFill="1" applyBorder="1"/>
    <xf numFmtId="0" fontId="10" fillId="4" borderId="19" xfId="0" applyFont="1" applyFill="1" applyBorder="1"/>
    <xf numFmtId="0" fontId="9" fillId="4" borderId="22" xfId="0" applyFont="1" applyFill="1" applyBorder="1" applyAlignment="1">
      <alignment horizontal="center" vertical="center" wrapText="1"/>
    </xf>
    <xf numFmtId="49" fontId="6" fillId="5" borderId="11" xfId="0" applyNumberFormat="1" applyFont="1" applyFill="1" applyBorder="1" applyAlignment="1">
      <alignment horizontal="center" vertical="center" wrapText="1"/>
    </xf>
    <xf numFmtId="0" fontId="5" fillId="5" borderId="13" xfId="0" applyFont="1" applyFill="1" applyBorder="1"/>
    <xf numFmtId="49" fontId="6" fillId="5" borderId="9" xfId="0" applyNumberFormat="1" applyFont="1" applyFill="1" applyBorder="1" applyAlignment="1">
      <alignment horizontal="center" vertical="center" wrapText="1"/>
    </xf>
    <xf numFmtId="0" fontId="5" fillId="5" borderId="12" xfId="0" applyFont="1" applyFill="1" applyBorder="1"/>
    <xf numFmtId="0" fontId="12" fillId="5" borderId="14" xfId="0" applyFont="1" applyFill="1" applyBorder="1" applyAlignment="1">
      <alignment horizontal="center" vertical="center" wrapText="1"/>
    </xf>
    <xf numFmtId="0" fontId="13" fillId="5" borderId="12" xfId="0" applyFont="1" applyFill="1" applyBorder="1"/>
    <xf numFmtId="0" fontId="12" fillId="5" borderId="20" xfId="0" applyFont="1" applyFill="1" applyBorder="1" applyAlignment="1">
      <alignment horizontal="center" vertical="center" wrapText="1"/>
    </xf>
    <xf numFmtId="0" fontId="13" fillId="5" borderId="21" xfId="0" applyFont="1" applyFill="1" applyBorder="1"/>
    <xf numFmtId="0" fontId="12" fillId="5" borderId="15" xfId="0" applyFont="1" applyFill="1" applyBorder="1" applyAlignment="1">
      <alignment horizontal="center" vertical="center" wrapText="1"/>
    </xf>
    <xf numFmtId="0" fontId="13" fillId="5" borderId="17" xfId="0" applyFont="1" applyFill="1" applyBorder="1"/>
    <xf numFmtId="0" fontId="9" fillId="6" borderId="25" xfId="0" applyFont="1" applyFill="1" applyBorder="1" applyAlignment="1">
      <alignment horizontal="center" vertical="center" wrapText="1"/>
    </xf>
    <xf numFmtId="0" fontId="10" fillId="6" borderId="26" xfId="0" applyFont="1" applyFill="1" applyBorder="1"/>
    <xf numFmtId="0" fontId="9" fillId="4" borderId="8" xfId="0" applyFont="1" applyFill="1" applyBorder="1" applyAlignment="1">
      <alignment horizontal="center" vertical="center" wrapText="1"/>
    </xf>
    <xf numFmtId="0" fontId="10" fillId="4" borderId="8" xfId="0" applyFont="1" applyFill="1" applyBorder="1"/>
    <xf numFmtId="0" fontId="9" fillId="4" borderId="6" xfId="0" applyFont="1" applyFill="1" applyBorder="1" applyAlignment="1">
      <alignment horizontal="center" vertical="center" wrapText="1"/>
    </xf>
    <xf numFmtId="0" fontId="10" fillId="4" borderId="6" xfId="0" applyFont="1" applyFill="1" applyBorder="1"/>
    <xf numFmtId="0" fontId="9" fillId="4" borderId="10" xfId="0" applyFont="1" applyFill="1" applyBorder="1" applyAlignment="1">
      <alignment horizontal="center" vertical="center" wrapText="1"/>
    </xf>
    <xf numFmtId="0" fontId="10" fillId="4" borderId="1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customschemas.google.com/relationships/workbookmetadata" Target="metadata"/><Relationship Id="rId10" Type="http://schemas.openxmlformats.org/officeDocument/2006/relationships/customXml" Target="../customXml/item1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1003"/>
  <sheetViews>
    <sheetView tabSelected="1" zoomScale="80" zoomScaleNormal="80" workbookViewId="0">
      <selection activeCell="T18" sqref="T18"/>
    </sheetView>
  </sheetViews>
  <sheetFormatPr baseColWidth="10" defaultColWidth="12.6640625" defaultRowHeight="15" customHeight="1" x14ac:dyDescent="0.25"/>
  <cols>
    <col min="1" max="1" width="11.33203125" customWidth="1"/>
    <col min="2" max="2" width="14.109375" customWidth="1"/>
    <col min="3" max="3" width="19.33203125" customWidth="1"/>
    <col min="4" max="4" width="18.33203125" customWidth="1"/>
    <col min="5" max="5" width="23.109375" customWidth="1"/>
    <col min="6" max="6" width="53.44140625" customWidth="1"/>
    <col min="7" max="7" width="58.88671875" customWidth="1"/>
    <col min="8" max="8" width="46.109375" customWidth="1"/>
    <col min="9" max="9" width="9.6640625" customWidth="1"/>
    <col min="10" max="10" width="17.33203125" customWidth="1"/>
    <col min="11" max="11" width="13.109375" customWidth="1"/>
    <col min="12" max="12" width="16" customWidth="1"/>
    <col min="13" max="13" width="15.88671875" customWidth="1"/>
    <col min="14" max="14" width="14.33203125" customWidth="1"/>
    <col min="15" max="15" width="8.109375" customWidth="1"/>
    <col min="16" max="16" width="11.33203125" customWidth="1"/>
    <col min="17" max="17" width="22.109375" customWidth="1"/>
    <col min="18" max="18" width="17.33203125" customWidth="1"/>
    <col min="19" max="19" width="61.44140625" customWidth="1"/>
    <col min="20" max="20" width="7.88671875" customWidth="1"/>
    <col min="21" max="21" width="14.6640625" customWidth="1"/>
    <col min="22" max="22" width="8.33203125" customWidth="1"/>
    <col min="23" max="23" width="11.33203125" customWidth="1"/>
    <col min="24" max="24" width="16.6640625" customWidth="1"/>
    <col min="25" max="25" width="13.88671875" customWidth="1"/>
    <col min="26" max="26" width="7.88671875" customWidth="1"/>
    <col min="27" max="27" width="11.33203125" customWidth="1"/>
    <col min="28" max="28" width="20.6640625" customWidth="1"/>
    <col min="29" max="29" width="32.33203125" customWidth="1"/>
    <col min="30" max="30" width="34" customWidth="1"/>
    <col min="31" max="31" width="23.44140625" customWidth="1"/>
    <col min="32" max="32" width="27.6640625" customWidth="1"/>
    <col min="33" max="33" width="21.109375" customWidth="1"/>
    <col min="34" max="53" width="11.33203125" customWidth="1"/>
  </cols>
  <sheetData>
    <row r="1" spans="1:53" ht="12.75" customHeight="1" x14ac:dyDescent="0.25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</row>
    <row r="2" spans="1:53" ht="21.75" customHeight="1" x14ac:dyDescent="0.35">
      <c r="A2" s="42" t="s">
        <v>0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</row>
    <row r="3" spans="1:53" ht="35.25" customHeight="1" x14ac:dyDescent="0.35">
      <c r="A3" s="42" t="s">
        <v>1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</row>
    <row r="4" spans="1:53" ht="12.75" customHeight="1" x14ac:dyDescent="0.25">
      <c r="A4" s="40"/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</row>
    <row r="5" spans="1:53" ht="52.5" customHeight="1" thickBot="1" x14ac:dyDescent="0.35">
      <c r="A5" s="81" t="s">
        <v>2</v>
      </c>
      <c r="B5" s="83" t="s">
        <v>3</v>
      </c>
      <c r="C5" s="83" t="s">
        <v>4</v>
      </c>
      <c r="D5" s="83" t="s">
        <v>5</v>
      </c>
      <c r="E5" s="85" t="s">
        <v>6</v>
      </c>
      <c r="F5" s="79" t="s">
        <v>7</v>
      </c>
      <c r="G5" s="80"/>
      <c r="H5" s="38" t="s">
        <v>8</v>
      </c>
      <c r="I5" s="54" t="s">
        <v>9</v>
      </c>
      <c r="J5" s="55"/>
      <c r="K5" s="54" t="s">
        <v>10</v>
      </c>
      <c r="L5" s="55"/>
      <c r="M5" s="54" t="s">
        <v>11</v>
      </c>
      <c r="N5" s="55"/>
      <c r="O5" s="54" t="s">
        <v>12</v>
      </c>
      <c r="P5" s="55"/>
      <c r="Q5" s="54" t="s">
        <v>13</v>
      </c>
      <c r="R5" s="55"/>
      <c r="S5" s="39" t="s">
        <v>14</v>
      </c>
      <c r="T5" s="54" t="s">
        <v>15</v>
      </c>
      <c r="U5" s="55"/>
      <c r="V5" s="55"/>
      <c r="W5" s="55"/>
      <c r="X5" s="55"/>
      <c r="Y5" s="55"/>
      <c r="Z5" s="55"/>
      <c r="AA5" s="55"/>
      <c r="AB5" s="39" t="s">
        <v>16</v>
      </c>
      <c r="AC5" s="54" t="s">
        <v>17</v>
      </c>
      <c r="AD5" s="54" t="s">
        <v>18</v>
      </c>
      <c r="AE5" s="65" t="s">
        <v>19</v>
      </c>
      <c r="AF5" s="68" t="s">
        <v>20</v>
      </c>
      <c r="AG5" s="55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</row>
    <row r="6" spans="1:53" ht="45.75" customHeight="1" x14ac:dyDescent="0.3">
      <c r="A6" s="82"/>
      <c r="B6" s="84"/>
      <c r="C6" s="84"/>
      <c r="D6" s="84"/>
      <c r="E6" s="86"/>
      <c r="F6" s="73" t="s">
        <v>21</v>
      </c>
      <c r="G6" s="75" t="s">
        <v>22</v>
      </c>
      <c r="H6" s="77" t="s">
        <v>23</v>
      </c>
      <c r="I6" s="50" t="s">
        <v>2</v>
      </c>
      <c r="J6" s="50" t="s">
        <v>24</v>
      </c>
      <c r="K6" s="50"/>
      <c r="L6" s="50" t="s">
        <v>25</v>
      </c>
      <c r="M6" s="50" t="s">
        <v>26</v>
      </c>
      <c r="N6" s="50" t="s">
        <v>27</v>
      </c>
      <c r="O6" s="50" t="s">
        <v>28</v>
      </c>
      <c r="P6" s="50" t="s">
        <v>29</v>
      </c>
      <c r="Q6" s="50" t="s">
        <v>30</v>
      </c>
      <c r="R6" s="50" t="s">
        <v>31</v>
      </c>
      <c r="S6" s="50" t="s">
        <v>32</v>
      </c>
      <c r="T6" s="50" t="s">
        <v>2</v>
      </c>
      <c r="U6" s="50" t="s">
        <v>24</v>
      </c>
      <c r="V6" s="50" t="s">
        <v>2</v>
      </c>
      <c r="W6" s="50" t="s">
        <v>25</v>
      </c>
      <c r="X6" s="50" t="s">
        <v>28</v>
      </c>
      <c r="Y6" s="51"/>
      <c r="Z6" s="50" t="s">
        <v>29</v>
      </c>
      <c r="AA6" s="51"/>
      <c r="AB6" s="53" t="s">
        <v>33</v>
      </c>
      <c r="AC6" s="56"/>
      <c r="AD6" s="56"/>
      <c r="AE6" s="66"/>
      <c r="AF6" s="69" t="s">
        <v>34</v>
      </c>
      <c r="AG6" s="71" t="s">
        <v>35</v>
      </c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</row>
    <row r="7" spans="1:53" ht="36.75" customHeight="1" x14ac:dyDescent="0.3">
      <c r="A7" s="82"/>
      <c r="B7" s="84"/>
      <c r="C7" s="84"/>
      <c r="D7" s="84"/>
      <c r="E7" s="86"/>
      <c r="F7" s="74"/>
      <c r="G7" s="76"/>
      <c r="H7" s="78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15" t="s">
        <v>36</v>
      </c>
      <c r="Y7" s="15" t="s">
        <v>27</v>
      </c>
      <c r="Z7" s="52"/>
      <c r="AA7" s="52"/>
      <c r="AB7" s="52"/>
      <c r="AC7" s="57"/>
      <c r="AD7" s="57"/>
      <c r="AE7" s="67"/>
      <c r="AF7" s="70"/>
      <c r="AG7" s="7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</row>
    <row r="8" spans="1:53" ht="51" customHeight="1" x14ac:dyDescent="0.3">
      <c r="A8" s="9">
        <v>1</v>
      </c>
      <c r="B8" s="9" t="str">
        <f t="shared" ref="B8:B12" si="0">IF(E8="1 Riesgos económicos","Específico",IF(E8="2 Riesgos sociales o políticos","General",IF(E8="3 Riesgos operacionales","Especifico",IF(E8="4 Riesgos financieros","Especifico",IF(E8="5 Riesgos regulatorios","General",IF(E8="6 Riesgos de la naturaleza","General",IF(E8="7 Riesgos ambientales","General",IF(E8="8 Riesgos tecnológicos","General",""))))))))</f>
        <v>Especifico</v>
      </c>
      <c r="C8" s="10" t="s">
        <v>37</v>
      </c>
      <c r="D8" s="10" t="s">
        <v>38</v>
      </c>
      <c r="E8" s="10" t="s">
        <v>39</v>
      </c>
      <c r="F8" s="10" t="s">
        <v>40</v>
      </c>
      <c r="G8" s="10" t="s">
        <v>41</v>
      </c>
      <c r="H8" s="13" t="s">
        <v>42</v>
      </c>
      <c r="I8" s="14">
        <v>3</v>
      </c>
      <c r="J8" s="13" t="str">
        <f t="shared" ref="J8:J12" si="1">IF(I8=1,"Raro",IF(I8=2,"Improbable",IF(I8=3,"Posible",IF(I8=4,"Probable",IF(I8=5,"Casi cierto"," ")))))</f>
        <v>Posible</v>
      </c>
      <c r="K8" s="14">
        <v>3</v>
      </c>
      <c r="L8" s="13" t="str">
        <f t="shared" ref="L8:L12" si="2">IF(K8=1,"Insignificante",IF(K8=2,"Menor",IF(K8=3,"Moderado",IF(K8=4,"Mayor",IF(K8=5,"Catastrófico"," ")))))</f>
        <v>Moderado</v>
      </c>
      <c r="M8" s="14">
        <f t="shared" ref="M8:M12" si="3">+I8+K8</f>
        <v>6</v>
      </c>
      <c r="N8" s="13" t="str">
        <f t="shared" ref="N8:N12" si="4">IF(M8&lt;=0,"",IF(M8&lt;=2,"Insignificante",IF(M8&lt;=4,"Menor",IF(M8&lt;=6,"Moderado",IF(M8&lt;=8,"Mayor",IF(M8&lt;=10,"Catastrófico"))))))</f>
        <v>Moderado</v>
      </c>
      <c r="O8" s="14">
        <f t="shared" ref="O8:O16" si="5">+M8</f>
        <v>6</v>
      </c>
      <c r="P8" s="13" t="str">
        <f t="shared" ref="P8:P12" si="6">IF(O8&lt;=0,"",IF(O8&lt;=4,"Riesgo bajo",IF(O8&lt;=5,"Riesgo medio",IF(O8&lt;=7,"Riesgo alto",IF(O8&lt;=10,"Riesgo extremo")))))</f>
        <v>Riesgo alto</v>
      </c>
      <c r="Q8" s="13" t="str">
        <f t="shared" ref="Q8:Q16" si="7">IF(P8="Riesgo bajo","Aceptar riesgo",IF(P8="Riesgo medio","Transferir Riesgo",IF(P8="Riesgo alto","Reducir la probabilidad la consecuencia y el impacto",IF(P8="Riesgo extremo","Evitar riesgo",""))))</f>
        <v>Reducir la probabilidad la consecuencia y el impacto</v>
      </c>
      <c r="R8" s="13" t="s">
        <v>43</v>
      </c>
      <c r="S8" s="13" t="s">
        <v>44</v>
      </c>
      <c r="T8" s="14">
        <v>1</v>
      </c>
      <c r="U8" s="13" t="str">
        <f t="shared" ref="U8:U12" si="8">IF(T8=1,"Raro",IF(T8=2,"Improbable",IF(T8=3,"Posible",IF(T8=4,"Probable",IF(T8=5,"Casi cierto"," ")))))</f>
        <v>Raro</v>
      </c>
      <c r="V8" s="14">
        <v>2</v>
      </c>
      <c r="W8" s="13" t="str">
        <f t="shared" ref="W8:W12" si="9">IF(V8=1,"Insignificante",IF(V8=2,"Menor",IF(V8=3,"Moderado",IF(V8=4,"Mayor",IF(V8=5,"Catastrófico"," ")))))</f>
        <v>Menor</v>
      </c>
      <c r="X8" s="14">
        <f t="shared" ref="X8" si="10">+T8+V8</f>
        <v>3</v>
      </c>
      <c r="Y8" s="13" t="str">
        <f t="shared" ref="Y8:Y12" si="11">IF(X8&lt;=0,"",IF(X8&lt;=2,"Insignificante",IF(X8&lt;=4,"Menor",IF(X8&lt;=6,"Moderado",IF(X8&lt;=8,"Mayor",IF(X8&lt;=10,"Catastrófico"))))))</f>
        <v>Menor</v>
      </c>
      <c r="Z8" s="14">
        <f t="shared" ref="Z8:Z12" si="12">+X8</f>
        <v>3</v>
      </c>
      <c r="AA8" s="13" t="str">
        <f t="shared" ref="AA8:AA12" si="13">IF(Z8&lt;=0,"",IF(Z8&lt;=4,"Riesgo bajo",IF(Z8&lt;=5,"Riesgo medio",IF(Z8&lt;=7,"Riesgo alto",IF(Z8&lt;=10,"Riesgo extremo")))))</f>
        <v>Riesgo bajo</v>
      </c>
      <c r="AB8" s="13" t="s">
        <v>45</v>
      </c>
      <c r="AC8" s="13" t="s">
        <v>43</v>
      </c>
      <c r="AD8" s="13" t="s">
        <v>46</v>
      </c>
      <c r="AE8" s="13" t="s">
        <v>47</v>
      </c>
      <c r="AF8" s="10" t="s">
        <v>48</v>
      </c>
      <c r="AG8" s="11" t="s">
        <v>49</v>
      </c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</row>
    <row r="9" spans="1:53" ht="76.5" customHeight="1" x14ac:dyDescent="0.3">
      <c r="A9" s="9">
        <v>2</v>
      </c>
      <c r="B9" s="9" t="str">
        <f t="shared" si="0"/>
        <v>Especifico</v>
      </c>
      <c r="C9" s="9" t="s">
        <v>50</v>
      </c>
      <c r="D9" s="9" t="s">
        <v>51</v>
      </c>
      <c r="E9" s="10" t="s">
        <v>39</v>
      </c>
      <c r="F9" s="11" t="s">
        <v>52</v>
      </c>
      <c r="G9" s="11" t="s">
        <v>53</v>
      </c>
      <c r="H9" s="11" t="s">
        <v>54</v>
      </c>
      <c r="I9" s="9">
        <v>3</v>
      </c>
      <c r="J9" s="10" t="str">
        <f t="shared" si="1"/>
        <v>Posible</v>
      </c>
      <c r="K9" s="9">
        <v>3</v>
      </c>
      <c r="L9" s="13" t="str">
        <f t="shared" si="2"/>
        <v>Moderado</v>
      </c>
      <c r="M9" s="9">
        <f t="shared" si="3"/>
        <v>6</v>
      </c>
      <c r="N9" s="10" t="str">
        <f t="shared" si="4"/>
        <v>Moderado</v>
      </c>
      <c r="O9" s="9">
        <f t="shared" si="5"/>
        <v>6</v>
      </c>
      <c r="P9" s="10" t="str">
        <f t="shared" si="6"/>
        <v>Riesgo alto</v>
      </c>
      <c r="Q9" s="13" t="str">
        <f t="shared" si="7"/>
        <v>Reducir la probabilidad la consecuencia y el impacto</v>
      </c>
      <c r="R9" s="10" t="s">
        <v>55</v>
      </c>
      <c r="S9" s="11" t="s">
        <v>56</v>
      </c>
      <c r="T9" s="9">
        <v>1</v>
      </c>
      <c r="U9" s="10" t="str">
        <f t="shared" si="8"/>
        <v>Raro</v>
      </c>
      <c r="V9" s="9">
        <v>2</v>
      </c>
      <c r="W9" s="10" t="str">
        <f t="shared" si="9"/>
        <v>Menor</v>
      </c>
      <c r="X9" s="9">
        <f t="shared" ref="X9:X12" si="14">+T9+V9</f>
        <v>3</v>
      </c>
      <c r="Y9" s="10" t="str">
        <f t="shared" si="11"/>
        <v>Menor</v>
      </c>
      <c r="Z9" s="9">
        <f t="shared" si="12"/>
        <v>3</v>
      </c>
      <c r="AA9" s="10" t="str">
        <f t="shared" si="13"/>
        <v>Riesgo bajo</v>
      </c>
      <c r="AB9" s="10" t="s">
        <v>45</v>
      </c>
      <c r="AC9" s="10" t="s">
        <v>57</v>
      </c>
      <c r="AD9" s="10" t="s">
        <v>58</v>
      </c>
      <c r="AE9" s="10" t="s">
        <v>59</v>
      </c>
      <c r="AF9" s="10" t="s">
        <v>60</v>
      </c>
      <c r="AG9" s="10" t="s">
        <v>61</v>
      </c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</row>
    <row r="10" spans="1:53" ht="62.25" customHeight="1" x14ac:dyDescent="0.3">
      <c r="A10" s="9">
        <v>3</v>
      </c>
      <c r="B10" s="9" t="str">
        <f t="shared" si="0"/>
        <v>Especifico</v>
      </c>
      <c r="C10" s="9" t="s">
        <v>50</v>
      </c>
      <c r="D10" s="9" t="s">
        <v>51</v>
      </c>
      <c r="E10" s="10" t="s">
        <v>39</v>
      </c>
      <c r="F10" s="11" t="s">
        <v>62</v>
      </c>
      <c r="G10" s="11" t="s">
        <v>63</v>
      </c>
      <c r="H10" s="11" t="s">
        <v>64</v>
      </c>
      <c r="I10" s="9">
        <v>3</v>
      </c>
      <c r="J10" s="10" t="str">
        <f t="shared" si="1"/>
        <v>Posible</v>
      </c>
      <c r="K10" s="9">
        <v>2</v>
      </c>
      <c r="L10" s="10" t="str">
        <f t="shared" si="2"/>
        <v>Menor</v>
      </c>
      <c r="M10" s="9">
        <f t="shared" si="3"/>
        <v>5</v>
      </c>
      <c r="N10" s="10" t="str">
        <f t="shared" si="4"/>
        <v>Moderado</v>
      </c>
      <c r="O10" s="9">
        <f t="shared" si="5"/>
        <v>5</v>
      </c>
      <c r="P10" s="10" t="str">
        <f t="shared" si="6"/>
        <v>Riesgo medio</v>
      </c>
      <c r="Q10" s="13" t="str">
        <f t="shared" si="7"/>
        <v>Transferir Riesgo</v>
      </c>
      <c r="R10" s="10" t="s">
        <v>65</v>
      </c>
      <c r="S10" s="12" t="s">
        <v>66</v>
      </c>
      <c r="T10" s="9">
        <v>1</v>
      </c>
      <c r="U10" s="10" t="str">
        <f t="shared" si="8"/>
        <v>Raro</v>
      </c>
      <c r="V10" s="9">
        <v>2</v>
      </c>
      <c r="W10" s="10" t="str">
        <f t="shared" si="9"/>
        <v>Menor</v>
      </c>
      <c r="X10" s="9">
        <f t="shared" si="14"/>
        <v>3</v>
      </c>
      <c r="Y10" s="10" t="str">
        <f t="shared" si="11"/>
        <v>Menor</v>
      </c>
      <c r="Z10" s="9">
        <f t="shared" si="12"/>
        <v>3</v>
      </c>
      <c r="AA10" s="10" t="str">
        <f t="shared" si="13"/>
        <v>Riesgo bajo</v>
      </c>
      <c r="AB10" s="10" t="s">
        <v>45</v>
      </c>
      <c r="AC10" s="10" t="s">
        <v>67</v>
      </c>
      <c r="AD10" s="10" t="s">
        <v>58</v>
      </c>
      <c r="AE10" s="10" t="s">
        <v>59</v>
      </c>
      <c r="AF10" s="10" t="s">
        <v>68</v>
      </c>
      <c r="AG10" s="10" t="s">
        <v>69</v>
      </c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</row>
    <row r="11" spans="1:53" ht="93.75" customHeight="1" x14ac:dyDescent="0.3">
      <c r="A11" s="9">
        <v>4</v>
      </c>
      <c r="B11" s="9" t="str">
        <f t="shared" si="0"/>
        <v>Especifico</v>
      </c>
      <c r="C11" s="9" t="s">
        <v>50</v>
      </c>
      <c r="D11" s="9" t="s">
        <v>51</v>
      </c>
      <c r="E11" s="10" t="s">
        <v>39</v>
      </c>
      <c r="F11" s="11" t="s">
        <v>70</v>
      </c>
      <c r="G11" s="11" t="s">
        <v>71</v>
      </c>
      <c r="H11" s="11" t="s">
        <v>64</v>
      </c>
      <c r="I11" s="9">
        <v>3</v>
      </c>
      <c r="J11" s="10" t="str">
        <f t="shared" si="1"/>
        <v>Posible</v>
      </c>
      <c r="K11" s="9">
        <v>2</v>
      </c>
      <c r="L11" s="11" t="str">
        <f t="shared" si="2"/>
        <v>Menor</v>
      </c>
      <c r="M11" s="9">
        <f t="shared" si="3"/>
        <v>5</v>
      </c>
      <c r="N11" s="10" t="str">
        <f t="shared" si="4"/>
        <v>Moderado</v>
      </c>
      <c r="O11" s="9">
        <f t="shared" si="5"/>
        <v>5</v>
      </c>
      <c r="P11" s="10" t="str">
        <f t="shared" si="6"/>
        <v>Riesgo medio</v>
      </c>
      <c r="Q11" s="13" t="str">
        <f t="shared" si="7"/>
        <v>Transferir Riesgo</v>
      </c>
      <c r="R11" s="10" t="s">
        <v>72</v>
      </c>
      <c r="S11" s="12" t="s">
        <v>73</v>
      </c>
      <c r="T11" s="9">
        <v>3</v>
      </c>
      <c r="U11" s="10" t="str">
        <f t="shared" si="8"/>
        <v>Posible</v>
      </c>
      <c r="V11" s="9">
        <v>3</v>
      </c>
      <c r="W11" s="10" t="str">
        <f t="shared" si="9"/>
        <v>Moderado</v>
      </c>
      <c r="X11" s="9">
        <f t="shared" si="14"/>
        <v>6</v>
      </c>
      <c r="Y11" s="10" t="str">
        <f t="shared" si="11"/>
        <v>Moderado</v>
      </c>
      <c r="Z11" s="9">
        <f t="shared" si="12"/>
        <v>6</v>
      </c>
      <c r="AA11" s="10" t="str">
        <f t="shared" si="13"/>
        <v>Riesgo alto</v>
      </c>
      <c r="AB11" s="10" t="s">
        <v>45</v>
      </c>
      <c r="AC11" s="10" t="s">
        <v>74</v>
      </c>
      <c r="AD11" s="10" t="s">
        <v>58</v>
      </c>
      <c r="AE11" s="10" t="s">
        <v>59</v>
      </c>
      <c r="AF11" s="30" t="s">
        <v>75</v>
      </c>
      <c r="AG11" s="11" t="s">
        <v>49</v>
      </c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</row>
    <row r="12" spans="1:53" ht="125.25" customHeight="1" x14ac:dyDescent="0.3">
      <c r="A12" s="9">
        <v>5</v>
      </c>
      <c r="B12" s="9" t="str">
        <f t="shared" si="0"/>
        <v>General</v>
      </c>
      <c r="C12" s="9" t="s">
        <v>50</v>
      </c>
      <c r="D12" s="9" t="s">
        <v>51</v>
      </c>
      <c r="E12" s="10" t="s">
        <v>76</v>
      </c>
      <c r="F12" s="11" t="s">
        <v>77</v>
      </c>
      <c r="G12" s="11" t="s">
        <v>78</v>
      </c>
      <c r="H12" s="11" t="s">
        <v>79</v>
      </c>
      <c r="I12" s="9">
        <v>3</v>
      </c>
      <c r="J12" s="10" t="str">
        <f t="shared" si="1"/>
        <v>Posible</v>
      </c>
      <c r="K12" s="9">
        <v>2</v>
      </c>
      <c r="L12" s="10" t="str">
        <f t="shared" si="2"/>
        <v>Menor</v>
      </c>
      <c r="M12" s="9">
        <f t="shared" si="3"/>
        <v>5</v>
      </c>
      <c r="N12" s="10" t="str">
        <f t="shared" si="4"/>
        <v>Moderado</v>
      </c>
      <c r="O12" s="9">
        <f t="shared" si="5"/>
        <v>5</v>
      </c>
      <c r="P12" s="10" t="str">
        <f t="shared" si="6"/>
        <v>Riesgo medio</v>
      </c>
      <c r="Q12" s="13" t="str">
        <f t="shared" si="7"/>
        <v>Transferir Riesgo</v>
      </c>
      <c r="R12" s="10" t="s">
        <v>80</v>
      </c>
      <c r="S12" s="12" t="s">
        <v>81</v>
      </c>
      <c r="T12" s="9">
        <v>1</v>
      </c>
      <c r="U12" s="10" t="str">
        <f t="shared" si="8"/>
        <v>Raro</v>
      </c>
      <c r="V12" s="9">
        <v>2</v>
      </c>
      <c r="W12" s="10" t="str">
        <f t="shared" si="9"/>
        <v>Menor</v>
      </c>
      <c r="X12" s="9">
        <f t="shared" si="14"/>
        <v>3</v>
      </c>
      <c r="Y12" s="10" t="str">
        <f t="shared" si="11"/>
        <v>Menor</v>
      </c>
      <c r="Z12" s="9">
        <f t="shared" si="12"/>
        <v>3</v>
      </c>
      <c r="AA12" s="10" t="str">
        <f t="shared" si="13"/>
        <v>Riesgo bajo</v>
      </c>
      <c r="AB12" s="10" t="s">
        <v>45</v>
      </c>
      <c r="AC12" s="10" t="s">
        <v>80</v>
      </c>
      <c r="AD12" s="10" t="s">
        <v>82</v>
      </c>
      <c r="AE12" s="10" t="s">
        <v>83</v>
      </c>
      <c r="AF12" s="30" t="s">
        <v>84</v>
      </c>
      <c r="AG12" s="10" t="s">
        <v>69</v>
      </c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</row>
    <row r="13" spans="1:53" ht="84" customHeight="1" x14ac:dyDescent="0.3">
      <c r="A13" s="9">
        <v>6</v>
      </c>
      <c r="B13" s="9" t="s">
        <v>85</v>
      </c>
      <c r="C13" s="9" t="s">
        <v>50</v>
      </c>
      <c r="D13" s="9" t="s">
        <v>51</v>
      </c>
      <c r="E13" s="10" t="s">
        <v>86</v>
      </c>
      <c r="F13" s="11" t="s">
        <v>87</v>
      </c>
      <c r="G13" s="11" t="s">
        <v>88</v>
      </c>
      <c r="H13" s="11" t="s">
        <v>89</v>
      </c>
      <c r="I13" s="9">
        <v>4</v>
      </c>
      <c r="J13" s="10" t="str">
        <f t="shared" ref="J13:J14" si="15">IF(I13=1,"Raro",IF(I13=2,"Improbable",IF(I13=3,"Posible",IF(I13=4,"Probable",IF(I13=5,"Casi cierto"," ")))))</f>
        <v>Probable</v>
      </c>
      <c r="K13" s="9">
        <v>4</v>
      </c>
      <c r="L13" s="10" t="str">
        <f t="shared" ref="L13:L14" si="16">IF(K13=1,"Insignificante",IF(K13=2,"Menor",IF(K13=3,"Moderado",IF(K13=4,"Mayor",IF(K13=5,"Catastrófico"," ")))))</f>
        <v>Mayor</v>
      </c>
      <c r="M13" s="9">
        <f t="shared" ref="M13:M14" si="17">+I13+K13</f>
        <v>8</v>
      </c>
      <c r="N13" s="10" t="str">
        <f t="shared" ref="N13:N14" si="18">IF(M13&lt;=0,"",IF(M13&lt;=2,"Insignificante",IF(M13&lt;=4,"Menor",IF(M13&lt;=6,"Moderado",IF(M13&lt;=8,"Mayor",IF(M13&lt;=10,"Catastrófico"))))))</f>
        <v>Mayor</v>
      </c>
      <c r="O13" s="9">
        <f t="shared" si="5"/>
        <v>8</v>
      </c>
      <c r="P13" s="10" t="str">
        <f t="shared" ref="P13:P14" si="19">IF(O13&lt;=0,"",IF(O13&lt;=4,"Riesgo bajo",IF(O13&lt;=5,"Riesgo medio",IF(O13&lt;=7,"Riesgo alto",IF(O13&lt;=10,"Riesgo extremo")))))</f>
        <v>Riesgo extremo</v>
      </c>
      <c r="Q13" s="13" t="str">
        <f t="shared" si="7"/>
        <v>Evitar riesgo</v>
      </c>
      <c r="R13" s="10" t="s">
        <v>80</v>
      </c>
      <c r="S13" s="12" t="s">
        <v>90</v>
      </c>
      <c r="T13" s="9">
        <v>3</v>
      </c>
      <c r="U13" s="10" t="str">
        <f t="shared" ref="U13:U14" si="20">IF(T13=1,"Raro",IF(T13=2,"Improbable",IF(T13=3,"Posible",IF(T13=4,"Probable",IF(T13=5,"Casi cierto"," ")))))</f>
        <v>Posible</v>
      </c>
      <c r="V13" s="9">
        <v>3</v>
      </c>
      <c r="W13" s="10" t="str">
        <f t="shared" ref="W13:W14" si="21">IF(V13=1,"Insignificante",IF(V13=2,"Menor",IF(V13=3,"Moderado",IF(V13=4,"Mayor",IF(V13=5,"Catastrófico"," ")))))</f>
        <v>Moderado</v>
      </c>
      <c r="X13" s="9">
        <f t="shared" ref="X13:X14" si="22">+T13+V13</f>
        <v>6</v>
      </c>
      <c r="Y13" s="10" t="str">
        <f t="shared" ref="Y13:Y14" si="23">IF(X13&lt;=0,"",IF(X13&lt;=2,"Insignificante",IF(X13&lt;=4,"Menor",IF(X13&lt;=6,"Moderado",IF(X13&lt;=8,"Mayor",IF(X13&lt;=10,"Catastrófico"))))))</f>
        <v>Moderado</v>
      </c>
      <c r="Z13" s="9">
        <f t="shared" ref="Z13:Z14" si="24">+X13</f>
        <v>6</v>
      </c>
      <c r="AA13" s="10" t="str">
        <f t="shared" ref="AA13:AA14" si="25">IF(Z13&lt;=0,"",IF(Z13&lt;=4,"Riesgo bajo",IF(Z13&lt;=5,"Riesgo medio",IF(Z13&lt;=7,"Riesgo alto",IF(Z13&lt;=10,"Riesgo extremo")))))</f>
        <v>Riesgo alto</v>
      </c>
      <c r="AB13" s="10" t="s">
        <v>45</v>
      </c>
      <c r="AC13" s="10" t="s">
        <v>80</v>
      </c>
      <c r="AD13" s="10" t="s">
        <v>82</v>
      </c>
      <c r="AE13" s="10" t="s">
        <v>91</v>
      </c>
      <c r="AF13" s="30" t="s">
        <v>92</v>
      </c>
      <c r="AG13" s="10" t="s">
        <v>69</v>
      </c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</row>
    <row r="14" spans="1:53" s="28" customFormat="1" ht="59.25" customHeight="1" x14ac:dyDescent="0.25">
      <c r="A14" s="20">
        <v>7</v>
      </c>
      <c r="B14" s="21" t="s">
        <v>93</v>
      </c>
      <c r="C14" s="22" t="s">
        <v>94</v>
      </c>
      <c r="D14" s="22" t="s">
        <v>38</v>
      </c>
      <c r="E14" s="11" t="s">
        <v>39</v>
      </c>
      <c r="F14" s="22" t="s">
        <v>95</v>
      </c>
      <c r="G14" s="23" t="s">
        <v>96</v>
      </c>
      <c r="H14" s="24" t="s">
        <v>97</v>
      </c>
      <c r="I14" s="25">
        <v>3</v>
      </c>
      <c r="J14" s="11" t="str">
        <f t="shared" si="15"/>
        <v>Posible</v>
      </c>
      <c r="K14" s="25">
        <v>3</v>
      </c>
      <c r="L14" s="11" t="str">
        <f t="shared" si="16"/>
        <v>Moderado</v>
      </c>
      <c r="M14" s="26">
        <f t="shared" si="17"/>
        <v>6</v>
      </c>
      <c r="N14" s="11" t="str">
        <f t="shared" si="18"/>
        <v>Moderado</v>
      </c>
      <c r="O14" s="9">
        <f t="shared" si="5"/>
        <v>6</v>
      </c>
      <c r="P14" s="11" t="str">
        <f t="shared" si="19"/>
        <v>Riesgo alto</v>
      </c>
      <c r="Q14" s="13" t="str">
        <f t="shared" si="7"/>
        <v>Reducir la probabilidad la consecuencia y el impacto</v>
      </c>
      <c r="R14" s="24" t="s">
        <v>43</v>
      </c>
      <c r="S14" s="29" t="s">
        <v>98</v>
      </c>
      <c r="T14" s="25">
        <v>1</v>
      </c>
      <c r="U14" s="11" t="str">
        <f t="shared" si="20"/>
        <v>Raro</v>
      </c>
      <c r="V14" s="25">
        <v>2</v>
      </c>
      <c r="W14" s="11" t="str">
        <f t="shared" si="21"/>
        <v>Menor</v>
      </c>
      <c r="X14" s="26">
        <f t="shared" si="22"/>
        <v>3</v>
      </c>
      <c r="Y14" s="11" t="str">
        <f t="shared" si="23"/>
        <v>Menor</v>
      </c>
      <c r="Z14" s="26">
        <f t="shared" si="24"/>
        <v>3</v>
      </c>
      <c r="AA14" s="11" t="str">
        <f t="shared" si="25"/>
        <v>Riesgo bajo</v>
      </c>
      <c r="AB14" s="24" t="s">
        <v>45</v>
      </c>
      <c r="AC14" s="24" t="s">
        <v>43</v>
      </c>
      <c r="AD14" s="24" t="s">
        <v>99</v>
      </c>
      <c r="AE14" s="24" t="s">
        <v>100</v>
      </c>
      <c r="AF14" s="22" t="s">
        <v>101</v>
      </c>
      <c r="AG14" s="22" t="s">
        <v>69</v>
      </c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</row>
    <row r="15" spans="1:53" s="28" customFormat="1" ht="59.25" customHeight="1" x14ac:dyDescent="0.25">
      <c r="A15" s="20">
        <v>8</v>
      </c>
      <c r="B15" s="25" t="s">
        <v>93</v>
      </c>
      <c r="C15" s="25" t="s">
        <v>94</v>
      </c>
      <c r="D15" s="25" t="s">
        <v>51</v>
      </c>
      <c r="E15" s="24" t="s">
        <v>39</v>
      </c>
      <c r="F15" s="24" t="s">
        <v>102</v>
      </c>
      <c r="G15" s="24" t="s">
        <v>103</v>
      </c>
      <c r="H15" s="43" t="s">
        <v>137</v>
      </c>
      <c r="I15" s="25">
        <v>4</v>
      </c>
      <c r="J15" s="11" t="str">
        <f t="shared" ref="J15" si="26">IF(I15=1,"Raro",IF(I15=2,"Improbable",IF(I15=3,"Posible",IF(I15=4,"Probable",IF(I15=5,"Casi cierto"," ")))))</f>
        <v>Probable</v>
      </c>
      <c r="K15" s="25">
        <v>3</v>
      </c>
      <c r="L15" s="11" t="str">
        <f t="shared" ref="L15" si="27">IF(K15=1,"Insignificante",IF(K15=2,"Menor",IF(K15=3,"Moderado",IF(K15=4,"Mayor",IF(K15=5,"Catastrófico"," ")))))</f>
        <v>Moderado</v>
      </c>
      <c r="M15" s="26">
        <f t="shared" ref="M15" si="28">+I15+K15</f>
        <v>7</v>
      </c>
      <c r="N15" s="11" t="str">
        <f t="shared" ref="N15" si="29">IF(M15&lt;=0,"",IF(M15&lt;=2,"Insignificante",IF(M15&lt;=4,"Menor",IF(M15&lt;=6,"Moderado",IF(M15&lt;=8,"Mayor",IF(M15&lt;=10,"Catastrófico"))))))</f>
        <v>Mayor</v>
      </c>
      <c r="O15" s="26">
        <f t="shared" si="5"/>
        <v>7</v>
      </c>
      <c r="P15" s="11" t="str">
        <f t="shared" ref="P15" si="30">IF(O15&lt;=0,"",IF(O15&lt;=4,"Riesgo bajo",IF(O15&lt;=5,"Riesgo medio",IF(O15&lt;=7,"Riesgo alto",IF(O15&lt;=10,"Riesgo extremo")))))</f>
        <v>Riesgo alto</v>
      </c>
      <c r="Q15" s="36" t="str">
        <f t="shared" si="7"/>
        <v>Reducir la probabilidad la consecuencia y el impacto</v>
      </c>
      <c r="R15" s="24" t="s">
        <v>104</v>
      </c>
      <c r="S15" s="43" t="s">
        <v>138</v>
      </c>
      <c r="T15" s="25">
        <v>1</v>
      </c>
      <c r="U15" s="11" t="str">
        <f t="shared" ref="U15" si="31">IF(T15=1,"Raro",IF(T15=2,"Improbable",IF(T15=3,"Posible",IF(T15=4,"Probable",IF(T15=5,"Casi cierto"," ")))))</f>
        <v>Raro</v>
      </c>
      <c r="V15" s="25">
        <v>2</v>
      </c>
      <c r="W15" s="11" t="str">
        <f t="shared" ref="W15" si="32">IF(V15=1,"Insignificante",IF(V15=2,"Menor",IF(V15=3,"Moderado",IF(V15=4,"Mayor",IF(V15=5,"Catastrófico"," ")))))</f>
        <v>Menor</v>
      </c>
      <c r="X15" s="26">
        <f t="shared" ref="X15" si="33">+T15+V15</f>
        <v>3</v>
      </c>
      <c r="Y15" s="11" t="str">
        <f t="shared" ref="Y15" si="34">IF(X15&lt;=0,"",IF(X15&lt;=2,"Insignificante",IF(X15&lt;=4,"Menor",IF(X15&lt;=6,"Moderado",IF(X15&lt;=8,"Mayor",IF(X15&lt;=10,"Catastrófico"))))))</f>
        <v>Menor</v>
      </c>
      <c r="Z15" s="26">
        <f t="shared" ref="Z15" si="35">+X15</f>
        <v>3</v>
      </c>
      <c r="AA15" s="11" t="str">
        <f t="shared" ref="AA15" si="36">IF(Z15&lt;=0,"",IF(Z15&lt;=4,"Riesgo bajo",IF(Z15&lt;=5,"Riesgo medio",IF(Z15&lt;=7,"Riesgo alto",IF(Z15&lt;=10,"Riesgo extremo")))))</f>
        <v>Riesgo bajo</v>
      </c>
      <c r="AB15" s="24" t="s">
        <v>45</v>
      </c>
      <c r="AC15" s="24" t="s">
        <v>104</v>
      </c>
      <c r="AD15" s="24" t="s">
        <v>82</v>
      </c>
      <c r="AE15" s="24" t="s">
        <v>105</v>
      </c>
      <c r="AF15" s="24" t="s">
        <v>106</v>
      </c>
      <c r="AG15" s="24" t="s">
        <v>69</v>
      </c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</row>
    <row r="16" spans="1:53" s="28" customFormat="1" ht="67.5" customHeight="1" x14ac:dyDescent="0.25">
      <c r="A16" s="31">
        <v>9</v>
      </c>
      <c r="B16" s="32" t="s">
        <v>93</v>
      </c>
      <c r="C16" s="32" t="s">
        <v>50</v>
      </c>
      <c r="D16" s="32" t="s">
        <v>51</v>
      </c>
      <c r="E16" s="33" t="s">
        <v>107</v>
      </c>
      <c r="F16" s="33" t="s">
        <v>108</v>
      </c>
      <c r="G16" s="33" t="s">
        <v>109</v>
      </c>
      <c r="H16" s="33" t="s">
        <v>110</v>
      </c>
      <c r="I16" s="32">
        <v>4</v>
      </c>
      <c r="J16" s="34" t="str">
        <f t="shared" ref="J16:J17" si="37">IF(I16=1,"Raro",IF(I16=2,"Improbable",IF(I16=3,"Posible",IF(I16=4,"Probable",IF(I16=5,"Casi cierto"," ")))))</f>
        <v>Probable</v>
      </c>
      <c r="K16" s="32">
        <v>4</v>
      </c>
      <c r="L16" s="34" t="str">
        <f t="shared" ref="L16:L17" si="38">IF(K16=1,"Insignificante",IF(K16=2,"Menor",IF(K16=3,"Moderado",IF(K16=4,"Mayor",IF(K16=5,"Catastrófico"," ")))))</f>
        <v>Mayor</v>
      </c>
      <c r="M16" s="35">
        <f t="shared" ref="M16" si="39">+I16+K16</f>
        <v>8</v>
      </c>
      <c r="N16" s="34" t="str">
        <f t="shared" ref="N16:N17" si="40">IF(M16&lt;=0,"",IF(M16&lt;=2,"Insignificante",IF(M16&lt;=4,"Menor",IF(M16&lt;=6,"Moderado",IF(M16&lt;=8,"Mayor",IF(M16&lt;=10,"Catastrófico"))))))</f>
        <v>Mayor</v>
      </c>
      <c r="O16" s="35">
        <f t="shared" si="5"/>
        <v>8</v>
      </c>
      <c r="P16" s="44" t="str">
        <f t="shared" ref="P16" si="41">IF(O16&lt;=0,"",IF(O16&lt;=4,"Riesgo bajo",IF(O16&lt;=5,"Riesgo medio",IF(O16&lt;=7,"Riesgo alto",IF(O16&lt;=10,"Riesgo extremo")))))</f>
        <v>Riesgo extremo</v>
      </c>
      <c r="Q16" s="45" t="str">
        <f t="shared" si="7"/>
        <v>Evitar riesgo</v>
      </c>
      <c r="R16" s="33" t="s">
        <v>111</v>
      </c>
      <c r="S16" s="33" t="s">
        <v>112</v>
      </c>
      <c r="T16" s="32">
        <v>4</v>
      </c>
      <c r="U16" s="34" t="str">
        <f t="shared" ref="U16" si="42">IF(T16=1,"Raro",IF(T16=2,"Improbable",IF(T16=3,"Posible",IF(T16=4,"Probable",IF(T16=5,"Casi cierto"," ")))))</f>
        <v>Probable</v>
      </c>
      <c r="V16" s="32">
        <v>4</v>
      </c>
      <c r="W16" s="34" t="str">
        <f t="shared" ref="W16" si="43">IF(V16=1,"Insignificante",IF(V16=2,"Menor",IF(V16=3,"Moderado",IF(V16=4,"Mayor",IF(V16=5,"Catastrófico"," ")))))</f>
        <v>Mayor</v>
      </c>
      <c r="X16" s="35">
        <f t="shared" ref="X16" si="44">+T16+V16</f>
        <v>8</v>
      </c>
      <c r="Y16" s="34" t="str">
        <f t="shared" ref="Y16" si="45">IF(X16&lt;=0,"",IF(X16&lt;=2,"Insignificante",IF(X16&lt;=4,"Menor",IF(X16&lt;=6,"Moderado",IF(X16&lt;=8,"Mayor",IF(X16&lt;=10,"Catastrófico"))))))</f>
        <v>Mayor</v>
      </c>
      <c r="Z16" s="35">
        <f t="shared" ref="Z16" si="46">+X16</f>
        <v>8</v>
      </c>
      <c r="AA16" s="34" t="str">
        <f t="shared" ref="AA16" si="47">IF(Z16&lt;=0,"",IF(Z16&lt;=4,"Riesgo bajo",IF(Z16&lt;=5,"Riesgo medio",IF(Z16&lt;=7,"Riesgo alto",IF(Z16&lt;=10,"Riesgo extremo")))))</f>
        <v>Riesgo extremo</v>
      </c>
      <c r="AB16" s="33" t="s">
        <v>45</v>
      </c>
      <c r="AC16" s="33" t="s">
        <v>43</v>
      </c>
      <c r="AD16" s="33" t="s">
        <v>113</v>
      </c>
      <c r="AE16" s="33" t="s">
        <v>114</v>
      </c>
      <c r="AF16" s="33" t="s">
        <v>115</v>
      </c>
      <c r="AG16" s="33" t="s">
        <v>69</v>
      </c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</row>
    <row r="17" spans="1:53" ht="86.25" customHeight="1" x14ac:dyDescent="0.3">
      <c r="A17" s="37">
        <v>10</v>
      </c>
      <c r="B17" s="9" t="s">
        <v>85</v>
      </c>
      <c r="C17" s="9" t="s">
        <v>37</v>
      </c>
      <c r="D17" s="9" t="s">
        <v>51</v>
      </c>
      <c r="E17" s="10" t="s">
        <v>39</v>
      </c>
      <c r="F17" s="11" t="s">
        <v>139</v>
      </c>
      <c r="G17" s="11" t="s">
        <v>140</v>
      </c>
      <c r="H17" s="46" t="s">
        <v>116</v>
      </c>
      <c r="I17" s="47">
        <v>4</v>
      </c>
      <c r="J17" s="45" t="str">
        <f t="shared" si="37"/>
        <v>Probable</v>
      </c>
      <c r="K17" s="49">
        <v>3</v>
      </c>
      <c r="L17" s="45" t="str">
        <f t="shared" si="38"/>
        <v>Moderado</v>
      </c>
      <c r="M17" s="49">
        <v>5</v>
      </c>
      <c r="N17" s="45" t="str">
        <f t="shared" si="40"/>
        <v>Moderado</v>
      </c>
      <c r="O17" s="48">
        <v>5</v>
      </c>
      <c r="P17" s="10" t="s">
        <v>118</v>
      </c>
      <c r="Q17" s="45" t="s">
        <v>141</v>
      </c>
      <c r="R17" s="10" t="s">
        <v>80</v>
      </c>
      <c r="S17" s="12" t="s">
        <v>142</v>
      </c>
      <c r="T17" s="9">
        <v>2</v>
      </c>
      <c r="U17" s="10" t="s">
        <v>119</v>
      </c>
      <c r="V17" s="9">
        <v>1</v>
      </c>
      <c r="W17" s="10" t="s">
        <v>120</v>
      </c>
      <c r="X17" s="9">
        <v>2</v>
      </c>
      <c r="Y17" s="10" t="s">
        <v>120</v>
      </c>
      <c r="Z17" s="9">
        <v>3</v>
      </c>
      <c r="AA17" s="10" t="s">
        <v>121</v>
      </c>
      <c r="AB17" s="10" t="s">
        <v>122</v>
      </c>
      <c r="AC17" s="10" t="s">
        <v>43</v>
      </c>
      <c r="AD17" s="10" t="s">
        <v>123</v>
      </c>
      <c r="AE17" s="10" t="s">
        <v>59</v>
      </c>
      <c r="AF17" s="10" t="s">
        <v>124</v>
      </c>
      <c r="AG17" s="10" t="s">
        <v>125</v>
      </c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</row>
    <row r="18" spans="1:53" ht="57" customHeight="1" x14ac:dyDescent="0.3">
      <c r="A18" s="16"/>
      <c r="B18" s="16"/>
      <c r="C18" s="16"/>
      <c r="D18" s="16"/>
      <c r="E18" s="17"/>
      <c r="F18" s="18"/>
      <c r="G18" s="18"/>
      <c r="H18" s="18"/>
      <c r="I18" s="16"/>
      <c r="J18" s="17"/>
      <c r="K18" s="16"/>
      <c r="L18" s="17"/>
      <c r="M18" s="16"/>
      <c r="N18" s="17"/>
      <c r="O18" s="16"/>
      <c r="P18" s="17"/>
      <c r="Q18" s="17"/>
      <c r="R18" s="17"/>
      <c r="S18" s="19"/>
      <c r="T18" s="16"/>
      <c r="U18" s="17"/>
      <c r="V18" s="16"/>
      <c r="W18" s="17"/>
      <c r="X18" s="16"/>
      <c r="Y18" s="17"/>
      <c r="Z18" s="16"/>
      <c r="AA18" s="17"/>
      <c r="AB18" s="17"/>
      <c r="AC18" s="17"/>
      <c r="AD18" s="17"/>
      <c r="AE18" s="17"/>
      <c r="AF18" s="17"/>
      <c r="AG18" s="17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</row>
    <row r="19" spans="1:53" ht="57" customHeight="1" x14ac:dyDescent="0.3">
      <c r="A19" s="16"/>
      <c r="B19" s="16"/>
      <c r="C19" s="16"/>
      <c r="D19" s="16"/>
      <c r="E19" s="17"/>
      <c r="F19" s="18"/>
      <c r="G19" s="18"/>
      <c r="H19" s="18"/>
      <c r="I19" s="16"/>
      <c r="J19" s="17"/>
      <c r="K19" s="16"/>
      <c r="L19" s="17"/>
      <c r="M19" s="16"/>
      <c r="N19" s="17"/>
      <c r="O19" s="16"/>
      <c r="P19" s="17"/>
      <c r="Q19" s="17"/>
      <c r="R19" s="17"/>
      <c r="S19" s="19"/>
      <c r="T19" s="16"/>
      <c r="U19" s="17"/>
      <c r="V19" s="16"/>
      <c r="W19" s="17"/>
      <c r="X19" s="16"/>
      <c r="Y19" s="17"/>
      <c r="Z19" s="16"/>
      <c r="AA19" s="17"/>
      <c r="AB19" s="17"/>
      <c r="AC19" s="17"/>
      <c r="AD19" s="17"/>
      <c r="AE19" s="17"/>
      <c r="AF19" s="17"/>
      <c r="AG19" s="17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</row>
    <row r="20" spans="1:53" ht="12.75" customHeight="1" x14ac:dyDescent="0.3">
      <c r="A20" s="2"/>
      <c r="B20" s="2"/>
      <c r="C20" s="2" t="s">
        <v>126</v>
      </c>
      <c r="D20" s="2"/>
      <c r="E20" s="2"/>
      <c r="F20" s="2"/>
      <c r="G20" s="2"/>
      <c r="H20" s="2"/>
      <c r="I20" s="2"/>
      <c r="J20" s="2"/>
      <c r="K20" s="2"/>
      <c r="L20" s="2"/>
      <c r="M20" s="4"/>
      <c r="N20" s="4"/>
      <c r="O20" s="4"/>
      <c r="P20" s="4"/>
      <c r="Q20" s="2"/>
      <c r="R20" s="2"/>
      <c r="S20" s="5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6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</row>
    <row r="21" spans="1:53" ht="12.75" customHeight="1" x14ac:dyDescent="0.3">
      <c r="A21" s="2"/>
      <c r="B21" s="2"/>
      <c r="C21" s="2"/>
      <c r="D21" s="58" t="s">
        <v>127</v>
      </c>
      <c r="E21" s="7">
        <v>1</v>
      </c>
      <c r="F21" s="62" t="s">
        <v>128</v>
      </c>
      <c r="G21" s="63"/>
      <c r="H21" s="64"/>
      <c r="I21" s="2"/>
      <c r="J21" s="2"/>
      <c r="K21" s="2"/>
      <c r="L21" s="2"/>
      <c r="M21" s="4"/>
      <c r="N21" s="4"/>
      <c r="O21" s="4"/>
      <c r="P21" s="4"/>
      <c r="Q21" s="2"/>
      <c r="R21" s="2"/>
      <c r="S21" s="5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6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</row>
    <row r="22" spans="1:53" ht="12.75" customHeight="1" x14ac:dyDescent="0.3">
      <c r="A22" s="2"/>
      <c r="B22" s="2"/>
      <c r="C22" s="2"/>
      <c r="D22" s="59"/>
      <c r="E22" s="7">
        <v>2</v>
      </c>
      <c r="F22" s="62" t="s">
        <v>129</v>
      </c>
      <c r="G22" s="63"/>
      <c r="H22" s="64"/>
      <c r="I22" s="2"/>
      <c r="J22" s="2"/>
      <c r="K22" s="2"/>
      <c r="L22" s="2"/>
      <c r="M22" s="2"/>
      <c r="N22" s="2"/>
      <c r="O22" s="2"/>
      <c r="P22" s="2"/>
      <c r="Q22" s="2"/>
      <c r="R22" s="2"/>
      <c r="S22" s="5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6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</row>
    <row r="23" spans="1:53" ht="12.75" customHeight="1" x14ac:dyDescent="0.3">
      <c r="A23" s="2"/>
      <c r="B23" s="2"/>
      <c r="C23" s="2"/>
      <c r="D23" s="59"/>
      <c r="E23" s="7">
        <v>3</v>
      </c>
      <c r="F23" s="62" t="s">
        <v>130</v>
      </c>
      <c r="G23" s="63"/>
      <c r="H23" s="64"/>
      <c r="I23" s="2"/>
      <c r="J23" s="2"/>
      <c r="K23" s="2"/>
      <c r="L23" s="2"/>
      <c r="M23" s="2"/>
      <c r="N23" s="2"/>
      <c r="O23" s="2"/>
      <c r="P23" s="2"/>
      <c r="Q23" s="2"/>
      <c r="R23" s="2"/>
      <c r="S23" s="5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6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</row>
    <row r="24" spans="1:53" ht="12.75" customHeight="1" x14ac:dyDescent="0.3">
      <c r="A24" s="2"/>
      <c r="B24" s="2"/>
      <c r="C24" s="2"/>
      <c r="D24" s="59"/>
      <c r="E24" s="7">
        <v>4</v>
      </c>
      <c r="F24" s="62" t="s">
        <v>131</v>
      </c>
      <c r="G24" s="63"/>
      <c r="H24" s="64"/>
      <c r="I24" s="2"/>
      <c r="J24" s="2"/>
      <c r="K24" s="2"/>
      <c r="L24" s="2"/>
      <c r="M24" s="2"/>
      <c r="N24" s="2"/>
      <c r="O24" s="2"/>
      <c r="P24" s="2"/>
      <c r="Q24" s="2"/>
      <c r="R24" s="2"/>
      <c r="S24" s="5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6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</row>
    <row r="25" spans="1:53" ht="12.75" customHeight="1" x14ac:dyDescent="0.3">
      <c r="A25" s="2"/>
      <c r="B25" s="2"/>
      <c r="C25" s="2"/>
      <c r="D25" s="60"/>
      <c r="E25" s="7">
        <v>5</v>
      </c>
      <c r="F25" s="62" t="s">
        <v>132</v>
      </c>
      <c r="G25" s="63"/>
      <c r="H25" s="64"/>
      <c r="I25" s="2"/>
      <c r="J25" s="2"/>
      <c r="K25" s="2"/>
      <c r="L25" s="2"/>
      <c r="M25" s="2"/>
      <c r="N25" s="2"/>
      <c r="O25" s="2"/>
      <c r="P25" s="2"/>
      <c r="Q25" s="2"/>
      <c r="R25" s="2"/>
      <c r="S25" s="5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6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</row>
    <row r="26" spans="1:53" ht="12.75" customHeight="1" x14ac:dyDescent="0.3">
      <c r="A26" s="2"/>
      <c r="B26" s="2"/>
      <c r="C26" s="2"/>
      <c r="D26" s="2"/>
      <c r="E26" s="8"/>
      <c r="F26" s="8"/>
      <c r="G26" s="8"/>
      <c r="H26" s="8"/>
      <c r="I26" s="2"/>
      <c r="J26" s="2"/>
      <c r="K26" s="2"/>
      <c r="L26" s="2"/>
      <c r="M26" s="2"/>
      <c r="N26" s="2"/>
      <c r="O26" s="2"/>
      <c r="P26" s="2"/>
      <c r="Q26" s="2"/>
      <c r="R26" s="2"/>
      <c r="S26" s="5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</row>
    <row r="27" spans="1:53" ht="12.75" customHeight="1" x14ac:dyDescent="0.3">
      <c r="A27" s="2"/>
      <c r="B27" s="2"/>
      <c r="C27" s="2"/>
      <c r="D27" s="2"/>
      <c r="E27" s="8"/>
      <c r="F27" s="8"/>
      <c r="G27" s="8"/>
      <c r="H27" s="8"/>
      <c r="I27" s="2"/>
      <c r="J27" s="2"/>
      <c r="K27" s="2"/>
      <c r="L27" s="2"/>
      <c r="M27" s="2"/>
      <c r="N27" s="2"/>
      <c r="O27" s="2"/>
      <c r="P27" s="2"/>
      <c r="Q27" s="2"/>
      <c r="R27" s="2"/>
      <c r="S27" s="5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</row>
    <row r="28" spans="1:53" ht="12.75" customHeight="1" x14ac:dyDescent="0.3">
      <c r="A28" s="2"/>
      <c r="B28" s="2"/>
      <c r="C28" s="2"/>
      <c r="D28" s="61" t="s">
        <v>133</v>
      </c>
      <c r="E28" s="7">
        <v>1</v>
      </c>
      <c r="F28" s="62" t="s">
        <v>134</v>
      </c>
      <c r="G28" s="63"/>
      <c r="H28" s="64"/>
      <c r="I28" s="2"/>
      <c r="J28" s="2"/>
      <c r="K28" s="2"/>
      <c r="L28" s="2"/>
      <c r="M28" s="2"/>
      <c r="N28" s="2"/>
      <c r="O28" s="2"/>
      <c r="P28" s="2"/>
      <c r="Q28" s="2"/>
      <c r="R28" s="2"/>
      <c r="S28" s="5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</row>
    <row r="29" spans="1:53" ht="12.75" customHeight="1" x14ac:dyDescent="0.3">
      <c r="A29" s="2"/>
      <c r="B29" s="2"/>
      <c r="C29" s="2"/>
      <c r="D29" s="59"/>
      <c r="E29" s="7">
        <v>2</v>
      </c>
      <c r="F29" s="62" t="s">
        <v>120</v>
      </c>
      <c r="G29" s="63"/>
      <c r="H29" s="64"/>
      <c r="I29" s="2"/>
      <c r="J29" s="2"/>
      <c r="K29" s="2"/>
      <c r="L29" s="2"/>
      <c r="M29" s="2"/>
      <c r="N29" s="2"/>
      <c r="O29" s="2"/>
      <c r="P29" s="2"/>
      <c r="Q29" s="2"/>
      <c r="R29" s="2"/>
      <c r="S29" s="5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</row>
    <row r="30" spans="1:53" ht="12.75" customHeight="1" x14ac:dyDescent="0.3">
      <c r="A30" s="2"/>
      <c r="B30" s="2"/>
      <c r="C30" s="2"/>
      <c r="D30" s="59"/>
      <c r="E30" s="7">
        <v>3</v>
      </c>
      <c r="F30" s="62" t="s">
        <v>117</v>
      </c>
      <c r="G30" s="63"/>
      <c r="H30" s="64"/>
      <c r="I30" s="2"/>
      <c r="J30" s="2"/>
      <c r="K30" s="2"/>
      <c r="L30" s="2"/>
      <c r="M30" s="2"/>
      <c r="N30" s="2"/>
      <c r="O30" s="2"/>
      <c r="P30" s="2"/>
      <c r="Q30" s="2"/>
      <c r="R30" s="2"/>
      <c r="S30" s="5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</row>
    <row r="31" spans="1:53" ht="12.75" customHeight="1" x14ac:dyDescent="0.3">
      <c r="A31" s="2"/>
      <c r="B31" s="2"/>
      <c r="C31" s="2"/>
      <c r="D31" s="59"/>
      <c r="E31" s="7">
        <v>4</v>
      </c>
      <c r="F31" s="62" t="s">
        <v>135</v>
      </c>
      <c r="G31" s="63"/>
      <c r="H31" s="64"/>
      <c r="I31" s="2"/>
      <c r="J31" s="2"/>
      <c r="K31" s="2"/>
      <c r="L31" s="2"/>
      <c r="M31" s="2"/>
      <c r="N31" s="2"/>
      <c r="O31" s="2"/>
      <c r="P31" s="2"/>
      <c r="Q31" s="2"/>
      <c r="R31" s="2"/>
      <c r="S31" s="5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</row>
    <row r="32" spans="1:53" ht="12.75" customHeight="1" x14ac:dyDescent="0.3">
      <c r="A32" s="2"/>
      <c r="B32" s="2"/>
      <c r="C32" s="2"/>
      <c r="D32" s="60"/>
      <c r="E32" s="7">
        <v>5</v>
      </c>
      <c r="F32" s="62" t="s">
        <v>136</v>
      </c>
      <c r="G32" s="63"/>
      <c r="H32" s="64"/>
      <c r="I32" s="2"/>
      <c r="J32" s="2"/>
      <c r="K32" s="2"/>
      <c r="L32" s="2"/>
      <c r="M32" s="2"/>
      <c r="N32" s="2"/>
      <c r="O32" s="2"/>
      <c r="P32" s="2"/>
      <c r="Q32" s="2"/>
      <c r="R32" s="2"/>
      <c r="S32" s="5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</row>
    <row r="33" spans="1:53" ht="12.75" customHeight="1" x14ac:dyDescent="0.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5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</row>
    <row r="34" spans="1:53" ht="12.75" customHeight="1" x14ac:dyDescent="0.3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5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</row>
    <row r="35" spans="1:53" ht="12.75" customHeight="1" x14ac:dyDescent="0.3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5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</row>
    <row r="36" spans="1:53" ht="12.75" customHeight="1" x14ac:dyDescent="0.3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5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</row>
    <row r="37" spans="1:53" ht="12.75" customHeight="1" x14ac:dyDescent="0.3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5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</row>
    <row r="38" spans="1:53" ht="12.75" customHeight="1" x14ac:dyDescent="0.3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5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</row>
    <row r="39" spans="1:53" ht="12.75" customHeight="1" x14ac:dyDescent="0.3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5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</row>
    <row r="40" spans="1:53" ht="12.75" customHeight="1" x14ac:dyDescent="0.3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5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</row>
    <row r="41" spans="1:53" ht="12.75" customHeight="1" x14ac:dyDescent="0.3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5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</row>
    <row r="42" spans="1:53" ht="12.75" customHeight="1" x14ac:dyDescent="0.3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5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</row>
    <row r="43" spans="1:53" ht="12.75" customHeight="1" x14ac:dyDescent="0.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5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</row>
    <row r="44" spans="1:53" ht="12.75" customHeight="1" x14ac:dyDescent="0.3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5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</row>
    <row r="45" spans="1:53" ht="12.75" customHeight="1" x14ac:dyDescent="0.3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5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</row>
    <row r="46" spans="1:53" ht="12.75" customHeight="1" x14ac:dyDescent="0.3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5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</row>
    <row r="47" spans="1:53" ht="12.75" customHeight="1" x14ac:dyDescent="0.3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5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</row>
    <row r="48" spans="1:53" ht="12.75" customHeight="1" x14ac:dyDescent="0.3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5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</row>
    <row r="49" spans="1:53" ht="12.75" customHeight="1" x14ac:dyDescent="0.3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5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</row>
    <row r="50" spans="1:53" ht="12.75" customHeight="1" x14ac:dyDescent="0.3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5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</row>
    <row r="51" spans="1:53" ht="12.75" customHeight="1" x14ac:dyDescent="0.3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5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</row>
    <row r="52" spans="1:53" ht="12.75" customHeight="1" x14ac:dyDescent="0.3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5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</row>
    <row r="53" spans="1:53" ht="12.75" customHeight="1" x14ac:dyDescent="0.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5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</row>
    <row r="54" spans="1:53" ht="12.75" customHeight="1" x14ac:dyDescent="0.3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5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</row>
    <row r="55" spans="1:53" ht="12.75" customHeight="1" x14ac:dyDescent="0.3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5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</row>
    <row r="56" spans="1:53" ht="12.75" customHeight="1" x14ac:dyDescent="0.3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5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</row>
    <row r="57" spans="1:53" ht="12.75" customHeight="1" x14ac:dyDescent="0.3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5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</row>
    <row r="58" spans="1:53" ht="12.75" customHeight="1" x14ac:dyDescent="0.3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5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</row>
    <row r="59" spans="1:53" ht="12.75" customHeight="1" x14ac:dyDescent="0.3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5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</row>
    <row r="60" spans="1:53" ht="12.75" customHeight="1" x14ac:dyDescent="0.3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5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</row>
    <row r="61" spans="1:53" ht="12.75" customHeight="1" x14ac:dyDescent="0.3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5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</row>
    <row r="62" spans="1:53" ht="12.75" customHeight="1" x14ac:dyDescent="0.3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5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</row>
    <row r="63" spans="1:53" ht="12.75" customHeight="1" x14ac:dyDescent="0.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5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</row>
    <row r="64" spans="1:53" ht="12.75" customHeight="1" x14ac:dyDescent="0.3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5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</row>
    <row r="65" spans="1:53" ht="12.75" customHeight="1" x14ac:dyDescent="0.3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5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</row>
    <row r="66" spans="1:53" ht="12.75" customHeight="1" x14ac:dyDescent="0.3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5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</row>
    <row r="67" spans="1:53" ht="12.75" customHeight="1" x14ac:dyDescent="0.3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5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</row>
    <row r="68" spans="1:53" ht="12.75" customHeight="1" x14ac:dyDescent="0.3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5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</row>
    <row r="69" spans="1:53" ht="12.75" customHeight="1" x14ac:dyDescent="0.3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5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</row>
    <row r="70" spans="1:53" ht="12.75" customHeight="1" x14ac:dyDescent="0.3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5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</row>
    <row r="71" spans="1:53" ht="12.75" customHeight="1" x14ac:dyDescent="0.3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5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</row>
    <row r="72" spans="1:53" ht="12.75" customHeight="1" x14ac:dyDescent="0.3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5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</row>
    <row r="73" spans="1:53" ht="12.75" customHeight="1" x14ac:dyDescent="0.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5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</row>
    <row r="74" spans="1:53" ht="12.75" customHeight="1" x14ac:dyDescent="0.3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5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</row>
    <row r="75" spans="1:53" ht="12.75" customHeight="1" x14ac:dyDescent="0.3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5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</row>
    <row r="76" spans="1:53" ht="12.75" customHeight="1" x14ac:dyDescent="0.3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5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</row>
    <row r="77" spans="1:53" ht="12.75" customHeight="1" x14ac:dyDescent="0.3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5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</row>
    <row r="78" spans="1:53" ht="12.75" customHeight="1" x14ac:dyDescent="0.3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5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</row>
    <row r="79" spans="1:53" ht="12.75" customHeight="1" x14ac:dyDescent="0.3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5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</row>
    <row r="80" spans="1:53" ht="12.75" customHeight="1" x14ac:dyDescent="0.3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5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</row>
    <row r="81" spans="1:53" ht="12.75" customHeight="1" x14ac:dyDescent="0.3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5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</row>
    <row r="82" spans="1:53" ht="12.75" customHeight="1" x14ac:dyDescent="0.3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5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</row>
    <row r="83" spans="1:53" ht="12.75" customHeight="1" x14ac:dyDescent="0.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5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</row>
    <row r="84" spans="1:53" ht="12.75" customHeight="1" x14ac:dyDescent="0.3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5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</row>
    <row r="85" spans="1:53" ht="12.75" customHeight="1" x14ac:dyDescent="0.3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5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</row>
    <row r="86" spans="1:53" ht="12.75" customHeight="1" x14ac:dyDescent="0.3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5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</row>
    <row r="87" spans="1:53" ht="12.75" customHeight="1" x14ac:dyDescent="0.3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5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</row>
    <row r="88" spans="1:53" ht="12.75" customHeight="1" x14ac:dyDescent="0.3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5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</row>
    <row r="89" spans="1:53" ht="12.75" customHeight="1" x14ac:dyDescent="0.3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5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</row>
    <row r="90" spans="1:53" ht="12.75" customHeight="1" x14ac:dyDescent="0.3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5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</row>
    <row r="91" spans="1:53" ht="12.75" customHeight="1" x14ac:dyDescent="0.3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5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</row>
    <row r="92" spans="1:53" ht="12.75" customHeight="1" x14ac:dyDescent="0.3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5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</row>
    <row r="93" spans="1:53" ht="12.75" customHeight="1" x14ac:dyDescent="0.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5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</row>
    <row r="94" spans="1:53" ht="12.75" customHeight="1" x14ac:dyDescent="0.3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5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</row>
    <row r="95" spans="1:53" ht="12.75" customHeight="1" x14ac:dyDescent="0.3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5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</row>
    <row r="96" spans="1:53" ht="12.75" customHeight="1" x14ac:dyDescent="0.3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5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</row>
    <row r="97" spans="1:53" ht="12.75" customHeight="1" x14ac:dyDescent="0.3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5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</row>
    <row r="98" spans="1:53" ht="12.75" customHeight="1" x14ac:dyDescent="0.3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5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</row>
    <row r="99" spans="1:53" ht="12.75" customHeight="1" x14ac:dyDescent="0.3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5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</row>
    <row r="100" spans="1:53" ht="12.75" customHeight="1" x14ac:dyDescent="0.3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5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</row>
    <row r="101" spans="1:53" ht="12.75" customHeight="1" x14ac:dyDescent="0.3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5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</row>
    <row r="102" spans="1:53" ht="12.75" customHeight="1" x14ac:dyDescent="0.3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5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</row>
    <row r="103" spans="1:53" ht="12.75" customHeight="1" x14ac:dyDescent="0.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5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</row>
    <row r="104" spans="1:53" ht="12.75" customHeight="1" x14ac:dyDescent="0.3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5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</row>
    <row r="105" spans="1:53" ht="12.75" customHeight="1" x14ac:dyDescent="0.3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5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</row>
    <row r="106" spans="1:53" ht="12.75" customHeight="1" x14ac:dyDescent="0.25"/>
    <row r="107" spans="1:53" ht="12.75" customHeight="1" x14ac:dyDescent="0.25"/>
    <row r="108" spans="1:53" ht="12.75" customHeight="1" x14ac:dyDescent="0.25"/>
    <row r="109" spans="1:53" ht="12.75" customHeight="1" x14ac:dyDescent="0.25"/>
    <row r="110" spans="1:53" ht="12.75" customHeight="1" x14ac:dyDescent="0.25"/>
    <row r="111" spans="1:53" ht="12.75" customHeight="1" x14ac:dyDescent="0.25"/>
    <row r="112" spans="1:53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  <row r="885" ht="12.75" customHeight="1" x14ac:dyDescent="0.25"/>
    <row r="886" ht="12.75" customHeight="1" x14ac:dyDescent="0.25"/>
    <row r="887" ht="12.75" customHeight="1" x14ac:dyDescent="0.25"/>
    <row r="888" ht="12.75" customHeight="1" x14ac:dyDescent="0.25"/>
    <row r="889" ht="12.75" customHeight="1" x14ac:dyDescent="0.25"/>
    <row r="890" ht="12.75" customHeight="1" x14ac:dyDescent="0.25"/>
    <row r="891" ht="12.75" customHeight="1" x14ac:dyDescent="0.25"/>
    <row r="892" ht="12.75" customHeight="1" x14ac:dyDescent="0.25"/>
    <row r="893" ht="12.75" customHeight="1" x14ac:dyDescent="0.25"/>
    <row r="894" ht="12.75" customHeight="1" x14ac:dyDescent="0.25"/>
    <row r="895" ht="12.75" customHeight="1" x14ac:dyDescent="0.25"/>
    <row r="896" ht="12.75" customHeight="1" x14ac:dyDescent="0.25"/>
    <row r="897" ht="12.75" customHeight="1" x14ac:dyDescent="0.25"/>
    <row r="898" ht="12.75" customHeight="1" x14ac:dyDescent="0.25"/>
    <row r="899" ht="12.75" customHeight="1" x14ac:dyDescent="0.25"/>
    <row r="900" ht="12.75" customHeight="1" x14ac:dyDescent="0.25"/>
    <row r="901" ht="12.75" customHeight="1" x14ac:dyDescent="0.25"/>
    <row r="902" ht="12.75" customHeight="1" x14ac:dyDescent="0.25"/>
    <row r="903" ht="12.75" customHeight="1" x14ac:dyDescent="0.25"/>
    <row r="904" ht="12.75" customHeight="1" x14ac:dyDescent="0.25"/>
    <row r="905" ht="12.75" customHeight="1" x14ac:dyDescent="0.25"/>
    <row r="906" ht="12.75" customHeight="1" x14ac:dyDescent="0.25"/>
    <row r="907" ht="12.75" customHeight="1" x14ac:dyDescent="0.25"/>
    <row r="908" ht="12.75" customHeight="1" x14ac:dyDescent="0.25"/>
    <row r="909" ht="12.75" customHeight="1" x14ac:dyDescent="0.25"/>
    <row r="910" ht="12.75" customHeight="1" x14ac:dyDescent="0.25"/>
    <row r="911" ht="12.75" customHeight="1" x14ac:dyDescent="0.25"/>
    <row r="912" ht="12.75" customHeight="1" x14ac:dyDescent="0.25"/>
    <row r="913" ht="12.75" customHeight="1" x14ac:dyDescent="0.25"/>
    <row r="914" ht="12.75" customHeight="1" x14ac:dyDescent="0.25"/>
    <row r="915" ht="12.75" customHeight="1" x14ac:dyDescent="0.25"/>
    <row r="916" ht="12.75" customHeight="1" x14ac:dyDescent="0.25"/>
    <row r="917" ht="12.75" customHeight="1" x14ac:dyDescent="0.25"/>
    <row r="918" ht="12.75" customHeight="1" x14ac:dyDescent="0.25"/>
    <row r="919" ht="12.75" customHeight="1" x14ac:dyDescent="0.25"/>
    <row r="920" ht="12.75" customHeight="1" x14ac:dyDescent="0.25"/>
    <row r="921" ht="12.75" customHeight="1" x14ac:dyDescent="0.25"/>
    <row r="922" ht="12.75" customHeight="1" x14ac:dyDescent="0.25"/>
    <row r="923" ht="12.75" customHeight="1" x14ac:dyDescent="0.25"/>
    <row r="924" ht="12.75" customHeight="1" x14ac:dyDescent="0.25"/>
    <row r="925" ht="12.75" customHeight="1" x14ac:dyDescent="0.25"/>
    <row r="926" ht="12.75" customHeight="1" x14ac:dyDescent="0.25"/>
    <row r="927" ht="12.75" customHeight="1" x14ac:dyDescent="0.25"/>
    <row r="928" ht="12.75" customHeight="1" x14ac:dyDescent="0.25"/>
    <row r="929" ht="12.75" customHeight="1" x14ac:dyDescent="0.25"/>
    <row r="930" ht="12.75" customHeight="1" x14ac:dyDescent="0.25"/>
    <row r="931" ht="12.75" customHeight="1" x14ac:dyDescent="0.25"/>
    <row r="932" ht="12.75" customHeight="1" x14ac:dyDescent="0.25"/>
    <row r="933" ht="12.75" customHeight="1" x14ac:dyDescent="0.25"/>
    <row r="934" ht="12.75" customHeight="1" x14ac:dyDescent="0.25"/>
    <row r="935" ht="12.75" customHeight="1" x14ac:dyDescent="0.25"/>
    <row r="936" ht="12.75" customHeight="1" x14ac:dyDescent="0.25"/>
    <row r="937" ht="12.75" customHeight="1" x14ac:dyDescent="0.25"/>
    <row r="938" ht="12.75" customHeight="1" x14ac:dyDescent="0.25"/>
    <row r="939" ht="12.75" customHeight="1" x14ac:dyDescent="0.25"/>
    <row r="940" ht="12.75" customHeight="1" x14ac:dyDescent="0.25"/>
    <row r="941" ht="12.75" customHeight="1" x14ac:dyDescent="0.25"/>
    <row r="942" ht="12.75" customHeight="1" x14ac:dyDescent="0.25"/>
    <row r="943" ht="12.75" customHeight="1" x14ac:dyDescent="0.25"/>
    <row r="944" ht="12.75" customHeight="1" x14ac:dyDescent="0.25"/>
    <row r="945" ht="12.75" customHeight="1" x14ac:dyDescent="0.25"/>
    <row r="946" ht="12.75" customHeight="1" x14ac:dyDescent="0.25"/>
    <row r="947" ht="12.75" customHeight="1" x14ac:dyDescent="0.25"/>
    <row r="948" ht="12.75" customHeight="1" x14ac:dyDescent="0.25"/>
    <row r="949" ht="12.75" customHeight="1" x14ac:dyDescent="0.25"/>
    <row r="950" ht="12.75" customHeight="1" x14ac:dyDescent="0.25"/>
    <row r="951" ht="12.75" customHeight="1" x14ac:dyDescent="0.25"/>
    <row r="952" ht="12.75" customHeight="1" x14ac:dyDescent="0.25"/>
    <row r="953" ht="12.75" customHeight="1" x14ac:dyDescent="0.25"/>
    <row r="954" ht="12.75" customHeight="1" x14ac:dyDescent="0.25"/>
    <row r="955" ht="12.75" customHeight="1" x14ac:dyDescent="0.25"/>
    <row r="956" ht="12.75" customHeight="1" x14ac:dyDescent="0.25"/>
    <row r="957" ht="12.75" customHeight="1" x14ac:dyDescent="0.25"/>
    <row r="958" ht="12.75" customHeight="1" x14ac:dyDescent="0.25"/>
    <row r="959" ht="12.75" customHeight="1" x14ac:dyDescent="0.25"/>
    <row r="960" ht="12.75" customHeight="1" x14ac:dyDescent="0.25"/>
    <row r="961" ht="12.75" customHeight="1" x14ac:dyDescent="0.25"/>
    <row r="962" ht="12.75" customHeight="1" x14ac:dyDescent="0.25"/>
    <row r="963" ht="12.75" customHeight="1" x14ac:dyDescent="0.25"/>
    <row r="964" ht="12.75" customHeight="1" x14ac:dyDescent="0.25"/>
    <row r="965" ht="12.75" customHeight="1" x14ac:dyDescent="0.25"/>
    <row r="966" ht="12.75" customHeight="1" x14ac:dyDescent="0.25"/>
    <row r="967" ht="12.75" customHeight="1" x14ac:dyDescent="0.25"/>
    <row r="968" ht="12.75" customHeight="1" x14ac:dyDescent="0.25"/>
    <row r="969" ht="12.75" customHeight="1" x14ac:dyDescent="0.25"/>
    <row r="970" ht="12.75" customHeight="1" x14ac:dyDescent="0.25"/>
    <row r="971" ht="12.75" customHeight="1" x14ac:dyDescent="0.25"/>
    <row r="972" ht="12.75" customHeight="1" x14ac:dyDescent="0.25"/>
    <row r="973" ht="12.75" customHeight="1" x14ac:dyDescent="0.25"/>
    <row r="974" ht="12.75" customHeight="1" x14ac:dyDescent="0.25"/>
    <row r="975" ht="12.75" customHeight="1" x14ac:dyDescent="0.25"/>
    <row r="976" ht="12.75" customHeight="1" x14ac:dyDescent="0.25"/>
    <row r="977" ht="12.75" customHeight="1" x14ac:dyDescent="0.25"/>
    <row r="978" ht="12.75" customHeight="1" x14ac:dyDescent="0.25"/>
    <row r="979" ht="12.75" customHeight="1" x14ac:dyDescent="0.25"/>
    <row r="980" ht="12.75" customHeight="1" x14ac:dyDescent="0.25"/>
    <row r="981" ht="12.75" customHeight="1" x14ac:dyDescent="0.25"/>
    <row r="982" ht="12.75" customHeight="1" x14ac:dyDescent="0.25"/>
    <row r="983" ht="12.75" customHeight="1" x14ac:dyDescent="0.25"/>
    <row r="984" ht="12.75" customHeight="1" x14ac:dyDescent="0.25"/>
    <row r="985" ht="12.75" customHeight="1" x14ac:dyDescent="0.25"/>
    <row r="986" ht="12.75" customHeight="1" x14ac:dyDescent="0.25"/>
    <row r="987" ht="12.75" customHeight="1" x14ac:dyDescent="0.25"/>
    <row r="988" ht="12.75" customHeight="1" x14ac:dyDescent="0.25"/>
    <row r="989" ht="12.75" customHeight="1" x14ac:dyDescent="0.25"/>
    <row r="990" ht="12.75" customHeight="1" x14ac:dyDescent="0.25"/>
    <row r="991" ht="12.75" customHeight="1" x14ac:dyDescent="0.25"/>
    <row r="992" ht="12.75" customHeight="1" x14ac:dyDescent="0.25"/>
    <row r="993" ht="12.75" customHeight="1" x14ac:dyDescent="0.25"/>
    <row r="994" ht="12.75" customHeight="1" x14ac:dyDescent="0.25"/>
    <row r="995" ht="12.75" customHeight="1" x14ac:dyDescent="0.25"/>
    <row r="996" ht="12.75" customHeight="1" x14ac:dyDescent="0.25"/>
    <row r="997" ht="12.75" customHeight="1" x14ac:dyDescent="0.25"/>
    <row r="998" ht="12.75" customHeight="1" x14ac:dyDescent="0.25"/>
    <row r="999" ht="12.75" customHeight="1" x14ac:dyDescent="0.25"/>
    <row r="1000" ht="12.75" customHeight="1" x14ac:dyDescent="0.25"/>
    <row r="1001" ht="12.75" customHeight="1" x14ac:dyDescent="0.25"/>
    <row r="1002" ht="12.75" customHeight="1" x14ac:dyDescent="0.25"/>
    <row r="1003" ht="12.75" customHeight="1" x14ac:dyDescent="0.25"/>
  </sheetData>
  <autoFilter ref="A5:AG16" xr:uid="{00000000-0001-0000-0000-000000000000}">
    <filterColumn colId="5" showButton="0"/>
    <filterColumn colId="8" showButton="0"/>
    <filterColumn colId="10" showButton="0"/>
    <filterColumn colId="12" showButton="0"/>
    <filterColumn colId="14" showButton="0"/>
    <filterColumn colId="16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31" showButton="0"/>
  </autoFilter>
  <mergeCells count="51">
    <mergeCell ref="A5:A7"/>
    <mergeCell ref="B5:B7"/>
    <mergeCell ref="C5:C7"/>
    <mergeCell ref="D5:D7"/>
    <mergeCell ref="E5:E7"/>
    <mergeCell ref="AE5:AE7"/>
    <mergeCell ref="AF5:AG5"/>
    <mergeCell ref="AF6:AF7"/>
    <mergeCell ref="AG6:AG7"/>
    <mergeCell ref="F6:F7"/>
    <mergeCell ref="G6:G7"/>
    <mergeCell ref="H6:H7"/>
    <mergeCell ref="I6:I7"/>
    <mergeCell ref="F5:G5"/>
    <mergeCell ref="I5:J5"/>
    <mergeCell ref="J6:J7"/>
    <mergeCell ref="K6:K7"/>
    <mergeCell ref="L6:L7"/>
    <mergeCell ref="M6:M7"/>
    <mergeCell ref="N6:N7"/>
    <mergeCell ref="O6:O7"/>
    <mergeCell ref="AC5:AC7"/>
    <mergeCell ref="AD5:AD7"/>
    <mergeCell ref="D21:D25"/>
    <mergeCell ref="D28:D32"/>
    <mergeCell ref="F28:H28"/>
    <mergeCell ref="F29:H29"/>
    <mergeCell ref="F30:H30"/>
    <mergeCell ref="F31:H31"/>
    <mergeCell ref="F32:H32"/>
    <mergeCell ref="Q6:Q7"/>
    <mergeCell ref="R6:R7"/>
    <mergeCell ref="F21:H21"/>
    <mergeCell ref="F22:H22"/>
    <mergeCell ref="F23:H23"/>
    <mergeCell ref="F24:H24"/>
    <mergeCell ref="F25:H25"/>
    <mergeCell ref="X6:Y6"/>
    <mergeCell ref="Z6:AA7"/>
    <mergeCell ref="AB6:AB7"/>
    <mergeCell ref="K5:L5"/>
    <mergeCell ref="M5:N5"/>
    <mergeCell ref="O5:P5"/>
    <mergeCell ref="Q5:R5"/>
    <mergeCell ref="T5:AA5"/>
    <mergeCell ref="P6:P7"/>
    <mergeCell ref="S6:S7"/>
    <mergeCell ref="T6:T7"/>
    <mergeCell ref="U6:U7"/>
    <mergeCell ref="V6:V7"/>
    <mergeCell ref="W6:W7"/>
  </mergeCells>
  <phoneticPr fontId="4" type="noConversion"/>
  <dataValidations count="1">
    <dataValidation type="list" allowBlank="1" sqref="C8:E8 E9:E19" xr:uid="{00000000-0002-0000-0000-000000000000}">
      <formula1>"1 Riesgos económicos,2 Riesgos sociales o políticos,3 Riesgos operacionales,4 Riesgos financieros,5 Riesgos regulatorios,6 Riesgos de la naturaleza,7 Riesgos ambientales,8 Riesgos tecnológicos"</formula1>
    </dataValidation>
  </dataValidations>
  <pageMargins left="0.7" right="0.7" top="0.75" bottom="0.75" header="0" footer="0"/>
  <pageSetup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58EFCCEC1BD1249989E62F0574E737B" ma:contentTypeVersion="15" ma:contentTypeDescription="Crear nuevo documento." ma:contentTypeScope="" ma:versionID="eb87e9da600a756b8978193265771d9b">
  <xsd:schema xmlns:xsd="http://www.w3.org/2001/XMLSchema" xmlns:xs="http://www.w3.org/2001/XMLSchema" xmlns:p="http://schemas.microsoft.com/office/2006/metadata/properties" xmlns:ns2="6ccb2adb-b3bd-42ff-9565-d685c8476a70" xmlns:ns3="088e3bd2-b56c-43a0-b8a9-e0fb12425dda" targetNamespace="http://schemas.microsoft.com/office/2006/metadata/properties" ma:root="true" ma:fieldsID="1e8723c85417749a1c366dafbe1170be" ns2:_="" ns3:_="">
    <xsd:import namespace="6ccb2adb-b3bd-42ff-9565-d685c8476a70"/>
    <xsd:import namespace="088e3bd2-b56c-43a0-b8a9-e0fb12425dd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ccb2adb-b3bd-42ff-9565-d685c8476a7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3dc39176-96d1-4b81-90d6-4a9a1cde659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8e3bd2-b56c-43a0-b8a9-e0fb12425dda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628ddc8c-c5d8-4c3c-8cbb-ffa26dbaf791}" ma:internalName="TaxCatchAll" ma:showField="CatchAllData" ma:web="088e3bd2-b56c-43a0-b8a9-e0fb12425dd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88e3bd2-b56c-43a0-b8a9-e0fb12425dda" xsi:nil="true"/>
    <lcf76f155ced4ddcb4097134ff3c332f xmlns="6ccb2adb-b3bd-42ff-9565-d685c8476a7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E7082C5-762F-4EEA-86B5-1D54EC81D7F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810859A-7948-4F6E-9B54-86528C3D95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ccb2adb-b3bd-42ff-9565-d685c8476a70"/>
    <ds:schemaRef ds:uri="088e3bd2-b56c-43a0-b8a9-e0fb12425dd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D1F00A6-FF0F-4A0E-BECE-3CBC18ED3B0D}">
  <ds:schemaRefs>
    <ds:schemaRef ds:uri="http://schemas.microsoft.com/office/2006/metadata/properties"/>
    <ds:schemaRef ds:uri="http://schemas.microsoft.com/office/infopath/2007/PartnerControls"/>
    <ds:schemaRef ds:uri="088e3bd2-b56c-43a0-b8a9-e0fb12425dda"/>
    <ds:schemaRef ds:uri="6ccb2adb-b3bd-42ff-9565-d685c8476a7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Edna Cortes</dc:creator>
  <cp:keywords/>
  <dc:description/>
  <cp:lastModifiedBy>maria cristina prieto arias</cp:lastModifiedBy>
  <cp:revision/>
  <dcterms:created xsi:type="dcterms:W3CDTF">2018-09-11T15:00:37Z</dcterms:created>
  <dcterms:modified xsi:type="dcterms:W3CDTF">2025-04-14T21:26:18Z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0x010100B58EFCCEC1BD1249989E62F0574E737B</vt:lpwstr>
  </property>
  <property fmtid="{D5CDD505-2E9C-101B-9397-08002B2CF9AE}" pid="3" name="Order">
    <vt:r8>863800</vt:r8>
  </property>
  <property fmtid="{D5CDD505-2E9C-101B-9397-08002B2CF9AE}" pid="4" name="_ExtendedDescription">
    <vt:lpwstr/>
  </property>
  <property fmtid="{D5CDD505-2E9C-101B-9397-08002B2CF9AE}" pid="5" name="TriggerFlowInfo">
    <vt:lpwstr/>
  </property>
  <property fmtid="{D5CDD505-2E9C-101B-9397-08002B2CF9AE}" pid="6" name="ComplianceAssetId">
    <vt:lpwstr/>
  </property>
  <property fmtid="{D5CDD505-2E9C-101B-9397-08002B2CF9AE}" pid="7" name="MediaServiceImageTags">
    <vt:lpwstr/>
  </property>
</Properties>
</file>